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5 Perfil de la Població\PP08-Dinàmica demogràfica i residencial\3. PUBLICACION\"/>
    </mc:Choice>
  </mc:AlternateContent>
  <xr:revisionPtr revIDLastSave="0" documentId="13_ncr:1_{E7827B6F-6B81-4911-A5C9-83F51CD20B0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PORTADA" sheetId="2" r:id="rId1"/>
    <sheet name="EVOLUCIÓ POBLACIO 2000-2025" sheetId="3" r:id="rId2"/>
    <sheet name="Nº HABITATGES 2000-2025" sheetId="4" r:id="rId3"/>
    <sheet name="HABITANTS-HABITATGES 2000-2025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" i="5" l="1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AE5" i="5"/>
  <c r="AF5" i="5"/>
  <c r="AG5" i="5"/>
  <c r="AH5" i="5"/>
  <c r="AI5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AE6" i="5"/>
  <c r="AF6" i="5"/>
  <c r="AG6" i="5"/>
  <c r="AH6" i="5"/>
  <c r="AI6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AE8" i="5"/>
  <c r="AF8" i="5"/>
  <c r="AG8" i="5"/>
  <c r="AH8" i="5"/>
  <c r="AI8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AE9" i="5"/>
  <c r="AF9" i="5"/>
  <c r="AG9" i="5"/>
  <c r="AH9" i="5"/>
  <c r="AI9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AE10" i="5"/>
  <c r="AF10" i="5"/>
  <c r="AG10" i="5"/>
  <c r="AH10" i="5"/>
  <c r="AI10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AE11" i="5"/>
  <c r="AF11" i="5"/>
  <c r="AG11" i="5"/>
  <c r="AH11" i="5"/>
  <c r="AI11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AH12" i="5"/>
  <c r="AI12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C13" i="5"/>
  <c r="AD13" i="5"/>
  <c r="AE13" i="5"/>
  <c r="AF13" i="5"/>
  <c r="AG13" i="5"/>
  <c r="AH13" i="5"/>
  <c r="AI13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AE14" i="5"/>
  <c r="AF14" i="5"/>
  <c r="AG14" i="5"/>
  <c r="AH14" i="5"/>
  <c r="AI14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AD15" i="5"/>
  <c r="AE15" i="5"/>
  <c r="AF15" i="5"/>
  <c r="AG15" i="5"/>
  <c r="AH15" i="5"/>
  <c r="AI15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AE18" i="5"/>
  <c r="AF18" i="5"/>
  <c r="AG18" i="5"/>
  <c r="AH18" i="5"/>
  <c r="AI18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AE20" i="5"/>
  <c r="AF20" i="5"/>
  <c r="AG20" i="5"/>
  <c r="AH20" i="5"/>
  <c r="AI20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AE21" i="5"/>
  <c r="AF21" i="5"/>
  <c r="AG21" i="5"/>
  <c r="AH21" i="5"/>
  <c r="AI21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AI22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AE24" i="5"/>
  <c r="AF24" i="5"/>
  <c r="AG24" i="5"/>
  <c r="AH24" i="5"/>
  <c r="AI24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B25" i="5"/>
  <c r="AC25" i="5"/>
  <c r="AD25" i="5"/>
  <c r="AE25" i="5"/>
  <c r="AF25" i="5"/>
  <c r="AG25" i="5"/>
  <c r="AH25" i="5"/>
  <c r="AI25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Z26" i="5"/>
  <c r="AA26" i="5"/>
  <c r="AB26" i="5"/>
  <c r="AC26" i="5"/>
  <c r="AD26" i="5"/>
  <c r="AE26" i="5"/>
  <c r="AF26" i="5"/>
  <c r="AG26" i="5"/>
  <c r="AH26" i="5"/>
  <c r="AI26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Y27" i="5"/>
  <c r="Z27" i="5"/>
  <c r="AA27" i="5"/>
  <c r="AB27" i="5"/>
  <c r="AC27" i="5"/>
  <c r="AD27" i="5"/>
  <c r="AE27" i="5"/>
  <c r="AF27" i="5"/>
  <c r="AG27" i="5"/>
  <c r="AH27" i="5"/>
  <c r="AI27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W28" i="5"/>
  <c r="X28" i="5"/>
  <c r="Y28" i="5"/>
  <c r="Z28" i="5"/>
  <c r="AA28" i="5"/>
  <c r="AB28" i="5"/>
  <c r="AC28" i="5"/>
  <c r="AD28" i="5"/>
  <c r="AE28" i="5"/>
  <c r="AF28" i="5"/>
  <c r="AG28" i="5"/>
  <c r="AH28" i="5"/>
  <c r="AI28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AE29" i="5"/>
  <c r="AF29" i="5"/>
  <c r="AG29" i="5"/>
  <c r="AH29" i="5"/>
  <c r="AI29" i="5"/>
  <c r="J30" i="5"/>
  <c r="K30" i="5"/>
  <c r="L30" i="5"/>
  <c r="M30" i="5"/>
  <c r="N30" i="5"/>
  <c r="O30" i="5"/>
  <c r="P30" i="5"/>
  <c r="Q30" i="5"/>
  <c r="R30" i="5"/>
  <c r="S30" i="5"/>
  <c r="T30" i="5"/>
  <c r="U30" i="5"/>
  <c r="V30" i="5"/>
  <c r="W30" i="5"/>
  <c r="X30" i="5"/>
  <c r="Y30" i="5"/>
  <c r="Z30" i="5"/>
  <c r="AA30" i="5"/>
  <c r="AB30" i="5"/>
  <c r="AC30" i="5"/>
  <c r="AD30" i="5"/>
  <c r="AE30" i="5"/>
  <c r="AF30" i="5"/>
  <c r="AG30" i="5"/>
  <c r="AH30" i="5"/>
  <c r="AI30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W31" i="5"/>
  <c r="X31" i="5"/>
  <c r="Y31" i="5"/>
  <c r="Z31" i="5"/>
  <c r="AA31" i="5"/>
  <c r="AB31" i="5"/>
  <c r="AC31" i="5"/>
  <c r="AD31" i="5"/>
  <c r="AE31" i="5"/>
  <c r="AF31" i="5"/>
  <c r="AG31" i="5"/>
  <c r="AH31" i="5"/>
  <c r="AI31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W32" i="5"/>
  <c r="X32" i="5"/>
  <c r="Y32" i="5"/>
  <c r="Z32" i="5"/>
  <c r="AA32" i="5"/>
  <c r="AB32" i="5"/>
  <c r="AC32" i="5"/>
  <c r="AD32" i="5"/>
  <c r="AE32" i="5"/>
  <c r="AF32" i="5"/>
  <c r="AG32" i="5"/>
  <c r="AH32" i="5"/>
  <c r="AI32" i="5"/>
  <c r="J33" i="5"/>
  <c r="K33" i="5"/>
  <c r="L33" i="5"/>
  <c r="M33" i="5"/>
  <c r="N33" i="5"/>
  <c r="O33" i="5"/>
  <c r="P33" i="5"/>
  <c r="Q33" i="5"/>
  <c r="R33" i="5"/>
  <c r="S33" i="5"/>
  <c r="T33" i="5"/>
  <c r="U33" i="5"/>
  <c r="V33" i="5"/>
  <c r="W33" i="5"/>
  <c r="X33" i="5"/>
  <c r="Y33" i="5"/>
  <c r="Z33" i="5"/>
  <c r="AA33" i="5"/>
  <c r="AB33" i="5"/>
  <c r="AC33" i="5"/>
  <c r="AD33" i="5"/>
  <c r="AE33" i="5"/>
  <c r="AF33" i="5"/>
  <c r="AG33" i="5"/>
  <c r="AH33" i="5"/>
  <c r="AI33" i="5"/>
  <c r="J34" i="5"/>
  <c r="K34" i="5"/>
  <c r="L34" i="5"/>
  <c r="M34" i="5"/>
  <c r="N34" i="5"/>
  <c r="O34" i="5"/>
  <c r="P34" i="5"/>
  <c r="Q34" i="5"/>
  <c r="R34" i="5"/>
  <c r="S34" i="5"/>
  <c r="T34" i="5"/>
  <c r="U34" i="5"/>
  <c r="V34" i="5"/>
  <c r="W34" i="5"/>
  <c r="X34" i="5"/>
  <c r="Y34" i="5"/>
  <c r="Z34" i="5"/>
  <c r="AA34" i="5"/>
  <c r="AB34" i="5"/>
  <c r="AC34" i="5"/>
  <c r="AD34" i="5"/>
  <c r="AE34" i="5"/>
  <c r="AF34" i="5"/>
  <c r="AG34" i="5"/>
  <c r="AH34" i="5"/>
  <c r="AI34" i="5"/>
  <c r="J35" i="5"/>
  <c r="K35" i="5"/>
  <c r="L35" i="5"/>
  <c r="M35" i="5"/>
  <c r="N35" i="5"/>
  <c r="O35" i="5"/>
  <c r="P35" i="5"/>
  <c r="Q35" i="5"/>
  <c r="R35" i="5"/>
  <c r="S35" i="5"/>
  <c r="T35" i="5"/>
  <c r="U35" i="5"/>
  <c r="V35" i="5"/>
  <c r="W35" i="5"/>
  <c r="X35" i="5"/>
  <c r="Y35" i="5"/>
  <c r="Z35" i="5"/>
  <c r="AA35" i="5"/>
  <c r="AB35" i="5"/>
  <c r="AC35" i="5"/>
  <c r="AD35" i="5"/>
  <c r="AE35" i="5"/>
  <c r="AF35" i="5"/>
  <c r="AG35" i="5"/>
  <c r="AH35" i="5"/>
  <c r="AI35" i="5"/>
  <c r="J36" i="5"/>
  <c r="K36" i="5"/>
  <c r="L36" i="5"/>
  <c r="M36" i="5"/>
  <c r="N36" i="5"/>
  <c r="O36" i="5"/>
  <c r="P36" i="5"/>
  <c r="Q36" i="5"/>
  <c r="R36" i="5"/>
  <c r="S36" i="5"/>
  <c r="T36" i="5"/>
  <c r="U36" i="5"/>
  <c r="V36" i="5"/>
  <c r="W36" i="5"/>
  <c r="X36" i="5"/>
  <c r="Y36" i="5"/>
  <c r="Z36" i="5"/>
  <c r="AA36" i="5"/>
  <c r="AB36" i="5"/>
  <c r="AC36" i="5"/>
  <c r="AD36" i="5"/>
  <c r="AE36" i="5"/>
  <c r="AF36" i="5"/>
  <c r="AG36" i="5"/>
  <c r="AH36" i="5"/>
  <c r="AI36" i="5"/>
  <c r="J37" i="5"/>
  <c r="K37" i="5"/>
  <c r="L37" i="5"/>
  <c r="M37" i="5"/>
  <c r="N37" i="5"/>
  <c r="O37" i="5"/>
  <c r="P37" i="5"/>
  <c r="Q37" i="5"/>
  <c r="R37" i="5"/>
  <c r="S37" i="5"/>
  <c r="T37" i="5"/>
  <c r="U37" i="5"/>
  <c r="V37" i="5"/>
  <c r="W37" i="5"/>
  <c r="X37" i="5"/>
  <c r="Y37" i="5"/>
  <c r="Z37" i="5"/>
  <c r="AA37" i="5"/>
  <c r="AB37" i="5"/>
  <c r="AC37" i="5"/>
  <c r="AD37" i="5"/>
  <c r="AE37" i="5"/>
  <c r="AF37" i="5"/>
  <c r="AG37" i="5"/>
  <c r="AH37" i="5"/>
  <c r="AI37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AB38" i="5"/>
  <c r="AC38" i="5"/>
  <c r="AD38" i="5"/>
  <c r="AE38" i="5"/>
  <c r="AF38" i="5"/>
  <c r="AG38" i="5"/>
  <c r="AH38" i="5"/>
  <c r="AI38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J41" i="5"/>
  <c r="K41" i="5"/>
  <c r="L41" i="5"/>
  <c r="M41" i="5"/>
  <c r="N41" i="5"/>
  <c r="O41" i="5"/>
  <c r="P41" i="5"/>
  <c r="Q41" i="5"/>
  <c r="R41" i="5"/>
  <c r="S41" i="5"/>
  <c r="T41" i="5"/>
  <c r="U41" i="5"/>
  <c r="V41" i="5"/>
  <c r="W41" i="5"/>
  <c r="X41" i="5"/>
  <c r="Y41" i="5"/>
  <c r="Z41" i="5"/>
  <c r="AA41" i="5"/>
  <c r="AB41" i="5"/>
  <c r="AC41" i="5"/>
  <c r="AD41" i="5"/>
  <c r="AE41" i="5"/>
  <c r="AF41" i="5"/>
  <c r="AG41" i="5"/>
  <c r="AH41" i="5"/>
  <c r="AI41" i="5"/>
  <c r="J42" i="5"/>
  <c r="K42" i="5"/>
  <c r="L42" i="5"/>
  <c r="M42" i="5"/>
  <c r="N42" i="5"/>
  <c r="O42" i="5"/>
  <c r="P42" i="5"/>
  <c r="Q42" i="5"/>
  <c r="R42" i="5"/>
  <c r="S42" i="5"/>
  <c r="T42" i="5"/>
  <c r="U42" i="5"/>
  <c r="V42" i="5"/>
  <c r="W42" i="5"/>
  <c r="X42" i="5"/>
  <c r="Y42" i="5"/>
  <c r="Z42" i="5"/>
  <c r="AA42" i="5"/>
  <c r="AB42" i="5"/>
  <c r="AC42" i="5"/>
  <c r="AD42" i="5"/>
  <c r="AE42" i="5"/>
  <c r="AF42" i="5"/>
  <c r="AG42" i="5"/>
  <c r="AH42" i="5"/>
  <c r="AI42" i="5"/>
  <c r="J43" i="5"/>
  <c r="K43" i="5"/>
  <c r="L43" i="5"/>
  <c r="M43" i="5"/>
  <c r="N43" i="5"/>
  <c r="O43" i="5"/>
  <c r="P43" i="5"/>
  <c r="Q43" i="5"/>
  <c r="R43" i="5"/>
  <c r="S43" i="5"/>
  <c r="T43" i="5"/>
  <c r="U43" i="5"/>
  <c r="V43" i="5"/>
  <c r="W43" i="5"/>
  <c r="X43" i="5"/>
  <c r="Y43" i="5"/>
  <c r="Z43" i="5"/>
  <c r="AA43" i="5"/>
  <c r="AB43" i="5"/>
  <c r="AC43" i="5"/>
  <c r="AD43" i="5"/>
  <c r="AE43" i="5"/>
  <c r="AF43" i="5"/>
  <c r="AG43" i="5"/>
  <c r="AH43" i="5"/>
  <c r="AI43" i="5"/>
  <c r="J44" i="5"/>
  <c r="K44" i="5"/>
  <c r="L44" i="5"/>
  <c r="M44" i="5"/>
  <c r="N44" i="5"/>
  <c r="O44" i="5"/>
  <c r="P44" i="5"/>
  <c r="Q44" i="5"/>
  <c r="R44" i="5"/>
  <c r="S44" i="5"/>
  <c r="T44" i="5"/>
  <c r="U44" i="5"/>
  <c r="V44" i="5"/>
  <c r="W44" i="5"/>
  <c r="X44" i="5"/>
  <c r="Y44" i="5"/>
  <c r="Z44" i="5"/>
  <c r="AA44" i="5"/>
  <c r="AB44" i="5"/>
  <c r="AC44" i="5"/>
  <c r="AD44" i="5"/>
  <c r="AE44" i="5"/>
  <c r="AF44" i="5"/>
  <c r="AG44" i="5"/>
  <c r="AH44" i="5"/>
  <c r="AI44" i="5"/>
  <c r="J45" i="5"/>
  <c r="K45" i="5"/>
  <c r="L45" i="5"/>
  <c r="M45" i="5"/>
  <c r="N45" i="5"/>
  <c r="O45" i="5"/>
  <c r="P45" i="5"/>
  <c r="Q45" i="5"/>
  <c r="R45" i="5"/>
  <c r="S45" i="5"/>
  <c r="T45" i="5"/>
  <c r="U45" i="5"/>
  <c r="V45" i="5"/>
  <c r="W45" i="5"/>
  <c r="X45" i="5"/>
  <c r="Y45" i="5"/>
  <c r="Z45" i="5"/>
  <c r="AA45" i="5"/>
  <c r="AB45" i="5"/>
  <c r="AC45" i="5"/>
  <c r="AD45" i="5"/>
  <c r="AE45" i="5"/>
  <c r="AF45" i="5"/>
  <c r="AG45" i="5"/>
  <c r="AH45" i="5"/>
  <c r="AI45" i="5"/>
  <c r="J46" i="5"/>
  <c r="K46" i="5"/>
  <c r="L46" i="5"/>
  <c r="M46" i="5"/>
  <c r="N46" i="5"/>
  <c r="O46" i="5"/>
  <c r="P46" i="5"/>
  <c r="Q46" i="5"/>
  <c r="R46" i="5"/>
  <c r="S46" i="5"/>
  <c r="T46" i="5"/>
  <c r="U46" i="5"/>
  <c r="V46" i="5"/>
  <c r="W46" i="5"/>
  <c r="X46" i="5"/>
  <c r="Y46" i="5"/>
  <c r="Z46" i="5"/>
  <c r="AA46" i="5"/>
  <c r="AB46" i="5"/>
  <c r="AC46" i="5"/>
  <c r="AD46" i="5"/>
  <c r="AE46" i="5"/>
  <c r="AF46" i="5"/>
  <c r="AG46" i="5"/>
  <c r="AH46" i="5"/>
  <c r="AI46" i="5"/>
  <c r="J47" i="5"/>
  <c r="K47" i="5"/>
  <c r="L47" i="5"/>
  <c r="M47" i="5"/>
  <c r="N47" i="5"/>
  <c r="O47" i="5"/>
  <c r="P47" i="5"/>
  <c r="Q47" i="5"/>
  <c r="R47" i="5"/>
  <c r="S47" i="5"/>
  <c r="T47" i="5"/>
  <c r="U47" i="5"/>
  <c r="V47" i="5"/>
  <c r="W47" i="5"/>
  <c r="X47" i="5"/>
  <c r="Y47" i="5"/>
  <c r="Z47" i="5"/>
  <c r="AA47" i="5"/>
  <c r="AB47" i="5"/>
  <c r="AC47" i="5"/>
  <c r="AD47" i="5"/>
  <c r="AE47" i="5"/>
  <c r="AF47" i="5"/>
  <c r="AG47" i="5"/>
  <c r="AH47" i="5"/>
  <c r="AI47" i="5"/>
  <c r="J48" i="5"/>
  <c r="K48" i="5"/>
  <c r="L48" i="5"/>
  <c r="M48" i="5"/>
  <c r="N48" i="5"/>
  <c r="O48" i="5"/>
  <c r="P48" i="5"/>
  <c r="Q48" i="5"/>
  <c r="R48" i="5"/>
  <c r="S48" i="5"/>
  <c r="T48" i="5"/>
  <c r="U48" i="5"/>
  <c r="V48" i="5"/>
  <c r="W48" i="5"/>
  <c r="X48" i="5"/>
  <c r="Y48" i="5"/>
  <c r="Z48" i="5"/>
  <c r="AA48" i="5"/>
  <c r="AB48" i="5"/>
  <c r="AC48" i="5"/>
  <c r="AD48" i="5"/>
  <c r="AE48" i="5"/>
  <c r="AF48" i="5"/>
  <c r="AG48" i="5"/>
  <c r="AH48" i="5"/>
  <c r="AI48" i="5"/>
  <c r="J49" i="5"/>
  <c r="K49" i="5"/>
  <c r="L49" i="5"/>
  <c r="M49" i="5"/>
  <c r="N49" i="5"/>
  <c r="O49" i="5"/>
  <c r="P49" i="5"/>
  <c r="Q49" i="5"/>
  <c r="R49" i="5"/>
  <c r="S49" i="5"/>
  <c r="T49" i="5"/>
  <c r="U49" i="5"/>
  <c r="V49" i="5"/>
  <c r="W49" i="5"/>
  <c r="X49" i="5"/>
  <c r="Y49" i="5"/>
  <c r="Z49" i="5"/>
  <c r="AA49" i="5"/>
  <c r="AB49" i="5"/>
  <c r="AC49" i="5"/>
  <c r="AD49" i="5"/>
  <c r="AE49" i="5"/>
  <c r="AF49" i="5"/>
  <c r="AG49" i="5"/>
  <c r="AH49" i="5"/>
  <c r="AI49" i="5"/>
  <c r="J50" i="5"/>
  <c r="K50" i="5"/>
  <c r="L50" i="5"/>
  <c r="M50" i="5"/>
  <c r="N50" i="5"/>
  <c r="O50" i="5"/>
  <c r="P50" i="5"/>
  <c r="Q50" i="5"/>
  <c r="R50" i="5"/>
  <c r="S50" i="5"/>
  <c r="T50" i="5"/>
  <c r="U50" i="5"/>
  <c r="V50" i="5"/>
  <c r="W50" i="5"/>
  <c r="X50" i="5"/>
  <c r="Y50" i="5"/>
  <c r="Z50" i="5"/>
  <c r="AA50" i="5"/>
  <c r="AB50" i="5"/>
  <c r="AC50" i="5"/>
  <c r="AD50" i="5"/>
  <c r="AE50" i="5"/>
  <c r="AF50" i="5"/>
  <c r="AG50" i="5"/>
  <c r="AH50" i="5"/>
  <c r="AI50" i="5"/>
  <c r="J51" i="5"/>
  <c r="K51" i="5"/>
  <c r="L51" i="5"/>
  <c r="M51" i="5"/>
  <c r="N51" i="5"/>
  <c r="O51" i="5"/>
  <c r="P51" i="5"/>
  <c r="Q51" i="5"/>
  <c r="R51" i="5"/>
  <c r="S51" i="5"/>
  <c r="T51" i="5"/>
  <c r="U51" i="5"/>
  <c r="V51" i="5"/>
  <c r="W51" i="5"/>
  <c r="X51" i="5"/>
  <c r="Y51" i="5"/>
  <c r="Z51" i="5"/>
  <c r="AA51" i="5"/>
  <c r="AB51" i="5"/>
  <c r="AC51" i="5"/>
  <c r="AD51" i="5"/>
  <c r="AE51" i="5"/>
  <c r="AF51" i="5"/>
  <c r="AG51" i="5"/>
  <c r="AH51" i="5"/>
  <c r="AI51" i="5"/>
  <c r="J52" i="5"/>
  <c r="K52" i="5"/>
  <c r="L52" i="5"/>
  <c r="M52" i="5"/>
  <c r="N52" i="5"/>
  <c r="O52" i="5"/>
  <c r="P52" i="5"/>
  <c r="Q52" i="5"/>
  <c r="R52" i="5"/>
  <c r="S52" i="5"/>
  <c r="T52" i="5"/>
  <c r="U52" i="5"/>
  <c r="V52" i="5"/>
  <c r="W52" i="5"/>
  <c r="X52" i="5"/>
  <c r="Y52" i="5"/>
  <c r="Z52" i="5"/>
  <c r="AA52" i="5"/>
  <c r="AB52" i="5"/>
  <c r="AC52" i="5"/>
  <c r="AD52" i="5"/>
  <c r="AE52" i="5"/>
  <c r="AF52" i="5"/>
  <c r="AG52" i="5"/>
  <c r="AH52" i="5"/>
  <c r="AI52" i="5"/>
  <c r="J53" i="5"/>
  <c r="K53" i="5"/>
  <c r="L53" i="5"/>
  <c r="M53" i="5"/>
  <c r="N53" i="5"/>
  <c r="O53" i="5"/>
  <c r="P53" i="5"/>
  <c r="Q53" i="5"/>
  <c r="R53" i="5"/>
  <c r="S53" i="5"/>
  <c r="T53" i="5"/>
  <c r="U53" i="5"/>
  <c r="V53" i="5"/>
  <c r="W53" i="5"/>
  <c r="X53" i="5"/>
  <c r="Y53" i="5"/>
  <c r="Z53" i="5"/>
  <c r="AA53" i="5"/>
  <c r="AB53" i="5"/>
  <c r="AC53" i="5"/>
  <c r="AD53" i="5"/>
  <c r="AE53" i="5"/>
  <c r="AF53" i="5"/>
  <c r="AG53" i="5"/>
  <c r="AH53" i="5"/>
  <c r="AI53" i="5"/>
  <c r="J54" i="5"/>
  <c r="K54" i="5"/>
  <c r="L54" i="5"/>
  <c r="M54" i="5"/>
  <c r="N54" i="5"/>
  <c r="O54" i="5"/>
  <c r="P54" i="5"/>
  <c r="Q54" i="5"/>
  <c r="R54" i="5"/>
  <c r="S54" i="5"/>
  <c r="T54" i="5"/>
  <c r="U54" i="5"/>
  <c r="V54" i="5"/>
  <c r="W54" i="5"/>
  <c r="X54" i="5"/>
  <c r="Y54" i="5"/>
  <c r="Z54" i="5"/>
  <c r="AA54" i="5"/>
  <c r="AB54" i="5"/>
  <c r="AC54" i="5"/>
  <c r="AD54" i="5"/>
  <c r="AE54" i="5"/>
  <c r="AF54" i="5"/>
  <c r="AG54" i="5"/>
  <c r="AH54" i="5"/>
  <c r="AI54" i="5"/>
  <c r="J55" i="5"/>
  <c r="K55" i="5"/>
  <c r="L55" i="5"/>
  <c r="M55" i="5"/>
  <c r="N55" i="5"/>
  <c r="O55" i="5"/>
  <c r="P55" i="5"/>
  <c r="Q55" i="5"/>
  <c r="R55" i="5"/>
  <c r="S55" i="5"/>
  <c r="T55" i="5"/>
  <c r="U55" i="5"/>
  <c r="V55" i="5"/>
  <c r="W55" i="5"/>
  <c r="X55" i="5"/>
  <c r="Y55" i="5"/>
  <c r="Z55" i="5"/>
  <c r="AA55" i="5"/>
  <c r="AB55" i="5"/>
  <c r="AC55" i="5"/>
  <c r="AD55" i="5"/>
  <c r="AE55" i="5"/>
  <c r="AF55" i="5"/>
  <c r="AG55" i="5"/>
  <c r="AH55" i="5"/>
  <c r="AI55" i="5"/>
  <c r="J56" i="5"/>
  <c r="K56" i="5"/>
  <c r="L56" i="5"/>
  <c r="M56" i="5"/>
  <c r="N56" i="5"/>
  <c r="O56" i="5"/>
  <c r="P56" i="5"/>
  <c r="Q56" i="5"/>
  <c r="R56" i="5"/>
  <c r="S56" i="5"/>
  <c r="T56" i="5"/>
  <c r="U56" i="5"/>
  <c r="V56" i="5"/>
  <c r="W56" i="5"/>
  <c r="X56" i="5"/>
  <c r="Y56" i="5"/>
  <c r="Z56" i="5"/>
  <c r="AA56" i="5"/>
  <c r="AB56" i="5"/>
  <c r="AC56" i="5"/>
  <c r="AD56" i="5"/>
  <c r="AE56" i="5"/>
  <c r="AF56" i="5"/>
  <c r="AG56" i="5"/>
  <c r="AH56" i="5"/>
  <c r="AI56" i="5"/>
  <c r="J57" i="5"/>
  <c r="K57" i="5"/>
  <c r="L57" i="5"/>
  <c r="M57" i="5"/>
  <c r="N57" i="5"/>
  <c r="O57" i="5"/>
  <c r="P57" i="5"/>
  <c r="Q57" i="5"/>
  <c r="R57" i="5"/>
  <c r="S57" i="5"/>
  <c r="T57" i="5"/>
  <c r="U57" i="5"/>
  <c r="V57" i="5"/>
  <c r="W57" i="5"/>
  <c r="X57" i="5"/>
  <c r="Y57" i="5"/>
  <c r="Z57" i="5"/>
  <c r="AA57" i="5"/>
  <c r="AB57" i="5"/>
  <c r="AC57" i="5"/>
  <c r="AD57" i="5"/>
  <c r="AE57" i="5"/>
  <c r="AF57" i="5"/>
  <c r="AG57" i="5"/>
  <c r="AH57" i="5"/>
  <c r="AI57" i="5"/>
  <c r="J58" i="5"/>
  <c r="K58" i="5"/>
  <c r="L58" i="5"/>
  <c r="M58" i="5"/>
  <c r="N58" i="5"/>
  <c r="O58" i="5"/>
  <c r="P58" i="5"/>
  <c r="Q58" i="5"/>
  <c r="R58" i="5"/>
  <c r="S58" i="5"/>
  <c r="T58" i="5"/>
  <c r="U58" i="5"/>
  <c r="V58" i="5"/>
  <c r="W58" i="5"/>
  <c r="X58" i="5"/>
  <c r="Y58" i="5"/>
  <c r="Z58" i="5"/>
  <c r="AA58" i="5"/>
  <c r="AB58" i="5"/>
  <c r="AC58" i="5"/>
  <c r="AD58" i="5"/>
  <c r="AE58" i="5"/>
  <c r="AF58" i="5"/>
  <c r="AG58" i="5"/>
  <c r="AH58" i="5"/>
  <c r="AI58" i="5"/>
  <c r="J59" i="5"/>
  <c r="K59" i="5"/>
  <c r="L59" i="5"/>
  <c r="M59" i="5"/>
  <c r="N59" i="5"/>
  <c r="O59" i="5"/>
  <c r="P59" i="5"/>
  <c r="Q59" i="5"/>
  <c r="R59" i="5"/>
  <c r="S59" i="5"/>
  <c r="T59" i="5"/>
  <c r="U59" i="5"/>
  <c r="V59" i="5"/>
  <c r="W59" i="5"/>
  <c r="X59" i="5"/>
  <c r="Y59" i="5"/>
  <c r="Z59" i="5"/>
  <c r="AA59" i="5"/>
  <c r="AB59" i="5"/>
  <c r="AC59" i="5"/>
  <c r="AD59" i="5"/>
  <c r="AE59" i="5"/>
  <c r="AF59" i="5"/>
  <c r="AG59" i="5"/>
  <c r="AH59" i="5"/>
  <c r="AI59" i="5"/>
  <c r="J60" i="5"/>
  <c r="K60" i="5"/>
  <c r="L60" i="5"/>
  <c r="M60" i="5"/>
  <c r="N60" i="5"/>
  <c r="O60" i="5"/>
  <c r="P60" i="5"/>
  <c r="Q60" i="5"/>
  <c r="R60" i="5"/>
  <c r="S60" i="5"/>
  <c r="T60" i="5"/>
  <c r="U60" i="5"/>
  <c r="V60" i="5"/>
  <c r="W60" i="5"/>
  <c r="X60" i="5"/>
  <c r="Y60" i="5"/>
  <c r="Z60" i="5"/>
  <c r="AA60" i="5"/>
  <c r="AB60" i="5"/>
  <c r="AC60" i="5"/>
  <c r="AD60" i="5"/>
  <c r="AE60" i="5"/>
  <c r="AF60" i="5"/>
  <c r="AG60" i="5"/>
  <c r="AH60" i="5"/>
  <c r="AI60" i="5"/>
  <c r="J61" i="5"/>
  <c r="K61" i="5"/>
  <c r="L61" i="5"/>
  <c r="M61" i="5"/>
  <c r="N61" i="5"/>
  <c r="O61" i="5"/>
  <c r="P61" i="5"/>
  <c r="Q61" i="5"/>
  <c r="R61" i="5"/>
  <c r="S61" i="5"/>
  <c r="T61" i="5"/>
  <c r="U61" i="5"/>
  <c r="V61" i="5"/>
  <c r="W61" i="5"/>
  <c r="X61" i="5"/>
  <c r="Y61" i="5"/>
  <c r="Z61" i="5"/>
  <c r="AA61" i="5"/>
  <c r="AB61" i="5"/>
  <c r="AC61" i="5"/>
  <c r="AD61" i="5"/>
  <c r="AE61" i="5"/>
  <c r="AF61" i="5"/>
  <c r="AG61" i="5"/>
  <c r="AH61" i="5"/>
  <c r="AI61" i="5"/>
  <c r="J62" i="5"/>
  <c r="K62" i="5"/>
  <c r="L62" i="5"/>
  <c r="M62" i="5"/>
  <c r="N62" i="5"/>
  <c r="O62" i="5"/>
  <c r="P62" i="5"/>
  <c r="Q62" i="5"/>
  <c r="R62" i="5"/>
  <c r="S62" i="5"/>
  <c r="T62" i="5"/>
  <c r="U62" i="5"/>
  <c r="V62" i="5"/>
  <c r="W62" i="5"/>
  <c r="X62" i="5"/>
  <c r="Y62" i="5"/>
  <c r="Z62" i="5"/>
  <c r="AA62" i="5"/>
  <c r="AB62" i="5"/>
  <c r="AC62" i="5"/>
  <c r="AD62" i="5"/>
  <c r="AE62" i="5"/>
  <c r="AF62" i="5"/>
  <c r="AG62" i="5"/>
  <c r="AH62" i="5"/>
  <c r="AI62" i="5"/>
  <c r="J63" i="5"/>
  <c r="K63" i="5"/>
  <c r="L63" i="5"/>
  <c r="M63" i="5"/>
  <c r="N63" i="5"/>
  <c r="O63" i="5"/>
  <c r="P63" i="5"/>
  <c r="Q63" i="5"/>
  <c r="R63" i="5"/>
  <c r="S63" i="5"/>
  <c r="T63" i="5"/>
  <c r="U63" i="5"/>
  <c r="V63" i="5"/>
  <c r="W63" i="5"/>
  <c r="X63" i="5"/>
  <c r="Y63" i="5"/>
  <c r="Z63" i="5"/>
  <c r="AA63" i="5"/>
  <c r="AB63" i="5"/>
  <c r="AC63" i="5"/>
  <c r="AD63" i="5"/>
  <c r="AE63" i="5"/>
  <c r="AF63" i="5"/>
  <c r="AG63" i="5"/>
  <c r="AH63" i="5"/>
  <c r="AI63" i="5"/>
  <c r="J64" i="5"/>
  <c r="K64" i="5"/>
  <c r="L64" i="5"/>
  <c r="M64" i="5"/>
  <c r="N64" i="5"/>
  <c r="O64" i="5"/>
  <c r="P64" i="5"/>
  <c r="Q64" i="5"/>
  <c r="R64" i="5"/>
  <c r="S64" i="5"/>
  <c r="T64" i="5"/>
  <c r="U64" i="5"/>
  <c r="V64" i="5"/>
  <c r="W64" i="5"/>
  <c r="X64" i="5"/>
  <c r="Y64" i="5"/>
  <c r="Z64" i="5"/>
  <c r="AA64" i="5"/>
  <c r="AB64" i="5"/>
  <c r="AC64" i="5"/>
  <c r="AD64" i="5"/>
  <c r="AE64" i="5"/>
  <c r="AF64" i="5"/>
  <c r="AG64" i="5"/>
  <c r="AH64" i="5"/>
  <c r="AI64" i="5"/>
  <c r="J65" i="5"/>
  <c r="K65" i="5"/>
  <c r="L65" i="5"/>
  <c r="M65" i="5"/>
  <c r="N65" i="5"/>
  <c r="O65" i="5"/>
  <c r="P65" i="5"/>
  <c r="Q65" i="5"/>
  <c r="R65" i="5"/>
  <c r="S65" i="5"/>
  <c r="T65" i="5"/>
  <c r="U65" i="5"/>
  <c r="V65" i="5"/>
  <c r="W65" i="5"/>
  <c r="X65" i="5"/>
  <c r="Y65" i="5"/>
  <c r="Z65" i="5"/>
  <c r="AA65" i="5"/>
  <c r="AB65" i="5"/>
  <c r="AC65" i="5"/>
  <c r="AD65" i="5"/>
  <c r="AE65" i="5"/>
  <c r="AF65" i="5"/>
  <c r="AG65" i="5"/>
  <c r="AH65" i="5"/>
  <c r="AI65" i="5"/>
  <c r="J66" i="5"/>
  <c r="K66" i="5"/>
  <c r="L66" i="5"/>
  <c r="M66" i="5"/>
  <c r="N66" i="5"/>
  <c r="O66" i="5"/>
  <c r="P66" i="5"/>
  <c r="Q66" i="5"/>
  <c r="R66" i="5"/>
  <c r="S66" i="5"/>
  <c r="T66" i="5"/>
  <c r="U66" i="5"/>
  <c r="V66" i="5"/>
  <c r="W66" i="5"/>
  <c r="X66" i="5"/>
  <c r="Y66" i="5"/>
  <c r="Z66" i="5"/>
  <c r="AA66" i="5"/>
  <c r="AB66" i="5"/>
  <c r="AC66" i="5"/>
  <c r="AD66" i="5"/>
  <c r="AE66" i="5"/>
  <c r="AF66" i="5"/>
  <c r="AG66" i="5"/>
  <c r="AH66" i="5"/>
  <c r="AI66" i="5"/>
  <c r="J67" i="5"/>
  <c r="K67" i="5"/>
  <c r="L67" i="5"/>
  <c r="M67" i="5"/>
  <c r="N67" i="5"/>
  <c r="O67" i="5"/>
  <c r="P67" i="5"/>
  <c r="Q67" i="5"/>
  <c r="R67" i="5"/>
  <c r="S67" i="5"/>
  <c r="T67" i="5"/>
  <c r="U67" i="5"/>
  <c r="V67" i="5"/>
  <c r="W67" i="5"/>
  <c r="X67" i="5"/>
  <c r="Y67" i="5"/>
  <c r="Z67" i="5"/>
  <c r="AA67" i="5"/>
  <c r="AB67" i="5"/>
  <c r="AC67" i="5"/>
  <c r="AD67" i="5"/>
  <c r="AE67" i="5"/>
  <c r="AF67" i="5"/>
  <c r="AG67" i="5"/>
  <c r="AH67" i="5"/>
  <c r="AI67" i="5"/>
  <c r="J68" i="5"/>
  <c r="K68" i="5"/>
  <c r="L68" i="5"/>
  <c r="M68" i="5"/>
  <c r="N68" i="5"/>
  <c r="O68" i="5"/>
  <c r="P68" i="5"/>
  <c r="Q68" i="5"/>
  <c r="R68" i="5"/>
  <c r="S68" i="5"/>
  <c r="T68" i="5"/>
  <c r="U68" i="5"/>
  <c r="V68" i="5"/>
  <c r="W68" i="5"/>
  <c r="X68" i="5"/>
  <c r="Y68" i="5"/>
  <c r="Z68" i="5"/>
  <c r="AA68" i="5"/>
  <c r="AB68" i="5"/>
  <c r="AC68" i="5"/>
  <c r="AD68" i="5"/>
  <c r="AE68" i="5"/>
  <c r="AF68" i="5"/>
  <c r="AG68" i="5"/>
  <c r="AH68" i="5"/>
  <c r="AI68" i="5"/>
  <c r="J69" i="5"/>
  <c r="K69" i="5"/>
  <c r="L69" i="5"/>
  <c r="M69" i="5"/>
  <c r="N69" i="5"/>
  <c r="O69" i="5"/>
  <c r="P69" i="5"/>
  <c r="Q69" i="5"/>
  <c r="R69" i="5"/>
  <c r="S69" i="5"/>
  <c r="T69" i="5"/>
  <c r="U69" i="5"/>
  <c r="V69" i="5"/>
  <c r="W69" i="5"/>
  <c r="X69" i="5"/>
  <c r="Y69" i="5"/>
  <c r="Z69" i="5"/>
  <c r="AA69" i="5"/>
  <c r="AB69" i="5"/>
  <c r="AC69" i="5"/>
  <c r="AD69" i="5"/>
  <c r="AE69" i="5"/>
  <c r="AF69" i="5"/>
  <c r="AG69" i="5"/>
  <c r="AH69" i="5"/>
  <c r="AI69" i="5"/>
  <c r="J70" i="5"/>
  <c r="K70" i="5"/>
  <c r="L70" i="5"/>
  <c r="M70" i="5"/>
  <c r="N70" i="5"/>
  <c r="O70" i="5"/>
  <c r="P70" i="5"/>
  <c r="Q70" i="5"/>
  <c r="R70" i="5"/>
  <c r="S70" i="5"/>
  <c r="T70" i="5"/>
  <c r="U70" i="5"/>
  <c r="V70" i="5"/>
  <c r="W70" i="5"/>
  <c r="X70" i="5"/>
  <c r="Y70" i="5"/>
  <c r="Z70" i="5"/>
  <c r="AA70" i="5"/>
  <c r="AB70" i="5"/>
  <c r="AC70" i="5"/>
  <c r="AD70" i="5"/>
  <c r="AE70" i="5"/>
  <c r="AF70" i="5"/>
  <c r="AG70" i="5"/>
  <c r="AH70" i="5"/>
  <c r="AI70" i="5"/>
  <c r="J71" i="5"/>
  <c r="K71" i="5"/>
  <c r="L71" i="5"/>
  <c r="M71" i="5"/>
  <c r="N71" i="5"/>
  <c r="O71" i="5"/>
  <c r="P71" i="5"/>
  <c r="Q71" i="5"/>
  <c r="R71" i="5"/>
  <c r="S71" i="5"/>
  <c r="T71" i="5"/>
  <c r="U71" i="5"/>
  <c r="V71" i="5"/>
  <c r="W71" i="5"/>
  <c r="X71" i="5"/>
  <c r="Y71" i="5"/>
  <c r="Z71" i="5"/>
  <c r="AA71" i="5"/>
  <c r="AB71" i="5"/>
  <c r="AC71" i="5"/>
  <c r="AD71" i="5"/>
  <c r="AE71" i="5"/>
  <c r="AF71" i="5"/>
  <c r="AG71" i="5"/>
  <c r="AH71" i="5"/>
  <c r="AI71" i="5"/>
  <c r="J72" i="5"/>
  <c r="K72" i="5"/>
  <c r="L72" i="5"/>
  <c r="M72" i="5"/>
  <c r="N72" i="5"/>
  <c r="O72" i="5"/>
  <c r="P72" i="5"/>
  <c r="Q72" i="5"/>
  <c r="R72" i="5"/>
  <c r="S72" i="5"/>
  <c r="T72" i="5"/>
  <c r="U72" i="5"/>
  <c r="V72" i="5"/>
  <c r="W72" i="5"/>
  <c r="X72" i="5"/>
  <c r="Y72" i="5"/>
  <c r="Z72" i="5"/>
  <c r="AA72" i="5"/>
  <c r="AB72" i="5"/>
  <c r="AC72" i="5"/>
  <c r="AD72" i="5"/>
  <c r="AE72" i="5"/>
  <c r="AF72" i="5"/>
  <c r="AG72" i="5"/>
  <c r="AH72" i="5"/>
  <c r="AI72" i="5"/>
  <c r="J73" i="5"/>
  <c r="K73" i="5"/>
  <c r="L73" i="5"/>
  <c r="M73" i="5"/>
  <c r="N73" i="5"/>
  <c r="O73" i="5"/>
  <c r="P73" i="5"/>
  <c r="Q73" i="5"/>
  <c r="R73" i="5"/>
  <c r="S73" i="5"/>
  <c r="T73" i="5"/>
  <c r="U73" i="5"/>
  <c r="V73" i="5"/>
  <c r="W73" i="5"/>
  <c r="X73" i="5"/>
  <c r="Y73" i="5"/>
  <c r="Z73" i="5"/>
  <c r="AA73" i="5"/>
  <c r="AB73" i="5"/>
  <c r="AC73" i="5"/>
  <c r="AD73" i="5"/>
  <c r="AE73" i="5"/>
  <c r="AF73" i="5"/>
  <c r="AG73" i="5"/>
  <c r="AH73" i="5"/>
  <c r="AI73" i="5"/>
  <c r="J74" i="5"/>
  <c r="K74" i="5"/>
  <c r="L74" i="5"/>
  <c r="M74" i="5"/>
  <c r="N74" i="5"/>
  <c r="O74" i="5"/>
  <c r="P74" i="5"/>
  <c r="Q74" i="5"/>
  <c r="R74" i="5"/>
  <c r="S74" i="5"/>
  <c r="T74" i="5"/>
  <c r="U74" i="5"/>
  <c r="V74" i="5"/>
  <c r="W74" i="5"/>
  <c r="X74" i="5"/>
  <c r="Y74" i="5"/>
  <c r="Z74" i="5"/>
  <c r="AA74" i="5"/>
  <c r="AB74" i="5"/>
  <c r="AC74" i="5"/>
  <c r="AD74" i="5"/>
  <c r="AE74" i="5"/>
  <c r="AF74" i="5"/>
  <c r="AG74" i="5"/>
  <c r="AH74" i="5"/>
  <c r="AI74" i="5"/>
  <c r="J75" i="5"/>
  <c r="K75" i="5"/>
  <c r="L75" i="5"/>
  <c r="M75" i="5"/>
  <c r="N75" i="5"/>
  <c r="O75" i="5"/>
  <c r="P75" i="5"/>
  <c r="Q75" i="5"/>
  <c r="R75" i="5"/>
  <c r="S75" i="5"/>
  <c r="T75" i="5"/>
  <c r="U75" i="5"/>
  <c r="V75" i="5"/>
  <c r="W75" i="5"/>
  <c r="X75" i="5"/>
  <c r="Y75" i="5"/>
  <c r="Z75" i="5"/>
  <c r="AA75" i="5"/>
  <c r="AB75" i="5"/>
  <c r="AC75" i="5"/>
  <c r="AD75" i="5"/>
  <c r="AE75" i="5"/>
  <c r="AF75" i="5"/>
  <c r="AG75" i="5"/>
  <c r="AH75" i="5"/>
  <c r="AI75" i="5"/>
  <c r="J76" i="5"/>
  <c r="K76" i="5"/>
  <c r="L76" i="5"/>
  <c r="M76" i="5"/>
  <c r="N76" i="5"/>
  <c r="O76" i="5"/>
  <c r="P76" i="5"/>
  <c r="Q76" i="5"/>
  <c r="R76" i="5"/>
  <c r="S76" i="5"/>
  <c r="T76" i="5"/>
  <c r="U76" i="5"/>
  <c r="V76" i="5"/>
  <c r="W76" i="5"/>
  <c r="X76" i="5"/>
  <c r="Y76" i="5"/>
  <c r="Z76" i="5"/>
  <c r="AA76" i="5"/>
  <c r="AB76" i="5"/>
  <c r="AC76" i="5"/>
  <c r="AD76" i="5"/>
  <c r="AE76" i="5"/>
  <c r="AF76" i="5"/>
  <c r="AG76" i="5"/>
  <c r="AH76" i="5"/>
  <c r="AI76" i="5"/>
</calcChain>
</file>

<file path=xl/sharedStrings.xml><?xml version="1.0" encoding="utf-8"?>
<sst xmlns="http://schemas.openxmlformats.org/spreadsheetml/2006/main" count="1017" uniqueCount="164">
  <si>
    <t>TOTAL ILLES BALEARS</t>
  </si>
  <si>
    <t>TOTAL FORMENTERA</t>
  </si>
  <si>
    <t>TOTAL EIVISSA</t>
  </si>
  <si>
    <t>TOTAL MENORCA</t>
  </si>
  <si>
    <t>TOTAL MALLORCA</t>
  </si>
  <si>
    <t>Años</t>
  </si>
  <si>
    <t>CÓDIGO</t>
  </si>
  <si>
    <t>TOTAL ISLAS BALEARES</t>
  </si>
  <si>
    <t>Formentera</t>
  </si>
  <si>
    <t>07024</t>
  </si>
  <si>
    <t>Santa Eulària des Riu</t>
  </si>
  <si>
    <t>07054</t>
  </si>
  <si>
    <t>Sant Joan de Labritja</t>
  </si>
  <si>
    <t>07050</t>
  </si>
  <si>
    <t>Sant Josep de sa Talaia</t>
  </si>
  <si>
    <t>07048</t>
  </si>
  <si>
    <t>Sant Antoni de Portmany</t>
  </si>
  <si>
    <t>07046</t>
  </si>
  <si>
    <t>Eivissa</t>
  </si>
  <si>
    <t>07026</t>
  </si>
  <si>
    <t>Es Migjorn Gran</t>
  </si>
  <si>
    <t>07902</t>
  </si>
  <si>
    <t>Es Castell</t>
  </si>
  <si>
    <t>07064</t>
  </si>
  <si>
    <t>Sant Lluís</t>
  </si>
  <si>
    <t>07052</t>
  </si>
  <si>
    <t>Es Mercadal</t>
  </si>
  <si>
    <t>07037</t>
  </si>
  <si>
    <t>Maó</t>
  </si>
  <si>
    <t>07032</t>
  </si>
  <si>
    <t>Ferreries</t>
  </si>
  <si>
    <t>07023</t>
  </si>
  <si>
    <t>Ciutadella de Menorca</t>
  </si>
  <si>
    <t>07015</t>
  </si>
  <si>
    <t>Alaior</t>
  </si>
  <si>
    <t>07002</t>
  </si>
  <si>
    <t>Vilafranca de Bonany</t>
  </si>
  <si>
    <t>07065</t>
  </si>
  <si>
    <t>Valldemossa</t>
  </si>
  <si>
    <t>07063</t>
  </si>
  <si>
    <t>Son Servera</t>
  </si>
  <si>
    <t>07062</t>
  </si>
  <si>
    <t>Sóller</t>
  </si>
  <si>
    <t>07061</t>
  </si>
  <si>
    <t>Sineu</t>
  </si>
  <si>
    <t>07060</t>
  </si>
  <si>
    <t>Ses Salines</t>
  </si>
  <si>
    <t>07059</t>
  </si>
  <si>
    <t>Sencelles</t>
  </si>
  <si>
    <t>07047</t>
  </si>
  <si>
    <t>Selva</t>
  </si>
  <si>
    <t>07058</t>
  </si>
  <si>
    <t>Santanyí</t>
  </si>
  <si>
    <t>07057</t>
  </si>
  <si>
    <t>Santa Maria del Camí</t>
  </si>
  <si>
    <t>07056</t>
  </si>
  <si>
    <t>Santa Margalida</t>
  </si>
  <si>
    <t>07055</t>
  </si>
  <si>
    <t>Santa Eugènia</t>
  </si>
  <si>
    <t>07053</t>
  </si>
  <si>
    <t>Sant Llorenç des Cardassar</t>
  </si>
  <si>
    <t>07051</t>
  </si>
  <si>
    <t>Sant Joan</t>
  </si>
  <si>
    <t>07049</t>
  </si>
  <si>
    <t>Sa Pobla</t>
  </si>
  <si>
    <t>07044</t>
  </si>
  <si>
    <t>Puigpunyent</t>
  </si>
  <si>
    <t>07045</t>
  </si>
  <si>
    <t>Porreres</t>
  </si>
  <si>
    <t>07043</t>
  </si>
  <si>
    <t>Pollença</t>
  </si>
  <si>
    <t>07042</t>
  </si>
  <si>
    <t>Petra</t>
  </si>
  <si>
    <t>07041</t>
  </si>
  <si>
    <t>Palma</t>
  </si>
  <si>
    <t>07040</t>
  </si>
  <si>
    <t>Muro</t>
  </si>
  <si>
    <t>07039</t>
  </si>
  <si>
    <t>Montuïri</t>
  </si>
  <si>
    <t>07038</t>
  </si>
  <si>
    <t>Marratxí</t>
  </si>
  <si>
    <t>07036</t>
  </si>
  <si>
    <t>Maria de la Salut</t>
  </si>
  <si>
    <t>07035</t>
  </si>
  <si>
    <t>Mancor de la Vall</t>
  </si>
  <si>
    <t>07034</t>
  </si>
  <si>
    <t>Manacor</t>
  </si>
  <si>
    <t>07033</t>
  </si>
  <si>
    <t>Llucmajor</t>
  </si>
  <si>
    <t>07031</t>
  </si>
  <si>
    <t>Llubí</t>
  </si>
  <si>
    <t>07030</t>
  </si>
  <si>
    <t>Lloseta</t>
  </si>
  <si>
    <t>07029</t>
  </si>
  <si>
    <t>Lloret de Vistalegre</t>
  </si>
  <si>
    <t>07028</t>
  </si>
  <si>
    <t>Inca</t>
  </si>
  <si>
    <t>07027</t>
  </si>
  <si>
    <t>Fornalutx</t>
  </si>
  <si>
    <t>07025</t>
  </si>
  <si>
    <t>Felanitx</t>
  </si>
  <si>
    <t>07022</t>
  </si>
  <si>
    <t>Estellencs</t>
  </si>
  <si>
    <t>07021</t>
  </si>
  <si>
    <t>Esporles</t>
  </si>
  <si>
    <t>07020</t>
  </si>
  <si>
    <t>Escorca</t>
  </si>
  <si>
    <t>07019</t>
  </si>
  <si>
    <t>Deià</t>
  </si>
  <si>
    <t>07018</t>
  </si>
  <si>
    <t>Costitx</t>
  </si>
  <si>
    <t>07017</t>
  </si>
  <si>
    <t>Consell</t>
  </si>
  <si>
    <t>07016</t>
  </si>
  <si>
    <t>Capdepera</t>
  </si>
  <si>
    <t>07014</t>
  </si>
  <si>
    <t>Campos</t>
  </si>
  <si>
    <t>07013</t>
  </si>
  <si>
    <t>Campanet</t>
  </si>
  <si>
    <t>07012</t>
  </si>
  <si>
    <t>Calvià</t>
  </si>
  <si>
    <t>07011</t>
  </si>
  <si>
    <t>Bunyola</t>
  </si>
  <si>
    <t>07010</t>
  </si>
  <si>
    <t>Búger</t>
  </si>
  <si>
    <t>07009</t>
  </si>
  <si>
    <t>Binissalem</t>
  </si>
  <si>
    <t>07008</t>
  </si>
  <si>
    <t>Banyalbufar</t>
  </si>
  <si>
    <t>07007</t>
  </si>
  <si>
    <t>Artà</t>
  </si>
  <si>
    <t>07006</t>
  </si>
  <si>
    <t>Ariany</t>
  </si>
  <si>
    <t>07901</t>
  </si>
  <si>
    <t>Andratx</t>
  </si>
  <si>
    <t>07005</t>
  </si>
  <si>
    <t>Algaida</t>
  </si>
  <si>
    <t>07004</t>
  </si>
  <si>
    <t>Alcúdia</t>
  </si>
  <si>
    <t>07003</t>
  </si>
  <si>
    <t>Alaró</t>
  </si>
  <si>
    <t>07001</t>
  </si>
  <si>
    <t>%</t>
  </si>
  <si>
    <t>Absoluto</t>
  </si>
  <si>
    <t>Periodo 2000-2025</t>
  </si>
  <si>
    <t>UBICACIÓN</t>
  </si>
  <si>
    <t>INCREMENTO DE POBLACIÓN DE 2000-2025 POR MUNICIPIO Y ISLA</t>
  </si>
  <si>
    <t>CODI</t>
  </si>
  <si>
    <t>Anys</t>
  </si>
  <si>
    <t>EVOLUCIÓ DE LA POBLACIÓ DES DEL 2000 AL 2025 PER MUNICIPI I ILLA</t>
  </si>
  <si>
    <t>CÓDI</t>
  </si>
  <si>
    <t>VARIACIÓ ANUAL DE LA POBLACIÓ DES DEL 2000 AL 2025 PER ILLA</t>
  </si>
  <si>
    <t>INCREMENT D' HABITATGES 2000-2025 PER MUNICIPI I ILLA</t>
  </si>
  <si>
    <t>UBICACIÓ</t>
  </si>
  <si>
    <t>Període 2000-2025</t>
  </si>
  <si>
    <t>Absolut</t>
  </si>
  <si>
    <t>EVOLUCIÓ DEL NOMBRE D'HABITATGES DES DEL 2000 AL 2025 PER MUNICIPI I ILLA</t>
  </si>
  <si>
    <t>NOMBRE D'HABITANTS PER HABITATGE I NOMBRE D'HABITATGES PER HABITANTS CREUAT PER MUNICIPI, ILLA I TOTAL DE LES ILLES</t>
  </si>
  <si>
    <t>Població total 2025</t>
  </si>
  <si>
    <t>TOTAL HABITATGES</t>
  </si>
  <si>
    <t>Habitatges per habitant</t>
  </si>
  <si>
    <t>Habitants per habitatges</t>
  </si>
  <si>
    <t>EVOLUCIÓ DEL NOMBRE D'HABITATGES PER HABITANT DES DEL 2000 AL 2025 PER MUNICIPI I ILLA</t>
  </si>
  <si>
    <t>EVOLUCIÓ DEL NOMBRE D'HABITANTS PER HABITATGES DES DEL 2000 AL 2025 PER MUNICIPI I 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</si>
</sst>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AC175"/>
        <bgColor indexed="64"/>
      </patternFill>
    </fill>
    <fill>
      <patternFill patternType="solid">
        <fgColor rgb="FFFEF9E6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7B4C3C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63">
    <xf numFmtId="0" fontId="0" fillId="0" borderId="0" xfId="0"/>
    <xf numFmtId="10" fontId="3" fillId="2" borderId="1" xfId="1" applyNumberFormat="1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left"/>
    </xf>
    <xf numFmtId="0" fontId="5" fillId="2" borderId="1" xfId="2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2" fontId="0" fillId="0" borderId="0" xfId="0" applyNumberFormat="1"/>
    <xf numFmtId="0" fontId="3" fillId="2" borderId="1" xfId="0" applyFont="1" applyFill="1" applyBorder="1" applyAlignment="1">
      <alignment horizontal="center"/>
    </xf>
    <xf numFmtId="0" fontId="4" fillId="3" borderId="1" xfId="2" applyFill="1" applyBorder="1" applyAlignment="1">
      <alignment horizontal="center"/>
    </xf>
    <xf numFmtId="0" fontId="4" fillId="4" borderId="1" xfId="2" applyFill="1" applyBorder="1"/>
    <xf numFmtId="0" fontId="4" fillId="4" borderId="1" xfId="2" applyFill="1" applyBorder="1" applyAlignment="1">
      <alignment horizontal="center"/>
    </xf>
    <xf numFmtId="10" fontId="0" fillId="3" borderId="1" xfId="1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49" fontId="0" fillId="4" borderId="1" xfId="0" applyNumberFormat="1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/>
    </xf>
    <xf numFmtId="10" fontId="3" fillId="6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4" fillId="6" borderId="1" xfId="2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2" fillId="6" borderId="1" xfId="0" applyFont="1" applyFill="1" applyBorder="1"/>
    <xf numFmtId="0" fontId="7" fillId="2" borderId="1" xfId="0" applyFont="1" applyFill="1" applyBorder="1"/>
    <xf numFmtId="0" fontId="3" fillId="2" borderId="1" xfId="0" applyFont="1" applyFill="1" applyBorder="1"/>
    <xf numFmtId="10" fontId="1" fillId="3" borderId="1" xfId="1" applyNumberFormat="1" applyFont="1" applyFill="1" applyBorder="1" applyAlignment="1">
      <alignment horizontal="center"/>
    </xf>
    <xf numFmtId="0" fontId="7" fillId="6" borderId="1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4" fillId="3" borderId="1" xfId="2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2" fontId="0" fillId="4" borderId="1" xfId="0" applyNumberFormat="1" applyFill="1" applyBorder="1"/>
    <xf numFmtId="2" fontId="0" fillId="4" borderId="1" xfId="0" applyNumberForma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2" fontId="4" fillId="6" borderId="1" xfId="2" applyNumberForma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left"/>
    </xf>
    <xf numFmtId="2" fontId="0" fillId="6" borderId="0" xfId="0" applyNumberFormat="1" applyFill="1"/>
    <xf numFmtId="2" fontId="7" fillId="2" borderId="1" xfId="0" applyNumberFormat="1" applyFont="1" applyFill="1" applyBorder="1"/>
    <xf numFmtId="0" fontId="2" fillId="5" borderId="1" xfId="0" applyFont="1" applyFill="1" applyBorder="1" applyAlignment="1">
      <alignment horizontal="center"/>
    </xf>
    <xf numFmtId="0" fontId="6" fillId="5" borderId="0" xfId="2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3" fillId="6" borderId="3" xfId="2" applyFont="1" applyFill="1" applyBorder="1" applyAlignment="1">
      <alignment horizontal="center"/>
    </xf>
    <xf numFmtId="0" fontId="3" fillId="6" borderId="2" xfId="2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2" fontId="7" fillId="2" borderId="3" xfId="0" applyNumberFormat="1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2" fontId="3" fillId="6" borderId="2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left"/>
    </xf>
    <xf numFmtId="2" fontId="3" fillId="6" borderId="2" xfId="0" applyNumberFormat="1" applyFont="1" applyFill="1" applyBorder="1" applyAlignment="1">
      <alignment horizontal="left"/>
    </xf>
  </cellXfs>
  <cellStyles count="3">
    <cellStyle name="Normal" xfId="0" builtinId="0"/>
    <cellStyle name="Normal 2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00375" cy="1010383"/>
    <xdr:pic>
      <xdr:nvPicPr>
        <xdr:cNvPr id="2" name="Imagen 1">
          <a:extLst>
            <a:ext uri="{FF2B5EF4-FFF2-40B4-BE49-F238E27FC236}">
              <a16:creationId xmlns:a16="http://schemas.microsoft.com/office/drawing/2014/main" id="{022AE739-AF8A-4EA2-A601-7AAE89B70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0" y="0"/>
          <a:ext cx="3000375" cy="101038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8</xdr:col>
      <xdr:colOff>581025</xdr:colOff>
      <xdr:row>0</xdr:row>
      <xdr:rowOff>0</xdr:rowOff>
    </xdr:from>
    <xdr:ext cx="1828800" cy="1020241"/>
    <xdr:pic>
      <xdr:nvPicPr>
        <xdr:cNvPr id="3" name="Imagen 2">
          <a:extLst>
            <a:ext uri="{FF2B5EF4-FFF2-40B4-BE49-F238E27FC236}">
              <a16:creationId xmlns:a16="http://schemas.microsoft.com/office/drawing/2014/main" id="{CA627703-27AF-4E8C-8978-D35A353F8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6677025" y="0"/>
          <a:ext cx="1828800" cy="102024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647700</xdr:colOff>
      <xdr:row>12</xdr:row>
      <xdr:rowOff>9525</xdr:rowOff>
    </xdr:from>
    <xdr:ext cx="6400800" cy="1800225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6C849BC8-57CE-4ECF-B9D5-29058E928EF2}"/>
            </a:ext>
          </a:extLst>
        </xdr:cNvPr>
        <xdr:cNvSpPr/>
      </xdr:nvSpPr>
      <xdr:spPr>
        <a:xfrm>
          <a:off x="1409700" y="2295525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PP08</a:t>
          </a:r>
          <a:endParaRPr lang="es-ES" sz="2800" b="0" i="0" u="none" strike="noStrike" kern="1200" cap="none" spc="0" baseline="0">
            <a:solidFill>
              <a:srgbClr val="000000"/>
            </a:solidFill>
            <a:uFillTx/>
            <a:latin typeface="Noto Sans" pitchFamily="34"/>
            <a:ea typeface="Noto Sans" pitchFamily="34"/>
          </a:endParaRP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Dinàmica demogràfica i residencial</a:t>
          </a:r>
        </a:p>
      </xdr:txBody>
    </xdr:sp>
    <xdr:clientData/>
  </xdr:oneCellAnchor>
  <xdr:twoCellAnchor>
    <xdr:from>
      <xdr:col>0</xdr:col>
      <xdr:colOff>171450</xdr:colOff>
      <xdr:row>7</xdr:row>
      <xdr:rowOff>19050</xdr:rowOff>
    </xdr:from>
    <xdr:to>
      <xdr:col>11</xdr:col>
      <xdr:colOff>322556</xdr:colOff>
      <xdr:row>12</xdr:row>
      <xdr:rowOff>136971</xdr:rowOff>
    </xdr:to>
    <xdr:sp macro="" textlink="">
      <xdr:nvSpPr>
        <xdr:cNvPr id="7" name="Rectangle 2">
          <a:extLst>
            <a:ext uri="{FF2B5EF4-FFF2-40B4-BE49-F238E27FC236}">
              <a16:creationId xmlns:a16="http://schemas.microsoft.com/office/drawing/2014/main" id="{1CBC8628-34D3-4BF1-83B0-A3C1EB7E5CD9}"/>
            </a:ext>
          </a:extLst>
        </xdr:cNvPr>
        <xdr:cNvSpPr>
          <a:spLocks noChangeArrowheads="1"/>
        </xdr:cNvSpPr>
      </xdr:nvSpPr>
      <xdr:spPr bwMode="auto">
        <a:xfrm>
          <a:off x="171450" y="1352550"/>
          <a:ext cx="8533106" cy="107042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es-ES" altLang="es-ES" sz="2800" b="1" i="0" u="none" strike="noStrike" cap="none" normalizeH="0" baseline="0">
              <a:ln>
                <a:noFill/>
              </a:ln>
              <a:solidFill>
                <a:srgbClr val="EAC175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 de l'Habitatge de les Illes Balears</a:t>
          </a:r>
          <a:endParaRPr kumimoji="0" lang="es-ES" altLang="es-ES" sz="2800" b="0" i="0" u="none" strike="noStrike" cap="none" normalizeH="0" baseline="0">
            <a:ln>
              <a:noFill/>
            </a:ln>
            <a:solidFill>
              <a:srgbClr val="EAC175"/>
            </a:solidFill>
            <a:effectLst/>
            <a:latin typeface="Noto Sans" panose="020B0502040504020204" pitchFamily="34" charset="0"/>
            <a:ea typeface="Noto Sans" panose="020B0502040504020204" pitchFamily="34" charset="0"/>
          </a:endParaRPr>
        </a:p>
        <a:p>
          <a:pPr marL="0" marR="0" lvl="0" indent="0" algn="ctr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s-ES" altLang="es-ES" sz="2800" b="0" i="0" u="none" strike="noStrike" cap="none" normalizeH="0" baseline="0">
            <a:ln>
              <a:noFill/>
            </a:ln>
            <a:solidFill>
              <a:srgbClr val="EAC175"/>
            </a:solidFill>
            <a:effectLst/>
            <a:latin typeface="Noto Sans" panose="020B0502040504020204" pitchFamily="34" charset="0"/>
            <a:ea typeface="Noto Sans" panose="020B0502040504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S10_DA\31_OBSERVATORI%20HABITATGE\3-SISTEMA%20D'INDICADORS\05%20Perfil%20de%20la%20Poblaci&#243;\PP09-Incremento%20poblaci&#243;n%20vs%20creaci&#243;n%20hogares\2.%20TRABAJO%20EN%20CURSO\IBESTAT_N&#250;mero%20de%20bienes%20inmuebles%20urbanos,%20valor%20y%20valor%20medio%20catastral%20por%20a&#241;o,%20municipios%20y%20uso%20(2).xls?7A324D74" TargetMode="External"/><Relationship Id="rId1" Type="http://schemas.openxmlformats.org/officeDocument/2006/relationships/externalLinkPath" Target="file:///\\7A324D74\IBESTAT_N&#250;mero%20de%20bienes%20inmuebles%20urbanos,%20valor%20y%20valor%20medio%20catastral%20por%20a&#241;o,%20municipios%20y%20us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cencies obra nova "/>
      <sheetName val="Increm 2006-2025 vivienda URBA"/>
      <sheetName val="Habitatge municipi i any"/>
      <sheetName val="VIVIENDA x HAB"/>
    </sheetNames>
    <sheetDataSet>
      <sheetData sheetId="0"/>
      <sheetData sheetId="1"/>
      <sheetData sheetId="2"/>
      <sheetData sheetId="3">
        <row r="2">
          <cell r="C2" t="str">
            <v>07001</v>
          </cell>
          <cell r="E2">
            <v>2335</v>
          </cell>
          <cell r="F2">
            <v>4032</v>
          </cell>
          <cell r="G2">
            <v>0.57911706349206349</v>
          </cell>
          <cell r="H2">
            <v>1.7267665952890792</v>
          </cell>
          <cell r="I2">
            <v>2378</v>
          </cell>
          <cell r="J2">
            <v>4121</v>
          </cell>
          <cell r="K2">
            <v>0.57704440669740353</v>
          </cell>
          <cell r="L2">
            <v>1.732968881412952</v>
          </cell>
          <cell r="M2">
            <v>2423</v>
          </cell>
          <cell r="N2">
            <v>4320</v>
          </cell>
          <cell r="O2">
            <v>0.56087962962962967</v>
          </cell>
          <cell r="P2">
            <v>1.7829137432934379</v>
          </cell>
          <cell r="Q2">
            <v>2525</v>
          </cell>
          <cell r="R2">
            <v>4540</v>
          </cell>
          <cell r="S2">
            <v>0.55616740088105732</v>
          </cell>
          <cell r="T2">
            <v>1.7980198019801981</v>
          </cell>
          <cell r="U2">
            <v>2602</v>
          </cell>
          <cell r="V2">
            <v>4607</v>
          </cell>
          <cell r="W2">
            <v>0.5647927067505969</v>
          </cell>
          <cell r="X2">
            <v>1.7705611068408915</v>
          </cell>
          <cell r="Y2">
            <v>2649</v>
          </cell>
          <cell r="Z2">
            <v>4707</v>
          </cell>
          <cell r="AA2">
            <v>0.56277884002549394</v>
          </cell>
          <cell r="AB2">
            <v>1.7768969422423555</v>
          </cell>
          <cell r="AC2">
            <v>2695</v>
          </cell>
          <cell r="AD2">
            <v>4869</v>
          </cell>
          <cell r="AE2">
            <v>0.55350174573834465</v>
          </cell>
          <cell r="AF2">
            <v>1.8066790352504638</v>
          </cell>
          <cell r="AG2">
            <v>2785</v>
          </cell>
          <cell r="AH2">
            <v>5018</v>
          </cell>
          <cell r="AI2">
            <v>0.55500199282582707</v>
          </cell>
          <cell r="AJ2">
            <v>1.8017953321364453</v>
          </cell>
          <cell r="AK2">
            <v>2843</v>
          </cell>
          <cell r="AL2">
            <v>5178</v>
          </cell>
          <cell r="AM2">
            <v>0.54905368868288917</v>
          </cell>
          <cell r="AN2">
            <v>1.8213155117833275</v>
          </cell>
          <cell r="AO2">
            <v>2904</v>
          </cell>
          <cell r="AP2">
            <v>5327</v>
          </cell>
          <cell r="AQ2">
            <v>0.54514736249296036</v>
          </cell>
          <cell r="AR2">
            <v>1.8343663911845729</v>
          </cell>
          <cell r="AS2">
            <v>2914</v>
          </cell>
          <cell r="AT2">
            <v>5401</v>
          </cell>
          <cell r="AU2">
            <v>0.53952971671912608</v>
          </cell>
          <cell r="AV2">
            <v>1.8534660260809883</v>
          </cell>
          <cell r="AW2">
            <v>2937</v>
          </cell>
          <cell r="AX2">
            <v>5438</v>
          </cell>
          <cell r="AY2">
            <v>0.54008826774549468</v>
          </cell>
          <cell r="AZ2">
            <v>1.8515491998638065</v>
          </cell>
          <cell r="BA2">
            <v>2955</v>
          </cell>
          <cell r="BB2">
            <v>5508</v>
          </cell>
          <cell r="BC2">
            <v>0.53649237472766886</v>
          </cell>
          <cell r="BD2">
            <v>1.8639593908629442</v>
          </cell>
          <cell r="BE2">
            <v>2988</v>
          </cell>
          <cell r="BF2">
            <v>5217</v>
          </cell>
          <cell r="BG2">
            <v>0.5727429557216791</v>
          </cell>
          <cell r="BH2">
            <v>1.7459839357429718</v>
          </cell>
          <cell r="BI2">
            <v>2990</v>
          </cell>
          <cell r="BJ2">
            <v>5227</v>
          </cell>
          <cell r="BK2">
            <v>0.57202984503539311</v>
          </cell>
          <cell r="BL2">
            <v>1.7481605351170568</v>
          </cell>
          <cell r="BM2">
            <v>2992</v>
          </cell>
          <cell r="BN2">
            <v>5275</v>
          </cell>
          <cell r="BO2">
            <v>0.56720379146919431</v>
          </cell>
          <cell r="BP2">
            <v>1.7630347593582887</v>
          </cell>
          <cell r="BQ2">
            <v>2992</v>
          </cell>
          <cell r="BR2">
            <v>5282</v>
          </cell>
          <cell r="BS2">
            <v>0.56645210147671332</v>
          </cell>
          <cell r="BT2">
            <v>1.7653743315508021</v>
          </cell>
          <cell r="BU2">
            <v>2995</v>
          </cell>
          <cell r="BV2">
            <v>5389</v>
          </cell>
          <cell r="BW2">
            <v>0.55576173687140473</v>
          </cell>
          <cell r="BX2">
            <v>1.7993322203672788</v>
          </cell>
          <cell r="BY2">
            <v>3004</v>
          </cell>
          <cell r="BZ2">
            <v>5494</v>
          </cell>
          <cell r="CA2">
            <v>0.54677830360393154</v>
          </cell>
          <cell r="CB2">
            <v>1.8288948069241011</v>
          </cell>
          <cell r="CC2">
            <v>3009</v>
          </cell>
          <cell r="CD2">
            <v>5572</v>
          </cell>
          <cell r="CE2">
            <v>0.540021536252692</v>
          </cell>
          <cell r="CF2">
            <v>1.8517779993353274</v>
          </cell>
          <cell r="CG2">
            <v>3014</v>
          </cell>
          <cell r="CH2">
            <v>5617</v>
          </cell>
          <cell r="CI2">
            <v>0.53658536585365857</v>
          </cell>
          <cell r="CJ2">
            <v>1.8636363636363635</v>
          </cell>
          <cell r="CK2">
            <v>3023</v>
          </cell>
          <cell r="CL2">
            <v>5741</v>
          </cell>
          <cell r="CM2">
            <v>0.52656331649538413</v>
          </cell>
          <cell r="CN2">
            <v>1.899106847502481</v>
          </cell>
          <cell r="CO2">
            <v>3028</v>
          </cell>
          <cell r="CP2">
            <v>5811</v>
          </cell>
          <cell r="CQ2">
            <v>0.52108070900017212</v>
          </cell>
          <cell r="CR2">
            <v>1.9190885072655217</v>
          </cell>
          <cell r="CS2">
            <v>3037</v>
          </cell>
          <cell r="CT2">
            <v>5909</v>
          </cell>
          <cell r="CU2">
            <v>0.5139617532577424</v>
          </cell>
          <cell r="CV2">
            <v>1.9456700691471847</v>
          </cell>
          <cell r="CW2">
            <v>3052</v>
          </cell>
          <cell r="CX2">
            <v>6037</v>
          </cell>
          <cell r="CY2">
            <v>0.50554911379824419</v>
          </cell>
          <cell r="CZ2">
            <v>1.9780471821756225</v>
          </cell>
          <cell r="DA2">
            <v>3058</v>
          </cell>
          <cell r="DB2">
            <v>6121</v>
          </cell>
          <cell r="DC2">
            <v>0.49959157000490118</v>
          </cell>
          <cell r="DD2">
            <v>2.00163505559189</v>
          </cell>
        </row>
        <row r="3">
          <cell r="C3" t="str">
            <v>07002</v>
          </cell>
          <cell r="E3">
            <v>5546</v>
          </cell>
          <cell r="F3">
            <v>7390</v>
          </cell>
          <cell r="G3">
            <v>0.75047361299052773</v>
          </cell>
          <cell r="H3">
            <v>1.3324918860439956</v>
          </cell>
          <cell r="I3">
            <v>5635</v>
          </cell>
          <cell r="J3">
            <v>7684</v>
          </cell>
          <cell r="K3">
            <v>0.73334200937011973</v>
          </cell>
          <cell r="L3">
            <v>1.3636202307009759</v>
          </cell>
          <cell r="M3">
            <v>5719</v>
          </cell>
          <cell r="N3">
            <v>7982</v>
          </cell>
          <cell r="O3">
            <v>0.7164870959659233</v>
          </cell>
          <cell r="P3">
            <v>1.3956985486973248</v>
          </cell>
          <cell r="Q3">
            <v>5863</v>
          </cell>
          <cell r="R3">
            <v>8197</v>
          </cell>
          <cell r="S3">
            <v>0.71526168110284249</v>
          </cell>
          <cell r="T3">
            <v>1.3980897151628859</v>
          </cell>
          <cell r="U3">
            <v>5927</v>
          </cell>
          <cell r="V3">
            <v>8308</v>
          </cell>
          <cell r="W3">
            <v>0.71340876263842079</v>
          </cell>
          <cell r="X3">
            <v>1.4017209380799731</v>
          </cell>
          <cell r="Y3">
            <v>6012</v>
          </cell>
          <cell r="Z3">
            <v>8671</v>
          </cell>
          <cell r="AA3">
            <v>0.69334563487487022</v>
          </cell>
          <cell r="AB3">
            <v>1.4422821024617432</v>
          </cell>
          <cell r="AC3">
            <v>6088</v>
          </cell>
          <cell r="AD3">
            <v>8933</v>
          </cell>
          <cell r="AE3">
            <v>0.68151796708832424</v>
          </cell>
          <cell r="AF3">
            <v>1.4673127463863338</v>
          </cell>
          <cell r="AG3">
            <v>6203</v>
          </cell>
          <cell r="AH3">
            <v>8972</v>
          </cell>
          <cell r="AI3">
            <v>0.69137316094516277</v>
          </cell>
          <cell r="AJ3">
            <v>1.4463969047235208</v>
          </cell>
          <cell r="AK3">
            <v>6312</v>
          </cell>
          <cell r="AL3">
            <v>9133</v>
          </cell>
          <cell r="AM3">
            <v>0.69112011387276906</v>
          </cell>
          <cell r="AN3">
            <v>1.4469264892268694</v>
          </cell>
          <cell r="AO3">
            <v>6420</v>
          </cell>
          <cell r="AP3">
            <v>9257</v>
          </cell>
          <cell r="AQ3">
            <v>0.69352922112995574</v>
          </cell>
          <cell r="AR3">
            <v>1.4419003115264797</v>
          </cell>
          <cell r="AS3">
            <v>6496</v>
          </cell>
          <cell r="AT3">
            <v>9399</v>
          </cell>
          <cell r="AU3">
            <v>0.69113735503776996</v>
          </cell>
          <cell r="AV3">
            <v>1.4468903940886699</v>
          </cell>
          <cell r="AW3">
            <v>6554</v>
          </cell>
          <cell r="AX3">
            <v>9600</v>
          </cell>
          <cell r="AY3">
            <v>0.68270833333333336</v>
          </cell>
          <cell r="AZ3">
            <v>1.4647543484894721</v>
          </cell>
          <cell r="BA3">
            <v>6568</v>
          </cell>
          <cell r="BB3">
            <v>9610</v>
          </cell>
          <cell r="BC3">
            <v>0.68345473465140483</v>
          </cell>
          <cell r="BD3">
            <v>1.4631546894031668</v>
          </cell>
          <cell r="BE3">
            <v>6596</v>
          </cell>
          <cell r="BF3">
            <v>9769</v>
          </cell>
          <cell r="BG3">
            <v>0.6751970518988637</v>
          </cell>
          <cell r="BH3">
            <v>1.4810491206791996</v>
          </cell>
          <cell r="BI3">
            <v>6657</v>
          </cell>
          <cell r="BJ3">
            <v>9162</v>
          </cell>
          <cell r="BK3">
            <v>0.72658808120497709</v>
          </cell>
          <cell r="BL3">
            <v>1.3762956286615593</v>
          </cell>
          <cell r="BM3">
            <v>6664</v>
          </cell>
          <cell r="BN3">
            <v>8997</v>
          </cell>
          <cell r="BO3">
            <v>0.74069134155829719</v>
          </cell>
          <cell r="BP3">
            <v>1.3500900360144057</v>
          </cell>
          <cell r="BQ3">
            <v>6673</v>
          </cell>
          <cell r="BR3">
            <v>8959</v>
          </cell>
          <cell r="BS3">
            <v>0.74483759348141532</v>
          </cell>
          <cell r="BT3">
            <v>1.3425745541735352</v>
          </cell>
          <cell r="BU3">
            <v>6695</v>
          </cell>
          <cell r="BV3">
            <v>9097</v>
          </cell>
          <cell r="BW3">
            <v>0.73595690887105636</v>
          </cell>
          <cell r="BX3">
            <v>1.3587752053771471</v>
          </cell>
          <cell r="BY3">
            <v>6701</v>
          </cell>
          <cell r="BZ3">
            <v>9012</v>
          </cell>
          <cell r="CA3">
            <v>0.74356413670661337</v>
          </cell>
          <cell r="CB3">
            <v>1.3448738994179974</v>
          </cell>
          <cell r="CC3">
            <v>6715</v>
          </cell>
          <cell r="CD3">
            <v>9065</v>
          </cell>
          <cell r="CE3">
            <v>0.74076116933259795</v>
          </cell>
          <cell r="CF3">
            <v>1.3499627699180938</v>
          </cell>
          <cell r="CG3">
            <v>6725</v>
          </cell>
          <cell r="CH3">
            <v>9467</v>
          </cell>
          <cell r="CI3">
            <v>0.71036231118622584</v>
          </cell>
          <cell r="CJ3">
            <v>1.407732342007435</v>
          </cell>
          <cell r="CK3">
            <v>6734</v>
          </cell>
          <cell r="CL3">
            <v>9477</v>
          </cell>
          <cell r="CM3">
            <v>0.71056241426611799</v>
          </cell>
          <cell r="CN3">
            <v>1.4073359073359073</v>
          </cell>
          <cell r="CO3">
            <v>6742</v>
          </cell>
          <cell r="CP3">
            <v>9606</v>
          </cell>
          <cell r="CQ3">
            <v>0.70185300853633148</v>
          </cell>
          <cell r="CR3">
            <v>1.4247997626816968</v>
          </cell>
          <cell r="CS3">
            <v>6746</v>
          </cell>
          <cell r="CT3">
            <v>9748</v>
          </cell>
          <cell r="CU3">
            <v>0.69203939269593762</v>
          </cell>
          <cell r="CV3">
            <v>1.445004447079751</v>
          </cell>
          <cell r="CW3">
            <v>6755</v>
          </cell>
          <cell r="CX3">
            <v>10042</v>
          </cell>
          <cell r="CY3">
            <v>0.6726747659828719</v>
          </cell>
          <cell r="CZ3">
            <v>1.4866025166543302</v>
          </cell>
          <cell r="DA3">
            <v>6756</v>
          </cell>
          <cell r="DB3">
            <v>10217</v>
          </cell>
          <cell r="DC3">
            <v>0.66125085641577763</v>
          </cell>
          <cell r="DD3">
            <v>1.5122853759621078</v>
          </cell>
        </row>
        <row r="4">
          <cell r="C4" t="str">
            <v>07003</v>
          </cell>
          <cell r="E4">
            <v>9326</v>
          </cell>
          <cell r="F4">
            <v>12152</v>
          </cell>
          <cell r="G4">
            <v>0.76744568795260037</v>
          </cell>
          <cell r="H4">
            <v>1.3030238044177569</v>
          </cell>
          <cell r="I4">
            <v>9696</v>
          </cell>
          <cell r="J4">
            <v>12942</v>
          </cell>
          <cell r="K4">
            <v>0.74918868799258231</v>
          </cell>
          <cell r="L4">
            <v>1.3347772277227723</v>
          </cell>
          <cell r="M4">
            <v>10209</v>
          </cell>
          <cell r="N4">
            <v>13824</v>
          </cell>
          <cell r="O4">
            <v>0.73849826388888884</v>
          </cell>
          <cell r="P4">
            <v>1.3540993241257713</v>
          </cell>
          <cell r="Q4">
            <v>10477</v>
          </cell>
          <cell r="R4">
            <v>14690</v>
          </cell>
          <cell r="S4">
            <v>0.71320626276378485</v>
          </cell>
          <cell r="T4">
            <v>1.4021189271738093</v>
          </cell>
          <cell r="U4">
            <v>10632</v>
          </cell>
          <cell r="V4">
            <v>15057</v>
          </cell>
          <cell r="W4">
            <v>0.70611675632596138</v>
          </cell>
          <cell r="X4">
            <v>1.4161963882618511</v>
          </cell>
          <cell r="Y4">
            <v>10722</v>
          </cell>
          <cell r="Z4">
            <v>15897</v>
          </cell>
          <cell r="AA4">
            <v>0.67446688054349879</v>
          </cell>
          <cell r="AB4">
            <v>1.482652490207051</v>
          </cell>
          <cell r="AC4">
            <v>10906</v>
          </cell>
          <cell r="AD4">
            <v>16176</v>
          </cell>
          <cell r="AE4">
            <v>0.67420870425321466</v>
          </cell>
          <cell r="AF4">
            <v>1.483220245736292</v>
          </cell>
          <cell r="AG4">
            <v>11161</v>
          </cell>
          <cell r="AH4">
            <v>17435</v>
          </cell>
          <cell r="AI4">
            <v>0.64014912532262691</v>
          </cell>
          <cell r="AJ4">
            <v>1.5621360093181615</v>
          </cell>
          <cell r="AK4">
            <v>11406</v>
          </cell>
          <cell r="AL4">
            <v>18327</v>
          </cell>
          <cell r="AM4">
            <v>0.62236045179243737</v>
          </cell>
          <cell r="AN4">
            <v>1.6067859021567596</v>
          </cell>
          <cell r="AO4">
            <v>11613</v>
          </cell>
          <cell r="AP4">
            <v>19071</v>
          </cell>
          <cell r="AQ4">
            <v>0.60893503224791568</v>
          </cell>
          <cell r="AR4">
            <v>1.6422113149057092</v>
          </cell>
          <cell r="AS4">
            <v>11751</v>
          </cell>
          <cell r="AT4">
            <v>19112</v>
          </cell>
          <cell r="AU4">
            <v>0.61484930933444959</v>
          </cell>
          <cell r="AV4">
            <v>1.6264147732107905</v>
          </cell>
          <cell r="AW4">
            <v>11788</v>
          </cell>
          <cell r="AX4">
            <v>19243</v>
          </cell>
          <cell r="AY4">
            <v>0.61258639505274648</v>
          </cell>
          <cell r="AZ4">
            <v>1.6324228028503562</v>
          </cell>
          <cell r="BA4">
            <v>11832</v>
          </cell>
          <cell r="BB4">
            <v>19586</v>
          </cell>
          <cell r="BC4">
            <v>0.60410497293985499</v>
          </cell>
          <cell r="BD4">
            <v>1.655341446923597</v>
          </cell>
          <cell r="BE4">
            <v>11869</v>
          </cell>
          <cell r="BF4">
            <v>20163</v>
          </cell>
          <cell r="BG4">
            <v>0.58865248226950351</v>
          </cell>
          <cell r="BH4">
            <v>1.6987951807228916</v>
          </cell>
          <cell r="BI4">
            <v>11881</v>
          </cell>
          <cell r="BJ4">
            <v>19768</v>
          </cell>
          <cell r="BK4">
            <v>0.601021853500607</v>
          </cell>
          <cell r="BL4">
            <v>1.663833010689336</v>
          </cell>
          <cell r="BM4">
            <v>11905</v>
          </cell>
          <cell r="BN4">
            <v>19763</v>
          </cell>
          <cell r="BO4">
            <v>0.60238830137124932</v>
          </cell>
          <cell r="BP4">
            <v>1.6600587988240236</v>
          </cell>
          <cell r="BQ4">
            <v>11920</v>
          </cell>
          <cell r="BR4">
            <v>19296</v>
          </cell>
          <cell r="BS4">
            <v>0.61774461028192373</v>
          </cell>
          <cell r="BT4">
            <v>1.6187919463087248</v>
          </cell>
          <cell r="BU4">
            <v>11956</v>
          </cell>
          <cell r="BV4">
            <v>19395</v>
          </cell>
          <cell r="BW4">
            <v>0.6164475380252642</v>
          </cell>
          <cell r="BX4">
            <v>1.6221980595516896</v>
          </cell>
          <cell r="BY4">
            <v>11988</v>
          </cell>
          <cell r="BZ4">
            <v>19793</v>
          </cell>
          <cell r="CA4">
            <v>0.60566867074218156</v>
          </cell>
          <cell r="CB4">
            <v>1.6510677344010678</v>
          </cell>
          <cell r="CC4">
            <v>12055</v>
          </cell>
          <cell r="CD4">
            <v>20241</v>
          </cell>
          <cell r="CE4">
            <v>0.59557334123808114</v>
          </cell>
          <cell r="CF4">
            <v>1.6790543343011199</v>
          </cell>
          <cell r="CG4">
            <v>12084</v>
          </cell>
          <cell r="CH4">
            <v>20819</v>
          </cell>
          <cell r="CI4">
            <v>0.58043133675969072</v>
          </cell>
          <cell r="CJ4">
            <v>1.7228566699768288</v>
          </cell>
          <cell r="CK4">
            <v>12113</v>
          </cell>
          <cell r="CL4">
            <v>20651</v>
          </cell>
          <cell r="CM4">
            <v>0.58655755169241197</v>
          </cell>
          <cell r="CN4">
            <v>1.7048625443738132</v>
          </cell>
          <cell r="CO4">
            <v>12139</v>
          </cell>
          <cell r="CP4">
            <v>20717</v>
          </cell>
          <cell r="CQ4">
            <v>0.58594391079789543</v>
          </cell>
          <cell r="CR4">
            <v>1.7066479940687043</v>
          </cell>
          <cell r="CS4">
            <v>12158</v>
          </cell>
          <cell r="CT4">
            <v>21322</v>
          </cell>
          <cell r="CU4">
            <v>0.57020917362348744</v>
          </cell>
          <cell r="CV4">
            <v>1.7537423918407633</v>
          </cell>
          <cell r="CW4">
            <v>12178</v>
          </cell>
          <cell r="CX4">
            <v>21683</v>
          </cell>
          <cell r="CY4">
            <v>0.5616381497025319</v>
          </cell>
          <cell r="CZ4">
            <v>1.7805058301855805</v>
          </cell>
          <cell r="DA4">
            <v>12242</v>
          </cell>
          <cell r="DB4">
            <v>21907</v>
          </cell>
          <cell r="DC4">
            <v>0.55881681654265758</v>
          </cell>
          <cell r="DD4">
            <v>1.7894951805260579</v>
          </cell>
        </row>
        <row r="5">
          <cell r="C5" t="str">
            <v>07004</v>
          </cell>
          <cell r="E5">
            <v>3061</v>
          </cell>
          <cell r="F5">
            <v>3753</v>
          </cell>
          <cell r="G5">
            <v>0.81561417532640557</v>
          </cell>
          <cell r="H5">
            <v>1.2260699117935314</v>
          </cell>
          <cell r="I5">
            <v>3082</v>
          </cell>
          <cell r="J5">
            <v>3868</v>
          </cell>
          <cell r="K5">
            <v>0.79679420889348496</v>
          </cell>
          <cell r="L5">
            <v>1.2550292018170019</v>
          </cell>
          <cell r="M5">
            <v>3118</v>
          </cell>
          <cell r="N5">
            <v>3902</v>
          </cell>
          <cell r="O5">
            <v>0.7990773962070733</v>
          </cell>
          <cell r="P5">
            <v>1.251443232841565</v>
          </cell>
          <cell r="Q5">
            <v>3195</v>
          </cell>
          <cell r="R5">
            <v>3997</v>
          </cell>
          <cell r="S5">
            <v>0.79934951213410055</v>
          </cell>
          <cell r="T5">
            <v>1.251017214397496</v>
          </cell>
          <cell r="U5">
            <v>3221</v>
          </cell>
          <cell r="V5">
            <v>4149</v>
          </cell>
          <cell r="W5">
            <v>0.77633164617980233</v>
          </cell>
          <cell r="X5">
            <v>1.2881092828314189</v>
          </cell>
          <cell r="Y5">
            <v>3252</v>
          </cell>
          <cell r="Z5">
            <v>4258</v>
          </cell>
          <cell r="AA5">
            <v>0.76373884452794738</v>
          </cell>
          <cell r="AB5">
            <v>1.3093480934809347</v>
          </cell>
          <cell r="AC5">
            <v>3289</v>
          </cell>
          <cell r="AD5">
            <v>4339</v>
          </cell>
          <cell r="AE5">
            <v>0.75800875777828991</v>
          </cell>
          <cell r="AF5">
            <v>1.3192459714198845</v>
          </cell>
          <cell r="AG5">
            <v>3372</v>
          </cell>
          <cell r="AH5">
            <v>4527</v>
          </cell>
          <cell r="AI5">
            <v>0.74486414844267723</v>
          </cell>
          <cell r="AJ5">
            <v>1.342526690391459</v>
          </cell>
          <cell r="AK5">
            <v>3479</v>
          </cell>
          <cell r="AL5">
            <v>4827</v>
          </cell>
          <cell r="AM5">
            <v>0.72073751812720122</v>
          </cell>
          <cell r="AN5">
            <v>1.3874676631215868</v>
          </cell>
          <cell r="AO5">
            <v>3543</v>
          </cell>
          <cell r="AP5">
            <v>5050</v>
          </cell>
          <cell r="AQ5">
            <v>0.70158415841584154</v>
          </cell>
          <cell r="AR5">
            <v>1.4253457521874118</v>
          </cell>
          <cell r="AS5">
            <v>3590</v>
          </cell>
          <cell r="AT5">
            <v>5116</v>
          </cell>
          <cell r="AU5">
            <v>0.70172009382329947</v>
          </cell>
          <cell r="AV5">
            <v>1.4250696378830083</v>
          </cell>
          <cell r="AW5">
            <v>3654</v>
          </cell>
          <cell r="AX5">
            <v>5273</v>
          </cell>
          <cell r="AY5">
            <v>0.69296415702636072</v>
          </cell>
          <cell r="AZ5">
            <v>1.4430760810071155</v>
          </cell>
          <cell r="BA5">
            <v>3666</v>
          </cell>
          <cell r="BB5">
            <v>5367</v>
          </cell>
          <cell r="BC5">
            <v>0.68306316377864729</v>
          </cell>
          <cell r="BD5">
            <v>1.4639934533551555</v>
          </cell>
          <cell r="BE5">
            <v>3684</v>
          </cell>
          <cell r="BF5">
            <v>5382</v>
          </cell>
          <cell r="BG5">
            <v>0.68450390189520627</v>
          </cell>
          <cell r="BH5">
            <v>1.4609120521172638</v>
          </cell>
          <cell r="BI5">
            <v>3692</v>
          </cell>
          <cell r="BJ5">
            <v>5354</v>
          </cell>
          <cell r="BK5">
            <v>0.68957788569293987</v>
          </cell>
          <cell r="BL5">
            <v>1.4501625135427951</v>
          </cell>
          <cell r="BM5">
            <v>3697</v>
          </cell>
          <cell r="BN5">
            <v>5410</v>
          </cell>
          <cell r="BO5">
            <v>0.68336414048059146</v>
          </cell>
          <cell r="BP5">
            <v>1.4633486610765485</v>
          </cell>
          <cell r="BQ5">
            <v>3714</v>
          </cell>
          <cell r="BR5">
            <v>5394</v>
          </cell>
          <cell r="BS5">
            <v>0.68854282536151279</v>
          </cell>
          <cell r="BT5">
            <v>1.4523424878836833</v>
          </cell>
          <cell r="BU5">
            <v>3718</v>
          </cell>
          <cell r="BV5">
            <v>5430</v>
          </cell>
          <cell r="BW5">
            <v>0.68471454880294658</v>
          </cell>
          <cell r="BX5">
            <v>1.4604626143087682</v>
          </cell>
          <cell r="BY5">
            <v>3730</v>
          </cell>
          <cell r="BZ5">
            <v>5529</v>
          </cell>
          <cell r="CA5">
            <v>0.6746247060951347</v>
          </cell>
          <cell r="CB5">
            <v>1.4823056300268096</v>
          </cell>
          <cell r="CC5">
            <v>3738</v>
          </cell>
          <cell r="CD5">
            <v>5642</v>
          </cell>
          <cell r="CE5">
            <v>0.66253101736972708</v>
          </cell>
          <cell r="CF5">
            <v>1.5093632958801497</v>
          </cell>
          <cell r="CG5">
            <v>3743</v>
          </cell>
          <cell r="CH5">
            <v>5793</v>
          </cell>
          <cell r="CI5">
            <v>0.64612463317797342</v>
          </cell>
          <cell r="CJ5">
            <v>1.5476890195030724</v>
          </cell>
          <cell r="CK5">
            <v>3755</v>
          </cell>
          <cell r="CL5">
            <v>5963</v>
          </cell>
          <cell r="CM5">
            <v>0.62971658561126953</v>
          </cell>
          <cell r="CN5">
            <v>1.5880159786950732</v>
          </cell>
          <cell r="CO5">
            <v>3763</v>
          </cell>
          <cell r="CP5">
            <v>6075</v>
          </cell>
          <cell r="CQ5">
            <v>0.6194238683127572</v>
          </cell>
          <cell r="CR5">
            <v>1.6144034015413233</v>
          </cell>
          <cell r="CS5">
            <v>3772</v>
          </cell>
          <cell r="CT5">
            <v>6170</v>
          </cell>
          <cell r="CU5">
            <v>0.61134521880064829</v>
          </cell>
          <cell r="CV5">
            <v>1.6357370095440085</v>
          </cell>
          <cell r="CW5">
            <v>3789</v>
          </cell>
          <cell r="CX5">
            <v>6311</v>
          </cell>
          <cell r="CY5">
            <v>0.60038028838535895</v>
          </cell>
          <cell r="CZ5">
            <v>1.6656109791501716</v>
          </cell>
          <cell r="DA5">
            <v>3797</v>
          </cell>
          <cell r="DB5">
            <v>6357</v>
          </cell>
          <cell r="DC5">
            <v>0.59729432122070159</v>
          </cell>
          <cell r="DD5">
            <v>1.6742164867000264</v>
          </cell>
        </row>
        <row r="6">
          <cell r="C6" t="str">
            <v>07005</v>
          </cell>
          <cell r="E6">
            <v>7429</v>
          </cell>
          <cell r="F6">
            <v>8655</v>
          </cell>
          <cell r="G6">
            <v>0.85834777585210864</v>
          </cell>
          <cell r="H6">
            <v>1.1650289406380401</v>
          </cell>
          <cell r="I6">
            <v>7649</v>
          </cell>
          <cell r="J6">
            <v>9034</v>
          </cell>
          <cell r="K6">
            <v>0.84669028116006195</v>
          </cell>
          <cell r="L6">
            <v>1.1810694208393253</v>
          </cell>
          <cell r="M6">
            <v>7934</v>
          </cell>
          <cell r="N6">
            <v>9454</v>
          </cell>
          <cell r="O6">
            <v>0.8392214935477047</v>
          </cell>
          <cell r="P6">
            <v>1.1915805394504664</v>
          </cell>
          <cell r="Q6">
            <v>8461</v>
          </cell>
          <cell r="R6">
            <v>9841</v>
          </cell>
          <cell r="S6">
            <v>0.85977034854181489</v>
          </cell>
          <cell r="T6">
            <v>1.1631012882637985</v>
          </cell>
          <cell r="U6">
            <v>8839</v>
          </cell>
          <cell r="V6">
            <v>9404</v>
          </cell>
          <cell r="W6">
            <v>0.93991918332624413</v>
          </cell>
          <cell r="X6">
            <v>1.0639212580608666</v>
          </cell>
          <cell r="Y6">
            <v>9113</v>
          </cell>
          <cell r="Z6">
            <v>9906</v>
          </cell>
          <cell r="AA6">
            <v>0.91994750656167978</v>
          </cell>
          <cell r="AB6">
            <v>1.0870185449358061</v>
          </cell>
          <cell r="AC6">
            <v>9264</v>
          </cell>
          <cell r="AD6">
            <v>10410</v>
          </cell>
          <cell r="AE6">
            <v>0.88991354466858785</v>
          </cell>
          <cell r="AF6">
            <v>1.1237046632124352</v>
          </cell>
          <cell r="AG6">
            <v>9523</v>
          </cell>
          <cell r="AH6">
            <v>10939</v>
          </cell>
          <cell r="AI6">
            <v>0.87055489532864061</v>
          </cell>
          <cell r="AJ6">
            <v>1.1486926388743044</v>
          </cell>
          <cell r="AK6">
            <v>9807</v>
          </cell>
          <cell r="AL6">
            <v>11348</v>
          </cell>
          <cell r="AM6">
            <v>0.86420514628128309</v>
          </cell>
          <cell r="AN6">
            <v>1.1571326603446517</v>
          </cell>
          <cell r="AO6">
            <v>10058</v>
          </cell>
          <cell r="AP6">
            <v>11685</v>
          </cell>
          <cell r="AQ6">
            <v>0.86076166024818146</v>
          </cell>
          <cell r="AR6">
            <v>1.1617617816663353</v>
          </cell>
          <cell r="AS6">
            <v>10258</v>
          </cell>
          <cell r="AT6">
            <v>11682</v>
          </cell>
          <cell r="AU6">
            <v>0.87810306454374254</v>
          </cell>
          <cell r="AV6">
            <v>1.138818483135114</v>
          </cell>
          <cell r="AW6">
            <v>10362</v>
          </cell>
          <cell r="AX6">
            <v>11919</v>
          </cell>
          <cell r="AY6">
            <v>0.86936823559023413</v>
          </cell>
          <cell r="AZ6">
            <v>1.1502605674580197</v>
          </cell>
          <cell r="BA6">
            <v>10414</v>
          </cell>
          <cell r="BB6">
            <v>12149</v>
          </cell>
          <cell r="BC6">
            <v>0.85718989217219521</v>
          </cell>
          <cell r="BD6">
            <v>1.1666026502784712</v>
          </cell>
          <cell r="BE6">
            <v>10441</v>
          </cell>
          <cell r="BF6">
            <v>10748</v>
          </cell>
          <cell r="BG6">
            <v>0.97143654633420173</v>
          </cell>
          <cell r="BH6">
            <v>1.0294033138588259</v>
          </cell>
          <cell r="BI6">
            <v>10458</v>
          </cell>
          <cell r="BJ6">
            <v>10806</v>
          </cell>
          <cell r="BK6">
            <v>0.9677956690727374</v>
          </cell>
          <cell r="BL6">
            <v>1.0332759609868043</v>
          </cell>
          <cell r="BM6">
            <v>10480</v>
          </cell>
          <cell r="BN6">
            <v>11093</v>
          </cell>
          <cell r="BO6">
            <v>0.94473992607950963</v>
          </cell>
          <cell r="BP6">
            <v>1.0584923664122137</v>
          </cell>
          <cell r="BQ6">
            <v>10630</v>
          </cell>
          <cell r="BR6">
            <v>10873</v>
          </cell>
          <cell r="BS6">
            <v>0.97765106226432452</v>
          </cell>
          <cell r="BT6">
            <v>1.0228598306679211</v>
          </cell>
          <cell r="BU6">
            <v>10655</v>
          </cell>
          <cell r="BV6">
            <v>10930</v>
          </cell>
          <cell r="BW6">
            <v>0.97483989021043005</v>
          </cell>
          <cell r="BX6">
            <v>1.025809479117785</v>
          </cell>
          <cell r="BY6">
            <v>10676</v>
          </cell>
          <cell r="BZ6">
            <v>11004</v>
          </cell>
          <cell r="CA6">
            <v>0.97019265721555803</v>
          </cell>
          <cell r="CB6">
            <v>1.0307231172723867</v>
          </cell>
          <cell r="CC6">
            <v>10707</v>
          </cell>
          <cell r="CD6">
            <v>11271</v>
          </cell>
          <cell r="CE6">
            <v>0.9499600745275486</v>
          </cell>
          <cell r="CF6">
            <v>1.0526758195572989</v>
          </cell>
          <cell r="CG6">
            <v>10791</v>
          </cell>
          <cell r="CH6">
            <v>11433</v>
          </cell>
          <cell r="CI6">
            <v>0.94384675938073992</v>
          </cell>
          <cell r="CJ6">
            <v>1.0594940227967751</v>
          </cell>
          <cell r="CK6">
            <v>10812</v>
          </cell>
          <cell r="CL6">
            <v>11571</v>
          </cell>
          <cell r="CM6">
            <v>0.93440497796214672</v>
          </cell>
          <cell r="CN6">
            <v>1.0701997780244172</v>
          </cell>
          <cell r="CO6">
            <v>10831</v>
          </cell>
          <cell r="CP6">
            <v>11735</v>
          </cell>
          <cell r="CQ6">
            <v>0.92296548785683852</v>
          </cell>
          <cell r="CR6">
            <v>1.0834641307358508</v>
          </cell>
          <cell r="CS6">
            <v>10856</v>
          </cell>
          <cell r="CT6">
            <v>11833</v>
          </cell>
          <cell r="CU6">
            <v>0.91743429392377251</v>
          </cell>
          <cell r="CV6">
            <v>1.0899963154016212</v>
          </cell>
          <cell r="CW6">
            <v>10876</v>
          </cell>
          <cell r="CX6">
            <v>12062</v>
          </cell>
          <cell r="CY6">
            <v>0.90167468081578506</v>
          </cell>
          <cell r="CZ6">
            <v>1.1090474439132034</v>
          </cell>
          <cell r="DA6">
            <v>10884</v>
          </cell>
          <cell r="DB6">
            <v>12195</v>
          </cell>
          <cell r="DC6">
            <v>0.89249692496924971</v>
          </cell>
          <cell r="DD6">
            <v>1.12045203969129</v>
          </cell>
        </row>
        <row r="7">
          <cell r="C7" t="str">
            <v>07006</v>
          </cell>
          <cell r="E7">
            <v>4136</v>
          </cell>
          <cell r="F7">
            <v>6140</v>
          </cell>
          <cell r="G7">
            <v>0.67361563517915313</v>
          </cell>
          <cell r="H7">
            <v>1.4845261121856868</v>
          </cell>
          <cell r="I7">
            <v>4396</v>
          </cell>
          <cell r="J7">
            <v>6228</v>
          </cell>
          <cell r="K7">
            <v>0.70584457289659597</v>
          </cell>
          <cell r="L7">
            <v>1.4167424931756143</v>
          </cell>
          <cell r="M7">
            <v>4487</v>
          </cell>
          <cell r="N7">
            <v>6305</v>
          </cell>
          <cell r="O7">
            <v>0.71165741475019828</v>
          </cell>
          <cell r="P7">
            <v>1.4051704925339872</v>
          </cell>
          <cell r="Q7">
            <v>4642</v>
          </cell>
          <cell r="R7">
            <v>6578</v>
          </cell>
          <cell r="S7">
            <v>0.70568561872909696</v>
          </cell>
          <cell r="T7">
            <v>1.4170616113744077</v>
          </cell>
          <cell r="U7">
            <v>4773</v>
          </cell>
          <cell r="V7">
            <v>6524</v>
          </cell>
          <cell r="W7">
            <v>0.73160637645616189</v>
          </cell>
          <cell r="X7">
            <v>1.3668552273203436</v>
          </cell>
          <cell r="Y7">
            <v>4844</v>
          </cell>
          <cell r="Z7">
            <v>6649</v>
          </cell>
          <cell r="AA7">
            <v>0.72853060610618137</v>
          </cell>
          <cell r="AB7">
            <v>1.3726259289843106</v>
          </cell>
          <cell r="AC7">
            <v>4902</v>
          </cell>
          <cell r="AD7">
            <v>6730</v>
          </cell>
          <cell r="AE7">
            <v>0.72838038632986624</v>
          </cell>
          <cell r="AF7">
            <v>1.3729090167278661</v>
          </cell>
          <cell r="AG7">
            <v>5033</v>
          </cell>
          <cell r="AH7">
            <v>6802</v>
          </cell>
          <cell r="AI7">
            <v>0.73992943251984711</v>
          </cell>
          <cell r="AJ7">
            <v>1.3514802304788396</v>
          </cell>
          <cell r="AK7">
            <v>5193</v>
          </cell>
          <cell r="AL7">
            <v>7113</v>
          </cell>
          <cell r="AM7">
            <v>0.73007169970476593</v>
          </cell>
          <cell r="AN7">
            <v>1.3697284806470249</v>
          </cell>
          <cell r="AO7">
            <v>5288</v>
          </cell>
          <cell r="AP7">
            <v>7411</v>
          </cell>
          <cell r="AQ7">
            <v>0.71353393604102011</v>
          </cell>
          <cell r="AR7">
            <v>1.4014750378214826</v>
          </cell>
          <cell r="AS7">
            <v>5390</v>
          </cell>
          <cell r="AT7">
            <v>7549</v>
          </cell>
          <cell r="AU7">
            <v>0.71400185455027154</v>
          </cell>
          <cell r="AV7">
            <v>1.400556586270872</v>
          </cell>
          <cell r="AW7">
            <v>5442</v>
          </cell>
          <cell r="AX7">
            <v>7553</v>
          </cell>
          <cell r="AY7">
            <v>0.72050840725539522</v>
          </cell>
          <cell r="AZ7">
            <v>1.3879088570378537</v>
          </cell>
          <cell r="BA7">
            <v>5486</v>
          </cell>
          <cell r="BB7">
            <v>7629</v>
          </cell>
          <cell r="BC7">
            <v>0.71909817800498099</v>
          </cell>
          <cell r="BD7">
            <v>1.3906306963179</v>
          </cell>
          <cell r="BE7">
            <v>5514</v>
          </cell>
          <cell r="BF7">
            <v>7415</v>
          </cell>
          <cell r="BG7">
            <v>0.74362778152393794</v>
          </cell>
          <cell r="BH7">
            <v>1.3447587957925282</v>
          </cell>
          <cell r="BI7">
            <v>5540</v>
          </cell>
          <cell r="BJ7">
            <v>7382</v>
          </cell>
          <cell r="BK7">
            <v>0.75047412625304799</v>
          </cell>
          <cell r="BL7">
            <v>1.3324909747292419</v>
          </cell>
          <cell r="BM7">
            <v>5548</v>
          </cell>
          <cell r="BN7">
            <v>7381</v>
          </cell>
          <cell r="BO7">
            <v>0.75165966671182771</v>
          </cell>
          <cell r="BP7">
            <v>1.3303893294881037</v>
          </cell>
          <cell r="BQ7">
            <v>5587</v>
          </cell>
          <cell r="BR7">
            <v>7448</v>
          </cell>
          <cell r="BS7">
            <v>0.75013426423200857</v>
          </cell>
          <cell r="BT7">
            <v>1.3330946840880615</v>
          </cell>
          <cell r="BU7">
            <v>5598</v>
          </cell>
          <cell r="BV7">
            <v>7541</v>
          </cell>
          <cell r="BW7">
            <v>0.74234186447420769</v>
          </cell>
          <cell r="BX7">
            <v>1.3470882458020721</v>
          </cell>
          <cell r="BY7">
            <v>5735</v>
          </cell>
          <cell r="BZ7">
            <v>7671</v>
          </cell>
          <cell r="CA7">
            <v>0.74762090992047969</v>
          </cell>
          <cell r="CB7">
            <v>1.3375762859633826</v>
          </cell>
          <cell r="CC7">
            <v>5750</v>
          </cell>
          <cell r="CD7">
            <v>7845</v>
          </cell>
          <cell r="CE7">
            <v>0.73295092415551311</v>
          </cell>
          <cell r="CF7">
            <v>1.3643478260869566</v>
          </cell>
          <cell r="CG7">
            <v>5767</v>
          </cell>
          <cell r="CH7">
            <v>7984</v>
          </cell>
          <cell r="CI7">
            <v>0.72231963927855714</v>
          </cell>
          <cell r="CJ7">
            <v>1.3844286457430206</v>
          </cell>
          <cell r="CK7">
            <v>5800</v>
          </cell>
          <cell r="CL7">
            <v>7984</v>
          </cell>
          <cell r="CM7">
            <v>0.72645290581162325</v>
          </cell>
          <cell r="CN7">
            <v>1.376551724137931</v>
          </cell>
          <cell r="CO7">
            <v>5832</v>
          </cell>
          <cell r="CP7">
            <v>8062</v>
          </cell>
          <cell r="CQ7">
            <v>0.72339369883403626</v>
          </cell>
          <cell r="CR7">
            <v>1.3823731138545954</v>
          </cell>
          <cell r="CS7">
            <v>5866</v>
          </cell>
          <cell r="CT7">
            <v>8208</v>
          </cell>
          <cell r="CU7">
            <v>0.71466861598440545</v>
          </cell>
          <cell r="CV7">
            <v>1.3992499147630413</v>
          </cell>
          <cell r="CW7">
            <v>5898</v>
          </cell>
          <cell r="CX7">
            <v>8387</v>
          </cell>
          <cell r="CY7">
            <v>0.70323119112912846</v>
          </cell>
          <cell r="CZ7">
            <v>1.4220074601559851</v>
          </cell>
          <cell r="DA7">
            <v>5910</v>
          </cell>
          <cell r="DB7">
            <v>8629</v>
          </cell>
          <cell r="DC7">
            <v>0.68489975663460423</v>
          </cell>
          <cell r="DD7">
            <v>1.4600676818950931</v>
          </cell>
        </row>
        <row r="8">
          <cell r="C8" t="str">
            <v>07007</v>
          </cell>
          <cell r="E8">
            <v>566</v>
          </cell>
          <cell r="F8">
            <v>520</v>
          </cell>
          <cell r="G8">
            <v>1.0884615384615384</v>
          </cell>
          <cell r="H8">
            <v>0.91872791519434627</v>
          </cell>
          <cell r="I8">
            <v>568</v>
          </cell>
          <cell r="J8">
            <v>534</v>
          </cell>
          <cell r="K8">
            <v>1.0636704119850187</v>
          </cell>
          <cell r="L8">
            <v>0.9401408450704225</v>
          </cell>
          <cell r="M8">
            <v>573</v>
          </cell>
          <cell r="N8">
            <v>558</v>
          </cell>
          <cell r="O8">
            <v>1.0268817204301075</v>
          </cell>
          <cell r="P8">
            <v>0.97382198952879584</v>
          </cell>
          <cell r="Q8">
            <v>585</v>
          </cell>
          <cell r="R8">
            <v>584</v>
          </cell>
          <cell r="S8">
            <v>1.0017123287671232</v>
          </cell>
          <cell r="T8">
            <v>0.9982905982905983</v>
          </cell>
          <cell r="U8">
            <v>588</v>
          </cell>
          <cell r="V8">
            <v>570</v>
          </cell>
          <cell r="W8">
            <v>1.0315789473684212</v>
          </cell>
          <cell r="X8">
            <v>0.96938775510204078</v>
          </cell>
          <cell r="Y8">
            <v>596</v>
          </cell>
          <cell r="Z8">
            <v>568</v>
          </cell>
          <cell r="AA8">
            <v>1.0492957746478873</v>
          </cell>
          <cell r="AB8">
            <v>0.95302013422818788</v>
          </cell>
          <cell r="AC8">
            <v>606</v>
          </cell>
          <cell r="AD8">
            <v>572</v>
          </cell>
          <cell r="AE8">
            <v>1.0594405594405594</v>
          </cell>
          <cell r="AF8">
            <v>0.94389438943894388</v>
          </cell>
          <cell r="AG8">
            <v>612</v>
          </cell>
          <cell r="AH8">
            <v>591</v>
          </cell>
          <cell r="AI8">
            <v>1.0355329949238579</v>
          </cell>
          <cell r="AJ8">
            <v>0.96568627450980393</v>
          </cell>
          <cell r="AK8">
            <v>614</v>
          </cell>
          <cell r="AL8">
            <v>627</v>
          </cell>
          <cell r="AM8">
            <v>0.97926634768740028</v>
          </cell>
          <cell r="AN8">
            <v>1.0211726384364821</v>
          </cell>
          <cell r="AO8">
            <v>615</v>
          </cell>
          <cell r="AP8">
            <v>605</v>
          </cell>
          <cell r="AQ8">
            <v>1.0165289256198347</v>
          </cell>
          <cell r="AR8">
            <v>0.98373983739837401</v>
          </cell>
          <cell r="AS8">
            <v>624</v>
          </cell>
          <cell r="AT8">
            <v>593</v>
          </cell>
          <cell r="AU8">
            <v>1.0522765598650927</v>
          </cell>
          <cell r="AV8">
            <v>0.95032051282051277</v>
          </cell>
          <cell r="AW8">
            <v>628</v>
          </cell>
          <cell r="AX8">
            <v>592</v>
          </cell>
          <cell r="AY8">
            <v>1.0608108108108107</v>
          </cell>
          <cell r="AZ8">
            <v>0.9426751592356688</v>
          </cell>
          <cell r="BA8">
            <v>628</v>
          </cell>
          <cell r="BB8">
            <v>560</v>
          </cell>
          <cell r="BC8">
            <v>1.1214285714285714</v>
          </cell>
          <cell r="BD8">
            <v>0.89171974522292996</v>
          </cell>
          <cell r="BE8">
            <v>630</v>
          </cell>
          <cell r="BF8">
            <v>583</v>
          </cell>
          <cell r="BG8">
            <v>1.0806174957118353</v>
          </cell>
          <cell r="BH8">
            <v>0.92539682539682544</v>
          </cell>
          <cell r="BI8">
            <v>630</v>
          </cell>
          <cell r="BJ8">
            <v>553</v>
          </cell>
          <cell r="BK8">
            <v>1.139240506329114</v>
          </cell>
          <cell r="BL8">
            <v>0.87777777777777777</v>
          </cell>
          <cell r="BM8">
            <v>630</v>
          </cell>
          <cell r="BN8">
            <v>548</v>
          </cell>
          <cell r="BO8">
            <v>1.1496350364963503</v>
          </cell>
          <cell r="BP8">
            <v>0.86984126984126986</v>
          </cell>
          <cell r="BQ8">
            <v>631</v>
          </cell>
          <cell r="BR8">
            <v>522</v>
          </cell>
          <cell r="BS8">
            <v>1.2088122605363985</v>
          </cell>
          <cell r="BT8">
            <v>0.82725832012678291</v>
          </cell>
          <cell r="BU8">
            <v>631</v>
          </cell>
          <cell r="BV8">
            <v>495</v>
          </cell>
          <cell r="BW8">
            <v>1.2747474747474747</v>
          </cell>
          <cell r="BX8">
            <v>0.78446909667194931</v>
          </cell>
          <cell r="BY8">
            <v>632</v>
          </cell>
          <cell r="BZ8">
            <v>503</v>
          </cell>
          <cell r="CA8">
            <v>1.2564612326043738</v>
          </cell>
          <cell r="CB8">
            <v>0.79588607594936711</v>
          </cell>
          <cell r="CC8">
            <v>632</v>
          </cell>
          <cell r="CD8">
            <v>515</v>
          </cell>
          <cell r="CE8">
            <v>1.2271844660194176</v>
          </cell>
          <cell r="CF8">
            <v>0.814873417721519</v>
          </cell>
          <cell r="CG8">
            <v>634</v>
          </cell>
          <cell r="CH8">
            <v>523</v>
          </cell>
          <cell r="CI8">
            <v>1.2122370936902485</v>
          </cell>
          <cell r="CJ8">
            <v>0.82492113564668768</v>
          </cell>
          <cell r="CK8">
            <v>635</v>
          </cell>
          <cell r="CL8">
            <v>542</v>
          </cell>
          <cell r="CM8">
            <v>1.1715867158671587</v>
          </cell>
          <cell r="CN8">
            <v>0.85354330708661419</v>
          </cell>
          <cell r="CO8">
            <v>635</v>
          </cell>
          <cell r="CP8">
            <v>566</v>
          </cell>
          <cell r="CQ8">
            <v>1.1219081272084805</v>
          </cell>
          <cell r="CR8">
            <v>0.89133858267716537</v>
          </cell>
          <cell r="CS8">
            <v>635</v>
          </cell>
          <cell r="CT8">
            <v>577</v>
          </cell>
          <cell r="CU8">
            <v>1.1005199306759099</v>
          </cell>
          <cell r="CV8">
            <v>0.90866141732283467</v>
          </cell>
          <cell r="CW8">
            <v>635</v>
          </cell>
          <cell r="CX8">
            <v>577</v>
          </cell>
          <cell r="CY8">
            <v>1.1005199306759099</v>
          </cell>
          <cell r="CZ8">
            <v>0.90866141732283467</v>
          </cell>
          <cell r="DA8">
            <v>635</v>
          </cell>
          <cell r="DB8">
            <v>573</v>
          </cell>
          <cell r="DC8">
            <v>1.1082024432809774</v>
          </cell>
          <cell r="DD8">
            <v>0.90236220472440942</v>
          </cell>
        </row>
        <row r="9">
          <cell r="C9" t="str">
            <v>07008</v>
          </cell>
          <cell r="E9">
            <v>2992</v>
          </cell>
          <cell r="F9">
            <v>5193</v>
          </cell>
          <cell r="G9">
            <v>0.57616021567494702</v>
          </cell>
          <cell r="H9">
            <v>1.7356283422459893</v>
          </cell>
          <cell r="I9">
            <v>3046</v>
          </cell>
          <cell r="J9">
            <v>5424</v>
          </cell>
          <cell r="K9">
            <v>0.56157817109144548</v>
          </cell>
          <cell r="L9">
            <v>1.7806959947472094</v>
          </cell>
          <cell r="M9">
            <v>3116</v>
          </cell>
          <cell r="N9">
            <v>5618</v>
          </cell>
          <cell r="O9">
            <v>0.55464578141687437</v>
          </cell>
          <cell r="P9">
            <v>1.8029525032092426</v>
          </cell>
          <cell r="Q9">
            <v>3222</v>
          </cell>
          <cell r="R9">
            <v>5874</v>
          </cell>
          <cell r="S9">
            <v>0.54851889683350352</v>
          </cell>
          <cell r="T9">
            <v>1.8230912476722532</v>
          </cell>
          <cell r="U9">
            <v>3321</v>
          </cell>
          <cell r="V9">
            <v>6051</v>
          </cell>
          <cell r="W9">
            <v>0.54883490332176499</v>
          </cell>
          <cell r="X9">
            <v>1.8220415537488708</v>
          </cell>
          <cell r="Y9">
            <v>3346</v>
          </cell>
          <cell r="Z9">
            <v>6326</v>
          </cell>
          <cell r="AA9">
            <v>0.52892823269048372</v>
          </cell>
          <cell r="AB9">
            <v>1.8906156604901374</v>
          </cell>
          <cell r="AC9">
            <v>3457</v>
          </cell>
          <cell r="AD9">
            <v>6475</v>
          </cell>
          <cell r="AE9">
            <v>0.53389961389961393</v>
          </cell>
          <cell r="AF9">
            <v>1.8730112814579114</v>
          </cell>
          <cell r="AG9">
            <v>3639</v>
          </cell>
          <cell r="AH9">
            <v>6773</v>
          </cell>
          <cell r="AI9">
            <v>0.53728037797135686</v>
          </cell>
          <cell r="AJ9">
            <v>1.8612256114317121</v>
          </cell>
          <cell r="AK9">
            <v>3683</v>
          </cell>
          <cell r="AL9">
            <v>7030</v>
          </cell>
          <cell r="AM9">
            <v>0.5238975817923186</v>
          </cell>
          <cell r="AN9">
            <v>1.9087700244366006</v>
          </cell>
          <cell r="AO9">
            <v>3783</v>
          </cell>
          <cell r="AP9">
            <v>7251</v>
          </cell>
          <cell r="AQ9">
            <v>0.52172114191146046</v>
          </cell>
          <cell r="AR9">
            <v>1.9167327517842982</v>
          </cell>
          <cell r="AS9">
            <v>3814</v>
          </cell>
          <cell r="AT9">
            <v>7379</v>
          </cell>
          <cell r="AU9">
            <v>0.51687220490581376</v>
          </cell>
          <cell r="AV9">
            <v>1.9347142108023072</v>
          </cell>
          <cell r="AW9">
            <v>3853</v>
          </cell>
          <cell r="AX9">
            <v>7601</v>
          </cell>
          <cell r="AY9">
            <v>0.50690698592290484</v>
          </cell>
          <cell r="AZ9">
            <v>1.9727485076563716</v>
          </cell>
          <cell r="BA9">
            <v>3867</v>
          </cell>
          <cell r="BB9">
            <v>7795</v>
          </cell>
          <cell r="BC9">
            <v>0.49608723540731237</v>
          </cell>
          <cell r="BD9">
            <v>2.0157745021980862</v>
          </cell>
          <cell r="BE9">
            <v>3880</v>
          </cell>
          <cell r="BF9">
            <v>7792</v>
          </cell>
          <cell r="BG9">
            <v>0.49794661190965095</v>
          </cell>
          <cell r="BH9">
            <v>2.0082474226804123</v>
          </cell>
          <cell r="BI9">
            <v>3882</v>
          </cell>
          <cell r="BJ9">
            <v>7936</v>
          </cell>
          <cell r="BK9">
            <v>0.48916330645161288</v>
          </cell>
          <cell r="BL9">
            <v>2.0443070582174139</v>
          </cell>
          <cell r="BM9">
            <v>3889</v>
          </cell>
          <cell r="BN9">
            <v>7850</v>
          </cell>
          <cell r="BO9">
            <v>0.49541401273885349</v>
          </cell>
          <cell r="BP9">
            <v>2.0185137567498073</v>
          </cell>
          <cell r="BQ9">
            <v>3899</v>
          </cell>
          <cell r="BR9">
            <v>7966</v>
          </cell>
          <cell r="BS9">
            <v>0.48945518453427067</v>
          </cell>
          <cell r="BT9">
            <v>2.0430879712746859</v>
          </cell>
          <cell r="BU9">
            <v>3909</v>
          </cell>
          <cell r="BV9">
            <v>8143</v>
          </cell>
          <cell r="BW9">
            <v>0.48004420975070611</v>
          </cell>
          <cell r="BX9">
            <v>2.0831414684062421</v>
          </cell>
          <cell r="BY9">
            <v>3920</v>
          </cell>
          <cell r="BZ9">
            <v>8316</v>
          </cell>
          <cell r="CA9">
            <v>0.4713804713804714</v>
          </cell>
          <cell r="CB9">
            <v>2.1214285714285714</v>
          </cell>
          <cell r="CC9">
            <v>3925</v>
          </cell>
          <cell r="CD9">
            <v>8567</v>
          </cell>
          <cell r="CE9">
            <v>0.45815337924594374</v>
          </cell>
          <cell r="CF9">
            <v>2.1826751592356688</v>
          </cell>
          <cell r="CG9">
            <v>3930</v>
          </cell>
          <cell r="CH9">
            <v>8756</v>
          </cell>
          <cell r="CI9">
            <v>0.44883508451347648</v>
          </cell>
          <cell r="CJ9">
            <v>2.2279898218829515</v>
          </cell>
          <cell r="CK9">
            <v>3938</v>
          </cell>
          <cell r="CL9">
            <v>8895</v>
          </cell>
          <cell r="CM9">
            <v>0.44272062956717256</v>
          </cell>
          <cell r="CN9">
            <v>2.2587607922803454</v>
          </cell>
          <cell r="CO9">
            <v>3948</v>
          </cell>
          <cell r="CP9">
            <v>9027</v>
          </cell>
          <cell r="CQ9">
            <v>0.43735460285809241</v>
          </cell>
          <cell r="CR9">
            <v>2.2864741641337387</v>
          </cell>
          <cell r="CS9">
            <v>3965</v>
          </cell>
          <cell r="CT9">
            <v>9172</v>
          </cell>
          <cell r="CU9">
            <v>0.43229393807239425</v>
          </cell>
          <cell r="CV9">
            <v>2.3132408575031524</v>
          </cell>
          <cell r="CW9">
            <v>3973</v>
          </cell>
          <cell r="CX9">
            <v>9281</v>
          </cell>
          <cell r="CY9">
            <v>0.428078870811335</v>
          </cell>
          <cell r="CZ9">
            <v>2.3360181223256986</v>
          </cell>
          <cell r="DA9">
            <v>3975</v>
          </cell>
          <cell r="DB9">
            <v>9350</v>
          </cell>
          <cell r="DC9">
            <v>0.42513368983957217</v>
          </cell>
          <cell r="DD9">
            <v>2.3522012578616351</v>
          </cell>
        </row>
        <row r="10">
          <cell r="C10" t="str">
            <v>07009</v>
          </cell>
          <cell r="E10">
            <v>647</v>
          </cell>
          <cell r="F10">
            <v>932</v>
          </cell>
          <cell r="G10">
            <v>0.69420600858369097</v>
          </cell>
          <cell r="H10">
            <v>1.4404945904173108</v>
          </cell>
          <cell r="I10">
            <v>658</v>
          </cell>
          <cell r="J10">
            <v>946</v>
          </cell>
          <cell r="K10">
            <v>0.69556025369978858</v>
          </cell>
          <cell r="L10">
            <v>1.4376899696048633</v>
          </cell>
          <cell r="M10">
            <v>666</v>
          </cell>
          <cell r="N10">
            <v>982</v>
          </cell>
          <cell r="O10">
            <v>0.67820773930753564</v>
          </cell>
          <cell r="P10">
            <v>1.4744744744744744</v>
          </cell>
          <cell r="Q10">
            <v>690</v>
          </cell>
          <cell r="R10">
            <v>984</v>
          </cell>
          <cell r="S10">
            <v>0.70121951219512191</v>
          </cell>
          <cell r="T10">
            <v>1.4260869565217391</v>
          </cell>
          <cell r="U10">
            <v>714</v>
          </cell>
          <cell r="V10">
            <v>993</v>
          </cell>
          <cell r="W10">
            <v>0.7190332326283988</v>
          </cell>
          <cell r="X10">
            <v>1.3907563025210083</v>
          </cell>
          <cell r="Y10">
            <v>718</v>
          </cell>
          <cell r="Z10">
            <v>1016</v>
          </cell>
          <cell r="AA10">
            <v>0.70669291338582674</v>
          </cell>
          <cell r="AB10">
            <v>1.415041782729805</v>
          </cell>
          <cell r="AC10">
            <v>722</v>
          </cell>
          <cell r="AD10">
            <v>1063</v>
          </cell>
          <cell r="AE10">
            <v>0.67920978363123241</v>
          </cell>
          <cell r="AF10">
            <v>1.4722991689750693</v>
          </cell>
          <cell r="AG10">
            <v>732</v>
          </cell>
          <cell r="AH10">
            <v>1062</v>
          </cell>
          <cell r="AI10">
            <v>0.68926553672316382</v>
          </cell>
          <cell r="AJ10">
            <v>1.4508196721311475</v>
          </cell>
          <cell r="AK10">
            <v>740</v>
          </cell>
          <cell r="AL10">
            <v>1066</v>
          </cell>
          <cell r="AM10">
            <v>0.69418386491557227</v>
          </cell>
          <cell r="AN10">
            <v>1.4405405405405405</v>
          </cell>
          <cell r="AO10">
            <v>750</v>
          </cell>
          <cell r="AP10">
            <v>1060</v>
          </cell>
          <cell r="AQ10">
            <v>0.70754716981132071</v>
          </cell>
          <cell r="AR10">
            <v>1.4133333333333333</v>
          </cell>
          <cell r="AS10">
            <v>757</v>
          </cell>
          <cell r="AT10">
            <v>1040</v>
          </cell>
          <cell r="AU10">
            <v>0.72788461538461535</v>
          </cell>
          <cell r="AV10">
            <v>1.3738441215323647</v>
          </cell>
          <cell r="AW10">
            <v>760</v>
          </cell>
          <cell r="AX10">
            <v>1047</v>
          </cell>
          <cell r="AY10">
            <v>0.72588347659980901</v>
          </cell>
          <cell r="AZ10">
            <v>1.3776315789473683</v>
          </cell>
          <cell r="BA10">
            <v>765</v>
          </cell>
          <cell r="BB10">
            <v>1015</v>
          </cell>
          <cell r="BC10">
            <v>0.75369458128078815</v>
          </cell>
          <cell r="BD10">
            <v>1.326797385620915</v>
          </cell>
          <cell r="BE10">
            <v>765</v>
          </cell>
          <cell r="BF10">
            <v>1029</v>
          </cell>
          <cell r="BG10">
            <v>0.7434402332361516</v>
          </cell>
          <cell r="BH10">
            <v>1.3450980392156864</v>
          </cell>
          <cell r="BI10">
            <v>768</v>
          </cell>
          <cell r="BJ10">
            <v>1030</v>
          </cell>
          <cell r="BK10">
            <v>0.74563106796116507</v>
          </cell>
          <cell r="BL10">
            <v>1.3411458333333333</v>
          </cell>
          <cell r="BM10">
            <v>769</v>
          </cell>
          <cell r="BN10">
            <v>1022</v>
          </cell>
          <cell r="BO10">
            <v>0.75244618395303331</v>
          </cell>
          <cell r="BP10">
            <v>1.328998699609883</v>
          </cell>
          <cell r="BQ10">
            <v>772</v>
          </cell>
          <cell r="BR10">
            <v>1050</v>
          </cell>
          <cell r="BS10">
            <v>0.73523809523809525</v>
          </cell>
          <cell r="BT10">
            <v>1.3601036269430051</v>
          </cell>
          <cell r="BU10">
            <v>772</v>
          </cell>
          <cell r="BV10">
            <v>1046</v>
          </cell>
          <cell r="BW10">
            <v>0.73804971319311663</v>
          </cell>
          <cell r="BX10">
            <v>1.354922279792746</v>
          </cell>
          <cell r="BY10">
            <v>777</v>
          </cell>
          <cell r="BZ10">
            <v>1054</v>
          </cell>
          <cell r="CA10">
            <v>0.73719165085388993</v>
          </cell>
          <cell r="CB10">
            <v>1.3564993564993566</v>
          </cell>
          <cell r="CC10">
            <v>780</v>
          </cell>
          <cell r="CD10">
            <v>1050</v>
          </cell>
          <cell r="CE10">
            <v>0.74285714285714288</v>
          </cell>
          <cell r="CF10">
            <v>1.3461538461538463</v>
          </cell>
          <cell r="CG10">
            <v>782</v>
          </cell>
          <cell r="CH10">
            <v>1087</v>
          </cell>
          <cell r="CI10">
            <v>0.71941122355105791</v>
          </cell>
          <cell r="CJ10">
            <v>1.3900255754475703</v>
          </cell>
          <cell r="CK10">
            <v>782</v>
          </cell>
          <cell r="CL10">
            <v>1084</v>
          </cell>
          <cell r="CM10">
            <v>0.72140221402214022</v>
          </cell>
          <cell r="CN10">
            <v>1.3861892583120206</v>
          </cell>
          <cell r="CO10">
            <v>784</v>
          </cell>
          <cell r="CP10">
            <v>1111</v>
          </cell>
          <cell r="CQ10">
            <v>0.70567056705670572</v>
          </cell>
          <cell r="CR10">
            <v>1.4170918367346939</v>
          </cell>
          <cell r="CS10">
            <v>785</v>
          </cell>
          <cell r="CT10">
            <v>1148</v>
          </cell>
          <cell r="CU10">
            <v>0.68379790940766549</v>
          </cell>
          <cell r="CV10">
            <v>1.462420382165605</v>
          </cell>
          <cell r="CW10">
            <v>786</v>
          </cell>
          <cell r="CX10">
            <v>1199</v>
          </cell>
          <cell r="CY10">
            <v>0.65554628857381148</v>
          </cell>
          <cell r="CZ10">
            <v>1.525445292620865</v>
          </cell>
          <cell r="DA10">
            <v>786</v>
          </cell>
          <cell r="DB10">
            <v>1215</v>
          </cell>
          <cell r="DC10">
            <v>0.64691358024691359</v>
          </cell>
          <cell r="DD10">
            <v>1.5458015267175573</v>
          </cell>
        </row>
        <row r="11">
          <cell r="C11" t="str">
            <v>07010</v>
          </cell>
          <cell r="E11">
            <v>2634</v>
          </cell>
          <cell r="F11">
            <v>4745</v>
          </cell>
          <cell r="G11">
            <v>0.55511064278187561</v>
          </cell>
          <cell r="H11">
            <v>1.8014426727410782</v>
          </cell>
          <cell r="I11">
            <v>2689</v>
          </cell>
          <cell r="J11">
            <v>4910</v>
          </cell>
          <cell r="K11">
            <v>0.54765784114052951</v>
          </cell>
          <cell r="L11">
            <v>1.8259576050576423</v>
          </cell>
          <cell r="M11">
            <v>2752</v>
          </cell>
          <cell r="N11">
            <v>5114</v>
          </cell>
          <cell r="O11">
            <v>0.5381306218224482</v>
          </cell>
          <cell r="P11">
            <v>1.8582848837209303</v>
          </cell>
          <cell r="Q11">
            <v>2914</v>
          </cell>
          <cell r="R11">
            <v>5237</v>
          </cell>
          <cell r="S11">
            <v>0.55642543440901282</v>
          </cell>
          <cell r="T11">
            <v>1.7971859986273164</v>
          </cell>
          <cell r="U11">
            <v>2992</v>
          </cell>
          <cell r="V11">
            <v>5291</v>
          </cell>
          <cell r="W11">
            <v>0.56548856548856552</v>
          </cell>
          <cell r="X11">
            <v>1.7683823529411764</v>
          </cell>
          <cell r="Y11">
            <v>3043</v>
          </cell>
          <cell r="Z11">
            <v>5475</v>
          </cell>
          <cell r="AA11">
            <v>0.55579908675799083</v>
          </cell>
          <cell r="AB11">
            <v>1.7992113046335854</v>
          </cell>
          <cell r="AC11">
            <v>3097</v>
          </cell>
          <cell r="AD11">
            <v>5574</v>
          </cell>
          <cell r="AE11">
            <v>0.55561535701471121</v>
          </cell>
          <cell r="AF11">
            <v>1.7998062641265742</v>
          </cell>
          <cell r="AG11">
            <v>3164</v>
          </cell>
          <cell r="AH11">
            <v>5792</v>
          </cell>
          <cell r="AI11">
            <v>0.54627071823204421</v>
          </cell>
          <cell r="AJ11">
            <v>1.8305941845764855</v>
          </cell>
          <cell r="AK11">
            <v>3213</v>
          </cell>
          <cell r="AL11">
            <v>5910</v>
          </cell>
          <cell r="AM11">
            <v>0.54365482233502538</v>
          </cell>
          <cell r="AN11">
            <v>1.8394024276377217</v>
          </cell>
          <cell r="AO11">
            <v>3287</v>
          </cell>
          <cell r="AP11">
            <v>6026</v>
          </cell>
          <cell r="AQ11">
            <v>0.54546963159641548</v>
          </cell>
          <cell r="AR11">
            <v>1.8332826285366595</v>
          </cell>
          <cell r="AS11">
            <v>3316</v>
          </cell>
          <cell r="AT11">
            <v>6172</v>
          </cell>
          <cell r="AU11">
            <v>0.53726506804925467</v>
          </cell>
          <cell r="AV11">
            <v>1.8612786489746682</v>
          </cell>
          <cell r="AW11">
            <v>3342</v>
          </cell>
          <cell r="AX11">
            <v>6232</v>
          </cell>
          <cell r="AY11">
            <v>0.53626444159178432</v>
          </cell>
          <cell r="AZ11">
            <v>1.8647516457211251</v>
          </cell>
          <cell r="BA11">
            <v>3362</v>
          </cell>
          <cell r="BB11">
            <v>6276</v>
          </cell>
          <cell r="BC11">
            <v>0.535691523263225</v>
          </cell>
          <cell r="BD11">
            <v>1.8667459845330161</v>
          </cell>
          <cell r="BE11">
            <v>3387</v>
          </cell>
          <cell r="BF11">
            <v>6619</v>
          </cell>
          <cell r="BG11">
            <v>0.51170871732890166</v>
          </cell>
          <cell r="BH11">
            <v>1.9542367877177442</v>
          </cell>
          <cell r="BI11">
            <v>3397</v>
          </cell>
          <cell r="BJ11">
            <v>6662</v>
          </cell>
          <cell r="BK11">
            <v>0.50990693485439809</v>
          </cell>
          <cell r="BL11">
            <v>1.9611421842802472</v>
          </cell>
          <cell r="BM11">
            <v>3404</v>
          </cell>
          <cell r="BN11">
            <v>6706</v>
          </cell>
          <cell r="BO11">
            <v>0.50760512973456606</v>
          </cell>
          <cell r="BP11">
            <v>1.9700352526439482</v>
          </cell>
          <cell r="BQ11">
            <v>3410</v>
          </cell>
          <cell r="BR11">
            <v>6669</v>
          </cell>
          <cell r="BS11">
            <v>0.51132103763682712</v>
          </cell>
          <cell r="BT11">
            <v>1.9557184750733139</v>
          </cell>
          <cell r="BU11">
            <v>3416</v>
          </cell>
          <cell r="BV11">
            <v>6636</v>
          </cell>
          <cell r="BW11">
            <v>0.51476793248945152</v>
          </cell>
          <cell r="BX11">
            <v>1.9426229508196722</v>
          </cell>
          <cell r="BY11">
            <v>3422</v>
          </cell>
          <cell r="BZ11">
            <v>6714</v>
          </cell>
          <cell r="CA11">
            <v>0.50968126303246941</v>
          </cell>
          <cell r="CB11">
            <v>1.9620105201636471</v>
          </cell>
          <cell r="CC11">
            <v>3439</v>
          </cell>
          <cell r="CD11">
            <v>6809</v>
          </cell>
          <cell r="CE11">
            <v>0.50506682332207375</v>
          </cell>
          <cell r="CF11">
            <v>1.9799360279150915</v>
          </cell>
          <cell r="CG11">
            <v>3448</v>
          </cell>
          <cell r="CH11">
            <v>6895</v>
          </cell>
          <cell r="CI11">
            <v>0.50007251631617111</v>
          </cell>
          <cell r="CJ11">
            <v>1.9997099767981439</v>
          </cell>
          <cell r="CK11">
            <v>3463</v>
          </cell>
          <cell r="CL11">
            <v>7037</v>
          </cell>
          <cell r="CM11">
            <v>0.49211311638482308</v>
          </cell>
          <cell r="CN11">
            <v>2.032053133121571</v>
          </cell>
          <cell r="CO11">
            <v>3476</v>
          </cell>
          <cell r="CP11">
            <v>7121</v>
          </cell>
          <cell r="CQ11">
            <v>0.48813368908861116</v>
          </cell>
          <cell r="CR11">
            <v>2.0486191024165707</v>
          </cell>
          <cell r="CS11">
            <v>3513</v>
          </cell>
          <cell r="CT11">
            <v>7286</v>
          </cell>
          <cell r="CU11">
            <v>0.48215756244853142</v>
          </cell>
          <cell r="CV11">
            <v>2.0740108169655564</v>
          </cell>
          <cell r="CW11">
            <v>3526</v>
          </cell>
          <cell r="CX11">
            <v>7490</v>
          </cell>
          <cell r="CY11">
            <v>0.47076101468624831</v>
          </cell>
          <cell r="CZ11">
            <v>2.1242200794100965</v>
          </cell>
          <cell r="DA11">
            <v>3532</v>
          </cell>
          <cell r="DB11">
            <v>7642</v>
          </cell>
          <cell r="DC11">
            <v>0.46218267469248886</v>
          </cell>
          <cell r="DD11">
            <v>2.1636466591166479</v>
          </cell>
        </row>
        <row r="12">
          <cell r="C12" t="str">
            <v>07011</v>
          </cell>
          <cell r="E12">
            <v>28893</v>
          </cell>
          <cell r="F12">
            <v>37419</v>
          </cell>
          <cell r="G12">
            <v>0.77214783933295916</v>
          </cell>
          <cell r="H12">
            <v>1.2950887758280551</v>
          </cell>
          <cell r="I12">
            <v>29409</v>
          </cell>
          <cell r="J12">
            <v>38841</v>
          </cell>
          <cell r="K12">
            <v>0.75716382173476482</v>
          </cell>
          <cell r="L12">
            <v>1.3207181475058656</v>
          </cell>
          <cell r="M12">
            <v>30192</v>
          </cell>
          <cell r="N12">
            <v>40979</v>
          </cell>
          <cell r="O12">
            <v>0.73676761267966517</v>
          </cell>
          <cell r="P12">
            <v>1.3572800741918389</v>
          </cell>
          <cell r="Q12">
            <v>30749</v>
          </cell>
          <cell r="R12">
            <v>42983</v>
          </cell>
          <cell r="S12">
            <v>0.71537584626480233</v>
          </cell>
          <cell r="T12">
            <v>1.3978665972877167</v>
          </cell>
          <cell r="U12">
            <v>31315</v>
          </cell>
          <cell r="V12">
            <v>42614</v>
          </cell>
          <cell r="W12">
            <v>0.73485239592622142</v>
          </cell>
          <cell r="X12">
            <v>1.3608174996008302</v>
          </cell>
          <cell r="Y12">
            <v>31682</v>
          </cell>
          <cell r="Z12">
            <v>43499</v>
          </cell>
          <cell r="AA12">
            <v>0.72833858249614936</v>
          </cell>
          <cell r="AB12">
            <v>1.3729878164257308</v>
          </cell>
          <cell r="AC12">
            <v>32170</v>
          </cell>
          <cell r="AD12">
            <v>45284</v>
          </cell>
          <cell r="AE12">
            <v>0.71040544121544036</v>
          </cell>
          <cell r="AF12">
            <v>1.407646875971402</v>
          </cell>
          <cell r="AG12">
            <v>32416</v>
          </cell>
          <cell r="AH12">
            <v>47934</v>
          </cell>
          <cell r="AI12">
            <v>0.67626319522677014</v>
          </cell>
          <cell r="AJ12">
            <v>1.4787142152023691</v>
          </cell>
          <cell r="AK12">
            <v>32747</v>
          </cell>
          <cell r="AL12">
            <v>50777</v>
          </cell>
          <cell r="AM12">
            <v>0.6449179746735727</v>
          </cell>
          <cell r="AN12">
            <v>1.5505847863926467</v>
          </cell>
          <cell r="AO12">
            <v>33120</v>
          </cell>
          <cell r="AP12">
            <v>51774</v>
          </cell>
          <cell r="AQ12">
            <v>0.63970332599374202</v>
          </cell>
          <cell r="AR12">
            <v>1.5632246376811594</v>
          </cell>
          <cell r="AS12">
            <v>33320</v>
          </cell>
          <cell r="AT12">
            <v>51462</v>
          </cell>
          <cell r="AU12">
            <v>0.64746803466635572</v>
          </cell>
          <cell r="AV12">
            <v>1.5444777911164467</v>
          </cell>
          <cell r="AW12">
            <v>33505</v>
          </cell>
          <cell r="AX12">
            <v>52451</v>
          </cell>
          <cell r="AY12">
            <v>0.63878667708909265</v>
          </cell>
          <cell r="AZ12">
            <v>1.5654678406208029</v>
          </cell>
          <cell r="BA12">
            <v>33578</v>
          </cell>
          <cell r="BB12">
            <v>51114</v>
          </cell>
          <cell r="BC12">
            <v>0.65692373909300783</v>
          </cell>
          <cell r="BD12">
            <v>1.5222467091548038</v>
          </cell>
          <cell r="BE12">
            <v>33614</v>
          </cell>
          <cell r="BF12">
            <v>52272</v>
          </cell>
          <cell r="BG12">
            <v>0.64305938169574528</v>
          </cell>
          <cell r="BH12">
            <v>1.5550663414053667</v>
          </cell>
          <cell r="BI12">
            <v>33644</v>
          </cell>
          <cell r="BJ12">
            <v>50363</v>
          </cell>
          <cell r="BK12">
            <v>0.66803010146337594</v>
          </cell>
          <cell r="BL12">
            <v>1.4969385328736178</v>
          </cell>
          <cell r="BM12">
            <v>33760</v>
          </cell>
          <cell r="BN12">
            <v>50328</v>
          </cell>
          <cell r="BO12">
            <v>0.67079955491972665</v>
          </cell>
          <cell r="BP12">
            <v>1.4907582938388626</v>
          </cell>
          <cell r="BQ12">
            <v>33855</v>
          </cell>
          <cell r="BR12">
            <v>49580</v>
          </cell>
          <cell r="BS12">
            <v>0.68283582089552242</v>
          </cell>
          <cell r="BT12">
            <v>1.46448087431694</v>
          </cell>
          <cell r="BU12">
            <v>33903</v>
          </cell>
          <cell r="BV12">
            <v>49063</v>
          </cell>
          <cell r="BW12">
            <v>0.691009518374335</v>
          </cell>
          <cell r="BX12">
            <v>1.4471580686074978</v>
          </cell>
          <cell r="BY12">
            <v>33952</v>
          </cell>
          <cell r="BZ12">
            <v>49333</v>
          </cell>
          <cell r="CA12">
            <v>0.68822086635720514</v>
          </cell>
          <cell r="CB12">
            <v>1.4530219132893496</v>
          </cell>
          <cell r="CC12">
            <v>34085</v>
          </cell>
          <cell r="CD12">
            <v>50559</v>
          </cell>
          <cell r="CE12">
            <v>0.67416285923376651</v>
          </cell>
          <cell r="CF12">
            <v>1.4833211089922254</v>
          </cell>
          <cell r="CG12">
            <v>34159</v>
          </cell>
          <cell r="CH12">
            <v>51710</v>
          </cell>
          <cell r="CI12">
            <v>0.66058789402436668</v>
          </cell>
          <cell r="CJ12">
            <v>1.5138030972803653</v>
          </cell>
          <cell r="CK12">
            <v>34388</v>
          </cell>
          <cell r="CL12">
            <v>51567</v>
          </cell>
          <cell r="CM12">
            <v>0.66686058913646329</v>
          </cell>
          <cell r="CN12">
            <v>1.4995638013260439</v>
          </cell>
          <cell r="CO12">
            <v>34613</v>
          </cell>
          <cell r="CP12">
            <v>52458</v>
          </cell>
          <cell r="CQ12">
            <v>0.65982309657249605</v>
          </cell>
          <cell r="CR12">
            <v>1.5155577384219803</v>
          </cell>
          <cell r="CS12">
            <v>34781</v>
          </cell>
          <cell r="CT12">
            <v>53162</v>
          </cell>
          <cell r="CU12">
            <v>0.65424551371280237</v>
          </cell>
          <cell r="CV12">
            <v>1.5284781921163855</v>
          </cell>
          <cell r="CW12">
            <v>34995</v>
          </cell>
          <cell r="CX12">
            <v>53491</v>
          </cell>
          <cell r="CY12">
            <v>0.65422220560468114</v>
          </cell>
          <cell r="CZ12">
            <v>1.5285326475210745</v>
          </cell>
          <cell r="DA12">
            <v>35023</v>
          </cell>
          <cell r="DB12">
            <v>53793</v>
          </cell>
          <cell r="DC12">
            <v>0.65106984180097782</v>
          </cell>
          <cell r="DD12">
            <v>1.535933529394969</v>
          </cell>
        </row>
        <row r="13">
          <cell r="C13" t="str">
            <v>07012</v>
          </cell>
          <cell r="E13">
            <v>1347</v>
          </cell>
          <cell r="F13">
            <v>2346</v>
          </cell>
          <cell r="G13">
            <v>0.57416879795396425</v>
          </cell>
          <cell r="H13">
            <v>1.7416481069042316</v>
          </cell>
          <cell r="I13">
            <v>1370</v>
          </cell>
          <cell r="J13">
            <v>2366</v>
          </cell>
          <cell r="K13">
            <v>0.57903634826711747</v>
          </cell>
          <cell r="L13">
            <v>1.7270072992700729</v>
          </cell>
          <cell r="M13">
            <v>1423</v>
          </cell>
          <cell r="N13">
            <v>2412</v>
          </cell>
          <cell r="O13">
            <v>0.58996683250414594</v>
          </cell>
          <cell r="P13">
            <v>1.6950105411103302</v>
          </cell>
          <cell r="Q13">
            <v>1483</v>
          </cell>
          <cell r="R13">
            <v>2437</v>
          </cell>
          <cell r="S13">
            <v>0.60853508411981949</v>
          </cell>
          <cell r="T13">
            <v>1.6432906271072152</v>
          </cell>
          <cell r="U13">
            <v>1505</v>
          </cell>
          <cell r="V13">
            <v>2420</v>
          </cell>
          <cell r="W13">
            <v>0.62190082644628097</v>
          </cell>
          <cell r="X13">
            <v>1.6079734219269104</v>
          </cell>
          <cell r="Y13">
            <v>1526</v>
          </cell>
          <cell r="Z13">
            <v>2515</v>
          </cell>
          <cell r="AA13">
            <v>0.60675944333996024</v>
          </cell>
          <cell r="AB13">
            <v>1.6480996068152032</v>
          </cell>
          <cell r="AC13">
            <v>1550</v>
          </cell>
          <cell r="AD13">
            <v>2507</v>
          </cell>
          <cell r="AE13">
            <v>0.61826884722776232</v>
          </cell>
          <cell r="AF13">
            <v>1.6174193548387097</v>
          </cell>
          <cell r="AG13">
            <v>1614</v>
          </cell>
          <cell r="AH13">
            <v>2562</v>
          </cell>
          <cell r="AI13">
            <v>0.62997658079625296</v>
          </cell>
          <cell r="AJ13">
            <v>1.5873605947955389</v>
          </cell>
          <cell r="AK13">
            <v>1627</v>
          </cell>
          <cell r="AL13">
            <v>2601</v>
          </cell>
          <cell r="AM13">
            <v>0.6255286428296809</v>
          </cell>
          <cell r="AN13">
            <v>1.5986478180700676</v>
          </cell>
          <cell r="AO13">
            <v>1667</v>
          </cell>
          <cell r="AP13">
            <v>2602</v>
          </cell>
          <cell r="AQ13">
            <v>0.64066102997694085</v>
          </cell>
          <cell r="AR13">
            <v>1.5608878224355129</v>
          </cell>
          <cell r="AS13">
            <v>1679</v>
          </cell>
          <cell r="AT13">
            <v>2619</v>
          </cell>
          <cell r="AU13">
            <v>0.64108438335242457</v>
          </cell>
          <cell r="AV13">
            <v>1.5598570577724835</v>
          </cell>
          <cell r="AW13">
            <v>1696</v>
          </cell>
          <cell r="AX13">
            <v>2612</v>
          </cell>
          <cell r="AY13">
            <v>0.64931087289433387</v>
          </cell>
          <cell r="AZ13">
            <v>1.5400943396226414</v>
          </cell>
          <cell r="BA13">
            <v>1700</v>
          </cell>
          <cell r="BB13">
            <v>2590</v>
          </cell>
          <cell r="BC13">
            <v>0.65637065637065639</v>
          </cell>
          <cell r="BD13">
            <v>1.5235294117647058</v>
          </cell>
          <cell r="BE13">
            <v>1712</v>
          </cell>
          <cell r="BF13">
            <v>2581</v>
          </cell>
          <cell r="BG13">
            <v>0.66330879504068185</v>
          </cell>
          <cell r="BH13">
            <v>1.5075934579439252</v>
          </cell>
          <cell r="BI13">
            <v>1717</v>
          </cell>
          <cell r="BJ13">
            <v>2554</v>
          </cell>
          <cell r="BK13">
            <v>0.67227877838684413</v>
          </cell>
          <cell r="BL13">
            <v>1.4874781595806639</v>
          </cell>
          <cell r="BM13">
            <v>1721</v>
          </cell>
          <cell r="BN13">
            <v>2524</v>
          </cell>
          <cell r="BO13">
            <v>0.68185419968304284</v>
          </cell>
          <cell r="BP13">
            <v>1.4665891923300407</v>
          </cell>
          <cell r="BQ13">
            <v>1723</v>
          </cell>
          <cell r="BR13">
            <v>2507</v>
          </cell>
          <cell r="BS13">
            <v>0.68727562824092536</v>
          </cell>
          <cell r="BT13">
            <v>1.4550203134068485</v>
          </cell>
          <cell r="BU13">
            <v>1728</v>
          </cell>
          <cell r="BV13">
            <v>2512</v>
          </cell>
          <cell r="BW13">
            <v>0.68789808917197448</v>
          </cell>
          <cell r="BX13">
            <v>1.4537037037037037</v>
          </cell>
          <cell r="BY13">
            <v>1730</v>
          </cell>
          <cell r="BZ13">
            <v>2612</v>
          </cell>
          <cell r="CA13">
            <v>0.66232771822358349</v>
          </cell>
          <cell r="CB13">
            <v>1.5098265895953757</v>
          </cell>
          <cell r="CC13">
            <v>1736</v>
          </cell>
          <cell r="CD13">
            <v>2640</v>
          </cell>
          <cell r="CE13">
            <v>0.65757575757575759</v>
          </cell>
          <cell r="CF13">
            <v>1.5207373271889402</v>
          </cell>
          <cell r="CG13">
            <v>1739</v>
          </cell>
          <cell r="CH13">
            <v>2648</v>
          </cell>
          <cell r="CI13">
            <v>0.65672205438066467</v>
          </cell>
          <cell r="CJ13">
            <v>1.5227142035652674</v>
          </cell>
          <cell r="CK13">
            <v>1745</v>
          </cell>
          <cell r="CL13">
            <v>2684</v>
          </cell>
          <cell r="CM13">
            <v>0.65014903129657231</v>
          </cell>
          <cell r="CN13">
            <v>1.5381088825214899</v>
          </cell>
          <cell r="CO13">
            <v>1750</v>
          </cell>
          <cell r="CP13">
            <v>2719</v>
          </cell>
          <cell r="CQ13">
            <v>0.6436189775652813</v>
          </cell>
          <cell r="CR13">
            <v>1.5537142857142856</v>
          </cell>
          <cell r="CS13">
            <v>1755</v>
          </cell>
          <cell r="CT13">
            <v>2790</v>
          </cell>
          <cell r="CU13">
            <v>0.62903225806451613</v>
          </cell>
          <cell r="CV13">
            <v>1.5897435897435896</v>
          </cell>
          <cell r="CW13">
            <v>1767</v>
          </cell>
          <cell r="CX13">
            <v>2824</v>
          </cell>
          <cell r="CY13">
            <v>0.62570821529745047</v>
          </cell>
          <cell r="CZ13">
            <v>1.5981890209394454</v>
          </cell>
          <cell r="DA13">
            <v>1767</v>
          </cell>
          <cell r="DB13">
            <v>2859</v>
          </cell>
          <cell r="DC13">
            <v>0.61804826862539353</v>
          </cell>
          <cell r="DD13">
            <v>1.6179966044142615</v>
          </cell>
        </row>
        <row r="14">
          <cell r="C14" t="str">
            <v>07013</v>
          </cell>
          <cell r="E14">
            <v>5272</v>
          </cell>
          <cell r="F14">
            <v>7074</v>
          </cell>
          <cell r="G14">
            <v>0.74526434831778343</v>
          </cell>
          <cell r="H14">
            <v>1.3418057663125948</v>
          </cell>
          <cell r="I14">
            <v>5426</v>
          </cell>
          <cell r="J14">
            <v>7132</v>
          </cell>
          <cell r="K14">
            <v>0.76079641054402691</v>
          </cell>
          <cell r="L14">
            <v>1.3144120899373388</v>
          </cell>
          <cell r="M14">
            <v>5544</v>
          </cell>
          <cell r="N14">
            <v>7330</v>
          </cell>
          <cell r="O14">
            <v>0.75634379263301499</v>
          </cell>
          <cell r="P14">
            <v>1.3221500721500721</v>
          </cell>
          <cell r="Q14">
            <v>5787</v>
          </cell>
          <cell r="R14">
            <v>7625</v>
          </cell>
          <cell r="S14">
            <v>0.75895081967213118</v>
          </cell>
          <cell r="T14">
            <v>1.3176084326939692</v>
          </cell>
          <cell r="U14">
            <v>5921</v>
          </cell>
          <cell r="V14">
            <v>7898</v>
          </cell>
          <cell r="W14">
            <v>0.7496834641681438</v>
          </cell>
          <cell r="X14">
            <v>1.3338963013004561</v>
          </cell>
          <cell r="Y14">
            <v>6025</v>
          </cell>
          <cell r="Z14">
            <v>8122</v>
          </cell>
          <cell r="AA14">
            <v>0.74181236148731844</v>
          </cell>
          <cell r="AB14">
            <v>1.3480497925311203</v>
          </cell>
          <cell r="AC14">
            <v>6290</v>
          </cell>
          <cell r="AD14">
            <v>8296</v>
          </cell>
          <cell r="AE14">
            <v>0.75819672131147542</v>
          </cell>
          <cell r="AF14">
            <v>1.318918918918919</v>
          </cell>
          <cell r="AG14">
            <v>6666</v>
          </cell>
          <cell r="AH14">
            <v>8759</v>
          </cell>
          <cell r="AI14">
            <v>0.76104578148190438</v>
          </cell>
          <cell r="AJ14">
            <v>1.3139813981398141</v>
          </cell>
          <cell r="AK14">
            <v>6969</v>
          </cell>
          <cell r="AL14">
            <v>9294</v>
          </cell>
          <cell r="AM14">
            <v>0.74983860555196902</v>
          </cell>
          <cell r="AN14">
            <v>1.3336203185535944</v>
          </cell>
          <cell r="AO14">
            <v>7603</v>
          </cell>
          <cell r="AP14">
            <v>9601</v>
          </cell>
          <cell r="AQ14">
            <v>0.79189667742943448</v>
          </cell>
          <cell r="AR14">
            <v>1.2627910035512298</v>
          </cell>
          <cell r="AS14">
            <v>7711</v>
          </cell>
          <cell r="AT14">
            <v>9784</v>
          </cell>
          <cell r="AU14">
            <v>0.78812346688470969</v>
          </cell>
          <cell r="AV14">
            <v>1.2688367267539877</v>
          </cell>
          <cell r="AW14">
            <v>7819</v>
          </cell>
          <cell r="AX14">
            <v>9862</v>
          </cell>
          <cell r="AY14">
            <v>0.79284120867978103</v>
          </cell>
          <cell r="AZ14">
            <v>1.2612866095408619</v>
          </cell>
          <cell r="BA14">
            <v>7870</v>
          </cell>
          <cell r="BB14">
            <v>9964</v>
          </cell>
          <cell r="BC14">
            <v>0.78984343637093535</v>
          </cell>
          <cell r="BD14">
            <v>1.2660736975857687</v>
          </cell>
          <cell r="BE14">
            <v>7963</v>
          </cell>
          <cell r="BF14">
            <v>10144</v>
          </cell>
          <cell r="BG14">
            <v>0.78499605678233442</v>
          </cell>
          <cell r="BH14">
            <v>1.2738917493407007</v>
          </cell>
          <cell r="BI14">
            <v>7977</v>
          </cell>
          <cell r="BJ14">
            <v>9765</v>
          </cell>
          <cell r="BK14">
            <v>0.81689708141321049</v>
          </cell>
          <cell r="BL14">
            <v>1.2241444151936818</v>
          </cell>
          <cell r="BM14">
            <v>8000</v>
          </cell>
          <cell r="BN14">
            <v>9892</v>
          </cell>
          <cell r="BO14">
            <v>0.80873433077234125</v>
          </cell>
          <cell r="BP14">
            <v>1.2364999999999999</v>
          </cell>
          <cell r="BQ14">
            <v>8109</v>
          </cell>
          <cell r="BR14">
            <v>10164</v>
          </cell>
          <cell r="BS14">
            <v>0.7978158205430933</v>
          </cell>
          <cell r="BT14">
            <v>1.2534221235664076</v>
          </cell>
          <cell r="BU14">
            <v>8128</v>
          </cell>
          <cell r="BV14">
            <v>10418</v>
          </cell>
          <cell r="BW14">
            <v>0.78018813591860237</v>
          </cell>
          <cell r="BX14">
            <v>1.2817421259842521</v>
          </cell>
          <cell r="BY14">
            <v>8153</v>
          </cell>
          <cell r="BZ14">
            <v>10610</v>
          </cell>
          <cell r="CA14">
            <v>0.76842601319509896</v>
          </cell>
          <cell r="CB14">
            <v>1.3013614620385134</v>
          </cell>
          <cell r="CC14">
            <v>8179</v>
          </cell>
          <cell r="CD14">
            <v>10862</v>
          </cell>
          <cell r="CE14">
            <v>0.75299208248941263</v>
          </cell>
          <cell r="CF14">
            <v>1.3280352121286221</v>
          </cell>
          <cell r="CG14">
            <v>8266</v>
          </cell>
          <cell r="CH14">
            <v>11283</v>
          </cell>
          <cell r="CI14">
            <v>0.73260657626517767</v>
          </cell>
          <cell r="CJ14">
            <v>1.3649891120251634</v>
          </cell>
          <cell r="CK14">
            <v>8306</v>
          </cell>
          <cell r="CL14">
            <v>11425</v>
          </cell>
          <cell r="CM14">
            <v>0.72700218818380746</v>
          </cell>
          <cell r="CN14">
            <v>1.3755116783048398</v>
          </cell>
          <cell r="CO14">
            <v>8351</v>
          </cell>
          <cell r="CP14">
            <v>11618</v>
          </cell>
          <cell r="CQ14">
            <v>0.71879841625064556</v>
          </cell>
          <cell r="CR14">
            <v>1.3912106334570711</v>
          </cell>
          <cell r="CS14">
            <v>8406</v>
          </cell>
          <cell r="CT14">
            <v>11763</v>
          </cell>
          <cell r="CU14">
            <v>0.71461361897475129</v>
          </cell>
          <cell r="CV14">
            <v>1.399357601713062</v>
          </cell>
          <cell r="CW14">
            <v>8461</v>
          </cell>
          <cell r="CX14">
            <v>12163</v>
          </cell>
          <cell r="CY14">
            <v>0.69563430074817068</v>
          </cell>
          <cell r="CZ14">
            <v>1.437536934168538</v>
          </cell>
          <cell r="DA14">
            <v>8502</v>
          </cell>
          <cell r="DB14">
            <v>12485</v>
          </cell>
          <cell r="DC14">
            <v>0.68097717260712853</v>
          </cell>
          <cell r="DD14">
            <v>1.4684780051752528</v>
          </cell>
        </row>
        <row r="15">
          <cell r="C15" t="str">
            <v>07014</v>
          </cell>
          <cell r="E15">
            <v>6208</v>
          </cell>
          <cell r="F15">
            <v>8008</v>
          </cell>
          <cell r="G15">
            <v>0.77522477522477518</v>
          </cell>
          <cell r="H15">
            <v>1.2899484536082475</v>
          </cell>
          <cell r="I15">
            <v>6628</v>
          </cell>
          <cell r="J15">
            <v>8672</v>
          </cell>
          <cell r="K15">
            <v>0.76429889298892983</v>
          </cell>
          <cell r="L15">
            <v>1.308388654194327</v>
          </cell>
          <cell r="M15">
            <v>6992</v>
          </cell>
          <cell r="N15">
            <v>9166</v>
          </cell>
          <cell r="O15">
            <v>0.76281911411739034</v>
          </cell>
          <cell r="P15">
            <v>1.3109267734553776</v>
          </cell>
          <cell r="Q15">
            <v>7168</v>
          </cell>
          <cell r="R15">
            <v>9561</v>
          </cell>
          <cell r="S15">
            <v>0.74971237318272144</v>
          </cell>
          <cell r="T15">
            <v>1.3338448660714286</v>
          </cell>
          <cell r="U15">
            <v>7302</v>
          </cell>
          <cell r="V15">
            <v>9297</v>
          </cell>
          <cell r="W15">
            <v>0.78541464988706033</v>
          </cell>
          <cell r="X15">
            <v>1.2732128184059162</v>
          </cell>
          <cell r="Y15">
            <v>7422</v>
          </cell>
          <cell r="Z15">
            <v>10245</v>
          </cell>
          <cell r="AA15">
            <v>0.72445095168374818</v>
          </cell>
          <cell r="AB15">
            <v>1.3803556992724333</v>
          </cell>
          <cell r="AC15">
            <v>7539</v>
          </cell>
          <cell r="AD15">
            <v>11074</v>
          </cell>
          <cell r="AE15">
            <v>0.68078381795195952</v>
          </cell>
          <cell r="AF15">
            <v>1.468895078922934</v>
          </cell>
          <cell r="AG15">
            <v>7668</v>
          </cell>
          <cell r="AH15">
            <v>10885</v>
          </cell>
          <cell r="AI15">
            <v>0.70445567294441891</v>
          </cell>
          <cell r="AJ15">
            <v>1.4195357329160145</v>
          </cell>
          <cell r="AK15">
            <v>7935</v>
          </cell>
          <cell r="AL15">
            <v>11446</v>
          </cell>
          <cell r="AM15">
            <v>0.69325528568932382</v>
          </cell>
          <cell r="AN15">
            <v>1.4424700693131696</v>
          </cell>
          <cell r="AO15">
            <v>8072</v>
          </cell>
          <cell r="AP15">
            <v>11911</v>
          </cell>
          <cell r="AQ15">
            <v>0.67769288892620272</v>
          </cell>
          <cell r="AR15">
            <v>1.4755946481665014</v>
          </cell>
          <cell r="AS15">
            <v>8141</v>
          </cell>
          <cell r="AT15">
            <v>11929</v>
          </cell>
          <cell r="AU15">
            <v>0.68245452259200268</v>
          </cell>
          <cell r="AV15">
            <v>1.4652991033042624</v>
          </cell>
          <cell r="AW15">
            <v>8200</v>
          </cell>
          <cell r="AX15">
            <v>11858</v>
          </cell>
          <cell r="AY15">
            <v>0.69151627593186038</v>
          </cell>
          <cell r="AZ15">
            <v>1.4460975609756097</v>
          </cell>
          <cell r="BA15">
            <v>8261</v>
          </cell>
          <cell r="BB15">
            <v>11421</v>
          </cell>
          <cell r="BC15">
            <v>0.72331669731196913</v>
          </cell>
          <cell r="BD15">
            <v>1.3825202759956421</v>
          </cell>
          <cell r="BE15">
            <v>8278</v>
          </cell>
          <cell r="BF15">
            <v>11247</v>
          </cell>
          <cell r="BG15">
            <v>0.73601849382057438</v>
          </cell>
          <cell r="BH15">
            <v>1.3586615124426189</v>
          </cell>
          <cell r="BI15">
            <v>8298</v>
          </cell>
          <cell r="BJ15">
            <v>11385</v>
          </cell>
          <cell r="BK15">
            <v>0.72885375494071147</v>
          </cell>
          <cell r="BL15">
            <v>1.3720173535791758</v>
          </cell>
          <cell r="BM15">
            <v>8306</v>
          </cell>
          <cell r="BN15">
            <v>11420</v>
          </cell>
          <cell r="BO15">
            <v>0.7273204903677758</v>
          </cell>
          <cell r="BP15">
            <v>1.3749097038285576</v>
          </cell>
          <cell r="BQ15">
            <v>8332</v>
          </cell>
          <cell r="BR15">
            <v>11356</v>
          </cell>
          <cell r="BS15">
            <v>0.73370905248326879</v>
          </cell>
          <cell r="BT15">
            <v>1.3629380700912146</v>
          </cell>
          <cell r="BU15">
            <v>8348</v>
          </cell>
          <cell r="BV15">
            <v>11267</v>
          </cell>
          <cell r="BW15">
            <v>0.74092482470932808</v>
          </cell>
          <cell r="BX15">
            <v>1.3496645903210349</v>
          </cell>
          <cell r="BY15">
            <v>8372</v>
          </cell>
          <cell r="BZ15">
            <v>11600</v>
          </cell>
          <cell r="CA15">
            <v>0.72172413793103452</v>
          </cell>
          <cell r="CB15">
            <v>1.385570950788342</v>
          </cell>
          <cell r="CC15">
            <v>8407</v>
          </cell>
          <cell r="CD15">
            <v>11868</v>
          </cell>
          <cell r="CE15">
            <v>0.70837546343107516</v>
          </cell>
          <cell r="CF15">
            <v>1.4116807422386106</v>
          </cell>
          <cell r="CG15">
            <v>8431</v>
          </cell>
          <cell r="CH15">
            <v>12158</v>
          </cell>
          <cell r="CI15">
            <v>0.69345287053791738</v>
          </cell>
          <cell r="CJ15">
            <v>1.4420590677262484</v>
          </cell>
          <cell r="CK15">
            <v>8483</v>
          </cell>
          <cell r="CL15">
            <v>12003</v>
          </cell>
          <cell r="CM15">
            <v>0.70673998167124885</v>
          </cell>
          <cell r="CN15">
            <v>1.4149475421431097</v>
          </cell>
          <cell r="CO15">
            <v>8547</v>
          </cell>
          <cell r="CP15">
            <v>12081</v>
          </cell>
          <cell r="CQ15">
            <v>0.70747454680903898</v>
          </cell>
          <cell r="CR15">
            <v>1.4134784134784135</v>
          </cell>
          <cell r="CS15">
            <v>8597</v>
          </cell>
          <cell r="CT15">
            <v>12340</v>
          </cell>
          <cell r="CU15">
            <v>0.69667747163695304</v>
          </cell>
          <cell r="CV15">
            <v>1.4353844364313133</v>
          </cell>
          <cell r="CW15">
            <v>8703</v>
          </cell>
          <cell r="CX15">
            <v>12860</v>
          </cell>
          <cell r="CY15">
            <v>0.67674961119751165</v>
          </cell>
          <cell r="CZ15">
            <v>1.4776513845800299</v>
          </cell>
          <cell r="DA15">
            <v>8726</v>
          </cell>
          <cell r="DB15">
            <v>13135</v>
          </cell>
          <cell r="DC15">
            <v>0.66433193757137421</v>
          </cell>
          <cell r="DD15">
            <v>1.5052716021086407</v>
          </cell>
        </row>
        <row r="16">
          <cell r="C16" t="str">
            <v>07015</v>
          </cell>
          <cell r="E16">
            <v>12489</v>
          </cell>
          <cell r="F16">
            <v>22925</v>
          </cell>
          <cell r="G16">
            <v>0.5447764449291167</v>
          </cell>
          <cell r="H16">
            <v>1.8356153415005205</v>
          </cell>
          <cell r="I16">
            <v>12968</v>
          </cell>
          <cell r="J16">
            <v>23706</v>
          </cell>
          <cell r="K16">
            <v>0.54703450603222814</v>
          </cell>
          <cell r="L16">
            <v>1.8280382479950648</v>
          </cell>
          <cell r="M16">
            <v>13249</v>
          </cell>
          <cell r="N16">
            <v>24741</v>
          </cell>
          <cell r="O16">
            <v>0.53550786144456575</v>
          </cell>
          <cell r="P16">
            <v>1.8673862178277605</v>
          </cell>
          <cell r="Q16">
            <v>13588</v>
          </cell>
          <cell r="R16">
            <v>25406</v>
          </cell>
          <cell r="S16">
            <v>0.53483429111233571</v>
          </cell>
          <cell r="T16">
            <v>1.8697380041212834</v>
          </cell>
          <cell r="U16">
            <v>13813</v>
          </cell>
          <cell r="V16">
            <v>26073</v>
          </cell>
          <cell r="W16">
            <v>0.52978176657845277</v>
          </cell>
          <cell r="X16">
            <v>1.8875696807355389</v>
          </cell>
          <cell r="Y16">
            <v>14071</v>
          </cell>
          <cell r="Z16">
            <v>26972</v>
          </cell>
          <cell r="AA16">
            <v>0.52168915912798453</v>
          </cell>
          <cell r="AB16">
            <v>1.9168502593987635</v>
          </cell>
          <cell r="AC16">
            <v>14502</v>
          </cell>
          <cell r="AD16">
            <v>27468</v>
          </cell>
          <cell r="AE16">
            <v>0.52795980777632157</v>
          </cell>
          <cell r="AF16">
            <v>1.8940835746793545</v>
          </cell>
          <cell r="AG16">
            <v>15050</v>
          </cell>
          <cell r="AH16">
            <v>28017</v>
          </cell>
          <cell r="AI16">
            <v>0.53717385872862899</v>
          </cell>
          <cell r="AJ16">
            <v>1.8615946843853821</v>
          </cell>
          <cell r="AK16">
            <v>15791</v>
          </cell>
          <cell r="AL16">
            <v>28696</v>
          </cell>
          <cell r="AM16">
            <v>0.55028575411207137</v>
          </cell>
          <cell r="AN16">
            <v>1.8172376670255208</v>
          </cell>
          <cell r="AO16">
            <v>16310</v>
          </cell>
          <cell r="AP16">
            <v>29160</v>
          </cell>
          <cell r="AQ16">
            <v>0.55932784636488342</v>
          </cell>
          <cell r="AR16">
            <v>1.7878602084610669</v>
          </cell>
          <cell r="AS16">
            <v>16601</v>
          </cell>
          <cell r="AT16">
            <v>29247</v>
          </cell>
          <cell r="AU16">
            <v>0.56761377235271993</v>
          </cell>
          <cell r="AV16">
            <v>1.7617613396783327</v>
          </cell>
          <cell r="AW16">
            <v>16915</v>
          </cell>
          <cell r="AX16">
            <v>29315</v>
          </cell>
          <cell r="AY16">
            <v>0.57700835749616242</v>
          </cell>
          <cell r="AZ16">
            <v>1.7330771504581732</v>
          </cell>
          <cell r="BA16">
            <v>16978</v>
          </cell>
          <cell r="BB16">
            <v>29580</v>
          </cell>
          <cell r="BC16">
            <v>0.57396889790398919</v>
          </cell>
          <cell r="BD16">
            <v>1.7422546825303333</v>
          </cell>
          <cell r="BE16">
            <v>17054</v>
          </cell>
          <cell r="BF16">
            <v>29629</v>
          </cell>
          <cell r="BG16">
            <v>0.57558473117553743</v>
          </cell>
          <cell r="BH16">
            <v>1.7373636683476017</v>
          </cell>
          <cell r="BI16">
            <v>17073</v>
          </cell>
          <cell r="BJ16">
            <v>29282</v>
          </cell>
          <cell r="BK16">
            <v>0.58305443617239261</v>
          </cell>
          <cell r="BL16">
            <v>1.7151057224857962</v>
          </cell>
          <cell r="BM16">
            <v>17100</v>
          </cell>
          <cell r="BN16">
            <v>29098</v>
          </cell>
          <cell r="BO16">
            <v>0.5876692556189429</v>
          </cell>
          <cell r="BP16">
            <v>1.7016374269005847</v>
          </cell>
          <cell r="BQ16">
            <v>17117</v>
          </cell>
          <cell r="BR16">
            <v>28641</v>
          </cell>
          <cell r="BS16">
            <v>0.59763974721553015</v>
          </cell>
          <cell r="BT16">
            <v>1.6732488169655897</v>
          </cell>
          <cell r="BU16">
            <v>17132</v>
          </cell>
          <cell r="BV16">
            <v>28838</v>
          </cell>
          <cell r="BW16">
            <v>0.59407725917192589</v>
          </cell>
          <cell r="BX16">
            <v>1.6832827457389681</v>
          </cell>
          <cell r="BY16">
            <v>17156</v>
          </cell>
          <cell r="BZ16">
            <v>29223</v>
          </cell>
          <cell r="CA16">
            <v>0.58707182698559357</v>
          </cell>
          <cell r="CB16">
            <v>1.7033690837024948</v>
          </cell>
          <cell r="CC16">
            <v>17195</v>
          </cell>
          <cell r="CD16">
            <v>29840</v>
          </cell>
          <cell r="CE16">
            <v>0.57623994638069709</v>
          </cell>
          <cell r="CF16">
            <v>1.7353881942425124</v>
          </cell>
          <cell r="CG16">
            <v>17229</v>
          </cell>
          <cell r="CH16">
            <v>30588</v>
          </cell>
          <cell r="CI16">
            <v>0.56326010200078458</v>
          </cell>
          <cell r="CJ16">
            <v>1.7753787219223403</v>
          </cell>
          <cell r="CK16">
            <v>17249</v>
          </cell>
          <cell r="CL16">
            <v>30638</v>
          </cell>
          <cell r="CM16">
            <v>0.56299366799399442</v>
          </cell>
          <cell r="CN16">
            <v>1.7762189112412314</v>
          </cell>
          <cell r="CO16">
            <v>17304</v>
          </cell>
          <cell r="CP16">
            <v>30811</v>
          </cell>
          <cell r="CQ16">
            <v>0.561617604102431</v>
          </cell>
          <cell r="CR16">
            <v>1.780570966250578</v>
          </cell>
          <cell r="CS16">
            <v>17329</v>
          </cell>
          <cell r="CT16">
            <v>31443</v>
          </cell>
          <cell r="CU16">
            <v>0.55112425659129216</v>
          </cell>
          <cell r="CV16">
            <v>1.8144728489814761</v>
          </cell>
          <cell r="CW16">
            <v>17360</v>
          </cell>
          <cell r="CX16">
            <v>31941</v>
          </cell>
          <cell r="CY16">
            <v>0.54350208196362038</v>
          </cell>
          <cell r="CZ16">
            <v>1.8399193548387096</v>
          </cell>
          <cell r="DA16">
            <v>17389</v>
          </cell>
          <cell r="DB16">
            <v>32431</v>
          </cell>
          <cell r="DC16">
            <v>0.53618451481607099</v>
          </cell>
          <cell r="DD16">
            <v>1.8650296164241762</v>
          </cell>
        </row>
        <row r="17">
          <cell r="C17" t="str">
            <v>07016</v>
          </cell>
          <cell r="E17">
            <v>1348</v>
          </cell>
          <cell r="F17">
            <v>2327</v>
          </cell>
          <cell r="G17">
            <v>0.57928663515255696</v>
          </cell>
          <cell r="H17">
            <v>1.7262611275964392</v>
          </cell>
          <cell r="I17">
            <v>1380</v>
          </cell>
          <cell r="J17">
            <v>2403</v>
          </cell>
          <cell r="K17">
            <v>0.57428214731585514</v>
          </cell>
          <cell r="L17">
            <v>1.741304347826087</v>
          </cell>
          <cell r="M17">
            <v>1408</v>
          </cell>
          <cell r="N17">
            <v>2494</v>
          </cell>
          <cell r="O17">
            <v>0.56455493183640737</v>
          </cell>
          <cell r="P17">
            <v>1.7713068181818181</v>
          </cell>
          <cell r="Q17">
            <v>1467</v>
          </cell>
          <cell r="R17">
            <v>2586</v>
          </cell>
          <cell r="S17">
            <v>0.56728538283062646</v>
          </cell>
          <cell r="T17">
            <v>1.7627811860940694</v>
          </cell>
          <cell r="U17">
            <v>1540</v>
          </cell>
          <cell r="V17">
            <v>2727</v>
          </cell>
          <cell r="W17">
            <v>0.5647231389805647</v>
          </cell>
          <cell r="X17">
            <v>1.7707792207792208</v>
          </cell>
          <cell r="Y17">
            <v>1610</v>
          </cell>
          <cell r="Z17">
            <v>2877</v>
          </cell>
          <cell r="AA17">
            <v>0.55961070559610704</v>
          </cell>
          <cell r="AB17">
            <v>1.7869565217391303</v>
          </cell>
          <cell r="AC17">
            <v>1713</v>
          </cell>
          <cell r="AD17">
            <v>3045</v>
          </cell>
          <cell r="AE17">
            <v>0.56256157635467985</v>
          </cell>
          <cell r="AF17">
            <v>1.777583187390543</v>
          </cell>
          <cell r="AG17">
            <v>1826</v>
          </cell>
          <cell r="AH17">
            <v>3252</v>
          </cell>
          <cell r="AI17">
            <v>0.56150061500615012</v>
          </cell>
          <cell r="AJ17">
            <v>1.7809419496166483</v>
          </cell>
          <cell r="AK17">
            <v>1871</v>
          </cell>
          <cell r="AL17">
            <v>3413</v>
          </cell>
          <cell r="AM17">
            <v>0.54819806621740408</v>
          </cell>
          <cell r="AN17">
            <v>1.8241582041688937</v>
          </cell>
          <cell r="AO17">
            <v>1941</v>
          </cell>
          <cell r="AP17">
            <v>3515</v>
          </cell>
          <cell r="AQ17">
            <v>0.55220483641536278</v>
          </cell>
          <cell r="AR17">
            <v>1.8109222050489437</v>
          </cell>
          <cell r="AS17">
            <v>1949</v>
          </cell>
          <cell r="AT17">
            <v>3677</v>
          </cell>
          <cell r="AU17">
            <v>0.53005167255915153</v>
          </cell>
          <cell r="AV17">
            <v>1.8866085171883018</v>
          </cell>
          <cell r="AW17">
            <v>1975</v>
          </cell>
          <cell r="AX17">
            <v>3789</v>
          </cell>
          <cell r="AY17">
            <v>0.52124571126946428</v>
          </cell>
          <cell r="AZ17">
            <v>1.9184810126582279</v>
          </cell>
          <cell r="BA17">
            <v>1981</v>
          </cell>
          <cell r="BB17">
            <v>3861</v>
          </cell>
          <cell r="BC17">
            <v>0.51307951307951305</v>
          </cell>
          <cell r="BD17">
            <v>1.9490156486622918</v>
          </cell>
          <cell r="BE17">
            <v>1986</v>
          </cell>
          <cell r="BF17">
            <v>3834</v>
          </cell>
          <cell r="BG17">
            <v>0.5179968701095462</v>
          </cell>
          <cell r="BH17">
            <v>1.9305135951661632</v>
          </cell>
          <cell r="BI17">
            <v>1986</v>
          </cell>
          <cell r="BJ17">
            <v>3859</v>
          </cell>
          <cell r="BK17">
            <v>0.514641098730241</v>
          </cell>
          <cell r="BL17">
            <v>1.9431017119838871</v>
          </cell>
          <cell r="BM17">
            <v>1992</v>
          </cell>
          <cell r="BN17">
            <v>3862</v>
          </cell>
          <cell r="BO17">
            <v>0.5157949249093734</v>
          </cell>
          <cell r="BP17">
            <v>1.9387550200803212</v>
          </cell>
          <cell r="BQ17">
            <v>1999</v>
          </cell>
          <cell r="BR17">
            <v>3869</v>
          </cell>
          <cell r="BS17">
            <v>0.51667097441199272</v>
          </cell>
          <cell r="BT17">
            <v>1.9354677338669335</v>
          </cell>
          <cell r="BU17">
            <v>2002</v>
          </cell>
          <cell r="BV17">
            <v>3962</v>
          </cell>
          <cell r="BW17">
            <v>0.5053003533568905</v>
          </cell>
          <cell r="BX17">
            <v>1.979020979020979</v>
          </cell>
          <cell r="BY17">
            <v>2005</v>
          </cell>
          <cell r="BZ17">
            <v>4008</v>
          </cell>
          <cell r="CA17">
            <v>0.50024950099800403</v>
          </cell>
          <cell r="CB17">
            <v>1.9990024937655861</v>
          </cell>
          <cell r="CC17">
            <v>2013</v>
          </cell>
          <cell r="CD17">
            <v>4053</v>
          </cell>
          <cell r="CE17">
            <v>0.49666913397483348</v>
          </cell>
          <cell r="CF17">
            <v>2.0134128166915053</v>
          </cell>
          <cell r="CG17">
            <v>2016</v>
          </cell>
          <cell r="CH17">
            <v>4125</v>
          </cell>
          <cell r="CI17">
            <v>0.48872727272727273</v>
          </cell>
          <cell r="CJ17">
            <v>2.0461309523809526</v>
          </cell>
          <cell r="CK17">
            <v>2021</v>
          </cell>
          <cell r="CL17">
            <v>4243</v>
          </cell>
          <cell r="CM17">
            <v>0.4763139288239453</v>
          </cell>
          <cell r="CN17">
            <v>2.0994557149925779</v>
          </cell>
          <cell r="CO17">
            <v>2032</v>
          </cell>
          <cell r="CP17">
            <v>4230</v>
          </cell>
          <cell r="CQ17">
            <v>0.48037825059101658</v>
          </cell>
          <cell r="CR17">
            <v>2.0816929133858268</v>
          </cell>
          <cell r="CS17">
            <v>2035</v>
          </cell>
          <cell r="CT17">
            <v>4304</v>
          </cell>
          <cell r="CU17">
            <v>0.47281598513011153</v>
          </cell>
          <cell r="CV17">
            <v>2.114987714987715</v>
          </cell>
          <cell r="CW17">
            <v>2049</v>
          </cell>
          <cell r="CX17">
            <v>4399</v>
          </cell>
          <cell r="CY17">
            <v>0.46578767901795864</v>
          </cell>
          <cell r="CZ17">
            <v>2.1469009272816009</v>
          </cell>
          <cell r="DA17">
            <v>2079</v>
          </cell>
          <cell r="DB17">
            <v>4521</v>
          </cell>
          <cell r="DC17">
            <v>0.45985401459854014</v>
          </cell>
          <cell r="DD17">
            <v>2.1746031746031744</v>
          </cell>
        </row>
        <row r="18">
          <cell r="C18" t="str">
            <v>07017</v>
          </cell>
          <cell r="E18">
            <v>777</v>
          </cell>
          <cell r="F18">
            <v>903</v>
          </cell>
          <cell r="G18">
            <v>0.86046511627906974</v>
          </cell>
          <cell r="H18">
            <v>1.1621621621621621</v>
          </cell>
          <cell r="I18">
            <v>791</v>
          </cell>
          <cell r="J18">
            <v>931</v>
          </cell>
          <cell r="K18">
            <v>0.84962406015037595</v>
          </cell>
          <cell r="L18">
            <v>1.1769911504424779</v>
          </cell>
          <cell r="M18">
            <v>803</v>
          </cell>
          <cell r="N18">
            <v>971</v>
          </cell>
          <cell r="O18">
            <v>0.82698249227600407</v>
          </cell>
          <cell r="P18">
            <v>1.2092154420921544</v>
          </cell>
          <cell r="Q18">
            <v>818</v>
          </cell>
          <cell r="R18">
            <v>973</v>
          </cell>
          <cell r="S18">
            <v>0.84069886947584793</v>
          </cell>
          <cell r="T18">
            <v>1.1894865525672371</v>
          </cell>
          <cell r="U18">
            <v>826</v>
          </cell>
          <cell r="V18">
            <v>986</v>
          </cell>
          <cell r="W18">
            <v>0.83772819472616633</v>
          </cell>
          <cell r="X18">
            <v>1.1937046004842615</v>
          </cell>
          <cell r="Y18">
            <v>839</v>
          </cell>
          <cell r="Z18">
            <v>1004</v>
          </cell>
          <cell r="AA18">
            <v>0.83565737051792832</v>
          </cell>
          <cell r="AB18">
            <v>1.1966626936829559</v>
          </cell>
          <cell r="AC18">
            <v>849</v>
          </cell>
          <cell r="AD18">
            <v>976</v>
          </cell>
          <cell r="AE18">
            <v>0.86987704918032782</v>
          </cell>
          <cell r="AF18">
            <v>1.149587750294464</v>
          </cell>
          <cell r="AG18">
            <v>940</v>
          </cell>
          <cell r="AH18">
            <v>967</v>
          </cell>
          <cell r="AI18">
            <v>0.97207859358841775</v>
          </cell>
          <cell r="AJ18">
            <v>1.0287234042553191</v>
          </cell>
          <cell r="AK18">
            <v>982</v>
          </cell>
          <cell r="AL18">
            <v>1023</v>
          </cell>
          <cell r="AM18">
            <v>0.95992179863147609</v>
          </cell>
          <cell r="AN18">
            <v>1.0417515274949083</v>
          </cell>
          <cell r="AO18">
            <v>1001</v>
          </cell>
          <cell r="AP18">
            <v>1078</v>
          </cell>
          <cell r="AQ18">
            <v>0.9285714285714286</v>
          </cell>
          <cell r="AR18">
            <v>1.0769230769230769</v>
          </cell>
          <cell r="AS18">
            <v>1014</v>
          </cell>
          <cell r="AT18">
            <v>1116</v>
          </cell>
          <cell r="AU18">
            <v>0.90860215053763438</v>
          </cell>
          <cell r="AV18">
            <v>1.1005917159763314</v>
          </cell>
          <cell r="AW18">
            <v>1022</v>
          </cell>
          <cell r="AX18">
            <v>1133</v>
          </cell>
          <cell r="AY18">
            <v>0.90203000882612538</v>
          </cell>
          <cell r="AZ18">
            <v>1.1086105675146771</v>
          </cell>
          <cell r="BA18">
            <v>1030</v>
          </cell>
          <cell r="BB18">
            <v>1159</v>
          </cell>
          <cell r="BC18">
            <v>0.88869715271786021</v>
          </cell>
          <cell r="BD18">
            <v>1.1252427184466018</v>
          </cell>
          <cell r="BE18">
            <v>1036</v>
          </cell>
          <cell r="BF18">
            <v>1192</v>
          </cell>
          <cell r="BG18">
            <v>0.86912751677852351</v>
          </cell>
          <cell r="BH18">
            <v>1.1505791505791505</v>
          </cell>
          <cell r="BI18">
            <v>1036</v>
          </cell>
          <cell r="BJ18">
            <v>1183</v>
          </cell>
          <cell r="BK18">
            <v>0.87573964497041423</v>
          </cell>
          <cell r="BL18">
            <v>1.1418918918918919</v>
          </cell>
          <cell r="BM18">
            <v>1037</v>
          </cell>
          <cell r="BN18">
            <v>1205</v>
          </cell>
          <cell r="BO18">
            <v>0.86058091286307059</v>
          </cell>
          <cell r="BP18">
            <v>1.1620057859209258</v>
          </cell>
          <cell r="BQ18">
            <v>1045</v>
          </cell>
          <cell r="BR18">
            <v>1246</v>
          </cell>
          <cell r="BS18">
            <v>0.8386837881219904</v>
          </cell>
          <cell r="BT18">
            <v>1.1923444976076556</v>
          </cell>
          <cell r="BU18">
            <v>1047</v>
          </cell>
          <cell r="BV18">
            <v>1247</v>
          </cell>
          <cell r="BW18">
            <v>0.83961507618283882</v>
          </cell>
          <cell r="BX18">
            <v>1.1910219675262654</v>
          </cell>
          <cell r="BY18">
            <v>1047</v>
          </cell>
          <cell r="BZ18">
            <v>1271</v>
          </cell>
          <cell r="CA18">
            <v>0.8237608182533438</v>
          </cell>
          <cell r="CB18">
            <v>1.2139446036294175</v>
          </cell>
          <cell r="CC18">
            <v>1049</v>
          </cell>
          <cell r="CD18">
            <v>1288</v>
          </cell>
          <cell r="CE18">
            <v>0.81444099378881984</v>
          </cell>
          <cell r="CF18">
            <v>1.2278360343183985</v>
          </cell>
          <cell r="CG18">
            <v>1050</v>
          </cell>
          <cell r="CH18">
            <v>1329</v>
          </cell>
          <cell r="CI18">
            <v>0.79006772009029347</v>
          </cell>
          <cell r="CJ18">
            <v>1.2657142857142858</v>
          </cell>
          <cell r="CK18">
            <v>1054</v>
          </cell>
          <cell r="CL18">
            <v>1379</v>
          </cell>
          <cell r="CM18">
            <v>0.76432197244379985</v>
          </cell>
          <cell r="CN18">
            <v>1.3083491461100569</v>
          </cell>
          <cell r="CO18">
            <v>1054</v>
          </cell>
          <cell r="CP18">
            <v>1446</v>
          </cell>
          <cell r="CQ18">
            <v>0.72890733056708157</v>
          </cell>
          <cell r="CR18">
            <v>1.3719165085388993</v>
          </cell>
          <cell r="CS18">
            <v>1054</v>
          </cell>
          <cell r="CT18">
            <v>1490</v>
          </cell>
          <cell r="CU18">
            <v>0.70738255033557051</v>
          </cell>
          <cell r="CV18">
            <v>1.413662239089184</v>
          </cell>
          <cell r="CW18">
            <v>1056</v>
          </cell>
          <cell r="CX18">
            <v>1516</v>
          </cell>
          <cell r="CY18">
            <v>0.69656992084432723</v>
          </cell>
          <cell r="CZ18">
            <v>1.4356060606060606</v>
          </cell>
          <cell r="DA18">
            <v>1056</v>
          </cell>
          <cell r="DB18">
            <v>1591</v>
          </cell>
          <cell r="DC18">
            <v>0.66373350094280326</v>
          </cell>
          <cell r="DD18">
            <v>1.5066287878787878</v>
          </cell>
        </row>
        <row r="19">
          <cell r="C19" t="str">
            <v>07018</v>
          </cell>
          <cell r="E19">
            <v>644</v>
          </cell>
          <cell r="F19">
            <v>652</v>
          </cell>
          <cell r="G19">
            <v>0.98773006134969321</v>
          </cell>
          <cell r="H19">
            <v>1.0124223602484472</v>
          </cell>
          <cell r="I19">
            <v>652</v>
          </cell>
          <cell r="J19">
            <v>677</v>
          </cell>
          <cell r="K19">
            <v>0.96307237813884783</v>
          </cell>
          <cell r="L19">
            <v>1.0383435582822085</v>
          </cell>
          <cell r="M19">
            <v>659</v>
          </cell>
          <cell r="N19">
            <v>731</v>
          </cell>
          <cell r="O19">
            <v>0.90150478796169631</v>
          </cell>
          <cell r="P19">
            <v>1.1092564491654022</v>
          </cell>
          <cell r="Q19">
            <v>670</v>
          </cell>
          <cell r="R19">
            <v>749</v>
          </cell>
          <cell r="S19">
            <v>0.89452603471295056</v>
          </cell>
          <cell r="T19">
            <v>1.1179104477611941</v>
          </cell>
          <cell r="U19">
            <v>671</v>
          </cell>
          <cell r="V19">
            <v>689</v>
          </cell>
          <cell r="W19">
            <v>0.97387518142235119</v>
          </cell>
          <cell r="X19">
            <v>1.0268256333830104</v>
          </cell>
          <cell r="Y19">
            <v>700</v>
          </cell>
          <cell r="Z19">
            <v>708</v>
          </cell>
          <cell r="AA19">
            <v>0.98870056497175141</v>
          </cell>
          <cell r="AB19">
            <v>1.0114285714285713</v>
          </cell>
          <cell r="AC19">
            <v>703</v>
          </cell>
          <cell r="AD19">
            <v>708</v>
          </cell>
          <cell r="AE19">
            <v>0.99293785310734461</v>
          </cell>
          <cell r="AF19">
            <v>1.0071123755334281</v>
          </cell>
          <cell r="AG19">
            <v>709</v>
          </cell>
          <cell r="AH19">
            <v>718</v>
          </cell>
          <cell r="AI19">
            <v>0.98746518105849579</v>
          </cell>
          <cell r="AJ19">
            <v>1.0126939351198871</v>
          </cell>
          <cell r="AK19">
            <v>711</v>
          </cell>
          <cell r="AL19">
            <v>754</v>
          </cell>
          <cell r="AM19">
            <v>0.94297082228116713</v>
          </cell>
          <cell r="AN19">
            <v>1.060478199718706</v>
          </cell>
          <cell r="AO19">
            <v>720</v>
          </cell>
          <cell r="AP19">
            <v>755</v>
          </cell>
          <cell r="AQ19">
            <v>0.95364238410596025</v>
          </cell>
          <cell r="AR19">
            <v>1.0486111111111112</v>
          </cell>
          <cell r="AS19">
            <v>723</v>
          </cell>
          <cell r="AT19">
            <v>773</v>
          </cell>
          <cell r="AU19">
            <v>0.93531694695989653</v>
          </cell>
          <cell r="AV19">
            <v>1.0691562932226832</v>
          </cell>
          <cell r="AW19">
            <v>727</v>
          </cell>
          <cell r="AX19">
            <v>752</v>
          </cell>
          <cell r="AY19">
            <v>0.9667553191489362</v>
          </cell>
          <cell r="AZ19">
            <v>1.0343878954607979</v>
          </cell>
          <cell r="BA19">
            <v>728</v>
          </cell>
          <cell r="BB19">
            <v>747</v>
          </cell>
          <cell r="BC19">
            <v>0.9745649263721553</v>
          </cell>
          <cell r="BD19">
            <v>1.026098901098901</v>
          </cell>
          <cell r="BE19">
            <v>730</v>
          </cell>
          <cell r="BF19">
            <v>756</v>
          </cell>
          <cell r="BG19">
            <v>0.96560846560846558</v>
          </cell>
          <cell r="BH19">
            <v>1.0356164383561643</v>
          </cell>
          <cell r="BI19">
            <v>732</v>
          </cell>
          <cell r="BJ19">
            <v>768</v>
          </cell>
          <cell r="BK19">
            <v>0.953125</v>
          </cell>
          <cell r="BL19">
            <v>1.0491803278688525</v>
          </cell>
          <cell r="BM19">
            <v>733</v>
          </cell>
          <cell r="BN19">
            <v>713</v>
          </cell>
          <cell r="BO19">
            <v>1.0280504908835906</v>
          </cell>
          <cell r="BP19">
            <v>0.97271487039563442</v>
          </cell>
          <cell r="BQ19">
            <v>736</v>
          </cell>
          <cell r="BR19">
            <v>642</v>
          </cell>
          <cell r="BS19">
            <v>1.1464174454828659</v>
          </cell>
          <cell r="BT19">
            <v>0.87228260869565222</v>
          </cell>
          <cell r="BU19">
            <v>737</v>
          </cell>
          <cell r="BV19">
            <v>637</v>
          </cell>
          <cell r="BW19">
            <v>1.1569858712715855</v>
          </cell>
          <cell r="BX19">
            <v>0.86431478968792397</v>
          </cell>
          <cell r="BY19">
            <v>738</v>
          </cell>
          <cell r="BZ19">
            <v>620</v>
          </cell>
          <cell r="CA19">
            <v>1.1903225806451614</v>
          </cell>
          <cell r="CB19">
            <v>0.84010840108401086</v>
          </cell>
          <cell r="CC19">
            <v>741</v>
          </cell>
          <cell r="CD19">
            <v>617</v>
          </cell>
          <cell r="CE19">
            <v>1.2009724473257699</v>
          </cell>
          <cell r="CF19">
            <v>0.83265856950067474</v>
          </cell>
          <cell r="CG19">
            <v>744</v>
          </cell>
          <cell r="CH19">
            <v>630</v>
          </cell>
          <cell r="CI19">
            <v>1.180952380952381</v>
          </cell>
          <cell r="CJ19">
            <v>0.84677419354838712</v>
          </cell>
          <cell r="CK19">
            <v>766</v>
          </cell>
          <cell r="CL19">
            <v>674</v>
          </cell>
          <cell r="CM19">
            <v>1.1364985163204748</v>
          </cell>
          <cell r="CN19">
            <v>0.8798955613577023</v>
          </cell>
          <cell r="CO19">
            <v>767</v>
          </cell>
          <cell r="CP19">
            <v>674</v>
          </cell>
          <cell r="CQ19">
            <v>1.1379821958456973</v>
          </cell>
          <cell r="CR19">
            <v>0.87874837027379404</v>
          </cell>
          <cell r="CS19">
            <v>770</v>
          </cell>
          <cell r="CT19">
            <v>675</v>
          </cell>
          <cell r="CU19">
            <v>1.1407407407407408</v>
          </cell>
          <cell r="CV19">
            <v>0.87662337662337664</v>
          </cell>
          <cell r="CW19">
            <v>770</v>
          </cell>
          <cell r="CX19">
            <v>717</v>
          </cell>
          <cell r="CY19">
            <v>1.0739191073919108</v>
          </cell>
          <cell r="CZ19">
            <v>0.9311688311688312</v>
          </cell>
          <cell r="DA19">
            <v>772</v>
          </cell>
          <cell r="DB19">
            <v>741</v>
          </cell>
          <cell r="DC19">
            <v>1.0418353576248314</v>
          </cell>
          <cell r="DD19">
            <v>0.9598445595854922</v>
          </cell>
        </row>
        <row r="20">
          <cell r="C20" t="str">
            <v>07019</v>
          </cell>
          <cell r="E20">
            <v>149</v>
          </cell>
          <cell r="F20">
            <v>318</v>
          </cell>
          <cell r="G20">
            <v>0.46855345911949686</v>
          </cell>
          <cell r="H20">
            <v>2.1342281879194629</v>
          </cell>
          <cell r="I20">
            <v>149</v>
          </cell>
          <cell r="J20">
            <v>306</v>
          </cell>
          <cell r="K20">
            <v>0.48692810457516339</v>
          </cell>
          <cell r="L20">
            <v>2.0536912751677852</v>
          </cell>
          <cell r="M20">
            <v>152</v>
          </cell>
          <cell r="N20">
            <v>312</v>
          </cell>
          <cell r="O20">
            <v>0.48717948717948717</v>
          </cell>
          <cell r="P20">
            <v>2.0526315789473686</v>
          </cell>
          <cell r="Q20">
            <v>160</v>
          </cell>
          <cell r="R20">
            <v>307</v>
          </cell>
          <cell r="S20">
            <v>0.52117263843648209</v>
          </cell>
          <cell r="T20">
            <v>1.91875</v>
          </cell>
          <cell r="U20">
            <v>160</v>
          </cell>
          <cell r="V20">
            <v>295</v>
          </cell>
          <cell r="W20">
            <v>0.5423728813559322</v>
          </cell>
          <cell r="X20">
            <v>1.84375</v>
          </cell>
          <cell r="Y20">
            <v>161</v>
          </cell>
          <cell r="Z20">
            <v>293</v>
          </cell>
          <cell r="AA20">
            <v>0.54948805460750849</v>
          </cell>
          <cell r="AB20">
            <v>1.8198757763975155</v>
          </cell>
          <cell r="AC20">
            <v>171</v>
          </cell>
          <cell r="AD20">
            <v>307</v>
          </cell>
          <cell r="AE20">
            <v>0.55700325732899025</v>
          </cell>
          <cell r="AF20">
            <v>1.7953216374269005</v>
          </cell>
          <cell r="AG20">
            <v>172</v>
          </cell>
          <cell r="AH20">
            <v>290</v>
          </cell>
          <cell r="AI20">
            <v>0.59310344827586203</v>
          </cell>
          <cell r="AJ20">
            <v>1.6860465116279071</v>
          </cell>
          <cell r="AK20">
            <v>172</v>
          </cell>
          <cell r="AL20">
            <v>276</v>
          </cell>
          <cell r="AM20">
            <v>0.62318840579710144</v>
          </cell>
          <cell r="AN20">
            <v>1.6046511627906976</v>
          </cell>
          <cell r="AO20">
            <v>172</v>
          </cell>
          <cell r="AP20">
            <v>280</v>
          </cell>
          <cell r="AQ20">
            <v>0.61428571428571432</v>
          </cell>
          <cell r="AR20">
            <v>1.6279069767441861</v>
          </cell>
          <cell r="AS20">
            <v>172</v>
          </cell>
          <cell r="AT20">
            <v>276</v>
          </cell>
          <cell r="AU20">
            <v>0.62318840579710144</v>
          </cell>
          <cell r="AV20">
            <v>1.6046511627906976</v>
          </cell>
          <cell r="AW20">
            <v>172</v>
          </cell>
          <cell r="AX20">
            <v>284</v>
          </cell>
          <cell r="AY20">
            <v>0.60563380281690138</v>
          </cell>
          <cell r="AZ20">
            <v>1.6511627906976745</v>
          </cell>
          <cell r="BA20">
            <v>172</v>
          </cell>
          <cell r="BB20">
            <v>267</v>
          </cell>
          <cell r="BC20">
            <v>0.64419475655430714</v>
          </cell>
          <cell r="BD20">
            <v>1.5523255813953489</v>
          </cell>
          <cell r="BE20">
            <v>173</v>
          </cell>
          <cell r="BF20">
            <v>252</v>
          </cell>
          <cell r="BG20">
            <v>0.68650793650793651</v>
          </cell>
          <cell r="BH20">
            <v>1.4566473988439306</v>
          </cell>
          <cell r="BI20">
            <v>173</v>
          </cell>
          <cell r="BJ20">
            <v>241</v>
          </cell>
          <cell r="BK20">
            <v>0.71784232365145229</v>
          </cell>
          <cell r="BL20">
            <v>1.3930635838150289</v>
          </cell>
          <cell r="BM20">
            <v>173</v>
          </cell>
          <cell r="BN20">
            <v>236</v>
          </cell>
          <cell r="BO20">
            <v>0.73305084745762716</v>
          </cell>
          <cell r="BP20">
            <v>1.3641618497109826</v>
          </cell>
          <cell r="BQ20">
            <v>173</v>
          </cell>
          <cell r="BR20">
            <v>230</v>
          </cell>
          <cell r="BS20">
            <v>0.75217391304347825</v>
          </cell>
          <cell r="BT20">
            <v>1.3294797687861271</v>
          </cell>
          <cell r="BU20">
            <v>173</v>
          </cell>
          <cell r="BV20">
            <v>217</v>
          </cell>
          <cell r="BW20">
            <v>0.79723502304147464</v>
          </cell>
          <cell r="BX20">
            <v>1.254335260115607</v>
          </cell>
          <cell r="BY20">
            <v>173</v>
          </cell>
          <cell r="BZ20">
            <v>211</v>
          </cell>
          <cell r="CA20">
            <v>0.81990521327014221</v>
          </cell>
          <cell r="CB20">
            <v>1.2196531791907514</v>
          </cell>
          <cell r="CC20">
            <v>174</v>
          </cell>
          <cell r="CD20">
            <v>212</v>
          </cell>
          <cell r="CE20">
            <v>0.82075471698113212</v>
          </cell>
          <cell r="CF20">
            <v>1.2183908045977012</v>
          </cell>
          <cell r="CG20">
            <v>174</v>
          </cell>
          <cell r="CH20">
            <v>208</v>
          </cell>
          <cell r="CI20">
            <v>0.83653846153846156</v>
          </cell>
          <cell r="CJ20">
            <v>1.1954022988505748</v>
          </cell>
          <cell r="CK20">
            <v>175</v>
          </cell>
          <cell r="CL20">
            <v>181</v>
          </cell>
          <cell r="CM20">
            <v>0.96685082872928174</v>
          </cell>
          <cell r="CN20">
            <v>1.0342857142857143</v>
          </cell>
          <cell r="CO20">
            <v>175</v>
          </cell>
          <cell r="CP20">
            <v>187</v>
          </cell>
          <cell r="CQ20">
            <v>0.93582887700534756</v>
          </cell>
          <cell r="CR20">
            <v>1.0685714285714285</v>
          </cell>
          <cell r="CS20">
            <v>175</v>
          </cell>
          <cell r="CT20">
            <v>194</v>
          </cell>
          <cell r="CU20">
            <v>0.90206185567010311</v>
          </cell>
          <cell r="CV20">
            <v>1.1085714285714285</v>
          </cell>
          <cell r="CW20">
            <v>175</v>
          </cell>
          <cell r="CX20">
            <v>203</v>
          </cell>
          <cell r="CY20">
            <v>0.86206896551724133</v>
          </cell>
          <cell r="CZ20">
            <v>1.1599999999999999</v>
          </cell>
          <cell r="DA20">
            <v>175</v>
          </cell>
          <cell r="DB20">
            <v>199</v>
          </cell>
          <cell r="DC20">
            <v>0.87939698492462315</v>
          </cell>
          <cell r="DD20">
            <v>1.1371428571428572</v>
          </cell>
        </row>
        <row r="21">
          <cell r="C21" t="str">
            <v>07020</v>
          </cell>
          <cell r="E21">
            <v>1898</v>
          </cell>
          <cell r="F21">
            <v>3993</v>
          </cell>
          <cell r="G21">
            <v>0.47533183070373153</v>
          </cell>
          <cell r="H21">
            <v>2.1037934668071654</v>
          </cell>
          <cell r="I21">
            <v>1939</v>
          </cell>
          <cell r="J21">
            <v>4082</v>
          </cell>
          <cell r="K21">
            <v>0.47501224889759924</v>
          </cell>
          <cell r="L21">
            <v>2.1052088705518308</v>
          </cell>
          <cell r="M21">
            <v>1991</v>
          </cell>
          <cell r="N21">
            <v>4197</v>
          </cell>
          <cell r="O21">
            <v>0.47438646652370742</v>
          </cell>
          <cell r="P21">
            <v>2.1079859367152185</v>
          </cell>
          <cell r="Q21">
            <v>2040</v>
          </cell>
          <cell r="R21">
            <v>4322</v>
          </cell>
          <cell r="S21">
            <v>0.4720037019898195</v>
          </cell>
          <cell r="T21">
            <v>2.1186274509803922</v>
          </cell>
          <cell r="U21">
            <v>2063</v>
          </cell>
          <cell r="V21">
            <v>4363</v>
          </cell>
          <cell r="W21">
            <v>0.47283978913591568</v>
          </cell>
          <cell r="X21">
            <v>2.114881240911294</v>
          </cell>
          <cell r="Y21">
            <v>2099</v>
          </cell>
          <cell r="Z21">
            <v>4457</v>
          </cell>
          <cell r="AA21">
            <v>0.47094458155710117</v>
          </cell>
          <cell r="AB21">
            <v>2.1233920914721294</v>
          </cell>
          <cell r="AC21">
            <v>2154</v>
          </cell>
          <cell r="AD21">
            <v>4546</v>
          </cell>
          <cell r="AE21">
            <v>0.47382314122305325</v>
          </cell>
          <cell r="AF21">
            <v>2.1104921077065923</v>
          </cell>
          <cell r="AG21">
            <v>2221</v>
          </cell>
          <cell r="AH21">
            <v>4640</v>
          </cell>
          <cell r="AI21">
            <v>0.47866379310344825</v>
          </cell>
          <cell r="AJ21">
            <v>2.0891490319675823</v>
          </cell>
          <cell r="AK21">
            <v>2234</v>
          </cell>
          <cell r="AL21">
            <v>4696</v>
          </cell>
          <cell r="AM21">
            <v>0.47572402044293016</v>
          </cell>
          <cell r="AN21">
            <v>2.1020590868397493</v>
          </cell>
          <cell r="AO21">
            <v>2267</v>
          </cell>
          <cell r="AP21">
            <v>4808</v>
          </cell>
          <cell r="AQ21">
            <v>0.47150582362728788</v>
          </cell>
          <cell r="AR21">
            <v>2.1208645787384208</v>
          </cell>
          <cell r="AS21">
            <v>2277</v>
          </cell>
          <cell r="AT21">
            <v>4900</v>
          </cell>
          <cell r="AU21">
            <v>0.46469387755102043</v>
          </cell>
          <cell r="AV21">
            <v>2.1519543258673695</v>
          </cell>
          <cell r="AW21">
            <v>2294</v>
          </cell>
          <cell r="AX21">
            <v>4956</v>
          </cell>
          <cell r="AY21">
            <v>0.46287328490718321</v>
          </cell>
          <cell r="AZ21">
            <v>2.1604184829991282</v>
          </cell>
          <cell r="BA21">
            <v>2313</v>
          </cell>
          <cell r="BB21">
            <v>4915</v>
          </cell>
          <cell r="BC21">
            <v>0.4706002034587996</v>
          </cell>
          <cell r="BD21">
            <v>2.1249459576307825</v>
          </cell>
          <cell r="BE21">
            <v>2330</v>
          </cell>
          <cell r="BF21">
            <v>4991</v>
          </cell>
          <cell r="BG21">
            <v>0.46684031256261271</v>
          </cell>
          <cell r="BH21">
            <v>2.1420600858369099</v>
          </cell>
          <cell r="BI21">
            <v>2332</v>
          </cell>
          <cell r="BJ21">
            <v>4940</v>
          </cell>
          <cell r="BK21">
            <v>0.47206477732793523</v>
          </cell>
          <cell r="BL21">
            <v>2.1183533447684391</v>
          </cell>
          <cell r="BM21">
            <v>2335</v>
          </cell>
          <cell r="BN21">
            <v>4922</v>
          </cell>
          <cell r="BO21">
            <v>0.47440065014221861</v>
          </cell>
          <cell r="BP21">
            <v>2.1079229122055674</v>
          </cell>
          <cell r="BQ21">
            <v>2339</v>
          </cell>
          <cell r="BR21">
            <v>4959</v>
          </cell>
          <cell r="BS21">
            <v>0.4716676749344626</v>
          </cell>
          <cell r="BT21">
            <v>2.1201368106028218</v>
          </cell>
          <cell r="BU21">
            <v>2345</v>
          </cell>
          <cell r="BV21">
            <v>4942</v>
          </cell>
          <cell r="BW21">
            <v>0.4745042492917847</v>
          </cell>
          <cell r="BX21">
            <v>2.1074626865671644</v>
          </cell>
          <cell r="BY21">
            <v>2348</v>
          </cell>
          <cell r="BZ21">
            <v>5020</v>
          </cell>
          <cell r="CA21">
            <v>0.46772908366533866</v>
          </cell>
          <cell r="CB21">
            <v>2.1379897785349233</v>
          </cell>
          <cell r="CC21">
            <v>2360</v>
          </cell>
          <cell r="CD21">
            <v>5062</v>
          </cell>
          <cell r="CE21">
            <v>0.46621888581588306</v>
          </cell>
          <cell r="CF21">
            <v>2.1449152542372882</v>
          </cell>
          <cell r="CG21">
            <v>2369</v>
          </cell>
          <cell r="CH21">
            <v>5113</v>
          </cell>
          <cell r="CI21">
            <v>0.46332876980246429</v>
          </cell>
          <cell r="CJ21">
            <v>2.1582946390882229</v>
          </cell>
          <cell r="CK21">
            <v>2377</v>
          </cell>
          <cell r="CL21">
            <v>5134</v>
          </cell>
          <cell r="CM21">
            <v>0.46299181924425398</v>
          </cell>
          <cell r="CN21">
            <v>2.1598653765250315</v>
          </cell>
          <cell r="CO21">
            <v>2382</v>
          </cell>
          <cell r="CP21">
            <v>5182</v>
          </cell>
          <cell r="CQ21">
            <v>0.45966808182169044</v>
          </cell>
          <cell r="CR21">
            <v>2.1754827875734675</v>
          </cell>
          <cell r="CS21">
            <v>2385</v>
          </cell>
          <cell r="CT21">
            <v>5236</v>
          </cell>
          <cell r="CU21">
            <v>0.4555003819709702</v>
          </cell>
          <cell r="CV21">
            <v>2.1953878406708593</v>
          </cell>
          <cell r="CW21">
            <v>2385</v>
          </cell>
          <cell r="CX21">
            <v>5252</v>
          </cell>
          <cell r="CY21">
            <v>0.45411271896420413</v>
          </cell>
          <cell r="CZ21">
            <v>2.2020964360587003</v>
          </cell>
          <cell r="DA21">
            <v>2385</v>
          </cell>
          <cell r="DB21">
            <v>5264</v>
          </cell>
          <cell r="DC21">
            <v>0.45307750759878418</v>
          </cell>
          <cell r="DD21">
            <v>2.2071278825995808</v>
          </cell>
        </row>
        <row r="22">
          <cell r="C22" t="str">
            <v>07021</v>
          </cell>
          <cell r="E22">
            <v>359</v>
          </cell>
          <cell r="F22">
            <v>357</v>
          </cell>
          <cell r="G22">
            <v>1.0056022408963585</v>
          </cell>
          <cell r="H22">
            <v>0.99442896935933145</v>
          </cell>
          <cell r="I22">
            <v>362</v>
          </cell>
          <cell r="J22">
            <v>371</v>
          </cell>
          <cell r="K22">
            <v>0.97574123989218331</v>
          </cell>
          <cell r="L22">
            <v>1.0248618784530388</v>
          </cell>
          <cell r="M22">
            <v>367</v>
          </cell>
          <cell r="N22">
            <v>376</v>
          </cell>
          <cell r="O22">
            <v>0.97606382978723405</v>
          </cell>
          <cell r="P22">
            <v>1.0245231607629428</v>
          </cell>
          <cell r="Q22">
            <v>368</v>
          </cell>
          <cell r="R22">
            <v>388</v>
          </cell>
          <cell r="S22">
            <v>0.94845360824742264</v>
          </cell>
          <cell r="T22">
            <v>1.0543478260869565</v>
          </cell>
          <cell r="U22">
            <v>368</v>
          </cell>
          <cell r="V22">
            <v>374</v>
          </cell>
          <cell r="W22">
            <v>0.98395721925133695</v>
          </cell>
          <cell r="X22">
            <v>1.0163043478260869</v>
          </cell>
          <cell r="Y22">
            <v>369</v>
          </cell>
          <cell r="Z22">
            <v>386</v>
          </cell>
          <cell r="AA22">
            <v>0.95595854922279788</v>
          </cell>
          <cell r="AB22">
            <v>1.046070460704607</v>
          </cell>
          <cell r="AC22">
            <v>370</v>
          </cell>
          <cell r="AD22">
            <v>399</v>
          </cell>
          <cell r="AE22">
            <v>0.92731829573934832</v>
          </cell>
          <cell r="AF22">
            <v>1.0783783783783785</v>
          </cell>
          <cell r="AG22">
            <v>374</v>
          </cell>
          <cell r="AH22">
            <v>382</v>
          </cell>
          <cell r="AI22">
            <v>0.97905759162303663</v>
          </cell>
          <cell r="AJ22">
            <v>1.0213903743315509</v>
          </cell>
          <cell r="AK22">
            <v>374</v>
          </cell>
          <cell r="AL22">
            <v>388</v>
          </cell>
          <cell r="AM22">
            <v>0.96391752577319589</v>
          </cell>
          <cell r="AN22">
            <v>1.0374331550802138</v>
          </cell>
          <cell r="AO22">
            <v>376</v>
          </cell>
          <cell r="AP22">
            <v>389</v>
          </cell>
          <cell r="AQ22">
            <v>0.96658097686375322</v>
          </cell>
          <cell r="AR22">
            <v>1.0345744680851063</v>
          </cell>
          <cell r="AS22">
            <v>376</v>
          </cell>
          <cell r="AT22">
            <v>378</v>
          </cell>
          <cell r="AU22">
            <v>0.99470899470899465</v>
          </cell>
          <cell r="AV22">
            <v>1.0053191489361701</v>
          </cell>
          <cell r="AW22">
            <v>378</v>
          </cell>
          <cell r="AX22">
            <v>402</v>
          </cell>
          <cell r="AY22">
            <v>0.94029850746268662</v>
          </cell>
          <cell r="AZ22">
            <v>1.0634920634920635</v>
          </cell>
          <cell r="BA22">
            <v>379</v>
          </cell>
          <cell r="BB22">
            <v>380</v>
          </cell>
          <cell r="BC22">
            <v>0.99736842105263157</v>
          </cell>
          <cell r="BD22">
            <v>1.0026385224274406</v>
          </cell>
          <cell r="BE22">
            <v>382</v>
          </cell>
          <cell r="BF22">
            <v>369</v>
          </cell>
          <cell r="BG22">
            <v>1.0352303523035231</v>
          </cell>
          <cell r="BH22">
            <v>0.96596858638743455</v>
          </cell>
          <cell r="BI22">
            <v>383</v>
          </cell>
          <cell r="BJ22">
            <v>344</v>
          </cell>
          <cell r="BK22">
            <v>1.1133720930232558</v>
          </cell>
          <cell r="BL22">
            <v>0.89817232375979117</v>
          </cell>
          <cell r="BM22">
            <v>383</v>
          </cell>
          <cell r="BN22">
            <v>336</v>
          </cell>
          <cell r="BO22">
            <v>1.1398809523809523</v>
          </cell>
          <cell r="BP22">
            <v>0.87728459530026115</v>
          </cell>
          <cell r="BQ22">
            <v>383</v>
          </cell>
          <cell r="BR22">
            <v>323</v>
          </cell>
          <cell r="BS22">
            <v>1.1857585139318885</v>
          </cell>
          <cell r="BT22">
            <v>0.8433420365535248</v>
          </cell>
          <cell r="BU22">
            <v>383</v>
          </cell>
          <cell r="BV22">
            <v>305</v>
          </cell>
          <cell r="BW22">
            <v>1.2557377049180327</v>
          </cell>
          <cell r="BX22">
            <v>0.79634464751958223</v>
          </cell>
          <cell r="BY22">
            <v>386</v>
          </cell>
          <cell r="BZ22">
            <v>318</v>
          </cell>
          <cell r="CA22">
            <v>1.2138364779874213</v>
          </cell>
          <cell r="CB22">
            <v>0.82383419689119175</v>
          </cell>
          <cell r="CC22">
            <v>387</v>
          </cell>
          <cell r="CD22">
            <v>315</v>
          </cell>
          <cell r="CE22">
            <v>1.2285714285714286</v>
          </cell>
          <cell r="CF22">
            <v>0.81395348837209303</v>
          </cell>
          <cell r="CG22">
            <v>388</v>
          </cell>
          <cell r="CH22">
            <v>327</v>
          </cell>
          <cell r="CI22">
            <v>1.1865443425076452</v>
          </cell>
          <cell r="CJ22">
            <v>0.84278350515463918</v>
          </cell>
          <cell r="CK22">
            <v>388</v>
          </cell>
          <cell r="CL22">
            <v>326</v>
          </cell>
          <cell r="CM22">
            <v>1.1901840490797546</v>
          </cell>
          <cell r="CN22">
            <v>0.84020618556701032</v>
          </cell>
          <cell r="CO22">
            <v>389</v>
          </cell>
          <cell r="CP22">
            <v>336</v>
          </cell>
          <cell r="CQ22">
            <v>1.1577380952380953</v>
          </cell>
          <cell r="CR22">
            <v>0.86375321336760924</v>
          </cell>
          <cell r="CS22">
            <v>389</v>
          </cell>
          <cell r="CT22">
            <v>359</v>
          </cell>
          <cell r="CU22">
            <v>1.0835654596100279</v>
          </cell>
          <cell r="CV22">
            <v>0.92287917737789205</v>
          </cell>
          <cell r="CW22">
            <v>389</v>
          </cell>
          <cell r="CX22">
            <v>374</v>
          </cell>
          <cell r="CY22">
            <v>1.0401069518716577</v>
          </cell>
          <cell r="CZ22">
            <v>0.96143958868894597</v>
          </cell>
          <cell r="DA22">
            <v>389</v>
          </cell>
          <cell r="DB22">
            <v>369</v>
          </cell>
          <cell r="DC22">
            <v>1.0542005420054201</v>
          </cell>
          <cell r="DD22">
            <v>0.94858611825192807</v>
          </cell>
        </row>
        <row r="23">
          <cell r="C23" t="str">
            <v>07022</v>
          </cell>
          <cell r="E23">
            <v>10168</v>
          </cell>
          <cell r="F23">
            <v>15238</v>
          </cell>
          <cell r="G23">
            <v>0.66727917049481555</v>
          </cell>
          <cell r="H23">
            <v>1.4986231313926042</v>
          </cell>
          <cell r="I23">
            <v>10408</v>
          </cell>
          <cell r="J23">
            <v>15533</v>
          </cell>
          <cell r="K23">
            <v>0.67005729736689623</v>
          </cell>
          <cell r="L23">
            <v>1.4924096848578017</v>
          </cell>
          <cell r="M23">
            <v>10658</v>
          </cell>
          <cell r="N23">
            <v>16049</v>
          </cell>
          <cell r="O23">
            <v>0.66409122063679982</v>
          </cell>
          <cell r="P23">
            <v>1.5058172264965284</v>
          </cell>
          <cell r="Q23">
            <v>10871</v>
          </cell>
          <cell r="R23">
            <v>16459</v>
          </cell>
          <cell r="S23">
            <v>0.66048970168296983</v>
          </cell>
          <cell r="T23">
            <v>1.5140281482844264</v>
          </cell>
          <cell r="U23">
            <v>10978</v>
          </cell>
          <cell r="V23">
            <v>16153</v>
          </cell>
          <cell r="W23">
            <v>0.67962607565158173</v>
          </cell>
          <cell r="X23">
            <v>1.471397340134815</v>
          </cell>
          <cell r="Y23">
            <v>11084</v>
          </cell>
          <cell r="Z23">
            <v>16566</v>
          </cell>
          <cell r="AA23">
            <v>0.66908125075455749</v>
          </cell>
          <cell r="AB23">
            <v>1.4945867917719236</v>
          </cell>
          <cell r="AC23">
            <v>11198</v>
          </cell>
          <cell r="AD23">
            <v>16948</v>
          </cell>
          <cell r="AE23">
            <v>0.66072692943120137</v>
          </cell>
          <cell r="AF23">
            <v>1.5134845508126451</v>
          </cell>
          <cell r="AG23">
            <v>11375</v>
          </cell>
          <cell r="AH23">
            <v>17443</v>
          </cell>
          <cell r="AI23">
            <v>0.65212406122799982</v>
          </cell>
          <cell r="AJ23">
            <v>1.5334505494505495</v>
          </cell>
          <cell r="AK23">
            <v>11469</v>
          </cell>
          <cell r="AL23">
            <v>17969</v>
          </cell>
          <cell r="AM23">
            <v>0.63826590238744507</v>
          </cell>
          <cell r="AN23">
            <v>1.566745139070538</v>
          </cell>
          <cell r="AO23">
            <v>11622</v>
          </cell>
          <cell r="AP23">
            <v>18270</v>
          </cell>
          <cell r="AQ23">
            <v>0.63612479474548445</v>
          </cell>
          <cell r="AR23">
            <v>1.5720185854414042</v>
          </cell>
          <cell r="AS23">
            <v>11785</v>
          </cell>
          <cell r="AT23">
            <v>18225</v>
          </cell>
          <cell r="AU23">
            <v>0.64663923182441696</v>
          </cell>
          <cell r="AV23">
            <v>1.546457361052185</v>
          </cell>
          <cell r="AW23">
            <v>11842</v>
          </cell>
          <cell r="AX23">
            <v>18482</v>
          </cell>
          <cell r="AY23">
            <v>0.64073152256249322</v>
          </cell>
          <cell r="AZ23">
            <v>1.5607160952541801</v>
          </cell>
          <cell r="BA23">
            <v>11893</v>
          </cell>
          <cell r="BB23">
            <v>18388</v>
          </cell>
          <cell r="BC23">
            <v>0.64678050902762674</v>
          </cell>
          <cell r="BD23">
            <v>1.5461195661313378</v>
          </cell>
          <cell r="BE23">
            <v>11942</v>
          </cell>
          <cell r="BF23">
            <v>17359</v>
          </cell>
          <cell r="BG23">
            <v>0.68794285385102827</v>
          </cell>
          <cell r="BH23">
            <v>1.453609110701725</v>
          </cell>
          <cell r="BI23">
            <v>11973</v>
          </cell>
          <cell r="BJ23">
            <v>17291</v>
          </cell>
          <cell r="BK23">
            <v>0.69244115435775833</v>
          </cell>
          <cell r="BL23">
            <v>1.4441660402572454</v>
          </cell>
          <cell r="BM23">
            <v>11997</v>
          </cell>
          <cell r="BN23">
            <v>17412</v>
          </cell>
          <cell r="BO23">
            <v>0.68900758097863546</v>
          </cell>
          <cell r="BP23">
            <v>1.4513628407101775</v>
          </cell>
          <cell r="BQ23">
            <v>12024</v>
          </cell>
          <cell r="BR23">
            <v>17319</v>
          </cell>
          <cell r="BS23">
            <v>0.69426641261042787</v>
          </cell>
          <cell r="BT23">
            <v>1.4403692614770458</v>
          </cell>
          <cell r="BU23">
            <v>12042</v>
          </cell>
          <cell r="BV23">
            <v>17333</v>
          </cell>
          <cell r="BW23">
            <v>0.69474412969480182</v>
          </cell>
          <cell r="BX23">
            <v>1.4393788407241321</v>
          </cell>
          <cell r="BY23">
            <v>12062</v>
          </cell>
          <cell r="BZ23">
            <v>17497</v>
          </cell>
          <cell r="CA23">
            <v>0.68937532148368297</v>
          </cell>
          <cell r="CB23">
            <v>1.4505886254352511</v>
          </cell>
          <cell r="CC23">
            <v>12086</v>
          </cell>
          <cell r="CD23">
            <v>17780</v>
          </cell>
          <cell r="CE23">
            <v>0.6797525309336333</v>
          </cell>
          <cell r="CF23">
            <v>1.4711236140989574</v>
          </cell>
          <cell r="CG23">
            <v>12114</v>
          </cell>
          <cell r="CH23">
            <v>18202</v>
          </cell>
          <cell r="CI23">
            <v>0.6655312603010658</v>
          </cell>
          <cell r="CJ23">
            <v>1.502559022618458</v>
          </cell>
          <cell r="CK23">
            <v>12134</v>
          </cell>
          <cell r="CL23">
            <v>18164</v>
          </cell>
          <cell r="CM23">
            <v>0.66802466417088746</v>
          </cell>
          <cell r="CN23">
            <v>1.4969507169935719</v>
          </cell>
          <cell r="CO23">
            <v>12179</v>
          </cell>
          <cell r="CP23">
            <v>18357</v>
          </cell>
          <cell r="CQ23">
            <v>0.66345263387263709</v>
          </cell>
          <cell r="CR23">
            <v>1.5072666064537319</v>
          </cell>
          <cell r="CS23">
            <v>12199</v>
          </cell>
          <cell r="CT23">
            <v>18592</v>
          </cell>
          <cell r="CU23">
            <v>0.65614242685025814</v>
          </cell>
          <cell r="CV23">
            <v>1.5240593491269776</v>
          </cell>
          <cell r="CW23">
            <v>12214</v>
          </cell>
          <cell r="CX23">
            <v>18850</v>
          </cell>
          <cell r="CY23">
            <v>0.64795755968169766</v>
          </cell>
          <cell r="CZ23">
            <v>1.5433109546422139</v>
          </cell>
          <cell r="DA23">
            <v>12222</v>
          </cell>
          <cell r="DB23">
            <v>19146</v>
          </cell>
          <cell r="DC23">
            <v>0.63835788154183637</v>
          </cell>
          <cell r="DD23">
            <v>1.5665193912616593</v>
          </cell>
        </row>
        <row r="24">
          <cell r="C24" t="str">
            <v>07023</v>
          </cell>
          <cell r="E24">
            <v>1718</v>
          </cell>
          <cell r="F24">
            <v>4061</v>
          </cell>
          <cell r="G24">
            <v>0.42304851021915785</v>
          </cell>
          <cell r="H24">
            <v>2.3637951105937138</v>
          </cell>
          <cell r="I24">
            <v>1732</v>
          </cell>
          <cell r="J24">
            <v>4134</v>
          </cell>
          <cell r="K24">
            <v>0.41896468311562651</v>
          </cell>
          <cell r="L24">
            <v>2.3868360277136258</v>
          </cell>
          <cell r="M24">
            <v>1771</v>
          </cell>
          <cell r="N24">
            <v>4262</v>
          </cell>
          <cell r="O24">
            <v>0.41553261379633977</v>
          </cell>
          <cell r="P24">
            <v>2.4065499717673631</v>
          </cell>
          <cell r="Q24">
            <v>1850</v>
          </cell>
          <cell r="R24">
            <v>4290</v>
          </cell>
          <cell r="S24">
            <v>0.43123543123543123</v>
          </cell>
          <cell r="T24">
            <v>2.3189189189189188</v>
          </cell>
          <cell r="U24">
            <v>1907</v>
          </cell>
          <cell r="V24">
            <v>4338</v>
          </cell>
          <cell r="W24">
            <v>0.43960350391885661</v>
          </cell>
          <cell r="X24">
            <v>2.2747771368641847</v>
          </cell>
          <cell r="Y24">
            <v>1939</v>
          </cell>
          <cell r="Z24">
            <v>4416</v>
          </cell>
          <cell r="AA24">
            <v>0.43908514492753625</v>
          </cell>
          <cell r="AB24">
            <v>2.2774626095925736</v>
          </cell>
          <cell r="AC24">
            <v>1957</v>
          </cell>
          <cell r="AD24">
            <v>4476</v>
          </cell>
          <cell r="AE24">
            <v>0.4372207327971403</v>
          </cell>
          <cell r="AF24">
            <v>2.2871742462953502</v>
          </cell>
          <cell r="AG24">
            <v>2010</v>
          </cell>
          <cell r="AH24">
            <v>4563</v>
          </cell>
          <cell r="AI24">
            <v>0.44049967126890205</v>
          </cell>
          <cell r="AJ24">
            <v>2.2701492537313435</v>
          </cell>
          <cell r="AK24">
            <v>2134</v>
          </cell>
          <cell r="AL24">
            <v>4617</v>
          </cell>
          <cell r="AM24">
            <v>0.46220489495343298</v>
          </cell>
          <cell r="AN24">
            <v>2.163542642924086</v>
          </cell>
          <cell r="AO24">
            <v>2182</v>
          </cell>
          <cell r="AP24">
            <v>4669</v>
          </cell>
          <cell r="AQ24">
            <v>0.46733775969158275</v>
          </cell>
          <cell r="AR24">
            <v>2.1397800183318059</v>
          </cell>
          <cell r="AS24">
            <v>2216</v>
          </cell>
          <cell r="AT24">
            <v>4620</v>
          </cell>
          <cell r="AU24">
            <v>0.47965367965367967</v>
          </cell>
          <cell r="AV24">
            <v>2.0848375451263537</v>
          </cell>
          <cell r="AW24">
            <v>2253</v>
          </cell>
          <cell r="AX24">
            <v>4717</v>
          </cell>
          <cell r="AY24">
            <v>0.47763408946364216</v>
          </cell>
          <cell r="AZ24">
            <v>2.093652907234798</v>
          </cell>
          <cell r="BA24">
            <v>2260</v>
          </cell>
          <cell r="BB24">
            <v>4670</v>
          </cell>
          <cell r="BC24">
            <v>0.48394004282655245</v>
          </cell>
          <cell r="BD24">
            <v>2.0663716814159292</v>
          </cell>
          <cell r="BE24">
            <v>2301</v>
          </cell>
          <cell r="BF24">
            <v>4610</v>
          </cell>
          <cell r="BG24">
            <v>0.49913232104121474</v>
          </cell>
          <cell r="BH24">
            <v>2.0034767492394612</v>
          </cell>
          <cell r="BI24">
            <v>2305</v>
          </cell>
          <cell r="BJ24">
            <v>4630</v>
          </cell>
          <cell r="BK24">
            <v>0.49784017278617709</v>
          </cell>
          <cell r="BL24">
            <v>2.0086767895878523</v>
          </cell>
          <cell r="BM24">
            <v>2306</v>
          </cell>
          <cell r="BN24">
            <v>4571</v>
          </cell>
          <cell r="BO24">
            <v>0.50448479544957336</v>
          </cell>
          <cell r="BP24">
            <v>1.9822202948829142</v>
          </cell>
          <cell r="BQ24">
            <v>2310</v>
          </cell>
          <cell r="BR24">
            <v>4617</v>
          </cell>
          <cell r="BS24">
            <v>0.50032488628979854</v>
          </cell>
          <cell r="BT24">
            <v>1.9987012987012986</v>
          </cell>
          <cell r="BU24">
            <v>2314</v>
          </cell>
          <cell r="BV24">
            <v>4633</v>
          </cell>
          <cell r="BW24">
            <v>0.49946039283401683</v>
          </cell>
          <cell r="BX24">
            <v>2.002160760587727</v>
          </cell>
          <cell r="BY24">
            <v>2318</v>
          </cell>
          <cell r="BZ24">
            <v>4695</v>
          </cell>
          <cell r="CA24">
            <v>0.49371671991480298</v>
          </cell>
          <cell r="CB24">
            <v>2.0254529767040554</v>
          </cell>
          <cell r="CC24">
            <v>2321</v>
          </cell>
          <cell r="CD24">
            <v>4777</v>
          </cell>
          <cell r="CE24">
            <v>0.48586979275696046</v>
          </cell>
          <cell r="CF24">
            <v>2.0581645842309348</v>
          </cell>
          <cell r="CG24">
            <v>2327</v>
          </cell>
          <cell r="CH24">
            <v>4908</v>
          </cell>
          <cell r="CI24">
            <v>0.47412387938060307</v>
          </cell>
          <cell r="CJ24">
            <v>2.1091534164159862</v>
          </cell>
          <cell r="CK24">
            <v>2328</v>
          </cell>
          <cell r="CL24">
            <v>4892</v>
          </cell>
          <cell r="CM24">
            <v>0.47587898609975471</v>
          </cell>
          <cell r="CN24">
            <v>2.1013745704467355</v>
          </cell>
          <cell r="CO24">
            <v>2337</v>
          </cell>
          <cell r="CP24">
            <v>4944</v>
          </cell>
          <cell r="CQ24">
            <v>0.47269417475728154</v>
          </cell>
          <cell r="CR24">
            <v>2.1155327342747112</v>
          </cell>
          <cell r="CS24">
            <v>2341</v>
          </cell>
          <cell r="CT24">
            <v>5051</v>
          </cell>
          <cell r="CU24">
            <v>0.46347257968719063</v>
          </cell>
          <cell r="CV24">
            <v>2.1576249466040154</v>
          </cell>
          <cell r="CW24">
            <v>2343</v>
          </cell>
          <cell r="CX24">
            <v>5114</v>
          </cell>
          <cell r="CY24">
            <v>0.45815408682049275</v>
          </cell>
          <cell r="CZ24">
            <v>2.1826717883055911</v>
          </cell>
          <cell r="DA24">
            <v>2346</v>
          </cell>
          <cell r="DB24">
            <v>5170</v>
          </cell>
          <cell r="DC24">
            <v>0.45377176015473886</v>
          </cell>
          <cell r="DD24">
            <v>2.2037510656436488</v>
          </cell>
        </row>
        <row r="25">
          <cell r="C25" t="str">
            <v>07024</v>
          </cell>
          <cell r="E25">
            <v>3883</v>
          </cell>
          <cell r="F25">
            <v>6289</v>
          </cell>
          <cell r="G25">
            <v>0.61742725393544284</v>
          </cell>
          <cell r="H25">
            <v>1.6196240020602626</v>
          </cell>
          <cell r="I25">
            <v>3954</v>
          </cell>
          <cell r="J25">
            <v>6875</v>
          </cell>
          <cell r="K25">
            <v>0.57512727272727271</v>
          </cell>
          <cell r="L25">
            <v>1.7387455741021751</v>
          </cell>
          <cell r="M25">
            <v>3993</v>
          </cell>
          <cell r="N25">
            <v>7461</v>
          </cell>
          <cell r="O25">
            <v>0.53518295134700444</v>
          </cell>
          <cell r="P25">
            <v>1.8685199098422238</v>
          </cell>
          <cell r="Q25">
            <v>4136</v>
          </cell>
          <cell r="R25">
            <v>7607</v>
          </cell>
          <cell r="S25">
            <v>0.54370974102800051</v>
          </cell>
          <cell r="T25">
            <v>1.8392166344294003</v>
          </cell>
          <cell r="U25">
            <v>4219</v>
          </cell>
          <cell r="V25">
            <v>7131</v>
          </cell>
          <cell r="W25">
            <v>0.5916421259290422</v>
          </cell>
          <cell r="X25">
            <v>1.6902109504621949</v>
          </cell>
          <cell r="Y25">
            <v>4281</v>
          </cell>
          <cell r="Z25">
            <v>7506</v>
          </cell>
          <cell r="AA25">
            <v>0.57034372501998398</v>
          </cell>
          <cell r="AB25">
            <v>1.7533286615276804</v>
          </cell>
          <cell r="AC25">
            <v>4516</v>
          </cell>
          <cell r="AD25">
            <v>7957</v>
          </cell>
          <cell r="AE25">
            <v>0.56755058439110218</v>
          </cell>
          <cell r="AF25">
            <v>1.7619574844995571</v>
          </cell>
          <cell r="AG25">
            <v>4599</v>
          </cell>
          <cell r="AH25">
            <v>8442</v>
          </cell>
          <cell r="AI25">
            <v>0.54477611940298509</v>
          </cell>
          <cell r="AJ25">
            <v>1.8356164383561644</v>
          </cell>
          <cell r="AK25">
            <v>4712</v>
          </cell>
          <cell r="AL25">
            <v>9147</v>
          </cell>
          <cell r="AM25">
            <v>0.51514157647316061</v>
          </cell>
          <cell r="AN25">
            <v>1.9412139219015281</v>
          </cell>
          <cell r="AO25">
            <v>4772</v>
          </cell>
          <cell r="AP25">
            <v>9552</v>
          </cell>
          <cell r="AQ25">
            <v>0.49958123953098826</v>
          </cell>
          <cell r="AR25">
            <v>2.0016764459346188</v>
          </cell>
          <cell r="AS25">
            <v>4852</v>
          </cell>
          <cell r="AT25">
            <v>9962</v>
          </cell>
          <cell r="AU25">
            <v>0.48705079301345111</v>
          </cell>
          <cell r="AV25">
            <v>2.0531739488870571</v>
          </cell>
          <cell r="AW25">
            <v>4875</v>
          </cell>
          <cell r="AX25">
            <v>10365</v>
          </cell>
          <cell r="AY25">
            <v>0.47033285094066568</v>
          </cell>
          <cell r="AZ25">
            <v>2.1261538461538461</v>
          </cell>
          <cell r="BA25">
            <v>4931</v>
          </cell>
          <cell r="BB25">
            <v>10757</v>
          </cell>
          <cell r="BC25">
            <v>0.45839918192804685</v>
          </cell>
          <cell r="BD25">
            <v>2.1815047657675928</v>
          </cell>
          <cell r="BE25">
            <v>4966</v>
          </cell>
          <cell r="BF25">
            <v>11374</v>
          </cell>
          <cell r="BG25">
            <v>0.43660981185159137</v>
          </cell>
          <cell r="BH25">
            <v>2.2903745469190495</v>
          </cell>
          <cell r="BI25">
            <v>4973</v>
          </cell>
          <cell r="BJ25">
            <v>11545</v>
          </cell>
          <cell r="BK25">
            <v>0.43074924209614551</v>
          </cell>
          <cell r="BL25">
            <v>2.3215362959983912</v>
          </cell>
          <cell r="BM25">
            <v>4984</v>
          </cell>
          <cell r="BN25">
            <v>11878</v>
          </cell>
          <cell r="BO25">
            <v>0.41959925913453444</v>
          </cell>
          <cell r="BP25">
            <v>2.38322632423756</v>
          </cell>
          <cell r="BQ25">
            <v>5009</v>
          </cell>
          <cell r="BR25">
            <v>12124</v>
          </cell>
          <cell r="BS25">
            <v>0.41314747608050151</v>
          </cell>
          <cell r="BT25">
            <v>2.4204432022359752</v>
          </cell>
          <cell r="BU25">
            <v>5020</v>
          </cell>
          <cell r="BV25">
            <v>12280</v>
          </cell>
          <cell r="BW25">
            <v>0.40879478827361565</v>
          </cell>
          <cell r="BX25">
            <v>2.4462151394422311</v>
          </cell>
          <cell r="BY25">
            <v>5047</v>
          </cell>
          <cell r="BZ25">
            <v>12216</v>
          </cell>
          <cell r="CA25">
            <v>0.41314669286182054</v>
          </cell>
          <cell r="CB25">
            <v>2.4204477907667923</v>
          </cell>
          <cell r="CC25">
            <v>5053</v>
          </cell>
          <cell r="CD25">
            <v>12111</v>
          </cell>
          <cell r="CE25">
            <v>0.41722401122946084</v>
          </cell>
          <cell r="CF25">
            <v>2.3967939837720165</v>
          </cell>
          <cell r="CG25">
            <v>5062</v>
          </cell>
          <cell r="CH25">
            <v>11904</v>
          </cell>
          <cell r="CI25">
            <v>0.42523521505376344</v>
          </cell>
          <cell r="CJ25">
            <v>2.3516396681153693</v>
          </cell>
          <cell r="CK25">
            <v>5070</v>
          </cell>
          <cell r="CL25">
            <v>11708</v>
          </cell>
          <cell r="CM25">
            <v>0.43303723949436285</v>
          </cell>
          <cell r="CN25">
            <v>2.3092702169625245</v>
          </cell>
          <cell r="CO25">
            <v>5073</v>
          </cell>
          <cell r="CP25">
            <v>11418</v>
          </cell>
          <cell r="CQ25">
            <v>0.44429847609038359</v>
          </cell>
          <cell r="CR25">
            <v>2.2507392075694854</v>
          </cell>
          <cell r="CS25">
            <v>5074</v>
          </cell>
          <cell r="CT25">
            <v>11171</v>
          </cell>
          <cell r="CU25">
            <v>0.45421179840658849</v>
          </cell>
          <cell r="CV25">
            <v>2.2016160819865984</v>
          </cell>
          <cell r="CW25">
            <v>5088</v>
          </cell>
          <cell r="CX25">
            <v>11389</v>
          </cell>
          <cell r="CY25">
            <v>0.44674686100623406</v>
          </cell>
          <cell r="CZ25">
            <v>2.2384040880503147</v>
          </cell>
          <cell r="DA25">
            <v>5089</v>
          </cell>
          <cell r="DB25">
            <v>11661</v>
          </cell>
          <cell r="DC25">
            <v>0.43641197152902839</v>
          </cell>
          <cell r="DD25">
            <v>2.2914128512477894</v>
          </cell>
        </row>
        <row r="26">
          <cell r="C26" t="str">
            <v>07025</v>
          </cell>
          <cell r="E26">
            <v>518</v>
          </cell>
          <cell r="F26">
            <v>627</v>
          </cell>
          <cell r="G26">
            <v>0.82615629984051042</v>
          </cell>
          <cell r="H26">
            <v>1.2104247104247103</v>
          </cell>
          <cell r="I26">
            <v>526</v>
          </cell>
          <cell r="J26">
            <v>624</v>
          </cell>
          <cell r="K26">
            <v>0.84294871794871795</v>
          </cell>
          <cell r="L26">
            <v>1.1863117870722433</v>
          </cell>
          <cell r="M26">
            <v>537</v>
          </cell>
          <cell r="N26">
            <v>656</v>
          </cell>
          <cell r="O26">
            <v>0.81859756097560976</v>
          </cell>
          <cell r="P26">
            <v>1.2216014897579144</v>
          </cell>
          <cell r="Q26">
            <v>551</v>
          </cell>
          <cell r="R26">
            <v>678</v>
          </cell>
          <cell r="S26">
            <v>0.81268436578171088</v>
          </cell>
          <cell r="T26">
            <v>1.2304900181488203</v>
          </cell>
          <cell r="U26">
            <v>554</v>
          </cell>
          <cell r="V26">
            <v>679</v>
          </cell>
          <cell r="W26">
            <v>0.81590574374079528</v>
          </cell>
          <cell r="X26">
            <v>1.2256317689530687</v>
          </cell>
          <cell r="Y26">
            <v>557</v>
          </cell>
          <cell r="Z26">
            <v>698</v>
          </cell>
          <cell r="AA26">
            <v>0.79799426934097417</v>
          </cell>
          <cell r="AB26">
            <v>1.2531418312387792</v>
          </cell>
          <cell r="AC26">
            <v>566</v>
          </cell>
          <cell r="AD26">
            <v>717</v>
          </cell>
          <cell r="AE26">
            <v>0.78940027894002784</v>
          </cell>
          <cell r="AF26">
            <v>1.2667844522968197</v>
          </cell>
          <cell r="AG26">
            <v>620</v>
          </cell>
          <cell r="AH26">
            <v>722</v>
          </cell>
          <cell r="AI26">
            <v>0.8587257617728532</v>
          </cell>
          <cell r="AJ26">
            <v>1.1645161290322581</v>
          </cell>
          <cell r="AK26">
            <v>632</v>
          </cell>
          <cell r="AL26">
            <v>732</v>
          </cell>
          <cell r="AM26">
            <v>0.86338797814207646</v>
          </cell>
          <cell r="AN26">
            <v>1.1582278481012658</v>
          </cell>
          <cell r="AO26">
            <v>643</v>
          </cell>
          <cell r="AP26">
            <v>758</v>
          </cell>
          <cell r="AQ26">
            <v>0.84828496042216361</v>
          </cell>
          <cell r="AR26">
            <v>1.1788491446345257</v>
          </cell>
          <cell r="AS26">
            <v>663</v>
          </cell>
          <cell r="AT26">
            <v>703</v>
          </cell>
          <cell r="AU26">
            <v>0.94310099573257467</v>
          </cell>
          <cell r="AV26">
            <v>1.0603318250377074</v>
          </cell>
          <cell r="AW26">
            <v>664</v>
          </cell>
          <cell r="AX26">
            <v>698</v>
          </cell>
          <cell r="AY26">
            <v>0.95128939828080228</v>
          </cell>
          <cell r="AZ26">
            <v>1.0512048192771084</v>
          </cell>
          <cell r="BA26">
            <v>666</v>
          </cell>
          <cell r="BB26">
            <v>692</v>
          </cell>
          <cell r="BC26">
            <v>0.96242774566473988</v>
          </cell>
          <cell r="BD26">
            <v>1.0390390390390389</v>
          </cell>
          <cell r="BE26">
            <v>667</v>
          </cell>
          <cell r="BF26">
            <v>692</v>
          </cell>
          <cell r="BG26">
            <v>0.96387283236994215</v>
          </cell>
          <cell r="BH26">
            <v>1.0374812593703149</v>
          </cell>
          <cell r="BI26">
            <v>667</v>
          </cell>
          <cell r="BJ26">
            <v>704</v>
          </cell>
          <cell r="BK26">
            <v>0.94744318181818177</v>
          </cell>
          <cell r="BL26">
            <v>1.055472263868066</v>
          </cell>
          <cell r="BM26">
            <v>667</v>
          </cell>
          <cell r="BN26">
            <v>703</v>
          </cell>
          <cell r="BO26">
            <v>0.94879089615931722</v>
          </cell>
          <cell r="BP26">
            <v>1.0539730134932535</v>
          </cell>
          <cell r="BQ26">
            <v>669</v>
          </cell>
          <cell r="BR26">
            <v>687</v>
          </cell>
          <cell r="BS26">
            <v>0.97379912663755464</v>
          </cell>
          <cell r="BT26">
            <v>1.0269058295964126</v>
          </cell>
          <cell r="BU26">
            <v>669</v>
          </cell>
          <cell r="BV26">
            <v>663</v>
          </cell>
          <cell r="BW26">
            <v>1.0090497737556561</v>
          </cell>
          <cell r="BX26">
            <v>0.99103139013452912</v>
          </cell>
          <cell r="BY26">
            <v>669</v>
          </cell>
          <cell r="BZ26">
            <v>678</v>
          </cell>
          <cell r="CA26">
            <v>0.98672566371681414</v>
          </cell>
          <cell r="CB26">
            <v>1.0134529147982063</v>
          </cell>
          <cell r="CC26">
            <v>670</v>
          </cell>
          <cell r="CD26">
            <v>660</v>
          </cell>
          <cell r="CE26">
            <v>1.0151515151515151</v>
          </cell>
          <cell r="CF26">
            <v>0.9850746268656716</v>
          </cell>
          <cell r="CG26">
            <v>670</v>
          </cell>
          <cell r="CH26">
            <v>679</v>
          </cell>
          <cell r="CI26">
            <v>0.98674521354933731</v>
          </cell>
          <cell r="CJ26">
            <v>1.0134328358208955</v>
          </cell>
          <cell r="CK26">
            <v>670</v>
          </cell>
          <cell r="CL26">
            <v>682</v>
          </cell>
          <cell r="CM26">
            <v>0.98240469208211145</v>
          </cell>
          <cell r="CN26">
            <v>1.017910447761194</v>
          </cell>
          <cell r="CO26">
            <v>670</v>
          </cell>
          <cell r="CP26">
            <v>710</v>
          </cell>
          <cell r="CQ26">
            <v>0.94366197183098588</v>
          </cell>
          <cell r="CR26">
            <v>1.0597014925373134</v>
          </cell>
          <cell r="CS26">
            <v>673</v>
          </cell>
          <cell r="CT26">
            <v>717</v>
          </cell>
          <cell r="CU26">
            <v>0.93863319386331934</v>
          </cell>
          <cell r="CV26">
            <v>1.0653789004457652</v>
          </cell>
          <cell r="CW26">
            <v>673</v>
          </cell>
          <cell r="CX26">
            <v>715</v>
          </cell>
          <cell r="CY26">
            <v>0.94125874125874121</v>
          </cell>
          <cell r="CZ26">
            <v>1.062407132243685</v>
          </cell>
          <cell r="DA26">
            <v>673</v>
          </cell>
          <cell r="DB26">
            <v>743</v>
          </cell>
          <cell r="DC26">
            <v>0.9057873485868102</v>
          </cell>
          <cell r="DD26">
            <v>1.1040118870728084</v>
          </cell>
        </row>
        <row r="27">
          <cell r="C27" t="str">
            <v>07026</v>
          </cell>
          <cell r="E27">
            <v>17200</v>
          </cell>
          <cell r="F27">
            <v>33223</v>
          </cell>
          <cell r="G27">
            <v>0.51771363212232491</v>
          </cell>
          <cell r="H27">
            <v>1.9315697674418604</v>
          </cell>
          <cell r="I27">
            <v>17603</v>
          </cell>
          <cell r="J27">
            <v>34779</v>
          </cell>
          <cell r="K27">
            <v>0.50613876189654672</v>
          </cell>
          <cell r="L27">
            <v>1.9757427711185593</v>
          </cell>
          <cell r="M27">
            <v>18278</v>
          </cell>
          <cell r="N27">
            <v>37408</v>
          </cell>
          <cell r="O27">
            <v>0.48861206159110349</v>
          </cell>
          <cell r="P27">
            <v>2.0466134150344675</v>
          </cell>
          <cell r="Q27">
            <v>19071</v>
          </cell>
          <cell r="R27">
            <v>40175</v>
          </cell>
          <cell r="S27">
            <v>0.47469819539514624</v>
          </cell>
          <cell r="T27">
            <v>2.1066016464789472</v>
          </cell>
          <cell r="U27">
            <v>19744</v>
          </cell>
          <cell r="V27">
            <v>40991</v>
          </cell>
          <cell r="W27">
            <v>0.48166670732599837</v>
          </cell>
          <cell r="X27">
            <v>2.0761243922204216</v>
          </cell>
          <cell r="Y27">
            <v>20241</v>
          </cell>
          <cell r="Z27">
            <v>42797</v>
          </cell>
          <cell r="AA27">
            <v>0.47295371170876466</v>
          </cell>
          <cell r="AB27">
            <v>2.1143718195741319</v>
          </cell>
          <cell r="AC27">
            <v>20504</v>
          </cell>
          <cell r="AD27">
            <v>42884</v>
          </cell>
          <cell r="AE27">
            <v>0.47812704038802351</v>
          </cell>
          <cell r="AF27">
            <v>2.0914943425673038</v>
          </cell>
          <cell r="AG27">
            <v>20882</v>
          </cell>
          <cell r="AH27">
            <v>44114</v>
          </cell>
          <cell r="AI27">
            <v>0.47336446479575645</v>
          </cell>
          <cell r="AJ27">
            <v>2.1125371133033233</v>
          </cell>
          <cell r="AK27">
            <v>21383</v>
          </cell>
          <cell r="AL27">
            <v>46835</v>
          </cell>
          <cell r="AM27">
            <v>0.45656026475926126</v>
          </cell>
          <cell r="AN27">
            <v>2.1902913529439276</v>
          </cell>
          <cell r="AO27">
            <v>22151</v>
          </cell>
          <cell r="AP27">
            <v>48684</v>
          </cell>
          <cell r="AQ27">
            <v>0.45499548106153975</v>
          </cell>
          <cell r="AR27">
            <v>2.1978240260033406</v>
          </cell>
          <cell r="AS27">
            <v>22711</v>
          </cell>
          <cell r="AT27">
            <v>49516</v>
          </cell>
          <cell r="AU27">
            <v>0.45865982712658537</v>
          </cell>
          <cell r="AV27">
            <v>2.1802650697899697</v>
          </cell>
          <cell r="AW27">
            <v>22968</v>
          </cell>
          <cell r="AX27">
            <v>49388</v>
          </cell>
          <cell r="AY27">
            <v>0.46505223941038309</v>
          </cell>
          <cell r="AZ27">
            <v>2.1502960640891677</v>
          </cell>
          <cell r="BA27">
            <v>23263</v>
          </cell>
          <cell r="BB27">
            <v>49768</v>
          </cell>
          <cell r="BC27">
            <v>0.4674288699565986</v>
          </cell>
          <cell r="BD27">
            <v>2.1393629368525127</v>
          </cell>
          <cell r="BE27">
            <v>23483</v>
          </cell>
          <cell r="BF27">
            <v>50401</v>
          </cell>
          <cell r="BG27">
            <v>0.4659232951727148</v>
          </cell>
          <cell r="BH27">
            <v>2.146276029468126</v>
          </cell>
          <cell r="BI27">
            <v>23491</v>
          </cell>
          <cell r="BJ27">
            <v>49693</v>
          </cell>
          <cell r="BK27">
            <v>0.47272251624977363</v>
          </cell>
          <cell r="BL27">
            <v>2.1154059001319654</v>
          </cell>
          <cell r="BM27">
            <v>23569</v>
          </cell>
          <cell r="BN27">
            <v>49975</v>
          </cell>
          <cell r="BO27">
            <v>0.47161580790395197</v>
          </cell>
          <cell r="BP27">
            <v>2.1203699775128348</v>
          </cell>
          <cell r="BQ27">
            <v>23590</v>
          </cell>
          <cell r="BR27">
            <v>49549</v>
          </cell>
          <cell r="BS27">
            <v>0.47609437122848092</v>
          </cell>
          <cell r="BT27">
            <v>2.1004239084357779</v>
          </cell>
          <cell r="BU27">
            <v>23612</v>
          </cell>
          <cell r="BV27">
            <v>49689</v>
          </cell>
          <cell r="BW27">
            <v>0.47519571736199157</v>
          </cell>
          <cell r="BX27">
            <v>2.1043960697950195</v>
          </cell>
          <cell r="BY27">
            <v>23651</v>
          </cell>
          <cell r="BZ27">
            <v>49727</v>
          </cell>
          <cell r="CA27">
            <v>0.47561686809982506</v>
          </cell>
          <cell r="CB27">
            <v>2.1025326624667033</v>
          </cell>
          <cell r="CC27">
            <v>23715</v>
          </cell>
          <cell r="CD27">
            <v>49783</v>
          </cell>
          <cell r="CE27">
            <v>0.47636743466645243</v>
          </cell>
          <cell r="CF27">
            <v>2.0992199030149696</v>
          </cell>
          <cell r="CG27">
            <v>23721</v>
          </cell>
          <cell r="CH27">
            <v>51128</v>
          </cell>
          <cell r="CI27">
            <v>0.46395321545923957</v>
          </cell>
          <cell r="CJ27">
            <v>2.1553897390497871</v>
          </cell>
          <cell r="CK27">
            <v>23884</v>
          </cell>
          <cell r="CL27">
            <v>50643</v>
          </cell>
          <cell r="CM27">
            <v>0.471615030705132</v>
          </cell>
          <cell r="CN27">
            <v>2.1203734717802711</v>
          </cell>
          <cell r="CO27">
            <v>23963</v>
          </cell>
          <cell r="CP27">
            <v>50715</v>
          </cell>
          <cell r="CQ27">
            <v>0.47250320418022279</v>
          </cell>
          <cell r="CR27">
            <v>2.1163877644702249</v>
          </cell>
          <cell r="CS27">
            <v>24210</v>
          </cell>
          <cell r="CT27">
            <v>51996</v>
          </cell>
          <cell r="CU27">
            <v>0.4656127394414955</v>
          </cell>
          <cell r="CV27">
            <v>2.1477075588599752</v>
          </cell>
          <cell r="CW27">
            <v>24324</v>
          </cell>
          <cell r="CX27">
            <v>53717</v>
          </cell>
          <cell r="CY27">
            <v>0.45281754379432954</v>
          </cell>
          <cell r="CZ27">
            <v>2.2083950008222333</v>
          </cell>
          <cell r="DA27">
            <v>24326</v>
          </cell>
          <cell r="DB27">
            <v>55337</v>
          </cell>
          <cell r="DC27">
            <v>0.43959737607748883</v>
          </cell>
          <cell r="DD27">
            <v>2.2748088465016854</v>
          </cell>
        </row>
        <row r="28">
          <cell r="C28" t="str">
            <v>07027</v>
          </cell>
          <cell r="E28">
            <v>10481</v>
          </cell>
          <cell r="F28">
            <v>22402</v>
          </cell>
          <cell r="G28">
            <v>0.46786001249888404</v>
          </cell>
          <cell r="H28">
            <v>2.1373914702795536</v>
          </cell>
          <cell r="I28">
            <v>10666</v>
          </cell>
          <cell r="J28">
            <v>23361</v>
          </cell>
          <cell r="K28">
            <v>0.4565729206797654</v>
          </cell>
          <cell r="L28">
            <v>2.1902306394149633</v>
          </cell>
          <cell r="M28">
            <v>10873</v>
          </cell>
          <cell r="N28">
            <v>24467</v>
          </cell>
          <cell r="O28">
            <v>0.44439449053827607</v>
          </cell>
          <cell r="P28">
            <v>2.2502529200772554</v>
          </cell>
          <cell r="Q28">
            <v>11288</v>
          </cell>
          <cell r="R28">
            <v>25362</v>
          </cell>
          <cell r="S28">
            <v>0.44507530951817681</v>
          </cell>
          <cell r="T28">
            <v>2.2468107725017719</v>
          </cell>
          <cell r="U28">
            <v>11586</v>
          </cell>
          <cell r="V28">
            <v>25900</v>
          </cell>
          <cell r="W28">
            <v>0.44733590733590733</v>
          </cell>
          <cell r="X28">
            <v>2.2354565855342656</v>
          </cell>
          <cell r="Y28">
            <v>12116</v>
          </cell>
          <cell r="Z28">
            <v>26504</v>
          </cell>
          <cell r="AA28">
            <v>0.45713854512526408</v>
          </cell>
          <cell r="AB28">
            <v>2.1875206338725652</v>
          </cell>
          <cell r="AC28">
            <v>12555</v>
          </cell>
          <cell r="AD28">
            <v>27301</v>
          </cell>
          <cell r="AE28">
            <v>0.45987326471557821</v>
          </cell>
          <cell r="AF28">
            <v>2.1745121465551573</v>
          </cell>
          <cell r="AG28">
            <v>13144</v>
          </cell>
          <cell r="AH28">
            <v>28306</v>
          </cell>
          <cell r="AI28">
            <v>0.46435384724086765</v>
          </cell>
          <cell r="AJ28">
            <v>2.1535301278149728</v>
          </cell>
          <cell r="AK28">
            <v>13688</v>
          </cell>
          <cell r="AL28">
            <v>29450</v>
          </cell>
          <cell r="AM28">
            <v>0.46478777589134124</v>
          </cell>
          <cell r="AN28">
            <v>2.151519579193454</v>
          </cell>
          <cell r="AO28">
            <v>14078</v>
          </cell>
          <cell r="AP28">
            <v>29308</v>
          </cell>
          <cell r="AQ28">
            <v>0.48034666302715984</v>
          </cell>
          <cell r="AR28">
            <v>2.0818298053700808</v>
          </cell>
          <cell r="AS28">
            <v>14352</v>
          </cell>
          <cell r="AT28">
            <v>29321</v>
          </cell>
          <cell r="AU28">
            <v>0.48947853074588177</v>
          </cell>
          <cell r="AV28">
            <v>2.0429905239687849</v>
          </cell>
          <cell r="AW28">
            <v>14471</v>
          </cell>
          <cell r="AX28">
            <v>29966</v>
          </cell>
          <cell r="AY28">
            <v>0.48291396916505375</v>
          </cell>
          <cell r="AZ28">
            <v>2.0707622140833393</v>
          </cell>
          <cell r="BA28">
            <v>14535</v>
          </cell>
          <cell r="BB28">
            <v>30066</v>
          </cell>
          <cell r="BC28">
            <v>0.48343643983236878</v>
          </cell>
          <cell r="BD28">
            <v>2.0685242518059854</v>
          </cell>
          <cell r="BE28">
            <v>14606</v>
          </cell>
          <cell r="BF28">
            <v>31032</v>
          </cell>
          <cell r="BG28">
            <v>0.47067543181232274</v>
          </cell>
          <cell r="BH28">
            <v>2.1246063261673287</v>
          </cell>
          <cell r="BI28">
            <v>14621</v>
          </cell>
          <cell r="BJ28">
            <v>30625</v>
          </cell>
          <cell r="BK28">
            <v>0.47742040816326531</v>
          </cell>
          <cell r="BL28">
            <v>2.094589973326038</v>
          </cell>
          <cell r="BM28">
            <v>14623</v>
          </cell>
          <cell r="BN28">
            <v>30651</v>
          </cell>
          <cell r="BO28">
            <v>0.47708068252259306</v>
          </cell>
          <cell r="BP28">
            <v>2.0960815154209125</v>
          </cell>
          <cell r="BQ28">
            <v>14631</v>
          </cell>
          <cell r="BR28">
            <v>30944</v>
          </cell>
          <cell r="BS28">
            <v>0.47282187176835572</v>
          </cell>
          <cell r="BT28">
            <v>2.1149613833640899</v>
          </cell>
          <cell r="BU28">
            <v>14633</v>
          </cell>
          <cell r="BV28">
            <v>31255</v>
          </cell>
          <cell r="BW28">
            <v>0.46818109102543592</v>
          </cell>
          <cell r="BX28">
            <v>2.1359256475090547</v>
          </cell>
          <cell r="BY28">
            <v>14638</v>
          </cell>
          <cell r="BZ28">
            <v>32137</v>
          </cell>
          <cell r="CA28">
            <v>0.45548744437875344</v>
          </cell>
          <cell r="CB28">
            <v>2.1954501981144965</v>
          </cell>
          <cell r="CC28">
            <v>14645</v>
          </cell>
          <cell r="CD28">
            <v>33319</v>
          </cell>
          <cell r="CE28">
            <v>0.43953900177076144</v>
          </cell>
          <cell r="CF28">
            <v>2.2751109593717991</v>
          </cell>
          <cell r="CG28">
            <v>14659</v>
          </cell>
          <cell r="CH28">
            <v>33679</v>
          </cell>
          <cell r="CI28">
            <v>0.43525639122301729</v>
          </cell>
          <cell r="CJ28">
            <v>2.2974964185824409</v>
          </cell>
          <cell r="CK28">
            <v>14670</v>
          </cell>
          <cell r="CL28">
            <v>33726</v>
          </cell>
          <cell r="CM28">
            <v>0.43497598292118839</v>
          </cell>
          <cell r="CN28">
            <v>2.2989775051124743</v>
          </cell>
          <cell r="CO28">
            <v>14675</v>
          </cell>
          <cell r="CP28">
            <v>34093</v>
          </cell>
          <cell r="CQ28">
            <v>0.43044026633033172</v>
          </cell>
          <cell r="CR28">
            <v>2.3232027257240206</v>
          </cell>
          <cell r="CS28">
            <v>14768</v>
          </cell>
          <cell r="CT28">
            <v>34577</v>
          </cell>
          <cell r="CU28">
            <v>0.4271047227926078</v>
          </cell>
          <cell r="CV28">
            <v>2.3413461538461537</v>
          </cell>
          <cell r="CW28">
            <v>14783</v>
          </cell>
          <cell r="CX28">
            <v>35654</v>
          </cell>
          <cell r="CY28">
            <v>0.41462388511807929</v>
          </cell>
          <cell r="CZ28">
            <v>2.4118243928837177</v>
          </cell>
          <cell r="DA28">
            <v>14785</v>
          </cell>
          <cell r="DB28">
            <v>36262</v>
          </cell>
          <cell r="DC28">
            <v>0.4077270972367768</v>
          </cell>
          <cell r="DD28">
            <v>2.4526208995603653</v>
          </cell>
        </row>
        <row r="29">
          <cell r="C29" t="str">
            <v>07028</v>
          </cell>
          <cell r="E29">
            <v>712</v>
          </cell>
          <cell r="F29">
            <v>933</v>
          </cell>
          <cell r="G29">
            <v>0.76312968917470525</v>
          </cell>
          <cell r="H29">
            <v>1.3103932584269662</v>
          </cell>
          <cell r="I29">
            <v>719</v>
          </cell>
          <cell r="J29">
            <v>966</v>
          </cell>
          <cell r="K29">
            <v>0.74430641821946175</v>
          </cell>
          <cell r="L29">
            <v>1.3435326842837274</v>
          </cell>
          <cell r="M29">
            <v>725</v>
          </cell>
          <cell r="N29">
            <v>1017</v>
          </cell>
          <cell r="O29">
            <v>0.71288102261553588</v>
          </cell>
          <cell r="P29">
            <v>1.4027586206896552</v>
          </cell>
          <cell r="Q29">
            <v>731</v>
          </cell>
          <cell r="R29">
            <v>1058</v>
          </cell>
          <cell r="S29">
            <v>0.69092627599243861</v>
          </cell>
          <cell r="T29">
            <v>1.4473324213406293</v>
          </cell>
          <cell r="U29">
            <v>739</v>
          </cell>
          <cell r="V29">
            <v>1107</v>
          </cell>
          <cell r="W29">
            <v>0.66757000903342367</v>
          </cell>
          <cell r="X29">
            <v>1.4979702300405955</v>
          </cell>
          <cell r="Y29">
            <v>747</v>
          </cell>
          <cell r="Z29">
            <v>1134</v>
          </cell>
          <cell r="AA29">
            <v>0.65873015873015872</v>
          </cell>
          <cell r="AB29">
            <v>1.5180722891566265</v>
          </cell>
          <cell r="AC29">
            <v>754</v>
          </cell>
          <cell r="AD29">
            <v>1149</v>
          </cell>
          <cell r="AE29">
            <v>0.65622280243690168</v>
          </cell>
          <cell r="AF29">
            <v>1.5238726790450929</v>
          </cell>
          <cell r="AG29">
            <v>770</v>
          </cell>
          <cell r="AH29">
            <v>1182</v>
          </cell>
          <cell r="AI29">
            <v>0.65143824027072761</v>
          </cell>
          <cell r="AJ29">
            <v>1.535064935064935</v>
          </cell>
          <cell r="AK29">
            <v>795</v>
          </cell>
          <cell r="AL29">
            <v>1249</v>
          </cell>
          <cell r="AM29">
            <v>0.63650920736589267</v>
          </cell>
          <cell r="AN29">
            <v>1.5710691823899372</v>
          </cell>
          <cell r="AO29">
            <v>809</v>
          </cell>
          <cell r="AP29">
            <v>1275</v>
          </cell>
          <cell r="AQ29">
            <v>0.63450980392156864</v>
          </cell>
          <cell r="AR29">
            <v>1.5760197775030902</v>
          </cell>
          <cell r="AS29">
            <v>815</v>
          </cell>
          <cell r="AT29">
            <v>1295</v>
          </cell>
          <cell r="AU29">
            <v>0.62934362934362931</v>
          </cell>
          <cell r="AV29">
            <v>1.5889570552147239</v>
          </cell>
          <cell r="AW29">
            <v>832</v>
          </cell>
          <cell r="AX29">
            <v>1290</v>
          </cell>
          <cell r="AY29">
            <v>0.64496124031007751</v>
          </cell>
          <cell r="AZ29">
            <v>1.5504807692307692</v>
          </cell>
          <cell r="BA29">
            <v>839</v>
          </cell>
          <cell r="BB29">
            <v>1346</v>
          </cell>
          <cell r="BC29">
            <v>0.62332838038632987</v>
          </cell>
          <cell r="BD29">
            <v>1.6042908224076282</v>
          </cell>
          <cell r="BE29">
            <v>841</v>
          </cell>
          <cell r="BF29">
            <v>1251</v>
          </cell>
          <cell r="BG29">
            <v>0.67226219024780176</v>
          </cell>
          <cell r="BH29">
            <v>1.4875148632580262</v>
          </cell>
          <cell r="BI29">
            <v>845</v>
          </cell>
          <cell r="BJ29">
            <v>1251</v>
          </cell>
          <cell r="BK29">
            <v>0.67545963229416461</v>
          </cell>
          <cell r="BL29">
            <v>1.4804733727810651</v>
          </cell>
          <cell r="BM29">
            <v>855</v>
          </cell>
          <cell r="BN29">
            <v>1233</v>
          </cell>
          <cell r="BO29">
            <v>0.69343065693430661</v>
          </cell>
          <cell r="BP29">
            <v>1.4421052631578948</v>
          </cell>
          <cell r="BQ29">
            <v>858</v>
          </cell>
          <cell r="BR29">
            <v>1257</v>
          </cell>
          <cell r="BS29">
            <v>0.68257756563245819</v>
          </cell>
          <cell r="BT29">
            <v>1.465034965034965</v>
          </cell>
          <cell r="BU29">
            <v>858</v>
          </cell>
          <cell r="BV29">
            <v>1277</v>
          </cell>
          <cell r="BW29">
            <v>0.67188723570869224</v>
          </cell>
          <cell r="BX29">
            <v>1.4883449883449884</v>
          </cell>
          <cell r="BY29">
            <v>859</v>
          </cell>
          <cell r="BZ29">
            <v>1289</v>
          </cell>
          <cell r="CA29">
            <v>0.66640806826997667</v>
          </cell>
          <cell r="CB29">
            <v>1.5005820721769498</v>
          </cell>
          <cell r="CC29">
            <v>859</v>
          </cell>
          <cell r="CD29">
            <v>1372</v>
          </cell>
          <cell r="CE29">
            <v>0.62609329446064144</v>
          </cell>
          <cell r="CF29">
            <v>1.5972060535506403</v>
          </cell>
          <cell r="CG29">
            <v>859</v>
          </cell>
          <cell r="CH29">
            <v>1437</v>
          </cell>
          <cell r="CI29">
            <v>0.59777313848295055</v>
          </cell>
          <cell r="CJ29">
            <v>1.6728754365541327</v>
          </cell>
          <cell r="CK29">
            <v>860</v>
          </cell>
          <cell r="CL29">
            <v>1465</v>
          </cell>
          <cell r="CM29">
            <v>0.58703071672354945</v>
          </cell>
          <cell r="CN29">
            <v>1.7034883720930232</v>
          </cell>
          <cell r="CO29">
            <v>862</v>
          </cell>
          <cell r="CP29">
            <v>1514</v>
          </cell>
          <cell r="CQ29">
            <v>0.56935270805812421</v>
          </cell>
          <cell r="CR29">
            <v>1.7563805104408352</v>
          </cell>
          <cell r="CS29">
            <v>866</v>
          </cell>
          <cell r="CT29">
            <v>1589</v>
          </cell>
          <cell r="CU29">
            <v>0.5449968533668974</v>
          </cell>
          <cell r="CV29">
            <v>1.8348729792147807</v>
          </cell>
          <cell r="CW29">
            <v>867</v>
          </cell>
          <cell r="CX29">
            <v>1619</v>
          </cell>
          <cell r="CY29">
            <v>0.53551575046324895</v>
          </cell>
          <cell r="CZ29">
            <v>1.8673587081891581</v>
          </cell>
          <cell r="DA29">
            <v>867</v>
          </cell>
          <cell r="DB29">
            <v>1691</v>
          </cell>
          <cell r="DC29">
            <v>0.51271437019515076</v>
          </cell>
          <cell r="DD29">
            <v>1.9504036908881199</v>
          </cell>
        </row>
        <row r="30">
          <cell r="C30" t="str">
            <v>07029</v>
          </cell>
          <cell r="E30">
            <v>2146</v>
          </cell>
          <cell r="F30">
            <v>4630</v>
          </cell>
          <cell r="G30">
            <v>0.4634989200863931</v>
          </cell>
          <cell r="H30">
            <v>2.1575023299161229</v>
          </cell>
          <cell r="I30">
            <v>2170</v>
          </cell>
          <cell r="J30">
            <v>4736</v>
          </cell>
          <cell r="K30">
            <v>0.45819256756756754</v>
          </cell>
          <cell r="L30">
            <v>2.1824884792626729</v>
          </cell>
          <cell r="M30">
            <v>2191</v>
          </cell>
          <cell r="N30">
            <v>4909</v>
          </cell>
          <cell r="O30">
            <v>0.44632308005703808</v>
          </cell>
          <cell r="P30">
            <v>2.2405294386125059</v>
          </cell>
          <cell r="Q30">
            <v>2243</v>
          </cell>
          <cell r="R30">
            <v>5119</v>
          </cell>
          <cell r="S30">
            <v>0.43817151787458486</v>
          </cell>
          <cell r="T30">
            <v>2.282211324119483</v>
          </cell>
          <cell r="U30">
            <v>2298</v>
          </cell>
          <cell r="V30">
            <v>5180</v>
          </cell>
          <cell r="W30">
            <v>0.44362934362934364</v>
          </cell>
          <cell r="X30">
            <v>2.2541340295909484</v>
          </cell>
          <cell r="Y30">
            <v>2348</v>
          </cell>
          <cell r="Z30">
            <v>5295</v>
          </cell>
          <cell r="AA30">
            <v>0.4434372049102927</v>
          </cell>
          <cell r="AB30">
            <v>2.2551107325383306</v>
          </cell>
          <cell r="AC30">
            <v>2407</v>
          </cell>
          <cell r="AD30">
            <v>5375</v>
          </cell>
          <cell r="AE30">
            <v>0.44781395348837211</v>
          </cell>
          <cell r="AF30">
            <v>2.2330702118820107</v>
          </cell>
          <cell r="AG30">
            <v>2539</v>
          </cell>
          <cell r="AH30">
            <v>5493</v>
          </cell>
          <cell r="AI30">
            <v>0.4622246495539778</v>
          </cell>
          <cell r="AJ30">
            <v>2.163450177235132</v>
          </cell>
          <cell r="AK30">
            <v>2623</v>
          </cell>
          <cell r="AL30">
            <v>5655</v>
          </cell>
          <cell r="AM30">
            <v>0.46383731211317419</v>
          </cell>
          <cell r="AN30">
            <v>2.1559283263438811</v>
          </cell>
          <cell r="AO30">
            <v>2722</v>
          </cell>
          <cell r="AP30">
            <v>5704</v>
          </cell>
          <cell r="AQ30">
            <v>0.47720897615708274</v>
          </cell>
          <cell r="AR30">
            <v>2.0955180014695078</v>
          </cell>
          <cell r="AS30">
            <v>2754</v>
          </cell>
          <cell r="AT30">
            <v>5750</v>
          </cell>
          <cell r="AU30">
            <v>0.47895652173913045</v>
          </cell>
          <cell r="AV30">
            <v>2.0878721859114018</v>
          </cell>
          <cell r="AW30">
            <v>2764</v>
          </cell>
          <cell r="AX30">
            <v>5703</v>
          </cell>
          <cell r="AY30">
            <v>0.48465719796598283</v>
          </cell>
          <cell r="AZ30">
            <v>2.0633140376266281</v>
          </cell>
          <cell r="BA30">
            <v>2768</v>
          </cell>
          <cell r="BB30">
            <v>5674</v>
          </cell>
          <cell r="BC30">
            <v>0.48783926683115969</v>
          </cell>
          <cell r="BD30">
            <v>2.0498554913294798</v>
          </cell>
          <cell r="BE30">
            <v>2773</v>
          </cell>
          <cell r="BF30">
            <v>5680</v>
          </cell>
          <cell r="BG30">
            <v>0.48820422535211266</v>
          </cell>
          <cell r="BH30">
            <v>2.0483231157591058</v>
          </cell>
          <cell r="BI30">
            <v>2777</v>
          </cell>
          <cell r="BJ30">
            <v>5686</v>
          </cell>
          <cell r="BK30">
            <v>0.488392543088287</v>
          </cell>
          <cell r="BL30">
            <v>2.0475333093266115</v>
          </cell>
          <cell r="BM30">
            <v>2796</v>
          </cell>
          <cell r="BN30">
            <v>5639</v>
          </cell>
          <cell r="BO30">
            <v>0.4958325944316368</v>
          </cell>
          <cell r="BP30">
            <v>2.0168097281831185</v>
          </cell>
          <cell r="BQ30">
            <v>2800</v>
          </cell>
          <cell r="BR30">
            <v>5710</v>
          </cell>
          <cell r="BS30">
            <v>0.49036777583187391</v>
          </cell>
          <cell r="BT30">
            <v>2.0392857142857141</v>
          </cell>
          <cell r="BU30">
            <v>2801</v>
          </cell>
          <cell r="BV30">
            <v>5799</v>
          </cell>
          <cell r="BW30">
            <v>0.48301431281255391</v>
          </cell>
          <cell r="BX30">
            <v>2.070332024277044</v>
          </cell>
          <cell r="BY30">
            <v>2802</v>
          </cell>
          <cell r="BZ30">
            <v>5858</v>
          </cell>
          <cell r="CA30">
            <v>0.47832024581768523</v>
          </cell>
          <cell r="CB30">
            <v>2.0906495360456816</v>
          </cell>
          <cell r="CC30">
            <v>2803</v>
          </cell>
          <cell r="CD30">
            <v>5988</v>
          </cell>
          <cell r="CE30">
            <v>0.46810287241148962</v>
          </cell>
          <cell r="CF30">
            <v>2.1362825544059936</v>
          </cell>
          <cell r="CG30">
            <v>2814</v>
          </cell>
          <cell r="CH30">
            <v>6122</v>
          </cell>
          <cell r="CI30">
            <v>0.45965370793858218</v>
          </cell>
          <cell r="CJ30">
            <v>2.1755508173418621</v>
          </cell>
          <cell r="CK30">
            <v>2815</v>
          </cell>
          <cell r="CL30">
            <v>6250</v>
          </cell>
          <cell r="CM30">
            <v>0.45040000000000002</v>
          </cell>
          <cell r="CN30">
            <v>2.2202486678507993</v>
          </cell>
          <cell r="CO30">
            <v>2815</v>
          </cell>
          <cell r="CP30">
            <v>6312</v>
          </cell>
          <cell r="CQ30">
            <v>0.44597591888466415</v>
          </cell>
          <cell r="CR30">
            <v>2.2422735346358791</v>
          </cell>
          <cell r="CS30">
            <v>2819</v>
          </cell>
          <cell r="CT30">
            <v>6378</v>
          </cell>
          <cell r="CU30">
            <v>0.44198808403888368</v>
          </cell>
          <cell r="CV30">
            <v>2.2625044341965235</v>
          </cell>
          <cell r="CW30">
            <v>2819</v>
          </cell>
          <cell r="CX30">
            <v>6456</v>
          </cell>
          <cell r="CY30">
            <v>0.43664807930607186</v>
          </cell>
          <cell r="CZ30">
            <v>2.2901738205037248</v>
          </cell>
          <cell r="DA30">
            <v>2820</v>
          </cell>
          <cell r="DB30">
            <v>6463</v>
          </cell>
          <cell r="DC30">
            <v>0.43632987776574345</v>
          </cell>
          <cell r="DD30">
            <v>2.2918439716312058</v>
          </cell>
        </row>
        <row r="31">
          <cell r="C31" t="str">
            <v>07030</v>
          </cell>
          <cell r="E31">
            <v>1250</v>
          </cell>
          <cell r="F31">
            <v>1909</v>
          </cell>
          <cell r="G31">
            <v>0.65479308538501835</v>
          </cell>
          <cell r="H31">
            <v>1.5271999999999999</v>
          </cell>
          <cell r="I31">
            <v>1260</v>
          </cell>
          <cell r="J31">
            <v>1931</v>
          </cell>
          <cell r="K31">
            <v>0.65251165199378558</v>
          </cell>
          <cell r="L31">
            <v>1.5325396825396826</v>
          </cell>
          <cell r="M31">
            <v>1291</v>
          </cell>
          <cell r="N31">
            <v>1964</v>
          </cell>
          <cell r="O31">
            <v>0.65733197556008149</v>
          </cell>
          <cell r="P31">
            <v>1.5213013168086755</v>
          </cell>
          <cell r="Q31">
            <v>1364</v>
          </cell>
          <cell r="R31">
            <v>1955</v>
          </cell>
          <cell r="S31">
            <v>0.69769820971867003</v>
          </cell>
          <cell r="T31">
            <v>1.4332844574780059</v>
          </cell>
          <cell r="U31">
            <v>1378</v>
          </cell>
          <cell r="V31">
            <v>1967</v>
          </cell>
          <cell r="W31">
            <v>0.70055922724961872</v>
          </cell>
          <cell r="X31">
            <v>1.4274310595065312</v>
          </cell>
          <cell r="Y31">
            <v>1410</v>
          </cell>
          <cell r="Z31">
            <v>2030</v>
          </cell>
          <cell r="AA31">
            <v>0.69458128078817738</v>
          </cell>
          <cell r="AB31">
            <v>1.4397163120567376</v>
          </cell>
          <cell r="AC31">
            <v>1426</v>
          </cell>
          <cell r="AD31">
            <v>2042</v>
          </cell>
          <cell r="AE31">
            <v>0.69833496571988252</v>
          </cell>
          <cell r="AF31">
            <v>1.4319775596072932</v>
          </cell>
          <cell r="AG31">
            <v>1471</v>
          </cell>
          <cell r="AH31">
            <v>2128</v>
          </cell>
          <cell r="AI31">
            <v>0.69125939849624063</v>
          </cell>
          <cell r="AJ31">
            <v>1.4466349422161795</v>
          </cell>
          <cell r="AK31">
            <v>1480</v>
          </cell>
          <cell r="AL31">
            <v>2202</v>
          </cell>
          <cell r="AM31">
            <v>0.67211625794732066</v>
          </cell>
          <cell r="AN31">
            <v>1.4878378378378379</v>
          </cell>
          <cell r="AO31">
            <v>1507</v>
          </cell>
          <cell r="AP31">
            <v>2265</v>
          </cell>
          <cell r="AQ31">
            <v>0.66534216335540841</v>
          </cell>
          <cell r="AR31">
            <v>1.5029860650298605</v>
          </cell>
          <cell r="AS31">
            <v>1516</v>
          </cell>
          <cell r="AT31">
            <v>2302</v>
          </cell>
          <cell r="AU31">
            <v>0.65855777584708952</v>
          </cell>
          <cell r="AV31">
            <v>1.5184696569920844</v>
          </cell>
          <cell r="AW31">
            <v>1546</v>
          </cell>
          <cell r="AX31">
            <v>2299</v>
          </cell>
          <cell r="AY31">
            <v>0.67246628969117006</v>
          </cell>
          <cell r="AZ31">
            <v>1.4870633893919794</v>
          </cell>
          <cell r="BA31">
            <v>1550</v>
          </cell>
          <cell r="BB31">
            <v>2294</v>
          </cell>
          <cell r="BC31">
            <v>0.67567567567567566</v>
          </cell>
          <cell r="BD31">
            <v>1.48</v>
          </cell>
          <cell r="BE31">
            <v>1563</v>
          </cell>
          <cell r="BF31">
            <v>2324</v>
          </cell>
          <cell r="BG31">
            <v>0.67254733218588636</v>
          </cell>
          <cell r="BH31">
            <v>1.4868841970569417</v>
          </cell>
          <cell r="BI31">
            <v>1564</v>
          </cell>
          <cell r="BJ31">
            <v>2216</v>
          </cell>
          <cell r="BK31">
            <v>0.70577617328519859</v>
          </cell>
          <cell r="BL31">
            <v>1.4168797953964194</v>
          </cell>
          <cell r="BM31">
            <v>1565</v>
          </cell>
          <cell r="BN31">
            <v>2176</v>
          </cell>
          <cell r="BO31">
            <v>0.71920955882352944</v>
          </cell>
          <cell r="BP31">
            <v>1.3904153354632587</v>
          </cell>
          <cell r="BQ31">
            <v>1570</v>
          </cell>
          <cell r="BR31">
            <v>2157</v>
          </cell>
          <cell r="BS31">
            <v>0.72786277236903107</v>
          </cell>
          <cell r="BT31">
            <v>1.3738853503184714</v>
          </cell>
          <cell r="BU31">
            <v>1573</v>
          </cell>
          <cell r="BV31">
            <v>2206</v>
          </cell>
          <cell r="BW31">
            <v>0.7130553037171351</v>
          </cell>
          <cell r="BX31">
            <v>1.4024157660521297</v>
          </cell>
          <cell r="BY31">
            <v>1574</v>
          </cell>
          <cell r="BZ31">
            <v>2243</v>
          </cell>
          <cell r="CA31">
            <v>0.70173874275523851</v>
          </cell>
          <cell r="CB31">
            <v>1.4250317662007623</v>
          </cell>
          <cell r="CC31">
            <v>1581</v>
          </cell>
          <cell r="CD31">
            <v>2273</v>
          </cell>
          <cell r="CE31">
            <v>0.69555653321601407</v>
          </cell>
          <cell r="CF31">
            <v>1.437697659709045</v>
          </cell>
          <cell r="CG31">
            <v>1586</v>
          </cell>
          <cell r="CH31">
            <v>2298</v>
          </cell>
          <cell r="CI31">
            <v>0.69016536118363792</v>
          </cell>
          <cell r="CJ31">
            <v>1.4489281210592686</v>
          </cell>
          <cell r="CK31">
            <v>1592</v>
          </cell>
          <cell r="CL31">
            <v>2385</v>
          </cell>
          <cell r="CM31">
            <v>0.66750524109014675</v>
          </cell>
          <cell r="CN31">
            <v>1.4981155778894473</v>
          </cell>
          <cell r="CO31">
            <v>1593</v>
          </cell>
          <cell r="CP31">
            <v>2392</v>
          </cell>
          <cell r="CQ31">
            <v>0.66596989966555187</v>
          </cell>
          <cell r="CR31">
            <v>1.5015693659761455</v>
          </cell>
          <cell r="CS31">
            <v>1594</v>
          </cell>
          <cell r="CT31">
            <v>2438</v>
          </cell>
          <cell r="CU31">
            <v>0.65381460213289577</v>
          </cell>
          <cell r="CV31">
            <v>1.5294855708908406</v>
          </cell>
          <cell r="CW31">
            <v>1597</v>
          </cell>
          <cell r="CX31">
            <v>2505</v>
          </cell>
          <cell r="CY31">
            <v>0.63752495009980037</v>
          </cell>
          <cell r="CZ31">
            <v>1.5685660613650594</v>
          </cell>
          <cell r="DA31">
            <v>1600</v>
          </cell>
          <cell r="DB31">
            <v>2589</v>
          </cell>
          <cell r="DC31">
            <v>0.61799922750096559</v>
          </cell>
          <cell r="DD31">
            <v>1.618125</v>
          </cell>
        </row>
        <row r="32">
          <cell r="C32" t="str">
            <v>07031</v>
          </cell>
          <cell r="E32">
            <v>15090</v>
          </cell>
          <cell r="F32">
            <v>23723</v>
          </cell>
          <cell r="G32">
            <v>0.63609155671710993</v>
          </cell>
          <cell r="H32">
            <v>1.5721007289595759</v>
          </cell>
          <cell r="I32">
            <v>15689</v>
          </cell>
          <cell r="J32">
            <v>24750</v>
          </cell>
          <cell r="K32">
            <v>0.63389898989898985</v>
          </cell>
          <cell r="L32">
            <v>1.5775384027025305</v>
          </cell>
          <cell r="M32">
            <v>16495</v>
          </cell>
          <cell r="N32">
            <v>26466</v>
          </cell>
          <cell r="O32">
            <v>0.6232524748734225</v>
          </cell>
          <cell r="P32">
            <v>1.6044862079418005</v>
          </cell>
          <cell r="Q32">
            <v>17018</v>
          </cell>
          <cell r="R32">
            <v>27759</v>
          </cell>
          <cell r="S32">
            <v>0.61306243020281714</v>
          </cell>
          <cell r="T32">
            <v>1.6311552473851216</v>
          </cell>
          <cell r="U32">
            <v>17600</v>
          </cell>
          <cell r="V32">
            <v>28591</v>
          </cell>
          <cell r="W32">
            <v>0.6155783288447414</v>
          </cell>
          <cell r="X32">
            <v>1.6244886363636364</v>
          </cell>
          <cell r="Y32">
            <v>18150</v>
          </cell>
          <cell r="Z32">
            <v>29891</v>
          </cell>
          <cell r="AA32">
            <v>0.60720618246294866</v>
          </cell>
          <cell r="AB32">
            <v>1.6468870523415977</v>
          </cell>
          <cell r="AC32">
            <v>19107</v>
          </cell>
          <cell r="AD32">
            <v>31381</v>
          </cell>
          <cell r="AE32">
            <v>0.60887161020999969</v>
          </cell>
          <cell r="AF32">
            <v>1.642382372952321</v>
          </cell>
          <cell r="AG32">
            <v>19885</v>
          </cell>
          <cell r="AH32">
            <v>33222</v>
          </cell>
          <cell r="AI32">
            <v>0.59854915417494436</v>
          </cell>
          <cell r="AJ32">
            <v>1.6707065627357305</v>
          </cell>
          <cell r="AK32">
            <v>20231</v>
          </cell>
          <cell r="AL32">
            <v>35092</v>
          </cell>
          <cell r="AM32">
            <v>0.57651316539382191</v>
          </cell>
          <cell r="AN32">
            <v>1.7345657654095201</v>
          </cell>
          <cell r="AO32">
            <v>20769</v>
          </cell>
          <cell r="AP32">
            <v>36078</v>
          </cell>
          <cell r="AQ32">
            <v>0.57566938300349246</v>
          </cell>
          <cell r="AR32">
            <v>1.737108190091001</v>
          </cell>
          <cell r="AS32">
            <v>20998</v>
          </cell>
          <cell r="AT32">
            <v>36681</v>
          </cell>
          <cell r="AU32">
            <v>0.57244895177339772</v>
          </cell>
          <cell r="AV32">
            <v>1.7468806553005047</v>
          </cell>
          <cell r="AW32">
            <v>21198</v>
          </cell>
          <cell r="AX32">
            <v>36959</v>
          </cell>
          <cell r="AY32">
            <v>0.57355447928785952</v>
          </cell>
          <cell r="AZ32">
            <v>1.7435135390131145</v>
          </cell>
          <cell r="BA32">
            <v>21276</v>
          </cell>
          <cell r="BB32">
            <v>36994</v>
          </cell>
          <cell r="BC32">
            <v>0.57512028977672058</v>
          </cell>
          <cell r="BD32">
            <v>1.738766685467193</v>
          </cell>
          <cell r="BE32">
            <v>21351</v>
          </cell>
          <cell r="BF32">
            <v>37257</v>
          </cell>
          <cell r="BG32">
            <v>0.57307351638618242</v>
          </cell>
          <cell r="BH32">
            <v>1.7449768160741885</v>
          </cell>
          <cell r="BI32">
            <v>21453</v>
          </cell>
          <cell r="BJ32">
            <v>34602</v>
          </cell>
          <cell r="BK32">
            <v>0.61999306398474074</v>
          </cell>
          <cell r="BL32">
            <v>1.6129212697524822</v>
          </cell>
          <cell r="BM32">
            <v>21476</v>
          </cell>
          <cell r="BN32">
            <v>34618</v>
          </cell>
          <cell r="BO32">
            <v>0.62037090530937666</v>
          </cell>
          <cell r="BP32">
            <v>1.6119389085490781</v>
          </cell>
          <cell r="BQ32">
            <v>21504</v>
          </cell>
          <cell r="BR32">
            <v>35057</v>
          </cell>
          <cell r="BS32">
            <v>0.61340103260404488</v>
          </cell>
          <cell r="BT32">
            <v>1.6302548363095237</v>
          </cell>
          <cell r="BU32">
            <v>21530</v>
          </cell>
          <cell r="BV32">
            <v>35513</v>
          </cell>
          <cell r="BW32">
            <v>0.60625686368372145</v>
          </cell>
          <cell r="BX32">
            <v>1.6494658615884812</v>
          </cell>
          <cell r="BY32">
            <v>21577</v>
          </cell>
          <cell r="BZ32">
            <v>36358</v>
          </cell>
          <cell r="CA32">
            <v>0.59345948622036415</v>
          </cell>
          <cell r="CB32">
            <v>1.685034990962599</v>
          </cell>
          <cell r="CC32">
            <v>21618</v>
          </cell>
          <cell r="CD32">
            <v>36914</v>
          </cell>
          <cell r="CE32">
            <v>0.58563146773581842</v>
          </cell>
          <cell r="CF32">
            <v>1.7075585160514386</v>
          </cell>
          <cell r="CG32">
            <v>21677</v>
          </cell>
          <cell r="CH32">
            <v>37752</v>
          </cell>
          <cell r="CI32">
            <v>0.5741947446492901</v>
          </cell>
          <cell r="CJ32">
            <v>1.7415694053605204</v>
          </cell>
          <cell r="CK32">
            <v>21761</v>
          </cell>
          <cell r="CL32">
            <v>38224</v>
          </cell>
          <cell r="CM32">
            <v>0.56930200920887397</v>
          </cell>
          <cell r="CN32">
            <v>1.7565369238546023</v>
          </cell>
          <cell r="CO32">
            <v>21800</v>
          </cell>
          <cell r="CP32">
            <v>38722</v>
          </cell>
          <cell r="CQ32">
            <v>0.56298744899540309</v>
          </cell>
          <cell r="CR32">
            <v>1.7762385321100918</v>
          </cell>
          <cell r="CS32">
            <v>21862</v>
          </cell>
          <cell r="CT32">
            <v>39040</v>
          </cell>
          <cell r="CU32">
            <v>0.5599897540983606</v>
          </cell>
          <cell r="CV32">
            <v>1.7857469581922971</v>
          </cell>
          <cell r="CW32">
            <v>21921</v>
          </cell>
          <cell r="CX32">
            <v>39912</v>
          </cell>
          <cell r="CY32">
            <v>0.5492333132892363</v>
          </cell>
          <cell r="CZ32">
            <v>1.8207198576707266</v>
          </cell>
          <cell r="DA32">
            <v>21941</v>
          </cell>
          <cell r="DB32">
            <v>40502</v>
          </cell>
          <cell r="DC32">
            <v>0.54172633450199992</v>
          </cell>
          <cell r="DD32">
            <v>1.8459505036233534</v>
          </cell>
        </row>
        <row r="33">
          <cell r="C33" t="str">
            <v>07032</v>
          </cell>
          <cell r="E33">
            <v>10928</v>
          </cell>
          <cell r="F33">
            <v>23189</v>
          </cell>
          <cell r="G33">
            <v>0.4712579240156971</v>
          </cell>
          <cell r="H33">
            <v>2.1219802342606151</v>
          </cell>
          <cell r="I33">
            <v>11139</v>
          </cell>
          <cell r="J33">
            <v>23993</v>
          </cell>
          <cell r="K33">
            <v>0.46426040928604179</v>
          </cell>
          <cell r="L33">
            <v>2.1539635514857709</v>
          </cell>
          <cell r="M33">
            <v>11460</v>
          </cell>
          <cell r="N33">
            <v>25187</v>
          </cell>
          <cell r="O33">
            <v>0.45499662524318102</v>
          </cell>
          <cell r="P33">
            <v>2.1978184991273997</v>
          </cell>
          <cell r="Q33">
            <v>11706</v>
          </cell>
          <cell r="R33">
            <v>26066</v>
          </cell>
          <cell r="S33">
            <v>0.44909076958489985</v>
          </cell>
          <cell r="T33">
            <v>2.2267213394840253</v>
          </cell>
          <cell r="U33">
            <v>12019</v>
          </cell>
          <cell r="V33">
            <v>26536</v>
          </cell>
          <cell r="W33">
            <v>0.45293186614410613</v>
          </cell>
          <cell r="X33">
            <v>2.2078375904817373</v>
          </cell>
          <cell r="Y33">
            <v>12244</v>
          </cell>
          <cell r="Z33">
            <v>27669</v>
          </cell>
          <cell r="AA33">
            <v>0.44251689616538364</v>
          </cell>
          <cell r="AB33">
            <v>2.2598007187193727</v>
          </cell>
          <cell r="AC33">
            <v>12727</v>
          </cell>
          <cell r="AD33">
            <v>27893</v>
          </cell>
          <cell r="AE33">
            <v>0.4562793532427491</v>
          </cell>
          <cell r="AF33">
            <v>2.1916398208533039</v>
          </cell>
          <cell r="AG33">
            <v>13036</v>
          </cell>
          <cell r="AH33">
            <v>28284</v>
          </cell>
          <cell r="AI33">
            <v>0.46089661999717152</v>
          </cell>
          <cell r="AJ33">
            <v>2.1696839521325559</v>
          </cell>
          <cell r="AK33">
            <v>13348</v>
          </cell>
          <cell r="AL33">
            <v>28904</v>
          </cell>
          <cell r="AM33">
            <v>0.46180459451978967</v>
          </cell>
          <cell r="AN33">
            <v>2.1654180401558287</v>
          </cell>
          <cell r="AO33">
            <v>13595</v>
          </cell>
          <cell r="AP33">
            <v>29125</v>
          </cell>
          <cell r="AQ33">
            <v>0.46678111587982835</v>
          </cell>
          <cell r="AR33">
            <v>2.1423317396101509</v>
          </cell>
          <cell r="AS33">
            <v>13696</v>
          </cell>
          <cell r="AT33">
            <v>29050</v>
          </cell>
          <cell r="AU33">
            <v>0.47146299483648879</v>
          </cell>
          <cell r="AV33">
            <v>2.1210572429906542</v>
          </cell>
          <cell r="AW33">
            <v>13780</v>
          </cell>
          <cell r="AX33">
            <v>28942</v>
          </cell>
          <cell r="AY33">
            <v>0.47612466311934215</v>
          </cell>
          <cell r="AZ33">
            <v>2.1002902757619739</v>
          </cell>
          <cell r="BA33">
            <v>13796</v>
          </cell>
          <cell r="BB33">
            <v>28972</v>
          </cell>
          <cell r="BC33">
            <v>0.47618390169819136</v>
          </cell>
          <cell r="BD33">
            <v>2.1000289939112786</v>
          </cell>
          <cell r="BE33">
            <v>13879</v>
          </cell>
          <cell r="BF33">
            <v>28765</v>
          </cell>
          <cell r="BG33">
            <v>0.48249608899704505</v>
          </cell>
          <cell r="BH33">
            <v>2.0725556596296562</v>
          </cell>
          <cell r="BI33">
            <v>13946</v>
          </cell>
          <cell r="BJ33">
            <v>28460</v>
          </cell>
          <cell r="BK33">
            <v>0.4900210822206606</v>
          </cell>
          <cell r="BL33">
            <v>2.0407285243080455</v>
          </cell>
          <cell r="BM33">
            <v>13959</v>
          </cell>
          <cell r="BN33">
            <v>28006</v>
          </cell>
          <cell r="BO33">
            <v>0.49842890809112333</v>
          </cell>
          <cell r="BP33">
            <v>2.0063041765169425</v>
          </cell>
          <cell r="BQ33">
            <v>13974</v>
          </cell>
          <cell r="BR33">
            <v>28099</v>
          </cell>
          <cell r="BS33">
            <v>0.49731307163956012</v>
          </cell>
          <cell r="BT33">
            <v>2.0108057821668814</v>
          </cell>
          <cell r="BU33">
            <v>13983</v>
          </cell>
          <cell r="BV33">
            <v>28161</v>
          </cell>
          <cell r="BW33">
            <v>0.49653776499414082</v>
          </cell>
          <cell r="BX33">
            <v>2.0139455052563826</v>
          </cell>
          <cell r="BY33">
            <v>14013</v>
          </cell>
          <cell r="BZ33">
            <v>28592</v>
          </cell>
          <cell r="CA33">
            <v>0.49010212646894236</v>
          </cell>
          <cell r="CB33">
            <v>2.040391065439235</v>
          </cell>
          <cell r="CC33">
            <v>14028</v>
          </cell>
          <cell r="CD33">
            <v>29040</v>
          </cell>
          <cell r="CE33">
            <v>0.48305785123966943</v>
          </cell>
          <cell r="CF33">
            <v>2.0701454234388366</v>
          </cell>
          <cell r="CG33">
            <v>14073</v>
          </cell>
          <cell r="CH33">
            <v>29592</v>
          </cell>
          <cell r="CI33">
            <v>0.47556772100567724</v>
          </cell>
          <cell r="CJ33">
            <v>2.1027499467064592</v>
          </cell>
          <cell r="CK33">
            <v>14137</v>
          </cell>
          <cell r="CL33">
            <v>29578</v>
          </cell>
          <cell r="CM33">
            <v>0.47795658935695451</v>
          </cell>
          <cell r="CN33">
            <v>2.0922402206974606</v>
          </cell>
          <cell r="CO33">
            <v>14195</v>
          </cell>
          <cell r="CP33">
            <v>29445</v>
          </cell>
          <cell r="CQ33">
            <v>0.48208524367464767</v>
          </cell>
          <cell r="CR33">
            <v>2.0743219443466008</v>
          </cell>
          <cell r="CS33">
            <v>14250</v>
          </cell>
          <cell r="CT33">
            <v>29902</v>
          </cell>
          <cell r="CU33">
            <v>0.4765567520567186</v>
          </cell>
          <cell r="CV33">
            <v>2.0983859649122807</v>
          </cell>
          <cell r="CW33">
            <v>14270</v>
          </cell>
          <cell r="CX33">
            <v>30419</v>
          </cell>
          <cell r="CY33">
            <v>0.4691146980505605</v>
          </cell>
          <cell r="CZ33">
            <v>2.131674842326559</v>
          </cell>
          <cell r="DA33">
            <v>14286</v>
          </cell>
          <cell r="DB33">
            <v>30666</v>
          </cell>
          <cell r="DC33">
            <v>0.46585795343377029</v>
          </cell>
          <cell r="DD33">
            <v>2.1465770684586309</v>
          </cell>
        </row>
        <row r="34">
          <cell r="C34" t="str">
            <v>07033</v>
          </cell>
          <cell r="E34">
            <v>19970</v>
          </cell>
          <cell r="F34">
            <v>30923</v>
          </cell>
          <cell r="G34">
            <v>0.64579762636225468</v>
          </cell>
          <cell r="H34">
            <v>1.5484727090635955</v>
          </cell>
          <cell r="I34">
            <v>20477</v>
          </cell>
          <cell r="J34">
            <v>31575</v>
          </cell>
          <cell r="K34">
            <v>0.64851939825811555</v>
          </cell>
          <cell r="L34">
            <v>1.5419739219612247</v>
          </cell>
          <cell r="M34">
            <v>21236</v>
          </cell>
          <cell r="N34">
            <v>33326</v>
          </cell>
          <cell r="O34">
            <v>0.63722018844145711</v>
          </cell>
          <cell r="P34">
            <v>1.5693162554153324</v>
          </cell>
          <cell r="Q34">
            <v>22088</v>
          </cell>
          <cell r="R34">
            <v>34335</v>
          </cell>
          <cell r="S34">
            <v>0.64330857725353141</v>
          </cell>
          <cell r="T34">
            <v>1.5544639623324883</v>
          </cell>
          <cell r="U34">
            <v>22669</v>
          </cell>
          <cell r="V34">
            <v>35512</v>
          </cell>
          <cell r="W34">
            <v>0.63834760081099351</v>
          </cell>
          <cell r="X34">
            <v>1.5665446204067228</v>
          </cell>
          <cell r="Y34">
            <v>23039</v>
          </cell>
          <cell r="Z34">
            <v>35908</v>
          </cell>
          <cell r="AA34">
            <v>0.64161189707029076</v>
          </cell>
          <cell r="AB34">
            <v>1.5585745909110638</v>
          </cell>
          <cell r="AC34">
            <v>23368</v>
          </cell>
          <cell r="AD34">
            <v>37165</v>
          </cell>
          <cell r="AE34">
            <v>0.62876362168707112</v>
          </cell>
          <cell r="AF34">
            <v>1.5904228004108183</v>
          </cell>
          <cell r="AG34">
            <v>24088</v>
          </cell>
          <cell r="AH34">
            <v>37963</v>
          </cell>
          <cell r="AI34">
            <v>0.63451255169507148</v>
          </cell>
          <cell r="AJ34">
            <v>1.5760129525074726</v>
          </cell>
          <cell r="AK34">
            <v>24504</v>
          </cell>
          <cell r="AL34">
            <v>39434</v>
          </cell>
          <cell r="AM34">
            <v>0.62139270680123748</v>
          </cell>
          <cell r="AN34">
            <v>1.6092882794645773</v>
          </cell>
          <cell r="AO34">
            <v>25351</v>
          </cell>
          <cell r="AP34">
            <v>40548</v>
          </cell>
          <cell r="AQ34">
            <v>0.62520962809509717</v>
          </cell>
          <cell r="AR34">
            <v>1.5994635320105717</v>
          </cell>
          <cell r="AS34">
            <v>25606</v>
          </cell>
          <cell r="AT34">
            <v>40859</v>
          </cell>
          <cell r="AU34">
            <v>0.62669179372965567</v>
          </cell>
          <cell r="AV34">
            <v>1.595680699835976</v>
          </cell>
          <cell r="AW34">
            <v>25897</v>
          </cell>
          <cell r="AX34">
            <v>40873</v>
          </cell>
          <cell r="AY34">
            <v>0.63359675091135959</v>
          </cell>
          <cell r="AZ34">
            <v>1.5782909217283856</v>
          </cell>
          <cell r="BA34">
            <v>26092</v>
          </cell>
          <cell r="BB34">
            <v>40831</v>
          </cell>
          <cell r="BC34">
            <v>0.63902427077465651</v>
          </cell>
          <cell r="BD34">
            <v>1.5648857887475087</v>
          </cell>
          <cell r="BE34">
            <v>26299</v>
          </cell>
          <cell r="BF34">
            <v>41049</v>
          </cell>
          <cell r="BG34">
            <v>0.64067334161611733</v>
          </cell>
          <cell r="BH34">
            <v>1.5608578272938134</v>
          </cell>
          <cell r="BI34">
            <v>26379</v>
          </cell>
          <cell r="BJ34">
            <v>40264</v>
          </cell>
          <cell r="BK34">
            <v>0.65515100337770715</v>
          </cell>
          <cell r="BL34">
            <v>1.5263656696614731</v>
          </cell>
          <cell r="BM34">
            <v>26444</v>
          </cell>
          <cell r="BN34">
            <v>40170</v>
          </cell>
          <cell r="BO34">
            <v>0.658302215583769</v>
          </cell>
          <cell r="BP34">
            <v>1.5190591438511571</v>
          </cell>
          <cell r="BQ34">
            <v>26521</v>
          </cell>
          <cell r="BR34">
            <v>40279</v>
          </cell>
          <cell r="BS34">
            <v>0.6584324337744234</v>
          </cell>
          <cell r="BT34">
            <v>1.5187587195052976</v>
          </cell>
          <cell r="BU34">
            <v>26627</v>
          </cell>
          <cell r="BV34">
            <v>41095</v>
          </cell>
          <cell r="BW34">
            <v>0.6479377053169485</v>
          </cell>
          <cell r="BX34">
            <v>1.5433582453900176</v>
          </cell>
          <cell r="BY34">
            <v>26760</v>
          </cell>
          <cell r="BZ34">
            <v>42631</v>
          </cell>
          <cell r="CA34">
            <v>0.62771222819075323</v>
          </cell>
          <cell r="CB34">
            <v>1.5930866965620329</v>
          </cell>
          <cell r="CC34">
            <v>26852</v>
          </cell>
          <cell r="CD34">
            <v>43808</v>
          </cell>
          <cell r="CE34">
            <v>0.61294740686632576</v>
          </cell>
          <cell r="CF34">
            <v>1.6314613436615522</v>
          </cell>
          <cell r="CG34">
            <v>26889</v>
          </cell>
          <cell r="CH34">
            <v>44527</v>
          </cell>
          <cell r="CI34">
            <v>0.60388079142991891</v>
          </cell>
          <cell r="CJ34">
            <v>1.6559559671241029</v>
          </cell>
          <cell r="CK34">
            <v>26933</v>
          </cell>
          <cell r="CL34">
            <v>44809</v>
          </cell>
          <cell r="CM34">
            <v>0.60106228659421101</v>
          </cell>
          <cell r="CN34">
            <v>1.6637210856570006</v>
          </cell>
          <cell r="CO34">
            <v>26986</v>
          </cell>
          <cell r="CP34">
            <v>45352</v>
          </cell>
          <cell r="CQ34">
            <v>0.59503439760098786</v>
          </cell>
          <cell r="CR34">
            <v>1.6805751130215667</v>
          </cell>
          <cell r="CS34">
            <v>27041</v>
          </cell>
          <cell r="CT34">
            <v>46395</v>
          </cell>
          <cell r="CU34">
            <v>0.58284297876926394</v>
          </cell>
          <cell r="CV34">
            <v>1.7157279686402129</v>
          </cell>
          <cell r="CW34">
            <v>27078</v>
          </cell>
          <cell r="CX34">
            <v>47777</v>
          </cell>
          <cell r="CY34">
            <v>0.56675806350335933</v>
          </cell>
          <cell r="CZ34">
            <v>1.7644213014255115</v>
          </cell>
          <cell r="DA34">
            <v>27090</v>
          </cell>
          <cell r="DB34">
            <v>49153</v>
          </cell>
          <cell r="DC34">
            <v>0.55113624804182859</v>
          </cell>
          <cell r="DD34">
            <v>1.8144333702473237</v>
          </cell>
        </row>
        <row r="35">
          <cell r="C35" t="str">
            <v>07034</v>
          </cell>
          <cell r="E35">
            <v>555</v>
          </cell>
          <cell r="F35">
            <v>914</v>
          </cell>
          <cell r="G35">
            <v>0.60722100656455147</v>
          </cell>
          <cell r="H35">
            <v>1.6468468468468469</v>
          </cell>
          <cell r="I35">
            <v>562</v>
          </cell>
          <cell r="J35">
            <v>924</v>
          </cell>
          <cell r="K35">
            <v>0.60822510822510822</v>
          </cell>
          <cell r="L35">
            <v>1.6441281138790036</v>
          </cell>
          <cell r="M35">
            <v>564</v>
          </cell>
          <cell r="N35">
            <v>943</v>
          </cell>
          <cell r="O35">
            <v>0.59809119830328739</v>
          </cell>
          <cell r="P35">
            <v>1.6719858156028369</v>
          </cell>
          <cell r="Q35">
            <v>593</v>
          </cell>
          <cell r="R35">
            <v>963</v>
          </cell>
          <cell r="S35">
            <v>0.61578400830737279</v>
          </cell>
          <cell r="T35">
            <v>1.623946037099494</v>
          </cell>
          <cell r="U35">
            <v>601</v>
          </cell>
          <cell r="V35">
            <v>947</v>
          </cell>
          <cell r="W35">
            <v>0.63463569165786693</v>
          </cell>
          <cell r="X35">
            <v>1.5757071547420964</v>
          </cell>
          <cell r="Y35">
            <v>635</v>
          </cell>
          <cell r="Z35">
            <v>980</v>
          </cell>
          <cell r="AA35">
            <v>0.64795918367346939</v>
          </cell>
          <cell r="AB35">
            <v>1.5433070866141732</v>
          </cell>
          <cell r="AC35">
            <v>657</v>
          </cell>
          <cell r="AD35">
            <v>991</v>
          </cell>
          <cell r="AE35">
            <v>0.66296670030272453</v>
          </cell>
          <cell r="AF35">
            <v>1.5083713850837139</v>
          </cell>
          <cell r="AG35">
            <v>677</v>
          </cell>
          <cell r="AH35">
            <v>1074</v>
          </cell>
          <cell r="AI35">
            <v>0.63035381750465547</v>
          </cell>
          <cell r="AJ35">
            <v>1.5864106351550959</v>
          </cell>
          <cell r="AK35">
            <v>712</v>
          </cell>
          <cell r="AL35">
            <v>1146</v>
          </cell>
          <cell r="AM35">
            <v>0.62129144851657936</v>
          </cell>
          <cell r="AN35">
            <v>1.6095505617977528</v>
          </cell>
          <cell r="AO35">
            <v>750</v>
          </cell>
          <cell r="AP35">
            <v>1199</v>
          </cell>
          <cell r="AQ35">
            <v>0.62552126772310257</v>
          </cell>
          <cell r="AR35">
            <v>1.5986666666666667</v>
          </cell>
          <cell r="AS35">
            <v>762</v>
          </cell>
          <cell r="AT35">
            <v>1285</v>
          </cell>
          <cell r="AU35">
            <v>0.59299610894941635</v>
          </cell>
          <cell r="AV35">
            <v>1.6863517060367454</v>
          </cell>
          <cell r="AW35">
            <v>782</v>
          </cell>
          <cell r="AX35">
            <v>1324</v>
          </cell>
          <cell r="AY35">
            <v>0.59063444108761332</v>
          </cell>
          <cell r="AZ35">
            <v>1.6930946291560103</v>
          </cell>
          <cell r="BA35">
            <v>798</v>
          </cell>
          <cell r="BB35">
            <v>1330</v>
          </cell>
          <cell r="BC35">
            <v>0.6</v>
          </cell>
          <cell r="BD35">
            <v>1.6666666666666667</v>
          </cell>
          <cell r="BE35">
            <v>815</v>
          </cell>
          <cell r="BF35">
            <v>1321</v>
          </cell>
          <cell r="BG35">
            <v>0.61695685087055263</v>
          </cell>
          <cell r="BH35">
            <v>1.6208588957055214</v>
          </cell>
          <cell r="BI35">
            <v>816</v>
          </cell>
          <cell r="BJ35">
            <v>1309</v>
          </cell>
          <cell r="BK35">
            <v>0.62337662337662336</v>
          </cell>
          <cell r="BL35">
            <v>1.6041666666666667</v>
          </cell>
          <cell r="BM35">
            <v>816</v>
          </cell>
          <cell r="BN35">
            <v>1321</v>
          </cell>
          <cell r="BO35">
            <v>0.61771385314155947</v>
          </cell>
          <cell r="BP35">
            <v>1.6188725490196079</v>
          </cell>
          <cell r="BQ35">
            <v>816</v>
          </cell>
          <cell r="BR35">
            <v>1383</v>
          </cell>
          <cell r="BS35">
            <v>0.59002169197396959</v>
          </cell>
          <cell r="BT35">
            <v>1.6948529411764706</v>
          </cell>
          <cell r="BU35">
            <v>817</v>
          </cell>
          <cell r="BV35">
            <v>1449</v>
          </cell>
          <cell r="BW35">
            <v>0.56383712905452033</v>
          </cell>
          <cell r="BX35">
            <v>1.7735618115055078</v>
          </cell>
          <cell r="BY35">
            <v>819</v>
          </cell>
          <cell r="BZ35">
            <v>1455</v>
          </cell>
          <cell r="CA35">
            <v>0.56288659793814433</v>
          </cell>
          <cell r="CB35">
            <v>1.7765567765567765</v>
          </cell>
          <cell r="CC35">
            <v>820</v>
          </cell>
          <cell r="CD35">
            <v>1509</v>
          </cell>
          <cell r="CE35">
            <v>0.54340622929092119</v>
          </cell>
          <cell r="CF35">
            <v>1.8402439024390245</v>
          </cell>
          <cell r="CG35">
            <v>821</v>
          </cell>
          <cell r="CH35">
            <v>1528</v>
          </cell>
          <cell r="CI35">
            <v>0.53730366492146597</v>
          </cell>
          <cell r="CJ35">
            <v>1.8611449451887943</v>
          </cell>
          <cell r="CK35">
            <v>822</v>
          </cell>
          <cell r="CL35">
            <v>1569</v>
          </cell>
          <cell r="CM35">
            <v>0.52390057361376674</v>
          </cell>
          <cell r="CN35">
            <v>1.9087591240875912</v>
          </cell>
          <cell r="CO35">
            <v>824</v>
          </cell>
          <cell r="CP35">
            <v>1596</v>
          </cell>
          <cell r="CQ35">
            <v>0.51629072681704258</v>
          </cell>
          <cell r="CR35">
            <v>1.9368932038834952</v>
          </cell>
          <cell r="CS35">
            <v>824</v>
          </cell>
          <cell r="CT35">
            <v>1639</v>
          </cell>
          <cell r="CU35">
            <v>0.50274557657107988</v>
          </cell>
          <cell r="CV35">
            <v>1.9890776699029127</v>
          </cell>
          <cell r="CW35">
            <v>825</v>
          </cell>
          <cell r="CX35">
            <v>1702</v>
          </cell>
          <cell r="CY35">
            <v>0.48472385428907167</v>
          </cell>
          <cell r="CZ35">
            <v>2.063030303030303</v>
          </cell>
          <cell r="DA35">
            <v>825</v>
          </cell>
          <cell r="DB35">
            <v>1692</v>
          </cell>
          <cell r="DC35">
            <v>0.48758865248226951</v>
          </cell>
          <cell r="DD35">
            <v>2.0509090909090908</v>
          </cell>
        </row>
        <row r="36">
          <cell r="C36" t="str">
            <v>07035</v>
          </cell>
          <cell r="E36">
            <v>1170</v>
          </cell>
          <cell r="F36">
            <v>1819</v>
          </cell>
          <cell r="G36">
            <v>0.64321055525013748</v>
          </cell>
          <cell r="H36">
            <v>1.5547008547008547</v>
          </cell>
          <cell r="I36">
            <v>1206</v>
          </cell>
          <cell r="J36">
            <v>1861</v>
          </cell>
          <cell r="K36">
            <v>0.64803868887694793</v>
          </cell>
          <cell r="L36">
            <v>1.5431177446102819</v>
          </cell>
          <cell r="M36">
            <v>1216</v>
          </cell>
          <cell r="N36">
            <v>1975</v>
          </cell>
          <cell r="O36">
            <v>0.61569620253164559</v>
          </cell>
          <cell r="P36">
            <v>1.6241776315789473</v>
          </cell>
          <cell r="Q36">
            <v>1219</v>
          </cell>
          <cell r="R36">
            <v>1990</v>
          </cell>
          <cell r="S36">
            <v>0.61256281407035174</v>
          </cell>
          <cell r="T36">
            <v>1.6324856439704676</v>
          </cell>
          <cell r="U36">
            <v>1222</v>
          </cell>
          <cell r="V36">
            <v>2043</v>
          </cell>
          <cell r="W36">
            <v>0.59813999021047481</v>
          </cell>
          <cell r="X36">
            <v>1.6718494271685762</v>
          </cell>
          <cell r="Y36">
            <v>1224</v>
          </cell>
          <cell r="Z36">
            <v>2118</v>
          </cell>
          <cell r="AA36">
            <v>0.57790368271954673</v>
          </cell>
          <cell r="AB36">
            <v>1.7303921568627452</v>
          </cell>
          <cell r="AC36">
            <v>1234</v>
          </cell>
          <cell r="AD36">
            <v>2141</v>
          </cell>
          <cell r="AE36">
            <v>0.57636618402615603</v>
          </cell>
          <cell r="AF36">
            <v>1.7350081037277147</v>
          </cell>
          <cell r="AG36">
            <v>1278</v>
          </cell>
          <cell r="AH36">
            <v>2095</v>
          </cell>
          <cell r="AI36">
            <v>0.61002386634844874</v>
          </cell>
          <cell r="AJ36">
            <v>1.6392801251956182</v>
          </cell>
          <cell r="AK36">
            <v>1311</v>
          </cell>
          <cell r="AL36">
            <v>2161</v>
          </cell>
          <cell r="AM36">
            <v>0.60666358167515044</v>
          </cell>
          <cell r="AN36">
            <v>1.6483600305110602</v>
          </cell>
          <cell r="AO36">
            <v>1334</v>
          </cell>
          <cell r="AP36">
            <v>2150</v>
          </cell>
          <cell r="AQ36">
            <v>0.62046511627906975</v>
          </cell>
          <cell r="AR36">
            <v>1.6116941529235382</v>
          </cell>
          <cell r="AS36">
            <v>1337</v>
          </cell>
          <cell r="AT36">
            <v>2187</v>
          </cell>
          <cell r="AU36">
            <v>0.61133973479652493</v>
          </cell>
          <cell r="AV36">
            <v>1.6357516828721017</v>
          </cell>
          <cell r="AW36">
            <v>1355</v>
          </cell>
          <cell r="AX36">
            <v>2204</v>
          </cell>
          <cell r="AY36">
            <v>0.61479128856624321</v>
          </cell>
          <cell r="AZ36">
            <v>1.6265682656826568</v>
          </cell>
          <cell r="BA36">
            <v>1370</v>
          </cell>
          <cell r="BB36">
            <v>2152</v>
          </cell>
          <cell r="BC36">
            <v>0.63661710037174724</v>
          </cell>
          <cell r="BD36">
            <v>1.5708029197080291</v>
          </cell>
          <cell r="BE36">
            <v>1377</v>
          </cell>
          <cell r="BF36">
            <v>2140</v>
          </cell>
          <cell r="BG36">
            <v>0.6434579439252337</v>
          </cell>
          <cell r="BH36">
            <v>1.5541031227305737</v>
          </cell>
          <cell r="BI36">
            <v>1380</v>
          </cell>
          <cell r="BJ36">
            <v>2114</v>
          </cell>
          <cell r="BK36">
            <v>0.65279091769157993</v>
          </cell>
          <cell r="BL36">
            <v>1.5318840579710145</v>
          </cell>
          <cell r="BM36">
            <v>1385</v>
          </cell>
          <cell r="BN36">
            <v>2113</v>
          </cell>
          <cell r="BO36">
            <v>0.65546616185518225</v>
          </cell>
          <cell r="BP36">
            <v>1.5256317689530685</v>
          </cell>
          <cell r="BQ36">
            <v>1386</v>
          </cell>
          <cell r="BR36">
            <v>2073</v>
          </cell>
          <cell r="BS36">
            <v>0.66859623733719242</v>
          </cell>
          <cell r="BT36">
            <v>1.4956709956709957</v>
          </cell>
          <cell r="BU36">
            <v>1388</v>
          </cell>
          <cell r="BV36">
            <v>2159</v>
          </cell>
          <cell r="BW36">
            <v>0.64289022695692455</v>
          </cell>
          <cell r="BX36">
            <v>1.5554755043227666</v>
          </cell>
          <cell r="BY36">
            <v>1388</v>
          </cell>
          <cell r="BZ36">
            <v>2143</v>
          </cell>
          <cell r="CA36">
            <v>0.64769015398973406</v>
          </cell>
          <cell r="CB36">
            <v>1.5439481268011528</v>
          </cell>
          <cell r="CC36">
            <v>1390</v>
          </cell>
          <cell r="CD36">
            <v>2227</v>
          </cell>
          <cell r="CE36">
            <v>0.62415806017063313</v>
          </cell>
          <cell r="CF36">
            <v>1.6021582733812949</v>
          </cell>
          <cell r="CG36">
            <v>1394</v>
          </cell>
          <cell r="CH36">
            <v>2245</v>
          </cell>
          <cell r="CI36">
            <v>0.62093541202672609</v>
          </cell>
          <cell r="CJ36">
            <v>1.6104734576757531</v>
          </cell>
          <cell r="CK36">
            <v>1395</v>
          </cell>
          <cell r="CL36">
            <v>2242</v>
          </cell>
          <cell r="CM36">
            <v>0.62221231043710967</v>
          </cell>
          <cell r="CN36">
            <v>1.6071684587813619</v>
          </cell>
          <cell r="CO36">
            <v>1406</v>
          </cell>
          <cell r="CP36">
            <v>2273</v>
          </cell>
          <cell r="CQ36">
            <v>0.61856577210734709</v>
          </cell>
          <cell r="CR36">
            <v>1.6166429587482218</v>
          </cell>
          <cell r="CS36">
            <v>1407</v>
          </cell>
          <cell r="CT36">
            <v>2336</v>
          </cell>
          <cell r="CU36">
            <v>0.60231164383561642</v>
          </cell>
          <cell r="CV36">
            <v>1.660270078180526</v>
          </cell>
          <cell r="CW36">
            <v>1410</v>
          </cell>
          <cell r="CX36">
            <v>2397</v>
          </cell>
          <cell r="CY36">
            <v>0.58823529411764708</v>
          </cell>
          <cell r="CZ36">
            <v>1.7</v>
          </cell>
          <cell r="DA36">
            <v>1414</v>
          </cell>
          <cell r="DB36">
            <v>2461</v>
          </cell>
          <cell r="DC36">
            <v>0.57456318569687115</v>
          </cell>
          <cell r="DD36">
            <v>1.7404526166902405</v>
          </cell>
        </row>
        <row r="37">
          <cell r="C37" t="str">
            <v>07036</v>
          </cell>
          <cell r="E37">
            <v>8488</v>
          </cell>
          <cell r="F37">
            <v>20924</v>
          </cell>
          <cell r="G37">
            <v>0.40565857388644616</v>
          </cell>
          <cell r="H37">
            <v>2.4651272384542886</v>
          </cell>
          <cell r="I37">
            <v>9215</v>
          </cell>
          <cell r="J37">
            <v>22275</v>
          </cell>
          <cell r="K37">
            <v>0.41369248035914702</v>
          </cell>
          <cell r="L37">
            <v>2.4172544763971784</v>
          </cell>
          <cell r="M37">
            <v>9791</v>
          </cell>
          <cell r="N37">
            <v>23953</v>
          </cell>
          <cell r="O37">
            <v>0.40875881935456937</v>
          </cell>
          <cell r="P37">
            <v>2.4464303952609541</v>
          </cell>
          <cell r="Q37">
            <v>10362</v>
          </cell>
          <cell r="R37">
            <v>25799</v>
          </cell>
          <cell r="S37">
            <v>0.40164347455327726</v>
          </cell>
          <cell r="T37">
            <v>2.489770314611079</v>
          </cell>
          <cell r="U37">
            <v>10744</v>
          </cell>
          <cell r="V37">
            <v>27145</v>
          </cell>
          <cell r="W37">
            <v>0.39580033155277217</v>
          </cell>
          <cell r="X37">
            <v>2.5265264333581534</v>
          </cell>
          <cell r="Y37">
            <v>11248</v>
          </cell>
          <cell r="Z37">
            <v>28237</v>
          </cell>
          <cell r="AA37">
            <v>0.39834260013457518</v>
          </cell>
          <cell r="AB37">
            <v>2.5104018492176388</v>
          </cell>
          <cell r="AC37">
            <v>11803</v>
          </cell>
          <cell r="AD37">
            <v>29742</v>
          </cell>
          <cell r="AE37">
            <v>0.39684621074574677</v>
          </cell>
          <cell r="AF37">
            <v>2.5198678302126578</v>
          </cell>
          <cell r="AG37">
            <v>12350</v>
          </cell>
          <cell r="AH37">
            <v>31120</v>
          </cell>
          <cell r="AI37">
            <v>0.39685089974293059</v>
          </cell>
          <cell r="AJ37">
            <v>2.5198380566801619</v>
          </cell>
          <cell r="AK37">
            <v>12862</v>
          </cell>
          <cell r="AL37">
            <v>32380</v>
          </cell>
          <cell r="AM37">
            <v>0.39722050648548485</v>
          </cell>
          <cell r="AN37">
            <v>2.5174933913854765</v>
          </cell>
          <cell r="AO37">
            <v>13286</v>
          </cell>
          <cell r="AP37">
            <v>33348</v>
          </cell>
          <cell r="AQ37">
            <v>0.3984047019311503</v>
          </cell>
          <cell r="AR37">
            <v>2.5100105374077977</v>
          </cell>
          <cell r="AS37">
            <v>13484</v>
          </cell>
          <cell r="AT37">
            <v>33883</v>
          </cell>
          <cell r="AU37">
            <v>0.39795767789156805</v>
          </cell>
          <cell r="AV37">
            <v>2.5128300207653513</v>
          </cell>
          <cell r="AW37">
            <v>13601</v>
          </cell>
          <cell r="AX37">
            <v>34385</v>
          </cell>
          <cell r="AY37">
            <v>0.39555038534244585</v>
          </cell>
          <cell r="AZ37">
            <v>2.5281229321373426</v>
          </cell>
          <cell r="BA37">
            <v>13678</v>
          </cell>
          <cell r="BB37">
            <v>34583</v>
          </cell>
          <cell r="BC37">
            <v>0.39551224590116529</v>
          </cell>
          <cell r="BD37">
            <v>2.5283667202807427</v>
          </cell>
          <cell r="BE37">
            <v>13737</v>
          </cell>
          <cell r="BF37">
            <v>35258</v>
          </cell>
          <cell r="BG37">
            <v>0.38961370469113393</v>
          </cell>
          <cell r="BH37">
            <v>2.5666448278372278</v>
          </cell>
          <cell r="BI37">
            <v>13753</v>
          </cell>
          <cell r="BJ37">
            <v>35521</v>
          </cell>
          <cell r="BK37">
            <v>0.38717941499394726</v>
          </cell>
          <cell r="BL37">
            <v>2.5827819384861486</v>
          </cell>
          <cell r="BM37">
            <v>13780</v>
          </cell>
          <cell r="BN37">
            <v>35726</v>
          </cell>
          <cell r="BO37">
            <v>0.38571348597659966</v>
          </cell>
          <cell r="BP37">
            <v>2.5925979680696662</v>
          </cell>
          <cell r="BQ37">
            <v>13803</v>
          </cell>
          <cell r="BR37">
            <v>36001</v>
          </cell>
          <cell r="BS37">
            <v>0.3834060164995417</v>
          </cell>
          <cell r="BT37">
            <v>2.6082011156994858</v>
          </cell>
          <cell r="BU37">
            <v>13841</v>
          </cell>
          <cell r="BV37">
            <v>36383</v>
          </cell>
          <cell r="BW37">
            <v>0.38042492372811476</v>
          </cell>
          <cell r="BX37">
            <v>2.6286395491655226</v>
          </cell>
          <cell r="BY37">
            <v>13882</v>
          </cell>
          <cell r="BZ37">
            <v>36725</v>
          </cell>
          <cell r="CA37">
            <v>0.37799863852961196</v>
          </cell>
          <cell r="CB37">
            <v>2.645512174038323</v>
          </cell>
          <cell r="CC37">
            <v>13945</v>
          </cell>
          <cell r="CD37">
            <v>37193</v>
          </cell>
          <cell r="CE37">
            <v>0.3749361438980453</v>
          </cell>
          <cell r="CF37">
            <v>2.6671208318393691</v>
          </cell>
          <cell r="CG37">
            <v>14076</v>
          </cell>
          <cell r="CH37">
            <v>37724</v>
          </cell>
          <cell r="CI37">
            <v>0.37313116318524014</v>
          </cell>
          <cell r="CJ37">
            <v>2.6800227337311737</v>
          </cell>
          <cell r="CK37">
            <v>14181</v>
          </cell>
          <cell r="CL37">
            <v>38357</v>
          </cell>
          <cell r="CM37">
            <v>0.36971087415595588</v>
          </cell>
          <cell r="CN37">
            <v>2.7048163035046895</v>
          </cell>
          <cell r="CO37">
            <v>14315</v>
          </cell>
          <cell r="CP37">
            <v>38902</v>
          </cell>
          <cell r="CQ37">
            <v>0.36797593954038355</v>
          </cell>
          <cell r="CR37">
            <v>2.7175689835836536</v>
          </cell>
          <cell r="CS37">
            <v>14439</v>
          </cell>
          <cell r="CT37">
            <v>39440</v>
          </cell>
          <cell r="CU37">
            <v>0.36610040567951319</v>
          </cell>
          <cell r="CV37">
            <v>2.7314911004917239</v>
          </cell>
          <cell r="CW37">
            <v>14539</v>
          </cell>
          <cell r="CX37">
            <v>40079</v>
          </cell>
          <cell r="CY37">
            <v>0.36275855186007633</v>
          </cell>
          <cell r="CZ37">
            <v>2.7566545154412272</v>
          </cell>
          <cell r="DA37">
            <v>14581</v>
          </cell>
          <cell r="DB37">
            <v>40422</v>
          </cell>
          <cell r="DC37">
            <v>0.36071941022215626</v>
          </cell>
          <cell r="DD37">
            <v>2.7722378437692887</v>
          </cell>
        </row>
        <row r="38">
          <cell r="C38" t="str">
            <v>07037</v>
          </cell>
          <cell r="E38">
            <v>5438</v>
          </cell>
          <cell r="F38">
            <v>3104</v>
          </cell>
          <cell r="G38">
            <v>1.7519329896907216</v>
          </cell>
          <cell r="H38">
            <v>0.57079808753218098</v>
          </cell>
          <cell r="I38">
            <v>5532</v>
          </cell>
          <cell r="J38">
            <v>3268</v>
          </cell>
          <cell r="K38">
            <v>1.6927784577723379</v>
          </cell>
          <cell r="L38">
            <v>0.59074475777295732</v>
          </cell>
          <cell r="M38">
            <v>5623</v>
          </cell>
          <cell r="N38">
            <v>3532</v>
          </cell>
          <cell r="O38">
            <v>1.5920158550396375</v>
          </cell>
          <cell r="P38">
            <v>0.62813444780366356</v>
          </cell>
          <cell r="Q38">
            <v>5701</v>
          </cell>
          <cell r="R38">
            <v>3654</v>
          </cell>
          <cell r="S38">
            <v>1.560207991242474</v>
          </cell>
          <cell r="T38">
            <v>0.64094018593229263</v>
          </cell>
          <cell r="U38">
            <v>5834</v>
          </cell>
          <cell r="V38">
            <v>3844</v>
          </cell>
          <cell r="W38">
            <v>1.5176899063475546</v>
          </cell>
          <cell r="X38">
            <v>0.65889612615701065</v>
          </cell>
          <cell r="Y38">
            <v>6132</v>
          </cell>
          <cell r="Z38">
            <v>4255</v>
          </cell>
          <cell r="AA38">
            <v>1.4411280846063454</v>
          </cell>
          <cell r="AB38">
            <v>0.69390084801043705</v>
          </cell>
          <cell r="AC38">
            <v>6373</v>
          </cell>
          <cell r="AD38">
            <v>4504</v>
          </cell>
          <cell r="AE38">
            <v>1.4149644760213145</v>
          </cell>
          <cell r="AF38">
            <v>0.70673152361525182</v>
          </cell>
          <cell r="AG38">
            <v>6582</v>
          </cell>
          <cell r="AH38">
            <v>4838</v>
          </cell>
          <cell r="AI38">
            <v>1.3604795369987599</v>
          </cell>
          <cell r="AJ38">
            <v>0.73503494378608325</v>
          </cell>
          <cell r="AK38">
            <v>6793</v>
          </cell>
          <cell r="AL38">
            <v>5134</v>
          </cell>
          <cell r="AM38">
            <v>1.323139851967277</v>
          </cell>
          <cell r="AN38">
            <v>0.75577800677167672</v>
          </cell>
          <cell r="AO38">
            <v>6876</v>
          </cell>
          <cell r="AP38">
            <v>5292</v>
          </cell>
          <cell r="AQ38">
            <v>1.2993197278911566</v>
          </cell>
          <cell r="AR38">
            <v>0.76963350785340312</v>
          </cell>
          <cell r="AS38">
            <v>6901</v>
          </cell>
          <cell r="AT38">
            <v>5398</v>
          </cell>
          <cell r="AU38">
            <v>1.2784364579473879</v>
          </cell>
          <cell r="AV38">
            <v>0.78220547746703373</v>
          </cell>
          <cell r="AW38">
            <v>6987</v>
          </cell>
          <cell r="AX38">
            <v>5408</v>
          </cell>
          <cell r="AY38">
            <v>1.2919748520710059</v>
          </cell>
          <cell r="AZ38">
            <v>0.77400887362244164</v>
          </cell>
          <cell r="BA38">
            <v>7007</v>
          </cell>
          <cell r="BB38">
            <v>5396</v>
          </cell>
          <cell r="BC38">
            <v>1.2985544848035582</v>
          </cell>
          <cell r="BD38">
            <v>0.77008705580134151</v>
          </cell>
          <cell r="BE38">
            <v>7018</v>
          </cell>
          <cell r="BF38">
            <v>5425</v>
          </cell>
          <cell r="BG38">
            <v>1.2936405529953916</v>
          </cell>
          <cell r="BH38">
            <v>0.77301225420347675</v>
          </cell>
          <cell r="BI38">
            <v>7025</v>
          </cell>
          <cell r="BJ38">
            <v>5176</v>
          </cell>
          <cell r="BK38">
            <v>1.357225656877898</v>
          </cell>
          <cell r="BL38">
            <v>0.736797153024911</v>
          </cell>
          <cell r="BM38">
            <v>7028</v>
          </cell>
          <cell r="BN38">
            <v>5091</v>
          </cell>
          <cell r="BO38">
            <v>1.3804753486544883</v>
          </cell>
          <cell r="BP38">
            <v>0.72438816163915765</v>
          </cell>
          <cell r="BQ38">
            <v>7034</v>
          </cell>
          <cell r="BR38">
            <v>5098</v>
          </cell>
          <cell r="BS38">
            <v>1.3797567673597488</v>
          </cell>
          <cell r="BT38">
            <v>0.72476542507819164</v>
          </cell>
          <cell r="BU38">
            <v>7042</v>
          </cell>
          <cell r="BV38">
            <v>4788</v>
          </cell>
          <cell r="BW38">
            <v>1.4707602339181287</v>
          </cell>
          <cell r="BX38">
            <v>0.67992047713717696</v>
          </cell>
          <cell r="BY38">
            <v>7046</v>
          </cell>
          <cell r="BZ38">
            <v>4788</v>
          </cell>
          <cell r="CA38">
            <v>1.471595655806182</v>
          </cell>
          <cell r="CB38">
            <v>0.67953448765256885</v>
          </cell>
          <cell r="CC38">
            <v>7059</v>
          </cell>
          <cell r="CD38">
            <v>5038</v>
          </cell>
          <cell r="CE38">
            <v>1.4011512504962287</v>
          </cell>
          <cell r="CF38">
            <v>0.71369882419606179</v>
          </cell>
          <cell r="CG38">
            <v>7074</v>
          </cell>
          <cell r="CH38">
            <v>5316</v>
          </cell>
          <cell r="CI38">
            <v>1.3306997742663658</v>
          </cell>
          <cell r="CJ38">
            <v>0.75148430873621719</v>
          </cell>
          <cell r="CK38">
            <v>7110</v>
          </cell>
          <cell r="CL38">
            <v>5444</v>
          </cell>
          <cell r="CM38">
            <v>1.3060249816311535</v>
          </cell>
          <cell r="CN38">
            <v>0.7656821378340366</v>
          </cell>
          <cell r="CO38">
            <v>7122</v>
          </cell>
          <cell r="CP38">
            <v>5676</v>
          </cell>
          <cell r="CQ38">
            <v>1.2547568710359409</v>
          </cell>
          <cell r="CR38">
            <v>0.79696714406065716</v>
          </cell>
          <cell r="CS38">
            <v>7134</v>
          </cell>
          <cell r="CT38">
            <v>5939</v>
          </cell>
          <cell r="CU38">
            <v>1.2012123253072908</v>
          </cell>
          <cell r="CV38">
            <v>0.83249229044014583</v>
          </cell>
          <cell r="CW38">
            <v>7161</v>
          </cell>
          <cell r="CX38">
            <v>6215</v>
          </cell>
          <cell r="CY38">
            <v>1.1522123893805309</v>
          </cell>
          <cell r="CZ38">
            <v>0.86789554531490021</v>
          </cell>
          <cell r="DA38">
            <v>7220</v>
          </cell>
          <cell r="DB38">
            <v>6459</v>
          </cell>
          <cell r="DC38">
            <v>1.1178200959900912</v>
          </cell>
          <cell r="DD38">
            <v>0.89459833795013854</v>
          </cell>
        </row>
        <row r="39">
          <cell r="C39" t="str">
            <v>07038</v>
          </cell>
          <cell r="E39">
            <v>1534</v>
          </cell>
          <cell r="F39">
            <v>2317</v>
          </cell>
          <cell r="G39">
            <v>0.66206301251618471</v>
          </cell>
          <cell r="H39">
            <v>1.5104302477183833</v>
          </cell>
          <cell r="I39">
            <v>1559</v>
          </cell>
          <cell r="J39">
            <v>2406</v>
          </cell>
          <cell r="K39">
            <v>0.64796342477140478</v>
          </cell>
          <cell r="L39">
            <v>1.5432969852469531</v>
          </cell>
          <cell r="M39">
            <v>1582</v>
          </cell>
          <cell r="N39">
            <v>2510</v>
          </cell>
          <cell r="O39">
            <v>0.63027888446215141</v>
          </cell>
          <cell r="P39">
            <v>1.586599241466498</v>
          </cell>
          <cell r="Q39">
            <v>1654</v>
          </cell>
          <cell r="R39">
            <v>2521</v>
          </cell>
          <cell r="S39">
            <v>0.65608885362951208</v>
          </cell>
          <cell r="T39">
            <v>1.5241837968561065</v>
          </cell>
          <cell r="U39">
            <v>1668</v>
          </cell>
          <cell r="V39">
            <v>2510</v>
          </cell>
          <cell r="W39">
            <v>0.66454183266932276</v>
          </cell>
          <cell r="X39">
            <v>1.5047961630695443</v>
          </cell>
          <cell r="Y39">
            <v>1704</v>
          </cell>
          <cell r="Z39">
            <v>2594</v>
          </cell>
          <cell r="AA39">
            <v>0.65690053970701623</v>
          </cell>
          <cell r="AB39">
            <v>1.522300469483568</v>
          </cell>
          <cell r="AC39">
            <v>1717</v>
          </cell>
          <cell r="AD39">
            <v>2576</v>
          </cell>
          <cell r="AE39">
            <v>0.66653726708074534</v>
          </cell>
          <cell r="AF39">
            <v>1.5002912055911473</v>
          </cell>
          <cell r="AG39">
            <v>1766</v>
          </cell>
          <cell r="AH39">
            <v>2619</v>
          </cell>
          <cell r="AI39">
            <v>0.67430316914852995</v>
          </cell>
          <cell r="AJ39">
            <v>1.4830124575311439</v>
          </cell>
          <cell r="AK39">
            <v>1786</v>
          </cell>
          <cell r="AL39">
            <v>2749</v>
          </cell>
          <cell r="AM39">
            <v>0.64969079665332852</v>
          </cell>
          <cell r="AN39">
            <v>1.5391937290033595</v>
          </cell>
          <cell r="AO39">
            <v>1817</v>
          </cell>
          <cell r="AP39">
            <v>2827</v>
          </cell>
          <cell r="AQ39">
            <v>0.64273081004598509</v>
          </cell>
          <cell r="AR39">
            <v>1.5558613098514034</v>
          </cell>
          <cell r="AS39">
            <v>1822</v>
          </cell>
          <cell r="AT39">
            <v>2817</v>
          </cell>
          <cell r="AU39">
            <v>0.6467873624423145</v>
          </cell>
          <cell r="AV39">
            <v>1.5461031833150385</v>
          </cell>
          <cell r="AW39">
            <v>1862</v>
          </cell>
          <cell r="AX39">
            <v>2872</v>
          </cell>
          <cell r="AY39">
            <v>0.64832869080779942</v>
          </cell>
          <cell r="AZ39">
            <v>1.5424274973147154</v>
          </cell>
          <cell r="BA39">
            <v>1872</v>
          </cell>
          <cell r="BB39">
            <v>2855</v>
          </cell>
          <cell r="BC39">
            <v>0.65569176882661995</v>
          </cell>
          <cell r="BD39">
            <v>1.5251068376068375</v>
          </cell>
          <cell r="BE39">
            <v>1889</v>
          </cell>
          <cell r="BF39">
            <v>2838</v>
          </cell>
          <cell r="BG39">
            <v>0.66560958421423533</v>
          </cell>
          <cell r="BH39">
            <v>1.5023822128110111</v>
          </cell>
          <cell r="BI39">
            <v>1894</v>
          </cell>
          <cell r="BJ39">
            <v>2888</v>
          </cell>
          <cell r="BK39">
            <v>0.65581717451523547</v>
          </cell>
          <cell r="BL39">
            <v>1.5248152059134108</v>
          </cell>
          <cell r="BM39">
            <v>1894</v>
          </cell>
          <cell r="BN39">
            <v>2850</v>
          </cell>
          <cell r="BO39">
            <v>0.66456140350877191</v>
          </cell>
          <cell r="BP39">
            <v>1.5047518479408659</v>
          </cell>
          <cell r="BQ39">
            <v>1902</v>
          </cell>
          <cell r="BR39">
            <v>2884</v>
          </cell>
          <cell r="BS39">
            <v>0.65950069348127605</v>
          </cell>
          <cell r="BT39">
            <v>1.5162986330178758</v>
          </cell>
          <cell r="BU39">
            <v>1905</v>
          </cell>
          <cell r="BV39">
            <v>2836</v>
          </cell>
          <cell r="BW39">
            <v>0.67172073342736249</v>
          </cell>
          <cell r="BX39">
            <v>1.4887139107611549</v>
          </cell>
          <cell r="BY39">
            <v>1906</v>
          </cell>
          <cell r="BZ39">
            <v>2867</v>
          </cell>
          <cell r="CA39">
            <v>0.66480641785838857</v>
          </cell>
          <cell r="CB39">
            <v>1.5041972717733474</v>
          </cell>
          <cell r="CC39">
            <v>1908</v>
          </cell>
          <cell r="CD39">
            <v>2912</v>
          </cell>
          <cell r="CE39">
            <v>0.65521978021978022</v>
          </cell>
          <cell r="CF39">
            <v>1.5262054507337526</v>
          </cell>
          <cell r="CG39">
            <v>1912</v>
          </cell>
          <cell r="CH39">
            <v>2987</v>
          </cell>
          <cell r="CI39">
            <v>0.64010713090056914</v>
          </cell>
          <cell r="CJ39">
            <v>1.5622384937238494</v>
          </cell>
          <cell r="CK39">
            <v>1916</v>
          </cell>
          <cell r="CL39">
            <v>3087</v>
          </cell>
          <cell r="CM39">
            <v>0.62066731454486557</v>
          </cell>
          <cell r="CN39">
            <v>1.6111691022964509</v>
          </cell>
          <cell r="CO39">
            <v>1919</v>
          </cell>
          <cell r="CP39">
            <v>3119</v>
          </cell>
          <cell r="CQ39">
            <v>0.61526130169926263</v>
          </cell>
          <cell r="CR39">
            <v>1.6253256904637832</v>
          </cell>
          <cell r="CS39">
            <v>1925</v>
          </cell>
          <cell r="CT39">
            <v>3144</v>
          </cell>
          <cell r="CU39">
            <v>0.61227735368956748</v>
          </cell>
          <cell r="CV39">
            <v>1.6332467532467532</v>
          </cell>
          <cell r="CW39">
            <v>1927</v>
          </cell>
          <cell r="CX39">
            <v>3216</v>
          </cell>
          <cell r="CY39">
            <v>0.5991915422885572</v>
          </cell>
          <cell r="CZ39">
            <v>1.6689154125583809</v>
          </cell>
          <cell r="DA39">
            <v>1928</v>
          </cell>
          <cell r="DB39">
            <v>3289</v>
          </cell>
          <cell r="DC39">
            <v>0.58619641228336883</v>
          </cell>
          <cell r="DD39">
            <v>1.7059128630705394</v>
          </cell>
        </row>
        <row r="40">
          <cell r="C40" t="str">
            <v>07039</v>
          </cell>
          <cell r="E40">
            <v>3969</v>
          </cell>
          <cell r="F40">
            <v>6340</v>
          </cell>
          <cell r="G40">
            <v>0.62602523659305997</v>
          </cell>
          <cell r="H40">
            <v>1.5973796926177879</v>
          </cell>
          <cell r="I40">
            <v>4004</v>
          </cell>
          <cell r="J40">
            <v>6359</v>
          </cell>
          <cell r="K40">
            <v>0.62965875137600247</v>
          </cell>
          <cell r="L40">
            <v>1.5881618381618381</v>
          </cell>
          <cell r="M40">
            <v>4105</v>
          </cell>
          <cell r="N40">
            <v>6478</v>
          </cell>
          <cell r="O40">
            <v>0.63368323556653283</v>
          </cell>
          <cell r="P40">
            <v>1.5780755176613885</v>
          </cell>
          <cell r="Q40">
            <v>4165</v>
          </cell>
          <cell r="R40">
            <v>6572</v>
          </cell>
          <cell r="S40">
            <v>0.63374923919659165</v>
          </cell>
          <cell r="T40">
            <v>1.5779111644657864</v>
          </cell>
          <cell r="U40">
            <v>4199</v>
          </cell>
          <cell r="V40">
            <v>6487</v>
          </cell>
          <cell r="W40">
            <v>0.64729458917835669</v>
          </cell>
          <cell r="X40">
            <v>1.5448916408668731</v>
          </cell>
          <cell r="Y40">
            <v>4248</v>
          </cell>
          <cell r="Z40">
            <v>6610</v>
          </cell>
          <cell r="AA40">
            <v>0.64266263237518906</v>
          </cell>
          <cell r="AB40">
            <v>1.5560263653483992</v>
          </cell>
          <cell r="AC40">
            <v>4302</v>
          </cell>
          <cell r="AD40">
            <v>6717</v>
          </cell>
          <cell r="AE40">
            <v>0.64046449307726661</v>
          </cell>
          <cell r="AF40">
            <v>1.5613668061366806</v>
          </cell>
          <cell r="AG40">
            <v>4370</v>
          </cell>
          <cell r="AH40">
            <v>6741</v>
          </cell>
          <cell r="AI40">
            <v>0.64827176976709688</v>
          </cell>
          <cell r="AJ40">
            <v>1.5425629290617848</v>
          </cell>
          <cell r="AK40">
            <v>4443</v>
          </cell>
          <cell r="AL40">
            <v>7058</v>
          </cell>
          <cell r="AM40">
            <v>0.62949844148483991</v>
          </cell>
          <cell r="AN40">
            <v>1.5885662840423138</v>
          </cell>
          <cell r="AO40">
            <v>4522</v>
          </cell>
          <cell r="AP40">
            <v>7144</v>
          </cell>
          <cell r="AQ40">
            <v>0.63297872340425532</v>
          </cell>
          <cell r="AR40">
            <v>1.5798319327731092</v>
          </cell>
          <cell r="AS40">
            <v>4580</v>
          </cell>
          <cell r="AT40">
            <v>7001</v>
          </cell>
          <cell r="AU40">
            <v>0.65419225824882155</v>
          </cell>
          <cell r="AV40">
            <v>1.5286026200873362</v>
          </cell>
          <cell r="AW40">
            <v>4598</v>
          </cell>
          <cell r="AX40">
            <v>6970</v>
          </cell>
          <cell r="AY40">
            <v>0.65968436154949783</v>
          </cell>
          <cell r="AZ40">
            <v>1.515876468029578</v>
          </cell>
          <cell r="BA40">
            <v>4616</v>
          </cell>
          <cell r="BB40">
            <v>6963</v>
          </cell>
          <cell r="BC40">
            <v>0.66293264397529805</v>
          </cell>
          <cell r="BD40">
            <v>1.5084488734835355</v>
          </cell>
          <cell r="BE40">
            <v>4629</v>
          </cell>
          <cell r="BF40">
            <v>6977</v>
          </cell>
          <cell r="BG40">
            <v>0.6634656729253261</v>
          </cell>
          <cell r="BH40">
            <v>1.5072369842298552</v>
          </cell>
          <cell r="BI40">
            <v>4643</v>
          </cell>
          <cell r="BJ40">
            <v>6808</v>
          </cell>
          <cell r="BK40">
            <v>0.68199177438307879</v>
          </cell>
          <cell r="BL40">
            <v>1.4662933448201594</v>
          </cell>
          <cell r="BM40">
            <v>4645</v>
          </cell>
          <cell r="BN40">
            <v>6723</v>
          </cell>
          <cell r="BO40">
            <v>0.69091179532946601</v>
          </cell>
          <cell r="BP40">
            <v>1.4473627556512378</v>
          </cell>
          <cell r="BQ40">
            <v>4658</v>
          </cell>
          <cell r="BR40">
            <v>6729</v>
          </cell>
          <cell r="BS40">
            <v>0.69222767127359186</v>
          </cell>
          <cell r="BT40">
            <v>1.4446114212108201</v>
          </cell>
          <cell r="BU40">
            <v>4668</v>
          </cell>
          <cell r="BV40">
            <v>6829</v>
          </cell>
          <cell r="BW40">
            <v>0.68355542539171177</v>
          </cell>
          <cell r="BX40">
            <v>1.4629391602399315</v>
          </cell>
          <cell r="BY40">
            <v>4677</v>
          </cell>
          <cell r="BZ40">
            <v>6931</v>
          </cell>
          <cell r="CA40">
            <v>0.67479440196219886</v>
          </cell>
          <cell r="CB40">
            <v>1.4819328629463331</v>
          </cell>
          <cell r="CC40">
            <v>4687</v>
          </cell>
          <cell r="CD40">
            <v>7085</v>
          </cell>
          <cell r="CE40">
            <v>0.66153846153846152</v>
          </cell>
          <cell r="CF40">
            <v>1.5116279069767442</v>
          </cell>
          <cell r="CG40">
            <v>4692</v>
          </cell>
          <cell r="CH40">
            <v>7394</v>
          </cell>
          <cell r="CI40">
            <v>0.6345685691100893</v>
          </cell>
          <cell r="CJ40">
            <v>1.5758738277919864</v>
          </cell>
          <cell r="CK40">
            <v>4702</v>
          </cell>
          <cell r="CL40">
            <v>7515</v>
          </cell>
          <cell r="CM40">
            <v>0.62568196939454424</v>
          </cell>
          <cell r="CN40">
            <v>1.5982560612505317</v>
          </cell>
          <cell r="CO40">
            <v>4707</v>
          </cell>
          <cell r="CP40">
            <v>7667</v>
          </cell>
          <cell r="CQ40">
            <v>0.61392982913786354</v>
          </cell>
          <cell r="CR40">
            <v>1.6288506479711069</v>
          </cell>
          <cell r="CS40">
            <v>4711</v>
          </cell>
          <cell r="CT40">
            <v>7825</v>
          </cell>
          <cell r="CU40">
            <v>0.60204472843450474</v>
          </cell>
          <cell r="CV40">
            <v>1.6610061558055615</v>
          </cell>
          <cell r="CW40">
            <v>4718</v>
          </cell>
          <cell r="CX40">
            <v>8115</v>
          </cell>
          <cell r="CY40">
            <v>0.58139248305606905</v>
          </cell>
          <cell r="CZ40">
            <v>1.7200084781687155</v>
          </cell>
          <cell r="DA40">
            <v>4721</v>
          </cell>
          <cell r="DB40">
            <v>8398</v>
          </cell>
          <cell r="DC40">
            <v>0.56215765658490113</v>
          </cell>
          <cell r="DD40">
            <v>1.7788604109298878</v>
          </cell>
        </row>
        <row r="41">
          <cell r="C41" t="str">
            <v>07040</v>
          </cell>
          <cell r="E41">
            <v>145266</v>
          </cell>
          <cell r="F41">
            <v>333925</v>
          </cell>
          <cell r="G41">
            <v>0.435025829153253</v>
          </cell>
          <cell r="H41">
            <v>2.2987140831302577</v>
          </cell>
          <cell r="I41">
            <v>147537</v>
          </cell>
          <cell r="J41">
            <v>346720</v>
          </cell>
          <cell r="K41">
            <v>0.42552203507152747</v>
          </cell>
          <cell r="L41">
            <v>2.350054562584301</v>
          </cell>
          <cell r="M41">
            <v>150628</v>
          </cell>
          <cell r="N41">
            <v>358462</v>
          </cell>
          <cell r="O41">
            <v>0.42020632591460183</v>
          </cell>
          <cell r="P41">
            <v>2.3797833072204373</v>
          </cell>
          <cell r="Q41">
            <v>154713</v>
          </cell>
          <cell r="R41">
            <v>367277</v>
          </cell>
          <cell r="S41">
            <v>0.42124336672320889</v>
          </cell>
          <cell r="T41">
            <v>2.3739246217189249</v>
          </cell>
          <cell r="U41">
            <v>158160</v>
          </cell>
          <cell r="V41">
            <v>368974</v>
          </cell>
          <cell r="W41">
            <v>0.42864808902524298</v>
          </cell>
          <cell r="X41">
            <v>2.3329160343955486</v>
          </cell>
          <cell r="Y41">
            <v>160749</v>
          </cell>
          <cell r="Z41">
            <v>375773</v>
          </cell>
          <cell r="AA41">
            <v>0.42778219829524738</v>
          </cell>
          <cell r="AB41">
            <v>2.3376381812639582</v>
          </cell>
          <cell r="AC41">
            <v>162256</v>
          </cell>
          <cell r="AD41">
            <v>375048</v>
          </cell>
          <cell r="AE41">
            <v>0.43262729037349884</v>
          </cell>
          <cell r="AF41">
            <v>2.3114584360516712</v>
          </cell>
          <cell r="AG41">
            <v>165226</v>
          </cell>
          <cell r="AH41">
            <v>383107</v>
          </cell>
          <cell r="AI41">
            <v>0.43127898994275748</v>
          </cell>
          <cell r="AJ41">
            <v>2.3186847106387614</v>
          </cell>
          <cell r="AK41">
            <v>167599</v>
          </cell>
          <cell r="AL41">
            <v>396570</v>
          </cell>
          <cell r="AM41">
            <v>0.42262147918400284</v>
          </cell>
          <cell r="AN41">
            <v>2.3661835691143742</v>
          </cell>
          <cell r="AO41">
            <v>170588</v>
          </cell>
          <cell r="AP41">
            <v>401270</v>
          </cell>
          <cell r="AQ41">
            <v>0.42512024322775188</v>
          </cell>
          <cell r="AR41">
            <v>2.3522756583112527</v>
          </cell>
          <cell r="AS41">
            <v>172766</v>
          </cell>
          <cell r="AT41">
            <v>404681</v>
          </cell>
          <cell r="AU41">
            <v>0.42691898062918693</v>
          </cell>
          <cell r="AV41">
            <v>2.3423648171515228</v>
          </cell>
          <cell r="AW41">
            <v>173841</v>
          </cell>
          <cell r="AX41">
            <v>405318</v>
          </cell>
          <cell r="AY41">
            <v>0.42890027089840571</v>
          </cell>
          <cell r="AZ41">
            <v>2.3315443422437743</v>
          </cell>
          <cell r="BA41">
            <v>174731</v>
          </cell>
          <cell r="BB41">
            <v>407648</v>
          </cell>
          <cell r="BC41">
            <v>0.42863205510636626</v>
          </cell>
          <cell r="BD41">
            <v>2.3330033022188394</v>
          </cell>
          <cell r="BE41">
            <v>175062</v>
          </cell>
          <cell r="BF41">
            <v>398162</v>
          </cell>
          <cell r="BG41">
            <v>0.43967530804044586</v>
          </cell>
          <cell r="BH41">
            <v>2.2744056391449887</v>
          </cell>
          <cell r="BI41">
            <v>175419</v>
          </cell>
          <cell r="BJ41">
            <v>399093</v>
          </cell>
          <cell r="BK41">
            <v>0.43954416639730587</v>
          </cell>
          <cell r="BL41">
            <v>2.2750842269081457</v>
          </cell>
          <cell r="BM41">
            <v>175563</v>
          </cell>
          <cell r="BN41">
            <v>400578</v>
          </cell>
          <cell r="BO41">
            <v>0.43827419378997351</v>
          </cell>
          <cell r="BP41">
            <v>2.281676663078211</v>
          </cell>
          <cell r="BQ41">
            <v>175692</v>
          </cell>
          <cell r="BR41">
            <v>402949</v>
          </cell>
          <cell r="BS41">
            <v>0.4360154759038985</v>
          </cell>
          <cell r="BT41">
            <v>2.2934965735491657</v>
          </cell>
          <cell r="BU41">
            <v>176149</v>
          </cell>
          <cell r="BV41">
            <v>406492</v>
          </cell>
          <cell r="BW41">
            <v>0.43333940151343692</v>
          </cell>
          <cell r="BX41">
            <v>2.3076599923928036</v>
          </cell>
          <cell r="BY41">
            <v>176433</v>
          </cell>
          <cell r="BZ41">
            <v>409661</v>
          </cell>
          <cell r="CA41">
            <v>0.4306804894778854</v>
          </cell>
          <cell r="CB41">
            <v>2.3219068995029275</v>
          </cell>
          <cell r="CC41">
            <v>176777</v>
          </cell>
          <cell r="CD41">
            <v>416065</v>
          </cell>
          <cell r="CE41">
            <v>0.4248783243002896</v>
          </cell>
          <cell r="CF41">
            <v>2.3536150064770869</v>
          </cell>
          <cell r="CG41">
            <v>177358</v>
          </cell>
          <cell r="CH41">
            <v>422587</v>
          </cell>
          <cell r="CI41">
            <v>0.41969582594826627</v>
          </cell>
          <cell r="CJ41">
            <v>2.3826779733646073</v>
          </cell>
          <cell r="CK41">
            <v>178105</v>
          </cell>
          <cell r="CL41">
            <v>419366</v>
          </cell>
          <cell r="CM41">
            <v>0.42470061950658849</v>
          </cell>
          <cell r="CN41">
            <v>2.3545998147160381</v>
          </cell>
          <cell r="CO41">
            <v>179008</v>
          </cell>
          <cell r="CP41">
            <v>415940</v>
          </cell>
          <cell r="CQ41">
            <v>0.43036976486993317</v>
          </cell>
          <cell r="CR41">
            <v>2.3235833035395066</v>
          </cell>
          <cell r="CS41">
            <v>179805</v>
          </cell>
          <cell r="CT41">
            <v>423350</v>
          </cell>
          <cell r="CU41">
            <v>0.42471949923231367</v>
          </cell>
          <cell r="CV41">
            <v>2.3544951475209253</v>
          </cell>
          <cell r="CW41">
            <v>180344</v>
          </cell>
          <cell r="CX41">
            <v>431521</v>
          </cell>
          <cell r="CY41">
            <v>0.41792635816101648</v>
          </cell>
          <cell r="CZ41">
            <v>2.3927660471099674</v>
          </cell>
          <cell r="DA41">
            <v>180543</v>
          </cell>
          <cell r="DB41">
            <v>434786</v>
          </cell>
          <cell r="DC41">
            <v>0.41524566108384353</v>
          </cell>
          <cell r="DD41">
            <v>2.4082130018887469</v>
          </cell>
        </row>
        <row r="42">
          <cell r="C42" t="str">
            <v>07041</v>
          </cell>
          <cell r="E42">
            <v>1549</v>
          </cell>
          <cell r="F42">
            <v>2600</v>
          </cell>
          <cell r="G42">
            <v>0.59576923076923072</v>
          </cell>
          <cell r="H42">
            <v>1.6785022595222725</v>
          </cell>
          <cell r="I42">
            <v>1579</v>
          </cell>
          <cell r="J42">
            <v>2634</v>
          </cell>
          <cell r="K42">
            <v>0.59946848899012906</v>
          </cell>
          <cell r="L42">
            <v>1.6681443951868271</v>
          </cell>
          <cell r="M42">
            <v>1635</v>
          </cell>
          <cell r="N42">
            <v>2662</v>
          </cell>
          <cell r="O42">
            <v>0.61419984973703978</v>
          </cell>
          <cell r="P42">
            <v>1.6281345565749235</v>
          </cell>
          <cell r="Q42">
            <v>1749</v>
          </cell>
          <cell r="R42">
            <v>2697</v>
          </cell>
          <cell r="S42">
            <v>0.6484983314794216</v>
          </cell>
          <cell r="T42">
            <v>1.5420240137221268</v>
          </cell>
          <cell r="U42">
            <v>1763</v>
          </cell>
          <cell r="V42">
            <v>2643</v>
          </cell>
          <cell r="W42">
            <v>0.6670450245932652</v>
          </cell>
          <cell r="X42">
            <v>1.499149177538287</v>
          </cell>
          <cell r="Y42">
            <v>1800</v>
          </cell>
          <cell r="Z42">
            <v>2707</v>
          </cell>
          <cell r="AA42">
            <v>0.66494274104174367</v>
          </cell>
          <cell r="AB42">
            <v>1.5038888888888888</v>
          </cell>
          <cell r="AC42">
            <v>1812</v>
          </cell>
          <cell r="AD42">
            <v>2744</v>
          </cell>
          <cell r="AE42">
            <v>0.66034985422740522</v>
          </cell>
          <cell r="AF42">
            <v>1.5143487858719646</v>
          </cell>
          <cell r="AG42">
            <v>1852</v>
          </cell>
          <cell r="AH42">
            <v>2787</v>
          </cell>
          <cell r="AI42">
            <v>0.6645138141370649</v>
          </cell>
          <cell r="AJ42">
            <v>1.5048596112311015</v>
          </cell>
          <cell r="AK42">
            <v>1861</v>
          </cell>
          <cell r="AL42">
            <v>2856</v>
          </cell>
          <cell r="AM42">
            <v>0.6516106442577031</v>
          </cell>
          <cell r="AN42">
            <v>1.5346587855991403</v>
          </cell>
          <cell r="AO42">
            <v>1898</v>
          </cell>
          <cell r="AP42">
            <v>2886</v>
          </cell>
          <cell r="AQ42">
            <v>0.65765765765765771</v>
          </cell>
          <cell r="AR42">
            <v>1.5205479452054795</v>
          </cell>
          <cell r="AS42">
            <v>1910</v>
          </cell>
          <cell r="AT42">
            <v>2928</v>
          </cell>
          <cell r="AU42">
            <v>0.65232240437158473</v>
          </cell>
          <cell r="AV42">
            <v>1.5329842931937172</v>
          </cell>
          <cell r="AW42">
            <v>1932</v>
          </cell>
          <cell r="AX42">
            <v>2919</v>
          </cell>
          <cell r="AY42">
            <v>0.66187050359712229</v>
          </cell>
          <cell r="AZ42">
            <v>1.5108695652173914</v>
          </cell>
          <cell r="BA42">
            <v>1940</v>
          </cell>
          <cell r="BB42">
            <v>2908</v>
          </cell>
          <cell r="BC42">
            <v>0.66712517193947729</v>
          </cell>
          <cell r="BD42">
            <v>1.4989690721649485</v>
          </cell>
          <cell r="BE42">
            <v>1957</v>
          </cell>
          <cell r="BF42">
            <v>2806</v>
          </cell>
          <cell r="BG42">
            <v>0.69743406985032075</v>
          </cell>
          <cell r="BH42">
            <v>1.43382728666326</v>
          </cell>
          <cell r="BI42">
            <v>1963</v>
          </cell>
          <cell r="BJ42">
            <v>2812</v>
          </cell>
          <cell r="BK42">
            <v>0.69807965860597443</v>
          </cell>
          <cell r="BL42">
            <v>1.4325012735608762</v>
          </cell>
          <cell r="BM42">
            <v>1970</v>
          </cell>
          <cell r="BN42">
            <v>2816</v>
          </cell>
          <cell r="BO42">
            <v>0.69957386363636365</v>
          </cell>
          <cell r="BP42">
            <v>1.4294416243654822</v>
          </cell>
          <cell r="BQ42">
            <v>1982</v>
          </cell>
          <cell r="BR42">
            <v>2774</v>
          </cell>
          <cell r="BS42">
            <v>0.71449170872386447</v>
          </cell>
          <cell r="BT42">
            <v>1.3995963673057519</v>
          </cell>
          <cell r="BU42">
            <v>1982</v>
          </cell>
          <cell r="BV42">
            <v>2794</v>
          </cell>
          <cell r="BW42">
            <v>0.70937723693629207</v>
          </cell>
          <cell r="BX42">
            <v>1.4096871846619576</v>
          </cell>
          <cell r="BY42">
            <v>1984</v>
          </cell>
          <cell r="BZ42">
            <v>2825</v>
          </cell>
          <cell r="CA42">
            <v>0.70230088495575216</v>
          </cell>
          <cell r="CB42">
            <v>1.423891129032258</v>
          </cell>
          <cell r="CC42">
            <v>1991</v>
          </cell>
          <cell r="CD42">
            <v>2860</v>
          </cell>
          <cell r="CE42">
            <v>0.69615384615384612</v>
          </cell>
          <cell r="CF42">
            <v>1.4364640883977902</v>
          </cell>
          <cell r="CG42">
            <v>1994</v>
          </cell>
          <cell r="CH42">
            <v>2942</v>
          </cell>
          <cell r="CI42">
            <v>0.67777022433718559</v>
          </cell>
          <cell r="CJ42">
            <v>1.4754262788365096</v>
          </cell>
          <cell r="CK42">
            <v>2000</v>
          </cell>
          <cell r="CL42">
            <v>3028</v>
          </cell>
          <cell r="CM42">
            <v>0.66050198150594452</v>
          </cell>
          <cell r="CN42">
            <v>1.514</v>
          </cell>
          <cell r="CO42">
            <v>2006</v>
          </cell>
          <cell r="CP42">
            <v>3067</v>
          </cell>
          <cell r="CQ42">
            <v>0.65405934137593735</v>
          </cell>
          <cell r="CR42">
            <v>1.528913260219342</v>
          </cell>
          <cell r="CS42">
            <v>2010</v>
          </cell>
          <cell r="CT42">
            <v>3118</v>
          </cell>
          <cell r="CU42">
            <v>0.64464400256574728</v>
          </cell>
          <cell r="CV42">
            <v>1.5512437810945274</v>
          </cell>
          <cell r="CW42">
            <v>2016</v>
          </cell>
          <cell r="CX42">
            <v>3184</v>
          </cell>
          <cell r="CY42">
            <v>0.63316582914572861</v>
          </cell>
          <cell r="CZ42">
            <v>1.5793650793650793</v>
          </cell>
          <cell r="DA42">
            <v>2020</v>
          </cell>
          <cell r="DB42">
            <v>3231</v>
          </cell>
          <cell r="DC42">
            <v>0.62519343856391207</v>
          </cell>
          <cell r="DD42">
            <v>1.5995049504950496</v>
          </cell>
        </row>
        <row r="43">
          <cell r="C43" t="str">
            <v>07042</v>
          </cell>
          <cell r="E43">
            <v>10080</v>
          </cell>
          <cell r="F43">
            <v>14358</v>
          </cell>
          <cell r="G43">
            <v>0.70204763894692856</v>
          </cell>
          <cell r="H43">
            <v>1.424404761904762</v>
          </cell>
          <cell r="I43">
            <v>10413</v>
          </cell>
          <cell r="J43">
            <v>14647</v>
          </cell>
          <cell r="K43">
            <v>0.71093056598620874</v>
          </cell>
          <cell r="L43">
            <v>1.4066071257082493</v>
          </cell>
          <cell r="M43">
            <v>10610</v>
          </cell>
          <cell r="N43">
            <v>15074</v>
          </cell>
          <cell r="O43">
            <v>0.70386095263367388</v>
          </cell>
          <cell r="P43">
            <v>1.4207351555136662</v>
          </cell>
          <cell r="Q43">
            <v>10803</v>
          </cell>
          <cell r="R43">
            <v>15566</v>
          </cell>
          <cell r="S43">
            <v>0.69401259154567652</v>
          </cell>
          <cell r="T43">
            <v>1.4408960473942423</v>
          </cell>
          <cell r="U43">
            <v>11014</v>
          </cell>
          <cell r="V43">
            <v>15513</v>
          </cell>
          <cell r="W43">
            <v>0.70998517372526271</v>
          </cell>
          <cell r="X43">
            <v>1.4084801162157254</v>
          </cell>
          <cell r="Y43">
            <v>11175</v>
          </cell>
          <cell r="Z43">
            <v>15987</v>
          </cell>
          <cell r="AA43">
            <v>0.69900544192156122</v>
          </cell>
          <cell r="AB43">
            <v>1.4306040268456375</v>
          </cell>
          <cell r="AC43">
            <v>11326</v>
          </cell>
          <cell r="AD43">
            <v>16398</v>
          </cell>
          <cell r="AE43">
            <v>0.69069398707159413</v>
          </cell>
          <cell r="AF43">
            <v>1.4478191771146036</v>
          </cell>
          <cell r="AG43">
            <v>11549</v>
          </cell>
          <cell r="AH43">
            <v>16570</v>
          </cell>
          <cell r="AI43">
            <v>0.69698249849124927</v>
          </cell>
          <cell r="AJ43">
            <v>1.4347562559528964</v>
          </cell>
          <cell r="AK43">
            <v>11735</v>
          </cell>
          <cell r="AL43">
            <v>16997</v>
          </cell>
          <cell r="AM43">
            <v>0.69041595575689829</v>
          </cell>
          <cell r="AN43">
            <v>1.4484022155943759</v>
          </cell>
          <cell r="AO43">
            <v>11935</v>
          </cell>
          <cell r="AP43">
            <v>17260</v>
          </cell>
          <cell r="AQ43">
            <v>0.69148319814600234</v>
          </cell>
          <cell r="AR43">
            <v>1.4461667364893172</v>
          </cell>
          <cell r="AS43">
            <v>12015</v>
          </cell>
          <cell r="AT43">
            <v>16981</v>
          </cell>
          <cell r="AU43">
            <v>0.70755550320946936</v>
          </cell>
          <cell r="AV43">
            <v>1.4133166874739909</v>
          </cell>
          <cell r="AW43">
            <v>12094</v>
          </cell>
          <cell r="AX43">
            <v>16114</v>
          </cell>
          <cell r="AY43">
            <v>0.7505274916221919</v>
          </cell>
          <cell r="AZ43">
            <v>1.3323962295353067</v>
          </cell>
          <cell r="BA43">
            <v>12171</v>
          </cell>
          <cell r="BB43">
            <v>16191</v>
          </cell>
          <cell r="BC43">
            <v>0.75171391513803965</v>
          </cell>
          <cell r="BD43">
            <v>1.3302933201873306</v>
          </cell>
          <cell r="BE43">
            <v>12232</v>
          </cell>
          <cell r="BF43">
            <v>16200</v>
          </cell>
          <cell r="BG43">
            <v>0.75506172839506169</v>
          </cell>
          <cell r="BH43">
            <v>1.3243950294310007</v>
          </cell>
          <cell r="BI43">
            <v>12277</v>
          </cell>
          <cell r="BJ43">
            <v>16088</v>
          </cell>
          <cell r="BK43">
            <v>0.76311536548980607</v>
          </cell>
          <cell r="BL43">
            <v>1.3104178545247209</v>
          </cell>
          <cell r="BM43">
            <v>12295</v>
          </cell>
          <cell r="BN43">
            <v>16115</v>
          </cell>
          <cell r="BO43">
            <v>0.7629537697797083</v>
          </cell>
          <cell r="BP43">
            <v>1.3106954046360308</v>
          </cell>
          <cell r="BQ43">
            <v>12307</v>
          </cell>
          <cell r="BR43">
            <v>16222</v>
          </cell>
          <cell r="BS43">
            <v>0.75866107754900747</v>
          </cell>
          <cell r="BT43">
            <v>1.3181116437799627</v>
          </cell>
          <cell r="BU43">
            <v>12320</v>
          </cell>
          <cell r="BV43">
            <v>16157</v>
          </cell>
          <cell r="BW43">
            <v>0.76251779414495269</v>
          </cell>
          <cell r="BX43">
            <v>1.3114448051948051</v>
          </cell>
          <cell r="BY43">
            <v>12355</v>
          </cell>
          <cell r="BZ43">
            <v>16189</v>
          </cell>
          <cell r="CA43">
            <v>0.76317252455370932</v>
          </cell>
          <cell r="CB43">
            <v>1.3103197086199918</v>
          </cell>
          <cell r="CC43">
            <v>12419</v>
          </cell>
          <cell r="CD43">
            <v>16283</v>
          </cell>
          <cell r="CE43">
            <v>0.76269729165387212</v>
          </cell>
          <cell r="CF43">
            <v>1.3111361623319109</v>
          </cell>
          <cell r="CG43">
            <v>12447</v>
          </cell>
          <cell r="CH43">
            <v>16658</v>
          </cell>
          <cell r="CI43">
            <v>0.74720854844519147</v>
          </cell>
          <cell r="CJ43">
            <v>1.3383144532819153</v>
          </cell>
          <cell r="CK43">
            <v>12466</v>
          </cell>
          <cell r="CL43">
            <v>16969</v>
          </cell>
          <cell r="CM43">
            <v>0.73463374388590963</v>
          </cell>
          <cell r="CN43">
            <v>1.3612225252687309</v>
          </cell>
          <cell r="CO43">
            <v>12496</v>
          </cell>
          <cell r="CP43">
            <v>17126</v>
          </cell>
          <cell r="CQ43">
            <v>0.72965082330958775</v>
          </cell>
          <cell r="CR43">
            <v>1.3705185659411012</v>
          </cell>
          <cell r="CS43">
            <v>12512</v>
          </cell>
          <cell r="CT43">
            <v>17279</v>
          </cell>
          <cell r="CU43">
            <v>0.72411597893396606</v>
          </cell>
          <cell r="CV43">
            <v>1.3809942455242967</v>
          </cell>
          <cell r="CW43">
            <v>12527</v>
          </cell>
          <cell r="CX43">
            <v>17594</v>
          </cell>
          <cell r="CY43">
            <v>0.71200409230419459</v>
          </cell>
          <cell r="CZ43">
            <v>1.404486309571326</v>
          </cell>
          <cell r="DA43">
            <v>12542</v>
          </cell>
          <cell r="DB43">
            <v>17807</v>
          </cell>
          <cell r="DC43">
            <v>0.70432975796035269</v>
          </cell>
          <cell r="DD43">
            <v>1.419789507255621</v>
          </cell>
        </row>
        <row r="44">
          <cell r="C44" t="str">
            <v>07043</v>
          </cell>
          <cell r="E44">
            <v>2429</v>
          </cell>
          <cell r="F44">
            <v>4283</v>
          </cell>
          <cell r="G44">
            <v>0.56712584636936725</v>
          </cell>
          <cell r="H44">
            <v>1.7632770687525732</v>
          </cell>
          <cell r="I44">
            <v>2463</v>
          </cell>
          <cell r="J44">
            <v>4363</v>
          </cell>
          <cell r="K44">
            <v>0.56451982580793036</v>
          </cell>
          <cell r="L44">
            <v>1.7714169711733658</v>
          </cell>
          <cell r="M44">
            <v>2491</v>
          </cell>
          <cell r="N44">
            <v>4450</v>
          </cell>
          <cell r="O44">
            <v>0.5597752808988764</v>
          </cell>
          <cell r="P44">
            <v>1.7864311521477318</v>
          </cell>
          <cell r="Q44">
            <v>2580</v>
          </cell>
          <cell r="R44">
            <v>4568</v>
          </cell>
          <cell r="S44">
            <v>0.56479859894921192</v>
          </cell>
          <cell r="T44">
            <v>1.7705426356589147</v>
          </cell>
          <cell r="U44">
            <v>2617</v>
          </cell>
          <cell r="V44">
            <v>4519</v>
          </cell>
          <cell r="W44">
            <v>0.57911042265988055</v>
          </cell>
          <cell r="X44">
            <v>1.7267863966373711</v>
          </cell>
          <cell r="Y44">
            <v>2657</v>
          </cell>
          <cell r="Z44">
            <v>4597</v>
          </cell>
          <cell r="AA44">
            <v>0.57798564281052855</v>
          </cell>
          <cell r="AB44">
            <v>1.7301467820850582</v>
          </cell>
          <cell r="AC44">
            <v>2747</v>
          </cell>
          <cell r="AD44">
            <v>4848</v>
          </cell>
          <cell r="AE44">
            <v>0.56662541254125409</v>
          </cell>
          <cell r="AF44">
            <v>1.7648343647615581</v>
          </cell>
          <cell r="AG44">
            <v>2806</v>
          </cell>
          <cell r="AH44">
            <v>5052</v>
          </cell>
          <cell r="AI44">
            <v>0.55542359461599367</v>
          </cell>
          <cell r="AJ44">
            <v>1.8004276550249465</v>
          </cell>
          <cell r="AK44">
            <v>2860</v>
          </cell>
          <cell r="AL44">
            <v>5272</v>
          </cell>
          <cell r="AM44">
            <v>0.54248861911987856</v>
          </cell>
          <cell r="AN44">
            <v>1.8433566433566433</v>
          </cell>
          <cell r="AO44">
            <v>2969</v>
          </cell>
          <cell r="AP44">
            <v>5428</v>
          </cell>
          <cell r="AQ44">
            <v>0.54697862932940311</v>
          </cell>
          <cell r="AR44">
            <v>1.8282249915796565</v>
          </cell>
          <cell r="AS44">
            <v>3013</v>
          </cell>
          <cell r="AT44">
            <v>5531</v>
          </cell>
          <cell r="AU44">
            <v>0.54474778521063094</v>
          </cell>
          <cell r="AV44">
            <v>1.8357119150348491</v>
          </cell>
          <cell r="AW44">
            <v>3057</v>
          </cell>
          <cell r="AX44">
            <v>5544</v>
          </cell>
          <cell r="AY44">
            <v>0.55140692640692646</v>
          </cell>
          <cell r="AZ44">
            <v>1.8135426889106967</v>
          </cell>
          <cell r="BA44">
            <v>3087</v>
          </cell>
          <cell r="BB44">
            <v>5486</v>
          </cell>
          <cell r="BC44">
            <v>0.56270506744440396</v>
          </cell>
          <cell r="BD44">
            <v>1.7771298995788791</v>
          </cell>
          <cell r="BE44">
            <v>3100</v>
          </cell>
          <cell r="BF44">
            <v>5496</v>
          </cell>
          <cell r="BG44">
            <v>0.56404657933042213</v>
          </cell>
          <cell r="BH44">
            <v>1.7729032258064517</v>
          </cell>
          <cell r="BI44">
            <v>3108</v>
          </cell>
          <cell r="BJ44">
            <v>5369</v>
          </cell>
          <cell r="BK44">
            <v>0.57887874837027375</v>
          </cell>
          <cell r="BL44">
            <v>1.7274774774774775</v>
          </cell>
          <cell r="BM44">
            <v>3119</v>
          </cell>
          <cell r="BN44">
            <v>5267</v>
          </cell>
          <cell r="BO44">
            <v>0.59217771027150179</v>
          </cell>
          <cell r="BP44">
            <v>1.6886822699583199</v>
          </cell>
          <cell r="BQ44">
            <v>3123</v>
          </cell>
          <cell r="BR44">
            <v>5197</v>
          </cell>
          <cell r="BS44">
            <v>0.60092360977487014</v>
          </cell>
          <cell r="BT44">
            <v>1.6641050272174192</v>
          </cell>
          <cell r="BU44">
            <v>3132</v>
          </cell>
          <cell r="BV44">
            <v>5256</v>
          </cell>
          <cell r="BW44">
            <v>0.59589041095890416</v>
          </cell>
          <cell r="BX44">
            <v>1.6781609195402298</v>
          </cell>
          <cell r="BY44">
            <v>3137</v>
          </cell>
          <cell r="BZ44">
            <v>5339</v>
          </cell>
          <cell r="CA44">
            <v>0.58756321408503465</v>
          </cell>
          <cell r="CB44">
            <v>1.7019445329933056</v>
          </cell>
          <cell r="CC44">
            <v>3143</v>
          </cell>
          <cell r="CD44">
            <v>5502</v>
          </cell>
          <cell r="CE44">
            <v>0.57124681933842236</v>
          </cell>
          <cell r="CF44">
            <v>1.7505567928730512</v>
          </cell>
          <cell r="CG44">
            <v>3144</v>
          </cell>
          <cell r="CH44">
            <v>5576</v>
          </cell>
          <cell r="CI44">
            <v>0.56384505021520803</v>
          </cell>
          <cell r="CJ44">
            <v>1.7735368956743003</v>
          </cell>
          <cell r="CK44">
            <v>3146</v>
          </cell>
          <cell r="CL44">
            <v>5624</v>
          </cell>
          <cell r="CM44">
            <v>0.55938833570412516</v>
          </cell>
          <cell r="CN44">
            <v>1.7876668785759695</v>
          </cell>
          <cell r="CO44">
            <v>3157</v>
          </cell>
          <cell r="CP44">
            <v>5645</v>
          </cell>
          <cell r="CQ44">
            <v>0.55925597874224975</v>
          </cell>
          <cell r="CR44">
            <v>1.7880899588216661</v>
          </cell>
          <cell r="CS44">
            <v>3161</v>
          </cell>
          <cell r="CT44">
            <v>5741</v>
          </cell>
          <cell r="CU44">
            <v>0.5506009406026825</v>
          </cell>
          <cell r="CV44">
            <v>1.8161974058842139</v>
          </cell>
          <cell r="CW44">
            <v>3167</v>
          </cell>
          <cell r="CX44">
            <v>5888</v>
          </cell>
          <cell r="CY44">
            <v>0.53787364130434778</v>
          </cell>
          <cell r="CZ44">
            <v>1.8591727186611935</v>
          </cell>
          <cell r="DA44">
            <v>3172</v>
          </cell>
          <cell r="DB44">
            <v>5892</v>
          </cell>
          <cell r="DC44">
            <v>0.53835709436524104</v>
          </cell>
          <cell r="DD44">
            <v>1.8575031525851198</v>
          </cell>
        </row>
        <row r="45">
          <cell r="C45" t="str">
            <v>07044</v>
          </cell>
          <cell r="E45">
            <v>4211</v>
          </cell>
          <cell r="F45">
            <v>10347</v>
          </cell>
          <cell r="G45">
            <v>0.40697786798105728</v>
          </cell>
          <cell r="H45">
            <v>2.4571360721918785</v>
          </cell>
          <cell r="I45">
            <v>4275</v>
          </cell>
          <cell r="J45">
            <v>10736</v>
          </cell>
          <cell r="K45">
            <v>0.39819299552906112</v>
          </cell>
          <cell r="L45">
            <v>2.5113450292397661</v>
          </cell>
          <cell r="M45">
            <v>4329</v>
          </cell>
          <cell r="N45">
            <v>11103</v>
          </cell>
          <cell r="O45">
            <v>0.38989462307484463</v>
          </cell>
          <cell r="P45">
            <v>2.5647955647955647</v>
          </cell>
          <cell r="Q45">
            <v>4504</v>
          </cell>
          <cell r="R45">
            <v>11446</v>
          </cell>
          <cell r="S45">
            <v>0.39349991263323431</v>
          </cell>
          <cell r="T45">
            <v>2.5412966252220248</v>
          </cell>
          <cell r="U45">
            <v>4580</v>
          </cell>
          <cell r="V45">
            <v>11442</v>
          </cell>
          <cell r="W45">
            <v>0.40027967138612131</v>
          </cell>
          <cell r="X45">
            <v>2.4982532751091702</v>
          </cell>
          <cell r="Y45">
            <v>4719</v>
          </cell>
          <cell r="Z45">
            <v>11767</v>
          </cell>
          <cell r="AA45">
            <v>0.40103679782442425</v>
          </cell>
          <cell r="AB45">
            <v>2.4935367662640391</v>
          </cell>
          <cell r="AC45">
            <v>4879</v>
          </cell>
          <cell r="AD45">
            <v>12122</v>
          </cell>
          <cell r="AE45">
            <v>0.40249133806302589</v>
          </cell>
          <cell r="AF45">
            <v>2.4845255175240828</v>
          </cell>
          <cell r="AG45">
            <v>5066</v>
          </cell>
          <cell r="AH45">
            <v>12141</v>
          </cell>
          <cell r="AI45">
            <v>0.4172638168190429</v>
          </cell>
          <cell r="AJ45">
            <v>2.3965653375444136</v>
          </cell>
          <cell r="AK45">
            <v>5297</v>
          </cell>
          <cell r="AL45">
            <v>12455</v>
          </cell>
          <cell r="AM45">
            <v>0.42529104777197912</v>
          </cell>
          <cell r="AN45">
            <v>2.3513309420426656</v>
          </cell>
          <cell r="AO45">
            <v>5601</v>
          </cell>
          <cell r="AP45">
            <v>12766</v>
          </cell>
          <cell r="AQ45">
            <v>0.4387435375215416</v>
          </cell>
          <cell r="AR45">
            <v>2.2792358507409389</v>
          </cell>
          <cell r="AS45">
            <v>5703</v>
          </cell>
          <cell r="AT45">
            <v>12831</v>
          </cell>
          <cell r="AU45">
            <v>0.44447042319382746</v>
          </cell>
          <cell r="AV45">
            <v>2.24986849026828</v>
          </cell>
          <cell r="AW45">
            <v>5823</v>
          </cell>
          <cell r="AX45">
            <v>12881</v>
          </cell>
          <cell r="AY45">
            <v>0.45206117537458274</v>
          </cell>
          <cell r="AZ45">
            <v>2.2120899879787053</v>
          </cell>
          <cell r="BA45">
            <v>5871</v>
          </cell>
          <cell r="BB45">
            <v>12871</v>
          </cell>
          <cell r="BC45">
            <v>0.45614171393054154</v>
          </cell>
          <cell r="BD45">
            <v>2.1923011412025208</v>
          </cell>
          <cell r="BE45">
            <v>5916</v>
          </cell>
          <cell r="BF45">
            <v>12901</v>
          </cell>
          <cell r="BG45">
            <v>0.45856910317029687</v>
          </cell>
          <cell r="BH45">
            <v>2.1806964164976335</v>
          </cell>
          <cell r="BI45">
            <v>5929</v>
          </cell>
          <cell r="BJ45">
            <v>12709</v>
          </cell>
          <cell r="BK45">
            <v>0.46651978912581638</v>
          </cell>
          <cell r="BL45">
            <v>2.1435317928824422</v>
          </cell>
          <cell r="BM45">
            <v>5959</v>
          </cell>
          <cell r="BN45">
            <v>12694</v>
          </cell>
          <cell r="BO45">
            <v>0.46943437844651015</v>
          </cell>
          <cell r="BP45">
            <v>2.1302231918107064</v>
          </cell>
          <cell r="BQ45">
            <v>5970</v>
          </cell>
          <cell r="BR45">
            <v>12714</v>
          </cell>
          <cell r="BS45">
            <v>0.46956111373289289</v>
          </cell>
          <cell r="BT45">
            <v>2.1296482412060302</v>
          </cell>
          <cell r="BU45">
            <v>5973</v>
          </cell>
          <cell r="BV45">
            <v>12793</v>
          </cell>
          <cell r="BW45">
            <v>0.46689595872742906</v>
          </cell>
          <cell r="BX45">
            <v>2.1418047882136282</v>
          </cell>
          <cell r="BY45">
            <v>5983</v>
          </cell>
          <cell r="BZ45">
            <v>13026</v>
          </cell>
          <cell r="CA45">
            <v>0.45931214494088746</v>
          </cell>
          <cell r="CB45">
            <v>2.1771686444927294</v>
          </cell>
          <cell r="CC45">
            <v>6000</v>
          </cell>
          <cell r="CD45">
            <v>13475</v>
          </cell>
          <cell r="CE45">
            <v>0.44526901669758812</v>
          </cell>
          <cell r="CF45">
            <v>2.2458333333333331</v>
          </cell>
          <cell r="CG45">
            <v>6005</v>
          </cell>
          <cell r="CH45">
            <v>13764</v>
          </cell>
          <cell r="CI45">
            <v>0.43628305725079919</v>
          </cell>
          <cell r="CJ45">
            <v>2.2920899250624478</v>
          </cell>
          <cell r="CK45">
            <v>6014</v>
          </cell>
          <cell r="CL45">
            <v>13873</v>
          </cell>
          <cell r="CM45">
            <v>0.43350392849419739</v>
          </cell>
          <cell r="CN45">
            <v>2.3067841702693714</v>
          </cell>
          <cell r="CO45">
            <v>6028</v>
          </cell>
          <cell r="CP45">
            <v>14005</v>
          </cell>
          <cell r="CQ45">
            <v>0.43041770796144235</v>
          </cell>
          <cell r="CR45">
            <v>2.3233244857332447</v>
          </cell>
          <cell r="CS45">
            <v>6035</v>
          </cell>
          <cell r="CT45">
            <v>14164</v>
          </cell>
          <cell r="CU45">
            <v>0.42608020333239199</v>
          </cell>
          <cell r="CV45">
            <v>2.3469759734879867</v>
          </cell>
          <cell r="CW45">
            <v>6042</v>
          </cell>
          <cell r="CX45">
            <v>14630</v>
          </cell>
          <cell r="CY45">
            <v>0.41298701298701301</v>
          </cell>
          <cell r="CZ45">
            <v>2.4213836477987423</v>
          </cell>
          <cell r="DA45">
            <v>6046</v>
          </cell>
          <cell r="DB45">
            <v>14990</v>
          </cell>
          <cell r="DC45">
            <v>0.40333555703802537</v>
          </cell>
          <cell r="DD45">
            <v>2.4793251736685411</v>
          </cell>
        </row>
        <row r="46">
          <cell r="C46" t="str">
            <v>07045</v>
          </cell>
          <cell r="E46">
            <v>912</v>
          </cell>
          <cell r="F46">
            <v>1249</v>
          </cell>
          <cell r="G46">
            <v>0.7301841473178543</v>
          </cell>
          <cell r="H46">
            <v>1.3695175438596492</v>
          </cell>
          <cell r="I46">
            <v>935</v>
          </cell>
          <cell r="J46">
            <v>1314</v>
          </cell>
          <cell r="K46">
            <v>0.71156773211567736</v>
          </cell>
          <cell r="L46">
            <v>1.4053475935828876</v>
          </cell>
          <cell r="M46">
            <v>962</v>
          </cell>
          <cell r="N46">
            <v>1399</v>
          </cell>
          <cell r="O46">
            <v>0.68763402430307363</v>
          </cell>
          <cell r="P46">
            <v>1.4542619542619544</v>
          </cell>
          <cell r="Q46">
            <v>998</v>
          </cell>
          <cell r="R46">
            <v>1477</v>
          </cell>
          <cell r="S46">
            <v>0.67569397427217337</v>
          </cell>
          <cell r="T46">
            <v>1.4799599198396793</v>
          </cell>
          <cell r="U46">
            <v>1011</v>
          </cell>
          <cell r="V46">
            <v>1446</v>
          </cell>
          <cell r="W46">
            <v>0.69917012448132776</v>
          </cell>
          <cell r="X46">
            <v>1.4302670623145401</v>
          </cell>
          <cell r="Y46">
            <v>1034</v>
          </cell>
          <cell r="Z46">
            <v>1513</v>
          </cell>
          <cell r="AA46">
            <v>0.68341044282881691</v>
          </cell>
          <cell r="AB46">
            <v>1.4632495164410058</v>
          </cell>
          <cell r="AC46">
            <v>1054</v>
          </cell>
          <cell r="AD46">
            <v>1631</v>
          </cell>
          <cell r="AE46">
            <v>0.64622930717351323</v>
          </cell>
          <cell r="AF46">
            <v>1.5474383301707779</v>
          </cell>
          <cell r="AG46">
            <v>1067</v>
          </cell>
          <cell r="AH46">
            <v>1702</v>
          </cell>
          <cell r="AI46">
            <v>0.62690951821386609</v>
          </cell>
          <cell r="AJ46">
            <v>1.5951265229615745</v>
          </cell>
          <cell r="AK46">
            <v>1097</v>
          </cell>
          <cell r="AL46">
            <v>1763</v>
          </cell>
          <cell r="AM46">
            <v>0.62223482699943278</v>
          </cell>
          <cell r="AN46">
            <v>1.6071103008204193</v>
          </cell>
          <cell r="AO46">
            <v>1116</v>
          </cell>
          <cell r="AP46">
            <v>1867</v>
          </cell>
          <cell r="AQ46">
            <v>0.59775040171397964</v>
          </cell>
          <cell r="AR46">
            <v>1.6729390681003584</v>
          </cell>
          <cell r="AS46">
            <v>1126</v>
          </cell>
          <cell r="AT46">
            <v>1938</v>
          </cell>
          <cell r="AU46">
            <v>0.58101135190918474</v>
          </cell>
          <cell r="AV46">
            <v>1.7211367673179396</v>
          </cell>
          <cell r="AW46">
            <v>1134</v>
          </cell>
          <cell r="AX46">
            <v>1970</v>
          </cell>
          <cell r="AY46">
            <v>0.57563451776649743</v>
          </cell>
          <cell r="AZ46">
            <v>1.7372134038800706</v>
          </cell>
          <cell r="BA46">
            <v>1145</v>
          </cell>
          <cell r="BB46">
            <v>1886</v>
          </cell>
          <cell r="BC46">
            <v>0.60710498409331914</v>
          </cell>
          <cell r="BD46">
            <v>1.6471615720524018</v>
          </cell>
          <cell r="BE46">
            <v>1149</v>
          </cell>
          <cell r="BF46">
            <v>2010</v>
          </cell>
          <cell r="BG46">
            <v>0.57164179104477608</v>
          </cell>
          <cell r="BH46">
            <v>1.7493472584856398</v>
          </cell>
          <cell r="BI46">
            <v>1153</v>
          </cell>
          <cell r="BJ46">
            <v>2016</v>
          </cell>
          <cell r="BK46">
            <v>0.57192460317460314</v>
          </cell>
          <cell r="BL46">
            <v>1.7484822202948829</v>
          </cell>
          <cell r="BM46">
            <v>1153</v>
          </cell>
          <cell r="BN46">
            <v>2018</v>
          </cell>
          <cell r="BO46">
            <v>0.57135777998017845</v>
          </cell>
          <cell r="BP46">
            <v>1.7502168256721595</v>
          </cell>
          <cell r="BQ46">
            <v>1154</v>
          </cell>
          <cell r="BR46">
            <v>2021</v>
          </cell>
          <cell r="BS46">
            <v>0.57100445324096982</v>
          </cell>
          <cell r="BT46">
            <v>1.7512998266897748</v>
          </cell>
          <cell r="BU46">
            <v>1156</v>
          </cell>
          <cell r="BV46">
            <v>1997</v>
          </cell>
          <cell r="BW46">
            <v>0.57886830245368048</v>
          </cell>
          <cell r="BX46">
            <v>1.7275086505190311</v>
          </cell>
          <cell r="BY46">
            <v>1159</v>
          </cell>
          <cell r="BZ46">
            <v>1967</v>
          </cell>
          <cell r="CA46">
            <v>0.58922216573462127</v>
          </cell>
          <cell r="CB46">
            <v>1.6971527178602244</v>
          </cell>
          <cell r="CC46">
            <v>1160</v>
          </cell>
          <cell r="CD46">
            <v>2012</v>
          </cell>
          <cell r="CE46">
            <v>0.57654075546719685</v>
          </cell>
          <cell r="CF46">
            <v>1.7344827586206897</v>
          </cell>
          <cell r="CG46">
            <v>1163</v>
          </cell>
          <cell r="CH46">
            <v>2044</v>
          </cell>
          <cell r="CI46">
            <v>0.5689823874755382</v>
          </cell>
          <cell r="CJ46">
            <v>1.7575236457437662</v>
          </cell>
          <cell r="CK46">
            <v>1167</v>
          </cell>
          <cell r="CL46">
            <v>2057</v>
          </cell>
          <cell r="CM46">
            <v>0.5673310646572679</v>
          </cell>
          <cell r="CN46">
            <v>1.7626392459297344</v>
          </cell>
          <cell r="CO46">
            <v>1173</v>
          </cell>
          <cell r="CP46">
            <v>2075</v>
          </cell>
          <cell r="CQ46">
            <v>0.56530120481927715</v>
          </cell>
          <cell r="CR46">
            <v>1.7689684569479966</v>
          </cell>
          <cell r="CS46">
            <v>1173</v>
          </cell>
          <cell r="CT46">
            <v>2055</v>
          </cell>
          <cell r="CU46">
            <v>0.57080291970802921</v>
          </cell>
          <cell r="CV46">
            <v>1.751918158567775</v>
          </cell>
          <cell r="CW46">
            <v>1176</v>
          </cell>
          <cell r="CX46">
            <v>2035</v>
          </cell>
          <cell r="CY46">
            <v>0.57788697788697785</v>
          </cell>
          <cell r="CZ46">
            <v>1.7304421768707483</v>
          </cell>
          <cell r="DA46">
            <v>1177</v>
          </cell>
          <cell r="DB46">
            <v>2049</v>
          </cell>
          <cell r="DC46">
            <v>0.57442654953635919</v>
          </cell>
          <cell r="DD46">
            <v>1.7408666100254886</v>
          </cell>
        </row>
        <row r="47">
          <cell r="C47" t="str">
            <v>07046</v>
          </cell>
          <cell r="E47">
            <v>8703</v>
          </cell>
          <cell r="F47">
            <v>15775</v>
          </cell>
          <cell r="G47">
            <v>0.55169572107765452</v>
          </cell>
          <cell r="H47">
            <v>1.8125933586119729</v>
          </cell>
          <cell r="I47">
            <v>8862</v>
          </cell>
          <cell r="J47">
            <v>16209</v>
          </cell>
          <cell r="K47">
            <v>0.54673329631686096</v>
          </cell>
          <cell r="L47">
            <v>1.8290453622207177</v>
          </cell>
          <cell r="M47">
            <v>9056</v>
          </cell>
          <cell r="N47">
            <v>16742</v>
          </cell>
          <cell r="O47">
            <v>0.54091506391112176</v>
          </cell>
          <cell r="P47">
            <v>1.8487190812720848</v>
          </cell>
          <cell r="Q47">
            <v>9276</v>
          </cell>
          <cell r="R47">
            <v>17261</v>
          </cell>
          <cell r="S47">
            <v>0.53739644284803889</v>
          </cell>
          <cell r="T47">
            <v>1.8608236308753774</v>
          </cell>
          <cell r="U47">
            <v>9473</v>
          </cell>
          <cell r="V47">
            <v>17407</v>
          </cell>
          <cell r="W47">
            <v>0.54420635376572646</v>
          </cell>
          <cell r="X47">
            <v>1.8375382666525917</v>
          </cell>
          <cell r="Y47">
            <v>9711</v>
          </cell>
          <cell r="Z47">
            <v>18366</v>
          </cell>
          <cell r="AA47">
            <v>0.52874877491016004</v>
          </cell>
          <cell r="AB47">
            <v>1.8912573370404695</v>
          </cell>
          <cell r="AC47">
            <v>10025</v>
          </cell>
          <cell r="AD47">
            <v>19673</v>
          </cell>
          <cell r="AE47">
            <v>0.50958166014334372</v>
          </cell>
          <cell r="AF47">
            <v>1.9623940149625936</v>
          </cell>
          <cell r="AG47">
            <v>10260</v>
          </cell>
          <cell r="AH47">
            <v>19889</v>
          </cell>
          <cell r="AI47">
            <v>0.51586303987128568</v>
          </cell>
          <cell r="AJ47">
            <v>1.9384990253411305</v>
          </cell>
          <cell r="AK47">
            <v>10499</v>
          </cell>
          <cell r="AL47">
            <v>21082</v>
          </cell>
          <cell r="AM47">
            <v>0.49800777914808841</v>
          </cell>
          <cell r="AN47">
            <v>2.008000761977331</v>
          </cell>
          <cell r="AO47">
            <v>10732</v>
          </cell>
          <cell r="AP47">
            <v>21852</v>
          </cell>
          <cell r="AQ47">
            <v>0.49112209408749768</v>
          </cell>
          <cell r="AR47">
            <v>2.0361535594483788</v>
          </cell>
          <cell r="AS47">
            <v>10883</v>
          </cell>
          <cell r="AT47">
            <v>22136</v>
          </cell>
          <cell r="AU47">
            <v>0.49164257318395377</v>
          </cell>
          <cell r="AV47">
            <v>2.0339979784985758</v>
          </cell>
          <cell r="AW47">
            <v>10983</v>
          </cell>
          <cell r="AX47">
            <v>22299</v>
          </cell>
          <cell r="AY47">
            <v>0.49253329745728508</v>
          </cell>
          <cell r="AZ47">
            <v>2.0303195848128928</v>
          </cell>
          <cell r="BA47">
            <v>11102</v>
          </cell>
          <cell r="BB47">
            <v>22446</v>
          </cell>
          <cell r="BC47">
            <v>0.49460928450503433</v>
          </cell>
          <cell r="BD47">
            <v>2.0217978742568907</v>
          </cell>
          <cell r="BE47">
            <v>11144</v>
          </cell>
          <cell r="BF47">
            <v>23314</v>
          </cell>
          <cell r="BG47">
            <v>0.4779960538732092</v>
          </cell>
          <cell r="BH47">
            <v>2.0920674802584349</v>
          </cell>
          <cell r="BI47">
            <v>11163</v>
          </cell>
          <cell r="BJ47">
            <v>23359</v>
          </cell>
          <cell r="BK47">
            <v>0.47788860824521595</v>
          </cell>
          <cell r="BL47">
            <v>2.0925378482486785</v>
          </cell>
          <cell r="BM47">
            <v>11179</v>
          </cell>
          <cell r="BN47">
            <v>23631</v>
          </cell>
          <cell r="BO47">
            <v>0.47306504168253566</v>
          </cell>
          <cell r="BP47">
            <v>2.1138742284640846</v>
          </cell>
          <cell r="BQ47">
            <v>11204</v>
          </cell>
          <cell r="BR47">
            <v>24478</v>
          </cell>
          <cell r="BS47">
            <v>0.45771713375275758</v>
          </cell>
          <cell r="BT47">
            <v>2.1847554444841126</v>
          </cell>
          <cell r="BU47">
            <v>11214</v>
          </cell>
          <cell r="BV47">
            <v>25290</v>
          </cell>
          <cell r="BW47">
            <v>0.44341637010676155</v>
          </cell>
          <cell r="BX47">
            <v>2.2552166934189408</v>
          </cell>
          <cell r="BY47">
            <v>11333</v>
          </cell>
          <cell r="BZ47">
            <v>25779</v>
          </cell>
          <cell r="CA47">
            <v>0.43962139726133675</v>
          </cell>
          <cell r="CB47">
            <v>2.274684549545575</v>
          </cell>
          <cell r="CC47">
            <v>11371</v>
          </cell>
          <cell r="CD47">
            <v>26306</v>
          </cell>
          <cell r="CE47">
            <v>0.43225880027370184</v>
          </cell>
          <cell r="CF47">
            <v>2.3134288980740481</v>
          </cell>
          <cell r="CG47">
            <v>11386</v>
          </cell>
          <cell r="CH47">
            <v>27033</v>
          </cell>
          <cell r="CI47">
            <v>0.42118891724928792</v>
          </cell>
          <cell r="CJ47">
            <v>2.3742315123836288</v>
          </cell>
          <cell r="CK47">
            <v>11394</v>
          </cell>
          <cell r="CL47">
            <v>27205</v>
          </cell>
          <cell r="CM47">
            <v>0.41882006984010295</v>
          </cell>
          <cell r="CN47">
            <v>2.3876601720203614</v>
          </cell>
          <cell r="CO47">
            <v>11514</v>
          </cell>
          <cell r="CP47">
            <v>27431</v>
          </cell>
          <cell r="CQ47">
            <v>0.41974408515912653</v>
          </cell>
          <cell r="CR47">
            <v>2.382404029876672</v>
          </cell>
          <cell r="CS47">
            <v>11627</v>
          </cell>
          <cell r="CT47">
            <v>28237</v>
          </cell>
          <cell r="CU47">
            <v>0.41176470588235292</v>
          </cell>
          <cell r="CV47">
            <v>2.4285714285714284</v>
          </cell>
          <cell r="CW47">
            <v>11656</v>
          </cell>
          <cell r="CX47">
            <v>28609</v>
          </cell>
          <cell r="CY47">
            <v>0.40742423712817644</v>
          </cell>
          <cell r="CZ47">
            <v>2.4544440631434457</v>
          </cell>
          <cell r="DA47">
            <v>11664</v>
          </cell>
          <cell r="DB47">
            <v>29132</v>
          </cell>
          <cell r="DC47">
            <v>0.40038445695455172</v>
          </cell>
          <cell r="DD47">
            <v>2.497599451303155</v>
          </cell>
        </row>
        <row r="48">
          <cell r="C48" t="str">
            <v>07047</v>
          </cell>
          <cell r="E48">
            <v>2110</v>
          </cell>
          <cell r="F48">
            <v>2125</v>
          </cell>
          <cell r="G48">
            <v>0.99294117647058822</v>
          </cell>
          <cell r="H48">
            <v>1.0071090047393365</v>
          </cell>
          <cell r="I48">
            <v>2147</v>
          </cell>
          <cell r="J48">
            <v>2214</v>
          </cell>
          <cell r="K48">
            <v>0.96973803071364051</v>
          </cell>
          <cell r="L48">
            <v>1.031206334420121</v>
          </cell>
          <cell r="M48">
            <v>2185</v>
          </cell>
          <cell r="N48">
            <v>2341</v>
          </cell>
          <cell r="O48">
            <v>0.9333618111917984</v>
          </cell>
          <cell r="P48">
            <v>1.0713958810068649</v>
          </cell>
          <cell r="Q48">
            <v>2247</v>
          </cell>
          <cell r="R48">
            <v>2464</v>
          </cell>
          <cell r="S48">
            <v>0.91193181818181823</v>
          </cell>
          <cell r="T48">
            <v>1.0965732087227413</v>
          </cell>
          <cell r="U48">
            <v>2272</v>
          </cell>
          <cell r="V48">
            <v>2559</v>
          </cell>
          <cell r="W48">
            <v>0.88784681516217268</v>
          </cell>
          <cell r="X48">
            <v>1.1263204225352113</v>
          </cell>
          <cell r="Y48">
            <v>2295</v>
          </cell>
          <cell r="Z48">
            <v>2656</v>
          </cell>
          <cell r="AA48">
            <v>0.86408132530120485</v>
          </cell>
          <cell r="AB48">
            <v>1.1572984749455337</v>
          </cell>
          <cell r="AC48">
            <v>2318</v>
          </cell>
          <cell r="AD48">
            <v>2743</v>
          </cell>
          <cell r="AE48">
            <v>0.8450601531170252</v>
          </cell>
          <cell r="AF48">
            <v>1.1833477135461605</v>
          </cell>
          <cell r="AG48">
            <v>2494</v>
          </cell>
          <cell r="AH48">
            <v>2903</v>
          </cell>
          <cell r="AI48">
            <v>0.85911126420943851</v>
          </cell>
          <cell r="AJ48">
            <v>1.1639935846030474</v>
          </cell>
          <cell r="AK48">
            <v>2521</v>
          </cell>
          <cell r="AL48">
            <v>3006</v>
          </cell>
          <cell r="AM48">
            <v>0.83865602129075179</v>
          </cell>
          <cell r="AN48">
            <v>1.1923839746132487</v>
          </cell>
          <cell r="AO48">
            <v>2570</v>
          </cell>
          <cell r="AP48">
            <v>3105</v>
          </cell>
          <cell r="AQ48">
            <v>0.82769726247987119</v>
          </cell>
          <cell r="AR48">
            <v>1.2081712062256809</v>
          </cell>
          <cell r="AS48">
            <v>2584</v>
          </cell>
          <cell r="AT48">
            <v>3155</v>
          </cell>
          <cell r="AU48">
            <v>0.81901743264659266</v>
          </cell>
          <cell r="AV48">
            <v>1.2209752321981424</v>
          </cell>
          <cell r="AW48">
            <v>2628</v>
          </cell>
          <cell r="AX48">
            <v>3128</v>
          </cell>
          <cell r="AY48">
            <v>0.84015345268542196</v>
          </cell>
          <cell r="AZ48">
            <v>1.1902587519025876</v>
          </cell>
          <cell r="BA48">
            <v>2643</v>
          </cell>
          <cell r="BB48">
            <v>3187</v>
          </cell>
          <cell r="BC48">
            <v>0.82930655789143393</v>
          </cell>
          <cell r="BD48">
            <v>1.2058267120696178</v>
          </cell>
          <cell r="BE48">
            <v>2651</v>
          </cell>
          <cell r="BF48">
            <v>3234</v>
          </cell>
          <cell r="BG48">
            <v>0.81972789115646261</v>
          </cell>
          <cell r="BH48">
            <v>1.2199170124481329</v>
          </cell>
          <cell r="BI48">
            <v>2655</v>
          </cell>
          <cell r="BJ48">
            <v>3073</v>
          </cell>
          <cell r="BK48">
            <v>0.86397657012691176</v>
          </cell>
          <cell r="BL48">
            <v>1.1574387947269302</v>
          </cell>
          <cell r="BM48">
            <v>2657</v>
          </cell>
          <cell r="BN48">
            <v>3082</v>
          </cell>
          <cell r="BO48">
            <v>0.86210253082414012</v>
          </cell>
          <cell r="BP48">
            <v>1.1599548362815204</v>
          </cell>
          <cell r="BQ48">
            <v>2662</v>
          </cell>
          <cell r="BR48">
            <v>3096</v>
          </cell>
          <cell r="BS48">
            <v>0.85981912144702843</v>
          </cell>
          <cell r="BT48">
            <v>1.1630353117956425</v>
          </cell>
          <cell r="BU48">
            <v>2669</v>
          </cell>
          <cell r="BV48">
            <v>3154</v>
          </cell>
          <cell r="BW48">
            <v>0.84622701331642358</v>
          </cell>
          <cell r="BX48">
            <v>1.1817159985013113</v>
          </cell>
          <cell r="BY48">
            <v>2673</v>
          </cell>
          <cell r="BZ48">
            <v>3195</v>
          </cell>
          <cell r="CA48">
            <v>0.83661971830985915</v>
          </cell>
          <cell r="CB48">
            <v>1.1952861952861953</v>
          </cell>
          <cell r="CC48">
            <v>2676</v>
          </cell>
          <cell r="CD48">
            <v>3290</v>
          </cell>
          <cell r="CE48">
            <v>0.81337386018237079</v>
          </cell>
          <cell r="CF48">
            <v>1.2294469357249627</v>
          </cell>
          <cell r="CG48">
            <v>2678</v>
          </cell>
          <cell r="CH48">
            <v>3370</v>
          </cell>
          <cell r="CI48">
            <v>0.79465875370919881</v>
          </cell>
          <cell r="CJ48">
            <v>1.2584017923823749</v>
          </cell>
          <cell r="CK48">
            <v>2681</v>
          </cell>
          <cell r="CL48">
            <v>3542</v>
          </cell>
          <cell r="CM48">
            <v>0.75691699604743079</v>
          </cell>
          <cell r="CN48">
            <v>1.3211488250652741</v>
          </cell>
          <cell r="CO48">
            <v>2682</v>
          </cell>
          <cell r="CP48">
            <v>3659</v>
          </cell>
          <cell r="CQ48">
            <v>0.7329871549603717</v>
          </cell>
          <cell r="CR48">
            <v>1.3642803877703207</v>
          </cell>
          <cell r="CS48">
            <v>2686</v>
          </cell>
          <cell r="CT48">
            <v>3795</v>
          </cell>
          <cell r="CU48">
            <v>0.70777338603425555</v>
          </cell>
          <cell r="CV48">
            <v>1.4128816083395384</v>
          </cell>
          <cell r="CW48">
            <v>2697</v>
          </cell>
          <cell r="CX48">
            <v>3900</v>
          </cell>
          <cell r="CY48">
            <v>0.69153846153846155</v>
          </cell>
          <cell r="CZ48">
            <v>1.4460511679644048</v>
          </cell>
          <cell r="DA48">
            <v>2701</v>
          </cell>
          <cell r="DB48">
            <v>3973</v>
          </cell>
          <cell r="DC48">
            <v>0.67983891266045804</v>
          </cell>
          <cell r="DD48">
            <v>1.4709366901147722</v>
          </cell>
        </row>
        <row r="49">
          <cell r="C49" t="str">
            <v>07048</v>
          </cell>
          <cell r="E49">
            <v>9523</v>
          </cell>
          <cell r="F49">
            <v>14428</v>
          </cell>
          <cell r="G49">
            <v>0.66003604103132796</v>
          </cell>
          <cell r="H49">
            <v>1.5150687808463719</v>
          </cell>
          <cell r="I49">
            <v>9951</v>
          </cell>
          <cell r="J49">
            <v>15190</v>
          </cell>
          <cell r="K49">
            <v>0.6551020408163265</v>
          </cell>
          <cell r="L49">
            <v>1.5264797507788161</v>
          </cell>
          <cell r="M49">
            <v>10305</v>
          </cell>
          <cell r="N49">
            <v>16083</v>
          </cell>
          <cell r="O49">
            <v>0.64073866815892555</v>
          </cell>
          <cell r="P49">
            <v>1.560698689956332</v>
          </cell>
          <cell r="Q49">
            <v>10816</v>
          </cell>
          <cell r="R49">
            <v>17076</v>
          </cell>
          <cell r="S49">
            <v>0.63340360740220192</v>
          </cell>
          <cell r="T49">
            <v>1.5787721893491125</v>
          </cell>
          <cell r="U49">
            <v>11183</v>
          </cell>
          <cell r="V49">
            <v>17385</v>
          </cell>
          <cell r="W49">
            <v>0.64325568018406676</v>
          </cell>
          <cell r="X49">
            <v>1.5545917911115086</v>
          </cell>
          <cell r="Y49">
            <v>11461</v>
          </cell>
          <cell r="Z49">
            <v>18382</v>
          </cell>
          <cell r="AA49">
            <v>0.6234903710151235</v>
          </cell>
          <cell r="AB49">
            <v>1.6038740075037081</v>
          </cell>
          <cell r="AC49">
            <v>11797</v>
          </cell>
          <cell r="AD49">
            <v>19224</v>
          </cell>
          <cell r="AE49">
            <v>0.61366000832292966</v>
          </cell>
          <cell r="AF49">
            <v>1.6295668390268712</v>
          </cell>
          <cell r="AG49">
            <v>12471</v>
          </cell>
          <cell r="AH49">
            <v>20136</v>
          </cell>
          <cell r="AI49">
            <v>0.61933849821215736</v>
          </cell>
          <cell r="AJ49">
            <v>1.6146259321626173</v>
          </cell>
          <cell r="AK49">
            <v>12872</v>
          </cell>
          <cell r="AL49">
            <v>21304</v>
          </cell>
          <cell r="AM49">
            <v>0.60420578295155836</v>
          </cell>
          <cell r="AN49">
            <v>1.6550652579241765</v>
          </cell>
          <cell r="AO49">
            <v>13290</v>
          </cell>
          <cell r="AP49">
            <v>22171</v>
          </cell>
          <cell r="AQ49">
            <v>0.59943169004555497</v>
          </cell>
          <cell r="AR49">
            <v>1.6682468021068473</v>
          </cell>
          <cell r="AS49">
            <v>13627</v>
          </cell>
          <cell r="AT49">
            <v>22871</v>
          </cell>
          <cell r="AU49">
            <v>0.59582003410432427</v>
          </cell>
          <cell r="AV49">
            <v>1.6783591399427606</v>
          </cell>
          <cell r="AW49">
            <v>13815</v>
          </cell>
          <cell r="AX49">
            <v>23688</v>
          </cell>
          <cell r="AY49">
            <v>0.58320668693009114</v>
          </cell>
          <cell r="AZ49">
            <v>1.714657980456026</v>
          </cell>
          <cell r="BA49">
            <v>14066</v>
          </cell>
          <cell r="BB49">
            <v>24691</v>
          </cell>
          <cell r="BC49">
            <v>0.56968126037827549</v>
          </cell>
          <cell r="BD49">
            <v>1.7553675529645956</v>
          </cell>
          <cell r="BE49">
            <v>14141</v>
          </cell>
          <cell r="BF49">
            <v>24498</v>
          </cell>
          <cell r="BG49">
            <v>0.57723079435055924</v>
          </cell>
          <cell r="BH49">
            <v>1.7324093062725407</v>
          </cell>
          <cell r="BI49">
            <v>14212</v>
          </cell>
          <cell r="BJ49">
            <v>25362</v>
          </cell>
          <cell r="BK49">
            <v>0.56036590174276479</v>
          </cell>
          <cell r="BL49">
            <v>1.7845482690683929</v>
          </cell>
          <cell r="BM49">
            <v>14228</v>
          </cell>
          <cell r="BN49">
            <v>25674</v>
          </cell>
          <cell r="BO49">
            <v>0.55417932538755166</v>
          </cell>
          <cell r="BP49">
            <v>1.8044700590385157</v>
          </cell>
          <cell r="BQ49">
            <v>14255</v>
          </cell>
          <cell r="BR49">
            <v>25849</v>
          </cell>
          <cell r="BS49">
            <v>0.55147201052265082</v>
          </cell>
          <cell r="BT49">
            <v>1.8133286566117153</v>
          </cell>
          <cell r="BU49">
            <v>14398</v>
          </cell>
          <cell r="BV49">
            <v>26133</v>
          </cell>
          <cell r="BW49">
            <v>0.55095090498603294</v>
          </cell>
          <cell r="BX49">
            <v>1.815043756077233</v>
          </cell>
          <cell r="BY49">
            <v>14507</v>
          </cell>
          <cell r="BZ49">
            <v>26496</v>
          </cell>
          <cell r="CA49">
            <v>0.54751660628019327</v>
          </cell>
          <cell r="CB49">
            <v>1.8264286206658855</v>
          </cell>
          <cell r="CC49">
            <v>14548</v>
          </cell>
          <cell r="CD49">
            <v>27413</v>
          </cell>
          <cell r="CE49">
            <v>0.53069711450771528</v>
          </cell>
          <cell r="CF49">
            <v>1.8843139950508661</v>
          </cell>
          <cell r="CG49">
            <v>14607</v>
          </cell>
          <cell r="CH49">
            <v>27732</v>
          </cell>
          <cell r="CI49">
            <v>0.52672003461704886</v>
          </cell>
          <cell r="CJ49">
            <v>1.8985417950297803</v>
          </cell>
          <cell r="CK49">
            <v>14636</v>
          </cell>
          <cell r="CL49">
            <v>28299</v>
          </cell>
          <cell r="CM49">
            <v>0.5171914201915262</v>
          </cell>
          <cell r="CN49">
            <v>1.9335200874555889</v>
          </cell>
          <cell r="CO49">
            <v>14661</v>
          </cell>
          <cell r="CP49">
            <v>28813</v>
          </cell>
          <cell r="CQ49">
            <v>0.50883281851941831</v>
          </cell>
          <cell r="CR49">
            <v>1.9652820407884866</v>
          </cell>
          <cell r="CS49">
            <v>14686</v>
          </cell>
          <cell r="CT49">
            <v>29506</v>
          </cell>
          <cell r="CU49">
            <v>0.49772927540161321</v>
          </cell>
          <cell r="CV49">
            <v>2.0091243361024103</v>
          </cell>
          <cell r="CW49">
            <v>14721</v>
          </cell>
          <cell r="CX49">
            <v>29664</v>
          </cell>
          <cell r="CY49">
            <v>0.49625809061488674</v>
          </cell>
          <cell r="CZ49">
            <v>2.0150804972488281</v>
          </cell>
          <cell r="DA49">
            <v>14729</v>
          </cell>
          <cell r="DB49">
            <v>29761</v>
          </cell>
          <cell r="DC49">
            <v>0.49490944524713554</v>
          </cell>
          <cell r="DD49">
            <v>2.0205716613483604</v>
          </cell>
        </row>
        <row r="50">
          <cell r="C50" t="str">
            <v>07049</v>
          </cell>
          <cell r="E50">
            <v>1206</v>
          </cell>
          <cell r="F50">
            <v>1686</v>
          </cell>
          <cell r="G50">
            <v>0.71530249110320288</v>
          </cell>
          <cell r="H50">
            <v>1.3980099502487562</v>
          </cell>
          <cell r="I50">
            <v>1226</v>
          </cell>
          <cell r="J50">
            <v>1691</v>
          </cell>
          <cell r="K50">
            <v>0.72501478415138976</v>
          </cell>
          <cell r="L50">
            <v>1.3792822185970637</v>
          </cell>
          <cell r="M50">
            <v>1242</v>
          </cell>
          <cell r="N50">
            <v>1737</v>
          </cell>
          <cell r="O50">
            <v>0.71502590673575128</v>
          </cell>
          <cell r="P50">
            <v>1.3985507246376812</v>
          </cell>
          <cell r="Q50">
            <v>1278</v>
          </cell>
          <cell r="R50">
            <v>1803</v>
          </cell>
          <cell r="S50">
            <v>0.70881863560732117</v>
          </cell>
          <cell r="T50">
            <v>1.4107981220657277</v>
          </cell>
          <cell r="U50">
            <v>1298</v>
          </cell>
          <cell r="V50">
            <v>1821</v>
          </cell>
          <cell r="W50">
            <v>0.71279516749038985</v>
          </cell>
          <cell r="X50">
            <v>1.4029275808936825</v>
          </cell>
          <cell r="Y50">
            <v>1313</v>
          </cell>
          <cell r="Z50">
            <v>1847</v>
          </cell>
          <cell r="AA50">
            <v>0.71088251218191667</v>
          </cell>
          <cell r="AB50">
            <v>1.4067022086824068</v>
          </cell>
          <cell r="AC50">
            <v>1328</v>
          </cell>
          <cell r="AD50">
            <v>1853</v>
          </cell>
          <cell r="AE50">
            <v>0.71667566109012415</v>
          </cell>
          <cell r="AF50">
            <v>1.3953313253012047</v>
          </cell>
          <cell r="AG50">
            <v>1488</v>
          </cell>
          <cell r="AH50">
            <v>1866</v>
          </cell>
          <cell r="AI50">
            <v>0.797427652733119</v>
          </cell>
          <cell r="AJ50">
            <v>1.2540322580645162</v>
          </cell>
          <cell r="AK50">
            <v>1494</v>
          </cell>
          <cell r="AL50">
            <v>1956</v>
          </cell>
          <cell r="AM50">
            <v>0.76380368098159512</v>
          </cell>
          <cell r="AN50">
            <v>1.3092369477911647</v>
          </cell>
          <cell r="AO50">
            <v>1513</v>
          </cell>
          <cell r="AP50">
            <v>1962</v>
          </cell>
          <cell r="AQ50">
            <v>0.77115188583078487</v>
          </cell>
          <cell r="AR50">
            <v>1.2967614011896893</v>
          </cell>
          <cell r="AS50">
            <v>1524</v>
          </cell>
          <cell r="AT50">
            <v>1958</v>
          </cell>
          <cell r="AU50">
            <v>0.77834525025536261</v>
          </cell>
          <cell r="AV50">
            <v>1.2847769028871392</v>
          </cell>
          <cell r="AW50">
            <v>1540</v>
          </cell>
          <cell r="AX50">
            <v>1985</v>
          </cell>
          <cell r="AY50">
            <v>0.77581863979848864</v>
          </cell>
          <cell r="AZ50">
            <v>1.2889610389610389</v>
          </cell>
          <cell r="BA50">
            <v>1554</v>
          </cell>
          <cell r="BB50">
            <v>2047</v>
          </cell>
          <cell r="BC50">
            <v>0.75915974596971181</v>
          </cell>
          <cell r="BD50">
            <v>1.3172458172458172</v>
          </cell>
          <cell r="BE50">
            <v>1597</v>
          </cell>
          <cell r="BF50">
            <v>1973</v>
          </cell>
          <cell r="BG50">
            <v>0.80942726811961485</v>
          </cell>
          <cell r="BH50">
            <v>1.2354414527238573</v>
          </cell>
          <cell r="BI50">
            <v>1600</v>
          </cell>
          <cell r="BJ50">
            <v>2030</v>
          </cell>
          <cell r="BK50">
            <v>0.78817733990147787</v>
          </cell>
          <cell r="BL50">
            <v>1.26875</v>
          </cell>
          <cell r="BM50">
            <v>1603</v>
          </cell>
          <cell r="BN50">
            <v>2035</v>
          </cell>
          <cell r="BO50">
            <v>0.78771498771498771</v>
          </cell>
          <cell r="BP50">
            <v>1.2694946974422956</v>
          </cell>
          <cell r="BQ50">
            <v>1605</v>
          </cell>
          <cell r="BR50">
            <v>2042</v>
          </cell>
          <cell r="BS50">
            <v>0.78599412340842312</v>
          </cell>
          <cell r="BT50">
            <v>1.2722741433021807</v>
          </cell>
          <cell r="BU50">
            <v>1608</v>
          </cell>
          <cell r="BV50">
            <v>2064</v>
          </cell>
          <cell r="BW50">
            <v>0.77906976744186052</v>
          </cell>
          <cell r="BX50">
            <v>1.2835820895522387</v>
          </cell>
          <cell r="BY50">
            <v>1609</v>
          </cell>
          <cell r="BZ50">
            <v>2083</v>
          </cell>
          <cell r="CA50">
            <v>0.77244359097455595</v>
          </cell>
          <cell r="CB50">
            <v>1.2945929148539466</v>
          </cell>
          <cell r="CC50">
            <v>1619</v>
          </cell>
          <cell r="CD50">
            <v>2108</v>
          </cell>
          <cell r="CE50">
            <v>0.76802656546489567</v>
          </cell>
          <cell r="CF50">
            <v>1.3020382952439777</v>
          </cell>
          <cell r="CG50">
            <v>1619</v>
          </cell>
          <cell r="CH50">
            <v>2145</v>
          </cell>
          <cell r="CI50">
            <v>0.75477855477855482</v>
          </cell>
          <cell r="CJ50">
            <v>1.3248919085855466</v>
          </cell>
          <cell r="CK50">
            <v>1624</v>
          </cell>
          <cell r="CL50">
            <v>2185</v>
          </cell>
          <cell r="CM50">
            <v>0.74324942791762016</v>
          </cell>
          <cell r="CN50">
            <v>1.3454433497536946</v>
          </cell>
          <cell r="CO50">
            <v>1624</v>
          </cell>
          <cell r="CP50">
            <v>2179</v>
          </cell>
          <cell r="CQ50">
            <v>0.74529600734281776</v>
          </cell>
          <cell r="CR50">
            <v>1.3417487684729064</v>
          </cell>
          <cell r="CS50">
            <v>1625</v>
          </cell>
          <cell r="CT50">
            <v>2195</v>
          </cell>
          <cell r="CU50">
            <v>0.74031890660592259</v>
          </cell>
          <cell r="CV50">
            <v>1.3507692307692307</v>
          </cell>
          <cell r="CW50">
            <v>1631</v>
          </cell>
          <cell r="CX50">
            <v>2228</v>
          </cell>
          <cell r="CY50">
            <v>0.73204667863554762</v>
          </cell>
          <cell r="CZ50">
            <v>1.3660331085223789</v>
          </cell>
          <cell r="DA50">
            <v>1631</v>
          </cell>
          <cell r="DB50">
            <v>2336</v>
          </cell>
          <cell r="DC50">
            <v>0.69820205479452058</v>
          </cell>
          <cell r="DD50">
            <v>1.4322501532801961</v>
          </cell>
        </row>
        <row r="51">
          <cell r="C51" t="str">
            <v>07050</v>
          </cell>
          <cell r="E51">
            <v>3037</v>
          </cell>
          <cell r="F51">
            <v>4194</v>
          </cell>
          <cell r="G51">
            <v>0.72412970910824992</v>
          </cell>
          <cell r="H51">
            <v>1.3809680605861048</v>
          </cell>
          <cell r="I51">
            <v>3068</v>
          </cell>
          <cell r="J51">
            <v>4401</v>
          </cell>
          <cell r="K51">
            <v>0.69711429220631671</v>
          </cell>
          <cell r="L51">
            <v>1.4344850065189048</v>
          </cell>
          <cell r="M51">
            <v>3112</v>
          </cell>
          <cell r="N51">
            <v>4620</v>
          </cell>
          <cell r="O51">
            <v>0.67359307359307363</v>
          </cell>
          <cell r="P51">
            <v>1.4845758354755785</v>
          </cell>
          <cell r="Q51">
            <v>3196</v>
          </cell>
          <cell r="R51">
            <v>4673</v>
          </cell>
          <cell r="S51">
            <v>0.68392895356302164</v>
          </cell>
          <cell r="T51">
            <v>1.4621401752190237</v>
          </cell>
          <cell r="U51">
            <v>3229</v>
          </cell>
          <cell r="V51">
            <v>4611</v>
          </cell>
          <cell r="W51">
            <v>0.70028193450444587</v>
          </cell>
          <cell r="X51">
            <v>1.4279962836791575</v>
          </cell>
          <cell r="Y51">
            <v>3271</v>
          </cell>
          <cell r="Z51">
            <v>4838</v>
          </cell>
          <cell r="AA51">
            <v>0.67610582885489867</v>
          </cell>
          <cell r="AB51">
            <v>1.4790583919290736</v>
          </cell>
          <cell r="AC51">
            <v>3288</v>
          </cell>
          <cell r="AD51">
            <v>4975</v>
          </cell>
          <cell r="AE51">
            <v>0.66090452261306532</v>
          </cell>
          <cell r="AF51">
            <v>1.5130778588807785</v>
          </cell>
          <cell r="AG51">
            <v>3348</v>
          </cell>
          <cell r="AH51">
            <v>5198</v>
          </cell>
          <cell r="AI51">
            <v>0.6440938822624086</v>
          </cell>
          <cell r="AJ51">
            <v>1.552568697729988</v>
          </cell>
          <cell r="AK51">
            <v>3362</v>
          </cell>
          <cell r="AL51">
            <v>5468</v>
          </cell>
          <cell r="AM51">
            <v>0.61485003657644477</v>
          </cell>
          <cell r="AN51">
            <v>1.6264128494943486</v>
          </cell>
          <cell r="AO51">
            <v>3408</v>
          </cell>
          <cell r="AP51">
            <v>5541</v>
          </cell>
          <cell r="AQ51">
            <v>0.61505143475906876</v>
          </cell>
          <cell r="AR51">
            <v>1.6258802816901408</v>
          </cell>
          <cell r="AS51">
            <v>3428</v>
          </cell>
          <cell r="AT51">
            <v>5477</v>
          </cell>
          <cell r="AU51">
            <v>0.62589008581340144</v>
          </cell>
          <cell r="AV51">
            <v>1.5977246207701283</v>
          </cell>
          <cell r="AW51">
            <v>3452</v>
          </cell>
          <cell r="AX51">
            <v>5351</v>
          </cell>
          <cell r="AY51">
            <v>0.64511306297888249</v>
          </cell>
          <cell r="AZ51">
            <v>1.5501158748551565</v>
          </cell>
          <cell r="BA51">
            <v>3470</v>
          </cell>
          <cell r="BB51">
            <v>5506</v>
          </cell>
          <cell r="BC51">
            <v>0.63022157646204136</v>
          </cell>
          <cell r="BD51">
            <v>1.5867435158501442</v>
          </cell>
          <cell r="BE51">
            <v>3492</v>
          </cell>
          <cell r="BF51">
            <v>5677</v>
          </cell>
          <cell r="BG51">
            <v>0.61511361634666195</v>
          </cell>
          <cell r="BH51">
            <v>1.6257159221076747</v>
          </cell>
          <cell r="BI51">
            <v>3511</v>
          </cell>
          <cell r="BJ51">
            <v>5668</v>
          </cell>
          <cell r="BK51">
            <v>0.61944248412138325</v>
          </cell>
          <cell r="BL51">
            <v>1.6143548846482483</v>
          </cell>
          <cell r="BM51">
            <v>3525</v>
          </cell>
          <cell r="BN51">
            <v>5872</v>
          </cell>
          <cell r="BO51">
            <v>0.60030653950953683</v>
          </cell>
          <cell r="BP51">
            <v>1.6658156028368793</v>
          </cell>
          <cell r="BQ51">
            <v>3539</v>
          </cell>
          <cell r="BR51">
            <v>6070</v>
          </cell>
          <cell r="BS51">
            <v>0.58303130148270177</v>
          </cell>
          <cell r="BT51">
            <v>1.7151737779033625</v>
          </cell>
          <cell r="BU51">
            <v>3559</v>
          </cell>
          <cell r="BV51">
            <v>6139</v>
          </cell>
          <cell r="BW51">
            <v>0.57973611337351361</v>
          </cell>
          <cell r="BX51">
            <v>1.7249227311042428</v>
          </cell>
          <cell r="BY51">
            <v>3572</v>
          </cell>
          <cell r="BZ51">
            <v>6200</v>
          </cell>
          <cell r="CA51">
            <v>0.57612903225806456</v>
          </cell>
          <cell r="CB51">
            <v>1.7357222844344904</v>
          </cell>
          <cell r="CC51">
            <v>3586</v>
          </cell>
          <cell r="CD51">
            <v>6397</v>
          </cell>
          <cell r="CE51">
            <v>0.56057526965765203</v>
          </cell>
          <cell r="CF51">
            <v>1.7838817624093697</v>
          </cell>
          <cell r="CG51">
            <v>3605</v>
          </cell>
          <cell r="CH51">
            <v>6576</v>
          </cell>
          <cell r="CI51">
            <v>0.54820559610705599</v>
          </cell>
          <cell r="CJ51">
            <v>1.824133148404993</v>
          </cell>
          <cell r="CK51">
            <v>3615</v>
          </cell>
          <cell r="CL51">
            <v>6635</v>
          </cell>
          <cell r="CM51">
            <v>0.54483798040693299</v>
          </cell>
          <cell r="CN51">
            <v>1.8354080221300137</v>
          </cell>
          <cell r="CO51">
            <v>3633</v>
          </cell>
          <cell r="CP51">
            <v>6703</v>
          </cell>
          <cell r="CQ51">
            <v>0.54199612113978812</v>
          </cell>
          <cell r="CR51">
            <v>1.8450316542802092</v>
          </cell>
          <cell r="CS51">
            <v>3662</v>
          </cell>
          <cell r="CT51">
            <v>6838</v>
          </cell>
          <cell r="CU51">
            <v>0.53553670663936825</v>
          </cell>
          <cell r="CV51">
            <v>1.8672856362643364</v>
          </cell>
          <cell r="CW51">
            <v>3675</v>
          </cell>
          <cell r="CX51">
            <v>6948</v>
          </cell>
          <cell r="CY51">
            <v>0.52892918825561308</v>
          </cell>
          <cell r="CZ51">
            <v>1.8906122448979592</v>
          </cell>
          <cell r="DA51">
            <v>3682</v>
          </cell>
          <cell r="DB51">
            <v>7046</v>
          </cell>
          <cell r="DC51">
            <v>0.52256599489071809</v>
          </cell>
          <cell r="DD51">
            <v>1.9136338946224878</v>
          </cell>
        </row>
        <row r="52">
          <cell r="C52" t="str">
            <v>07051</v>
          </cell>
          <cell r="E52">
            <v>4416</v>
          </cell>
          <cell r="F52">
            <v>6211</v>
          </cell>
          <cell r="G52">
            <v>0.71099661890194821</v>
          </cell>
          <cell r="H52">
            <v>1.4064764492753623</v>
          </cell>
          <cell r="I52">
            <v>4569</v>
          </cell>
          <cell r="J52">
            <v>6692</v>
          </cell>
          <cell r="K52">
            <v>0.6827555289898386</v>
          </cell>
          <cell r="L52">
            <v>1.4646530969577589</v>
          </cell>
          <cell r="M52">
            <v>4693</v>
          </cell>
          <cell r="N52">
            <v>6951</v>
          </cell>
          <cell r="O52">
            <v>0.67515465400661778</v>
          </cell>
          <cell r="P52">
            <v>1.4811421265714895</v>
          </cell>
          <cell r="Q52">
            <v>4938</v>
          </cell>
          <cell r="R52">
            <v>7246</v>
          </cell>
          <cell r="S52">
            <v>0.68147943693072044</v>
          </cell>
          <cell r="T52">
            <v>1.4673957067638721</v>
          </cell>
          <cell r="U52">
            <v>4981</v>
          </cell>
          <cell r="V52">
            <v>7280</v>
          </cell>
          <cell r="W52">
            <v>0.68420329670329672</v>
          </cell>
          <cell r="X52">
            <v>1.4615539048383859</v>
          </cell>
          <cell r="Y52">
            <v>5068</v>
          </cell>
          <cell r="Z52">
            <v>7498</v>
          </cell>
          <cell r="AA52">
            <v>0.67591357695385434</v>
          </cell>
          <cell r="AB52">
            <v>1.47947908445146</v>
          </cell>
          <cell r="AC52">
            <v>5174</v>
          </cell>
          <cell r="AD52">
            <v>7738</v>
          </cell>
          <cell r="AE52">
            <v>0.66864822951667102</v>
          </cell>
          <cell r="AF52">
            <v>1.4955546965597217</v>
          </cell>
          <cell r="AG52">
            <v>5427</v>
          </cell>
          <cell r="AH52">
            <v>8095</v>
          </cell>
          <cell r="AI52">
            <v>0.67041383570105006</v>
          </cell>
          <cell r="AJ52">
            <v>1.4916159941035563</v>
          </cell>
          <cell r="AK52">
            <v>5560</v>
          </cell>
          <cell r="AL52">
            <v>8467</v>
          </cell>
          <cell r="AM52">
            <v>0.65666706035195466</v>
          </cell>
          <cell r="AN52">
            <v>1.5228417266187051</v>
          </cell>
          <cell r="AO52">
            <v>5651</v>
          </cell>
          <cell r="AP52">
            <v>8687</v>
          </cell>
          <cell r="AQ52">
            <v>0.65051225969839988</v>
          </cell>
          <cell r="AR52">
            <v>1.5372500442399575</v>
          </cell>
          <cell r="AS52">
            <v>5713</v>
          </cell>
          <cell r="AT52">
            <v>8841</v>
          </cell>
          <cell r="AU52">
            <v>0.64619386947177926</v>
          </cell>
          <cell r="AV52">
            <v>1.5475231927183617</v>
          </cell>
          <cell r="AW52">
            <v>5841</v>
          </cell>
          <cell r="AX52">
            <v>8963</v>
          </cell>
          <cell r="AY52">
            <v>0.65167912529287064</v>
          </cell>
          <cell r="AZ52">
            <v>1.5344975175483651</v>
          </cell>
          <cell r="BA52">
            <v>5859</v>
          </cell>
          <cell r="BB52">
            <v>8993</v>
          </cell>
          <cell r="BC52">
            <v>0.65150672745468696</v>
          </cell>
          <cell r="BD52">
            <v>1.5349035671616318</v>
          </cell>
          <cell r="BE52">
            <v>5877</v>
          </cell>
          <cell r="BF52">
            <v>7857</v>
          </cell>
          <cell r="BG52">
            <v>0.74799541809851089</v>
          </cell>
          <cell r="BH52">
            <v>1.3369065849923429</v>
          </cell>
          <cell r="BI52">
            <v>5887</v>
          </cell>
          <cell r="BJ52">
            <v>8320</v>
          </cell>
          <cell r="BK52">
            <v>0.7075721153846154</v>
          </cell>
          <cell r="BL52">
            <v>1.413283506030236</v>
          </cell>
          <cell r="BM52">
            <v>5894</v>
          </cell>
          <cell r="BN52">
            <v>8146</v>
          </cell>
          <cell r="BO52">
            <v>0.72354529830591696</v>
          </cell>
          <cell r="BP52">
            <v>1.3820834747200543</v>
          </cell>
          <cell r="BQ52">
            <v>5903</v>
          </cell>
          <cell r="BR52">
            <v>8138</v>
          </cell>
          <cell r="BS52">
            <v>0.72536249692799215</v>
          </cell>
          <cell r="BT52">
            <v>1.3786210401490768</v>
          </cell>
          <cell r="BU52">
            <v>5916</v>
          </cell>
          <cell r="BV52">
            <v>8328</v>
          </cell>
          <cell r="BW52">
            <v>0.71037463976945248</v>
          </cell>
          <cell r="BX52">
            <v>1.4077079107505071</v>
          </cell>
          <cell r="BY52">
            <v>5921</v>
          </cell>
          <cell r="BZ52">
            <v>8405</v>
          </cell>
          <cell r="CA52">
            <v>0.70446162998215345</v>
          </cell>
          <cell r="CB52">
            <v>1.4195237290998142</v>
          </cell>
          <cell r="CC52">
            <v>5928</v>
          </cell>
          <cell r="CD52">
            <v>8431</v>
          </cell>
          <cell r="CE52">
            <v>0.70311944016130945</v>
          </cell>
          <cell r="CF52">
            <v>1.4222334682860998</v>
          </cell>
          <cell r="CG52">
            <v>5940</v>
          </cell>
          <cell r="CH52">
            <v>8742</v>
          </cell>
          <cell r="CI52">
            <v>0.67947838023335616</v>
          </cell>
          <cell r="CJ52">
            <v>1.4717171717171718</v>
          </cell>
          <cell r="CK52">
            <v>5982</v>
          </cell>
          <cell r="CL52">
            <v>8920</v>
          </cell>
          <cell r="CM52">
            <v>0.67062780269058297</v>
          </cell>
          <cell r="CN52">
            <v>1.4911400869274489</v>
          </cell>
          <cell r="CO52">
            <v>5994</v>
          </cell>
          <cell r="CP52">
            <v>9035</v>
          </cell>
          <cell r="CQ52">
            <v>0.66342003320420584</v>
          </cell>
          <cell r="CR52">
            <v>1.5073406740073407</v>
          </cell>
          <cell r="CS52">
            <v>6010</v>
          </cell>
          <cell r="CT52">
            <v>9227</v>
          </cell>
          <cell r="CU52">
            <v>0.65134930096456056</v>
          </cell>
          <cell r="CV52">
            <v>1.5352745424292846</v>
          </cell>
          <cell r="CW52">
            <v>6024</v>
          </cell>
          <cell r="CX52">
            <v>9331</v>
          </cell>
          <cell r="CY52">
            <v>0.64558996892080167</v>
          </cell>
          <cell r="CZ52">
            <v>1.5489707835325366</v>
          </cell>
          <cell r="DA52">
            <v>6063</v>
          </cell>
          <cell r="DB52">
            <v>9231</v>
          </cell>
          <cell r="DC52">
            <v>0.65680857978550533</v>
          </cell>
          <cell r="DD52">
            <v>1.5225136071251855</v>
          </cell>
        </row>
        <row r="53">
          <cell r="C53" t="str">
            <v>07052</v>
          </cell>
          <cell r="E53">
            <v>4175</v>
          </cell>
          <cell r="F53">
            <v>4395</v>
          </cell>
          <cell r="G53">
            <v>0.94994311717861202</v>
          </cell>
          <cell r="H53">
            <v>1.0526946107784432</v>
          </cell>
          <cell r="I53">
            <v>4300</v>
          </cell>
          <cell r="J53">
            <v>4626</v>
          </cell>
          <cell r="K53">
            <v>0.92952875054042372</v>
          </cell>
          <cell r="L53">
            <v>1.0758139534883722</v>
          </cell>
          <cell r="M53">
            <v>4431</v>
          </cell>
          <cell r="N53">
            <v>4918</v>
          </cell>
          <cell r="O53">
            <v>0.90097600650671006</v>
          </cell>
          <cell r="P53">
            <v>1.1099074700970435</v>
          </cell>
          <cell r="Q53">
            <v>4594</v>
          </cell>
          <cell r="R53">
            <v>5216</v>
          </cell>
          <cell r="S53">
            <v>0.88075153374233128</v>
          </cell>
          <cell r="T53">
            <v>1.1353939921636917</v>
          </cell>
          <cell r="U53">
            <v>4666</v>
          </cell>
          <cell r="V53">
            <v>5407</v>
          </cell>
          <cell r="W53">
            <v>0.86295542814869608</v>
          </cell>
          <cell r="X53">
            <v>1.1588084012001714</v>
          </cell>
          <cell r="Y53">
            <v>4745</v>
          </cell>
          <cell r="Z53">
            <v>5865</v>
          </cell>
          <cell r="AA53">
            <v>0.80903665814151748</v>
          </cell>
          <cell r="AB53">
            <v>1.2360379346680717</v>
          </cell>
          <cell r="AC53">
            <v>4830</v>
          </cell>
          <cell r="AD53">
            <v>6182</v>
          </cell>
          <cell r="AE53">
            <v>0.78130054998382403</v>
          </cell>
          <cell r="AF53">
            <v>1.2799171842650103</v>
          </cell>
          <cell r="AG53">
            <v>4927</v>
          </cell>
          <cell r="AH53">
            <v>6414</v>
          </cell>
          <cell r="AI53">
            <v>0.76816339257873401</v>
          </cell>
          <cell r="AJ53">
            <v>1.3018063730464786</v>
          </cell>
          <cell r="AK53">
            <v>5000</v>
          </cell>
          <cell r="AL53">
            <v>6704</v>
          </cell>
          <cell r="AM53">
            <v>0.74582338902147971</v>
          </cell>
          <cell r="AN53">
            <v>1.3408</v>
          </cell>
          <cell r="AO53">
            <v>5084</v>
          </cell>
          <cell r="AP53">
            <v>6997</v>
          </cell>
          <cell r="AQ53">
            <v>0.72659711304844932</v>
          </cell>
          <cell r="AR53">
            <v>1.3762785208497246</v>
          </cell>
          <cell r="AS53">
            <v>5108</v>
          </cell>
          <cell r="AT53">
            <v>7204</v>
          </cell>
          <cell r="AU53">
            <v>0.70905052748473074</v>
          </cell>
          <cell r="AV53">
            <v>1.4103367267032108</v>
          </cell>
          <cell r="AW53">
            <v>5124</v>
          </cell>
          <cell r="AX53">
            <v>7377</v>
          </cell>
          <cell r="AY53">
            <v>0.69459129727531521</v>
          </cell>
          <cell r="AZ53">
            <v>1.439695550351288</v>
          </cell>
          <cell r="BA53">
            <v>5137</v>
          </cell>
          <cell r="BB53">
            <v>7449</v>
          </cell>
          <cell r="BC53">
            <v>0.68962276815679957</v>
          </cell>
          <cell r="BD53">
            <v>1.450068133151645</v>
          </cell>
          <cell r="BE53">
            <v>5150</v>
          </cell>
          <cell r="BF53">
            <v>7509</v>
          </cell>
          <cell r="BG53">
            <v>0.68584365428152883</v>
          </cell>
          <cell r="BH53">
            <v>1.4580582524271846</v>
          </cell>
          <cell r="BI53">
            <v>5158</v>
          </cell>
          <cell r="BJ53">
            <v>7472</v>
          </cell>
          <cell r="BK53">
            <v>0.69031049250535337</v>
          </cell>
          <cell r="BL53">
            <v>1.4486234974796433</v>
          </cell>
          <cell r="BM53">
            <v>5169</v>
          </cell>
          <cell r="BN53">
            <v>7521</v>
          </cell>
          <cell r="BO53">
            <v>0.68727562824092536</v>
          </cell>
          <cell r="BP53">
            <v>1.4550203134068485</v>
          </cell>
          <cell r="BQ53">
            <v>5188</v>
          </cell>
          <cell r="BR53">
            <v>7313</v>
          </cell>
          <cell r="BS53">
            <v>0.70942157801175987</v>
          </cell>
          <cell r="BT53">
            <v>1.4095990747879723</v>
          </cell>
          <cell r="BU53">
            <v>5197</v>
          </cell>
          <cell r="BV53">
            <v>6954</v>
          </cell>
          <cell r="BW53">
            <v>0.74733966062697732</v>
          </cell>
          <cell r="BX53">
            <v>1.3380796613430825</v>
          </cell>
          <cell r="BY53">
            <v>5205</v>
          </cell>
          <cell r="BZ53">
            <v>6892</v>
          </cell>
          <cell r="CA53">
            <v>0.75522344747533376</v>
          </cell>
          <cell r="CB53">
            <v>1.3241114313160423</v>
          </cell>
          <cell r="CC53">
            <v>5216</v>
          </cell>
          <cell r="CD53">
            <v>6798</v>
          </cell>
          <cell r="CE53">
            <v>0.76728449543983523</v>
          </cell>
          <cell r="CF53">
            <v>1.30329754601227</v>
          </cell>
          <cell r="CG53">
            <v>5241</v>
          </cell>
          <cell r="CH53">
            <v>6735</v>
          </cell>
          <cell r="CI53">
            <v>0.77817371937639201</v>
          </cell>
          <cell r="CJ53">
            <v>1.2850601030337723</v>
          </cell>
          <cell r="CK53">
            <v>5256</v>
          </cell>
          <cell r="CL53">
            <v>6877</v>
          </cell>
          <cell r="CM53">
            <v>0.76428675294459791</v>
          </cell>
          <cell r="CN53">
            <v>1.3084094368340944</v>
          </cell>
          <cell r="CO53">
            <v>5269</v>
          </cell>
          <cell r="CP53">
            <v>6953</v>
          </cell>
          <cell r="CQ53">
            <v>0.75780238745865092</v>
          </cell>
          <cell r="CR53">
            <v>1.319605238185614</v>
          </cell>
          <cell r="CS53">
            <v>5280</v>
          </cell>
          <cell r="CT53">
            <v>7019</v>
          </cell>
          <cell r="CU53">
            <v>0.75224390938880181</v>
          </cell>
          <cell r="CV53">
            <v>1.3293560606060606</v>
          </cell>
          <cell r="CW53">
            <v>5293</v>
          </cell>
          <cell r="CX53">
            <v>7130</v>
          </cell>
          <cell r="CY53">
            <v>0.74235624123422161</v>
          </cell>
          <cell r="CZ53">
            <v>1.3470621575665973</v>
          </cell>
          <cell r="DA53">
            <v>5300</v>
          </cell>
          <cell r="DB53">
            <v>7312</v>
          </cell>
          <cell r="DC53">
            <v>0.72483588621444206</v>
          </cell>
          <cell r="DD53">
            <v>1.3796226415094339</v>
          </cell>
        </row>
        <row r="54">
          <cell r="C54" t="str">
            <v>07053</v>
          </cell>
          <cell r="E54">
            <v>732</v>
          </cell>
          <cell r="F54">
            <v>1228</v>
          </cell>
          <cell r="G54">
            <v>0.59609120521172643</v>
          </cell>
          <cell r="H54">
            <v>1.6775956284153006</v>
          </cell>
          <cell r="I54">
            <v>736</v>
          </cell>
          <cell r="J54">
            <v>1265</v>
          </cell>
          <cell r="K54">
            <v>0.58181818181818179</v>
          </cell>
          <cell r="L54">
            <v>1.71875</v>
          </cell>
          <cell r="M54">
            <v>789</v>
          </cell>
          <cell r="N54">
            <v>1328</v>
          </cell>
          <cell r="O54">
            <v>0.59412650602409633</v>
          </cell>
          <cell r="P54">
            <v>1.6831432192648923</v>
          </cell>
          <cell r="Q54">
            <v>816</v>
          </cell>
          <cell r="R54">
            <v>1358</v>
          </cell>
          <cell r="S54">
            <v>0.60088365243004416</v>
          </cell>
          <cell r="T54">
            <v>1.6642156862745099</v>
          </cell>
          <cell r="U54">
            <v>860</v>
          </cell>
          <cell r="V54">
            <v>1384</v>
          </cell>
          <cell r="W54">
            <v>0.62138728323699421</v>
          </cell>
          <cell r="X54">
            <v>1.6093023255813954</v>
          </cell>
          <cell r="Y54">
            <v>890</v>
          </cell>
          <cell r="Z54">
            <v>1420</v>
          </cell>
          <cell r="AA54">
            <v>0.62676056338028174</v>
          </cell>
          <cell r="AB54">
            <v>1.595505617977528</v>
          </cell>
          <cell r="AC54">
            <v>904</v>
          </cell>
          <cell r="AD54">
            <v>1439</v>
          </cell>
          <cell r="AE54">
            <v>0.62821403752605975</v>
          </cell>
          <cell r="AF54">
            <v>1.5918141592920354</v>
          </cell>
          <cell r="AG54">
            <v>914</v>
          </cell>
          <cell r="AH54">
            <v>1489</v>
          </cell>
          <cell r="AI54">
            <v>0.61383478844862327</v>
          </cell>
          <cell r="AJ54">
            <v>1.6291028446389497</v>
          </cell>
          <cell r="AK54">
            <v>946</v>
          </cell>
          <cell r="AL54">
            <v>1562</v>
          </cell>
          <cell r="AM54">
            <v>0.60563380281690138</v>
          </cell>
          <cell r="AN54">
            <v>1.6511627906976745</v>
          </cell>
          <cell r="AO54">
            <v>970</v>
          </cell>
          <cell r="AP54">
            <v>1663</v>
          </cell>
          <cell r="AQ54">
            <v>0.58328322309079972</v>
          </cell>
          <cell r="AR54">
            <v>1.7144329896907216</v>
          </cell>
          <cell r="AS54">
            <v>983</v>
          </cell>
          <cell r="AT54">
            <v>1595</v>
          </cell>
          <cell r="AU54">
            <v>0.61630094043887151</v>
          </cell>
          <cell r="AV54">
            <v>1.6225839267548321</v>
          </cell>
          <cell r="AW54">
            <v>992</v>
          </cell>
          <cell r="AX54">
            <v>1640</v>
          </cell>
          <cell r="AY54">
            <v>0.60487804878048779</v>
          </cell>
          <cell r="AZ54">
            <v>1.653225806451613</v>
          </cell>
          <cell r="BA54">
            <v>996</v>
          </cell>
          <cell r="BB54">
            <v>1702</v>
          </cell>
          <cell r="BC54">
            <v>0.58519388954171558</v>
          </cell>
          <cell r="BD54">
            <v>1.7088353413654618</v>
          </cell>
          <cell r="BE54">
            <v>1001</v>
          </cell>
          <cell r="BF54">
            <v>1723</v>
          </cell>
          <cell r="BG54">
            <v>0.58096343586767263</v>
          </cell>
          <cell r="BH54">
            <v>1.7212787212787213</v>
          </cell>
          <cell r="BI54">
            <v>1001</v>
          </cell>
          <cell r="BJ54">
            <v>1652</v>
          </cell>
          <cell r="BK54">
            <v>0.60593220338983056</v>
          </cell>
          <cell r="BL54">
            <v>1.6503496503496504</v>
          </cell>
          <cell r="BM54">
            <v>1002</v>
          </cell>
          <cell r="BN54">
            <v>1638</v>
          </cell>
          <cell r="BO54">
            <v>0.61172161172161177</v>
          </cell>
          <cell r="BP54">
            <v>1.6347305389221556</v>
          </cell>
          <cell r="BQ54">
            <v>1006</v>
          </cell>
          <cell r="BR54">
            <v>1636</v>
          </cell>
          <cell r="BS54">
            <v>0.61491442542787289</v>
          </cell>
          <cell r="BT54">
            <v>1.6262425447316102</v>
          </cell>
          <cell r="BU54">
            <v>1008</v>
          </cell>
          <cell r="BV54">
            <v>1653</v>
          </cell>
          <cell r="BW54">
            <v>0.6098003629764065</v>
          </cell>
          <cell r="BX54">
            <v>1.6398809523809523</v>
          </cell>
          <cell r="BY54">
            <v>1017</v>
          </cell>
          <cell r="BZ54">
            <v>1671</v>
          </cell>
          <cell r="CA54">
            <v>0.60861759425493711</v>
          </cell>
          <cell r="CB54">
            <v>1.6430678466076696</v>
          </cell>
          <cell r="CC54">
            <v>1020</v>
          </cell>
          <cell r="CD54">
            <v>1561</v>
          </cell>
          <cell r="CE54">
            <v>0.65342729019859069</v>
          </cell>
          <cell r="CF54">
            <v>1.530392156862745</v>
          </cell>
          <cell r="CG54">
            <v>1022</v>
          </cell>
          <cell r="CH54">
            <v>1641</v>
          </cell>
          <cell r="CI54">
            <v>0.62279098110907982</v>
          </cell>
          <cell r="CJ54">
            <v>1.6056751467710373</v>
          </cell>
          <cell r="CK54">
            <v>1024</v>
          </cell>
          <cell r="CL54">
            <v>1724</v>
          </cell>
          <cell r="CM54">
            <v>0.59396751740139209</v>
          </cell>
          <cell r="CN54">
            <v>1.68359375</v>
          </cell>
          <cell r="CO54">
            <v>1028</v>
          </cell>
          <cell r="CP54">
            <v>1771</v>
          </cell>
          <cell r="CQ54">
            <v>0.58046301524562394</v>
          </cell>
          <cell r="CR54">
            <v>1.722762645914397</v>
          </cell>
          <cell r="CS54">
            <v>1028</v>
          </cell>
          <cell r="CT54">
            <v>1843</v>
          </cell>
          <cell r="CU54">
            <v>0.55778621812262619</v>
          </cell>
          <cell r="CV54">
            <v>1.7928015564202335</v>
          </cell>
          <cell r="CW54">
            <v>1031</v>
          </cell>
          <cell r="CX54">
            <v>1899</v>
          </cell>
          <cell r="CY54">
            <v>0.54291732490784628</v>
          </cell>
          <cell r="CZ54">
            <v>1.8419010669253153</v>
          </cell>
          <cell r="DA54">
            <v>1032</v>
          </cell>
          <cell r="DB54">
            <v>1902</v>
          </cell>
          <cell r="DC54">
            <v>0.54258675078864349</v>
          </cell>
          <cell r="DD54">
            <v>1.8430232558139534</v>
          </cell>
        </row>
        <row r="55">
          <cell r="C55" t="str">
            <v>07054</v>
          </cell>
          <cell r="E55">
            <v>15650</v>
          </cell>
          <cell r="F55">
            <v>21991</v>
          </cell>
          <cell r="G55">
            <v>0.71165476785957893</v>
          </cell>
          <cell r="H55">
            <v>1.4051757188498402</v>
          </cell>
          <cell r="I55">
            <v>16066</v>
          </cell>
          <cell r="J55">
            <v>23755</v>
          </cell>
          <cell r="K55">
            <v>0.67632077457377393</v>
          </cell>
          <cell r="L55">
            <v>1.4785883231669363</v>
          </cell>
          <cell r="M55">
            <v>16508</v>
          </cell>
          <cell r="N55">
            <v>25080</v>
          </cell>
          <cell r="O55">
            <v>0.65821371610845292</v>
          </cell>
          <cell r="P55">
            <v>1.5192633874485098</v>
          </cell>
          <cell r="Q55">
            <v>17235</v>
          </cell>
          <cell r="R55">
            <v>25918</v>
          </cell>
          <cell r="S55">
            <v>0.66498186588471331</v>
          </cell>
          <cell r="T55">
            <v>1.5038004061502757</v>
          </cell>
          <cell r="U55">
            <v>17648</v>
          </cell>
          <cell r="V55">
            <v>25826</v>
          </cell>
          <cell r="W55">
            <v>0.6833423681561217</v>
          </cell>
          <cell r="X55">
            <v>1.4633952855847687</v>
          </cell>
          <cell r="Y55">
            <v>17901</v>
          </cell>
          <cell r="Z55">
            <v>26724</v>
          </cell>
          <cell r="AA55">
            <v>0.66984732824427484</v>
          </cell>
          <cell r="AB55">
            <v>1.4928774928774928</v>
          </cell>
          <cell r="AC55">
            <v>18199</v>
          </cell>
          <cell r="AD55">
            <v>27152</v>
          </cell>
          <cell r="AE55">
            <v>0.67026370064820273</v>
          </cell>
          <cell r="AF55">
            <v>1.4919501071487444</v>
          </cell>
          <cell r="AG55">
            <v>18521</v>
          </cell>
          <cell r="AH55">
            <v>28361</v>
          </cell>
          <cell r="AI55">
            <v>0.6530446740241882</v>
          </cell>
          <cell r="AJ55">
            <v>1.5312888072998219</v>
          </cell>
          <cell r="AK55">
            <v>18864</v>
          </cell>
          <cell r="AL55">
            <v>30364</v>
          </cell>
          <cell r="AM55">
            <v>0.62126202081412196</v>
          </cell>
          <cell r="AN55">
            <v>1.6096268023748941</v>
          </cell>
          <cell r="AO55">
            <v>19316</v>
          </cell>
          <cell r="AP55">
            <v>31314</v>
          </cell>
          <cell r="AQ55">
            <v>0.61684869387494412</v>
          </cell>
          <cell r="AR55">
            <v>1.6211430938082418</v>
          </cell>
          <cell r="AS55">
            <v>19593</v>
          </cell>
          <cell r="AT55">
            <v>32637</v>
          </cell>
          <cell r="AU55">
            <v>0.60033091276771766</v>
          </cell>
          <cell r="AV55">
            <v>1.6657479712142091</v>
          </cell>
          <cell r="AW55">
            <v>19804</v>
          </cell>
          <cell r="AX55">
            <v>33734</v>
          </cell>
          <cell r="AY55">
            <v>0.58706349676883851</v>
          </cell>
          <cell r="AZ55">
            <v>1.7033932538881034</v>
          </cell>
          <cell r="BA55">
            <v>19947</v>
          </cell>
          <cell r="BB55">
            <v>34946</v>
          </cell>
          <cell r="BC55">
            <v>0.57079494076575288</v>
          </cell>
          <cell r="BD55">
            <v>1.7519426480172458</v>
          </cell>
          <cell r="BE55">
            <v>20016</v>
          </cell>
          <cell r="BF55">
            <v>36464</v>
          </cell>
          <cell r="BG55">
            <v>0.54892496709082927</v>
          </cell>
          <cell r="BH55">
            <v>1.8217426059152677</v>
          </cell>
          <cell r="BI55">
            <v>20061</v>
          </cell>
          <cell r="BJ55">
            <v>36189</v>
          </cell>
          <cell r="BK55">
            <v>0.55433971648843572</v>
          </cell>
          <cell r="BL55">
            <v>1.803947958725886</v>
          </cell>
          <cell r="BM55">
            <v>20109</v>
          </cell>
          <cell r="BN55">
            <v>35812</v>
          </cell>
          <cell r="BO55">
            <v>0.56151569306377747</v>
          </cell>
          <cell r="BP55">
            <v>1.7808941270078074</v>
          </cell>
          <cell r="BQ55">
            <v>20151</v>
          </cell>
          <cell r="BR55">
            <v>36119</v>
          </cell>
          <cell r="BS55">
            <v>0.55790581134582906</v>
          </cell>
          <cell r="BT55">
            <v>1.7924172497642796</v>
          </cell>
          <cell r="BU55">
            <v>20345</v>
          </cell>
          <cell r="BV55">
            <v>36605</v>
          </cell>
          <cell r="BW55">
            <v>0.5557983881983336</v>
          </cell>
          <cell r="BX55">
            <v>1.799213565986729</v>
          </cell>
          <cell r="BY55">
            <v>20404</v>
          </cell>
          <cell r="BZ55">
            <v>36457</v>
          </cell>
          <cell r="CA55">
            <v>0.55967303947115776</v>
          </cell>
          <cell r="CB55">
            <v>1.7867574985297001</v>
          </cell>
          <cell r="CC55">
            <v>20505</v>
          </cell>
          <cell r="CD55">
            <v>38015</v>
          </cell>
          <cell r="CE55">
            <v>0.53939234512692358</v>
          </cell>
          <cell r="CF55">
            <v>1.8539380638868568</v>
          </cell>
          <cell r="CG55">
            <v>20599</v>
          </cell>
          <cell r="CH55">
            <v>39358</v>
          </cell>
          <cell r="CI55">
            <v>0.52337517150261703</v>
          </cell>
          <cell r="CJ55">
            <v>1.9106752754988106</v>
          </cell>
          <cell r="CK55">
            <v>20819</v>
          </cell>
          <cell r="CL55">
            <v>40038</v>
          </cell>
          <cell r="CM55">
            <v>0.51998101803286878</v>
          </cell>
          <cell r="CN55">
            <v>1.9231471252221528</v>
          </cell>
          <cell r="CO55">
            <v>20946</v>
          </cell>
          <cell r="CP55">
            <v>40548</v>
          </cell>
          <cell r="CQ55">
            <v>0.51657295057709385</v>
          </cell>
          <cell r="CR55">
            <v>1.9358350042967631</v>
          </cell>
          <cell r="CS55">
            <v>21000</v>
          </cell>
          <cell r="CT55">
            <v>41228</v>
          </cell>
          <cell r="CU55">
            <v>0.50936256912777722</v>
          </cell>
          <cell r="CV55">
            <v>1.9632380952380952</v>
          </cell>
          <cell r="CW55">
            <v>21095</v>
          </cell>
          <cell r="CX55">
            <v>41706</v>
          </cell>
          <cell r="CY55">
            <v>0.50580252241883661</v>
          </cell>
          <cell r="CZ55">
            <v>1.9770561744489215</v>
          </cell>
          <cell r="DA55">
            <v>21118</v>
          </cell>
          <cell r="DB55">
            <v>42479</v>
          </cell>
          <cell r="DC55">
            <v>2.8232620320855615</v>
          </cell>
          <cell r="DD55">
            <v>0.35420020835306376</v>
          </cell>
        </row>
        <row r="56">
          <cell r="C56" t="str">
            <v>07055</v>
          </cell>
          <cell r="E56">
            <v>5958</v>
          </cell>
          <cell r="F56">
            <v>7943</v>
          </cell>
          <cell r="G56">
            <v>0.75009442276218052</v>
          </cell>
          <cell r="H56">
            <v>1.3331654917757636</v>
          </cell>
          <cell r="I56">
            <v>6117</v>
          </cell>
          <cell r="J56">
            <v>8306</v>
          </cell>
          <cell r="K56">
            <v>0.73645557428365038</v>
          </cell>
          <cell r="L56">
            <v>1.3578551577570706</v>
          </cell>
          <cell r="M56">
            <v>6415</v>
          </cell>
          <cell r="N56">
            <v>8776</v>
          </cell>
          <cell r="O56">
            <v>0.73097082953509573</v>
          </cell>
          <cell r="P56">
            <v>1.3680436477007014</v>
          </cell>
          <cell r="Q56">
            <v>6738</v>
          </cell>
          <cell r="R56">
            <v>9074</v>
          </cell>
          <cell r="S56">
            <v>0.74256116376460213</v>
          </cell>
          <cell r="T56">
            <v>1.3466904125853369</v>
          </cell>
          <cell r="U56">
            <v>6904</v>
          </cell>
          <cell r="V56">
            <v>9266</v>
          </cell>
          <cell r="W56">
            <v>0.74508957478955318</v>
          </cell>
          <cell r="X56">
            <v>1.3421205098493627</v>
          </cell>
          <cell r="Y56">
            <v>7010</v>
          </cell>
          <cell r="Z56">
            <v>9719</v>
          </cell>
          <cell r="AA56">
            <v>0.72126762012552736</v>
          </cell>
          <cell r="AB56">
            <v>1.3864479315263909</v>
          </cell>
          <cell r="AC56">
            <v>7135</v>
          </cell>
          <cell r="AD56">
            <v>10204</v>
          </cell>
          <cell r="AE56">
            <v>0.69923559388475109</v>
          </cell>
          <cell r="AF56">
            <v>1.4301331464611071</v>
          </cell>
          <cell r="AG56">
            <v>7269</v>
          </cell>
          <cell r="AH56">
            <v>10608</v>
          </cell>
          <cell r="AI56">
            <v>0.68523755656108598</v>
          </cell>
          <cell r="AJ56">
            <v>1.459347915806851</v>
          </cell>
          <cell r="AK56">
            <v>7386</v>
          </cell>
          <cell r="AL56">
            <v>11207</v>
          </cell>
          <cell r="AM56">
            <v>0.65905237797804939</v>
          </cell>
          <cell r="AN56">
            <v>1.5173300839425941</v>
          </cell>
          <cell r="AO56">
            <v>7519</v>
          </cell>
          <cell r="AP56">
            <v>11537</v>
          </cell>
          <cell r="AQ56">
            <v>0.65172921903441106</v>
          </cell>
          <cell r="AR56">
            <v>1.5343795717515627</v>
          </cell>
          <cell r="AS56">
            <v>7583</v>
          </cell>
          <cell r="AT56">
            <v>11626</v>
          </cell>
          <cell r="AU56">
            <v>0.65224496817478061</v>
          </cell>
          <cell r="AV56">
            <v>1.5331662930238692</v>
          </cell>
          <cell r="AW56">
            <v>7628</v>
          </cell>
          <cell r="AX56">
            <v>11718</v>
          </cell>
          <cell r="AY56">
            <v>0.65096432838368323</v>
          </cell>
          <cell r="AZ56">
            <v>1.5361824855794441</v>
          </cell>
          <cell r="BA56">
            <v>7650</v>
          </cell>
          <cell r="BB56">
            <v>11922</v>
          </cell>
          <cell r="BC56">
            <v>0.64167086059386014</v>
          </cell>
          <cell r="BD56">
            <v>1.5584313725490195</v>
          </cell>
          <cell r="BE56">
            <v>7670</v>
          </cell>
          <cell r="BF56">
            <v>12243</v>
          </cell>
          <cell r="BG56">
            <v>0.62648043780119256</v>
          </cell>
          <cell r="BH56">
            <v>1.596219035202086</v>
          </cell>
          <cell r="BI56">
            <v>7685</v>
          </cell>
          <cell r="BJ56">
            <v>11680</v>
          </cell>
          <cell r="BK56">
            <v>0.65796232876712324</v>
          </cell>
          <cell r="BL56">
            <v>1.5198438516590762</v>
          </cell>
          <cell r="BM56">
            <v>7702</v>
          </cell>
          <cell r="BN56">
            <v>11672</v>
          </cell>
          <cell r="BO56">
            <v>0.6598697738176833</v>
          </cell>
          <cell r="BP56">
            <v>1.5154505323292651</v>
          </cell>
          <cell r="BQ56">
            <v>7715</v>
          </cell>
          <cell r="BR56">
            <v>11632</v>
          </cell>
          <cell r="BS56">
            <v>0.6632565337001376</v>
          </cell>
          <cell r="BT56">
            <v>1.5077122488658457</v>
          </cell>
          <cell r="BU56">
            <v>7725</v>
          </cell>
          <cell r="BV56">
            <v>11801</v>
          </cell>
          <cell r="BW56">
            <v>0.6546055419032285</v>
          </cell>
          <cell r="BX56">
            <v>1.5276375404530744</v>
          </cell>
          <cell r="BY56">
            <v>7738</v>
          </cell>
          <cell r="BZ56">
            <v>11958</v>
          </cell>
          <cell r="CA56">
            <v>0.64709817695266769</v>
          </cell>
          <cell r="CB56">
            <v>1.5453605582837944</v>
          </cell>
          <cell r="CC56">
            <v>7760</v>
          </cell>
          <cell r="CD56">
            <v>12485</v>
          </cell>
          <cell r="CE56">
            <v>0.62154585502603121</v>
          </cell>
          <cell r="CF56">
            <v>1.6088917525773196</v>
          </cell>
          <cell r="CG56">
            <v>7787</v>
          </cell>
          <cell r="CH56">
            <v>12797</v>
          </cell>
          <cell r="CI56">
            <v>0.60850199265452842</v>
          </cell>
          <cell r="CJ56">
            <v>1.6433799922948504</v>
          </cell>
          <cell r="CK56">
            <v>7802</v>
          </cell>
          <cell r="CL56">
            <v>12767</v>
          </cell>
          <cell r="CM56">
            <v>0.61110675961463146</v>
          </cell>
          <cell r="CN56">
            <v>1.6363752883875928</v>
          </cell>
          <cell r="CO56">
            <v>7824</v>
          </cell>
          <cell r="CP56">
            <v>12776</v>
          </cell>
          <cell r="CQ56">
            <v>0.61239824671258614</v>
          </cell>
          <cell r="CR56">
            <v>1.6329243353783232</v>
          </cell>
          <cell r="CS56">
            <v>7839</v>
          </cell>
          <cell r="CT56">
            <v>13160</v>
          </cell>
          <cell r="CU56">
            <v>0.59566869300911851</v>
          </cell>
          <cell r="CV56">
            <v>1.6787855593825742</v>
          </cell>
          <cell r="CW56">
            <v>7851</v>
          </cell>
          <cell r="CX56">
            <v>13757</v>
          </cell>
          <cell r="CY56">
            <v>0.57069128443701389</v>
          </cell>
          <cell r="CZ56">
            <v>1.7522608584893644</v>
          </cell>
          <cell r="DA56">
            <v>7851</v>
          </cell>
          <cell r="DB56">
            <v>14056</v>
          </cell>
          <cell r="DC56">
            <v>0.5585515082527035</v>
          </cell>
          <cell r="DD56">
            <v>1.7903451789580944</v>
          </cell>
        </row>
        <row r="57">
          <cell r="C57" t="str">
            <v>07056</v>
          </cell>
          <cell r="E57">
            <v>2531</v>
          </cell>
          <cell r="F57">
            <v>4740</v>
          </cell>
          <cell r="G57">
            <v>0.53396624472573839</v>
          </cell>
          <cell r="H57">
            <v>1.8727775582773607</v>
          </cell>
          <cell r="I57">
            <v>2642</v>
          </cell>
          <cell r="J57">
            <v>4937</v>
          </cell>
          <cell r="K57">
            <v>0.53514279927081221</v>
          </cell>
          <cell r="L57">
            <v>1.8686601059803178</v>
          </cell>
          <cell r="M57">
            <v>2675</v>
          </cell>
          <cell r="N57">
            <v>4998</v>
          </cell>
          <cell r="O57">
            <v>0.53521408563425366</v>
          </cell>
          <cell r="P57">
            <v>1.868411214953271</v>
          </cell>
          <cell r="Q57">
            <v>2796</v>
          </cell>
          <cell r="R57">
            <v>5074</v>
          </cell>
          <cell r="S57">
            <v>0.55104454079621601</v>
          </cell>
          <cell r="T57">
            <v>1.8147353361945637</v>
          </cell>
          <cell r="U57">
            <v>2832</v>
          </cell>
          <cell r="V57">
            <v>5103</v>
          </cell>
          <cell r="W57">
            <v>0.55496766607877723</v>
          </cell>
          <cell r="X57">
            <v>1.8019067796610169</v>
          </cell>
          <cell r="Y57">
            <v>2895</v>
          </cell>
          <cell r="Z57">
            <v>5175</v>
          </cell>
          <cell r="AA57">
            <v>0.55942028985507242</v>
          </cell>
          <cell r="AB57">
            <v>1.7875647668393781</v>
          </cell>
          <cell r="AC57">
            <v>2955</v>
          </cell>
          <cell r="AD57">
            <v>5323</v>
          </cell>
          <cell r="AE57">
            <v>0.55513808003005827</v>
          </cell>
          <cell r="AF57">
            <v>1.8013536379018613</v>
          </cell>
          <cell r="AG57">
            <v>3063</v>
          </cell>
          <cell r="AH57">
            <v>5497</v>
          </cell>
          <cell r="AI57">
            <v>0.55721302528651995</v>
          </cell>
          <cell r="AJ57">
            <v>1.7946457721188378</v>
          </cell>
          <cell r="AK57">
            <v>3181</v>
          </cell>
          <cell r="AL57">
            <v>5672</v>
          </cell>
          <cell r="AM57">
            <v>0.56082510578279265</v>
          </cell>
          <cell r="AN57">
            <v>1.7830870795347376</v>
          </cell>
          <cell r="AO57">
            <v>3329</v>
          </cell>
          <cell r="AP57">
            <v>5992</v>
          </cell>
          <cell r="AQ57">
            <v>0.55557409879839781</v>
          </cell>
          <cell r="AR57">
            <v>1.799939921898468</v>
          </cell>
          <cell r="AS57">
            <v>3419</v>
          </cell>
          <cell r="AT57">
            <v>6176</v>
          </cell>
          <cell r="AU57">
            <v>0.5535945595854922</v>
          </cell>
          <cell r="AV57">
            <v>1.8063761333723312</v>
          </cell>
          <cell r="AW57">
            <v>3473</v>
          </cell>
          <cell r="AX57">
            <v>6270</v>
          </cell>
          <cell r="AY57">
            <v>0.55390749601275913</v>
          </cell>
          <cell r="AZ57">
            <v>1.8053556003455227</v>
          </cell>
          <cell r="BA57">
            <v>3488</v>
          </cell>
          <cell r="BB57">
            <v>6473</v>
          </cell>
          <cell r="BC57">
            <v>0.53885369998455124</v>
          </cell>
          <cell r="BD57">
            <v>1.8557912844036697</v>
          </cell>
          <cell r="BE57">
            <v>3519</v>
          </cell>
          <cell r="BF57">
            <v>6500</v>
          </cell>
          <cell r="BG57">
            <v>0.54138461538461535</v>
          </cell>
          <cell r="BH57">
            <v>1.8471156578573458</v>
          </cell>
          <cell r="BI57">
            <v>3531</v>
          </cell>
          <cell r="BJ57">
            <v>6591</v>
          </cell>
          <cell r="BK57">
            <v>0.5357305416477014</v>
          </cell>
          <cell r="BL57">
            <v>1.8666100254885301</v>
          </cell>
          <cell r="BM57">
            <v>3561</v>
          </cell>
          <cell r="BN57">
            <v>6685</v>
          </cell>
          <cell r="BO57">
            <v>0.53268511593118928</v>
          </cell>
          <cell r="BP57">
            <v>1.8772816624543667</v>
          </cell>
          <cell r="BQ57">
            <v>3569</v>
          </cell>
          <cell r="BR57">
            <v>6832</v>
          </cell>
          <cell r="BS57">
            <v>0.52239461358313821</v>
          </cell>
          <cell r="BT57">
            <v>1.9142616979546092</v>
          </cell>
          <cell r="BU57">
            <v>3577</v>
          </cell>
          <cell r="BV57">
            <v>7062</v>
          </cell>
          <cell r="BW57">
            <v>0.50651373548569811</v>
          </cell>
          <cell r="BX57">
            <v>1.9742801230081073</v>
          </cell>
          <cell r="BY57">
            <v>3580</v>
          </cell>
          <cell r="BZ57">
            <v>7167</v>
          </cell>
          <cell r="CA57">
            <v>0.49951165062090136</v>
          </cell>
          <cell r="CB57">
            <v>2.0019553072625698</v>
          </cell>
          <cell r="CC57">
            <v>3586</v>
          </cell>
          <cell r="CD57">
            <v>7375</v>
          </cell>
          <cell r="CE57">
            <v>0.48623728813559319</v>
          </cell>
          <cell r="CF57">
            <v>2.0566090351366424</v>
          </cell>
          <cell r="CG57">
            <v>3615</v>
          </cell>
          <cell r="CH57">
            <v>7486</v>
          </cell>
          <cell r="CI57">
            <v>0.48290141597648945</v>
          </cell>
          <cell r="CJ57">
            <v>2.0708160442600279</v>
          </cell>
          <cell r="CK57">
            <v>3627</v>
          </cell>
          <cell r="CL57">
            <v>7507</v>
          </cell>
          <cell r="CM57">
            <v>0.48314906087651527</v>
          </cell>
          <cell r="CN57">
            <v>2.0697546181417148</v>
          </cell>
          <cell r="CO57">
            <v>3644</v>
          </cell>
          <cell r="CP57">
            <v>7483</v>
          </cell>
          <cell r="CQ57">
            <v>0.48697046639048508</v>
          </cell>
          <cell r="CR57">
            <v>2.0535126234906698</v>
          </cell>
          <cell r="CS57">
            <v>3665</v>
          </cell>
          <cell r="CT57">
            <v>7552</v>
          </cell>
          <cell r="CU57">
            <v>0.48530190677966101</v>
          </cell>
          <cell r="CV57">
            <v>2.0605729877216916</v>
          </cell>
          <cell r="CW57">
            <v>3669</v>
          </cell>
          <cell r="CX57">
            <v>7623</v>
          </cell>
          <cell r="CY57">
            <v>0.48130657221566314</v>
          </cell>
          <cell r="CZ57">
            <v>2.0776778413736712</v>
          </cell>
          <cell r="DA57">
            <v>3672</v>
          </cell>
          <cell r="DB57">
            <v>7744</v>
          </cell>
          <cell r="DC57">
            <v>0.47417355371900827</v>
          </cell>
          <cell r="DD57">
            <v>2.1089324618736383</v>
          </cell>
        </row>
        <row r="58">
          <cell r="C58" t="str">
            <v>07057</v>
          </cell>
          <cell r="E58">
            <v>8469</v>
          </cell>
          <cell r="F58">
            <v>8957</v>
          </cell>
          <cell r="G58">
            <v>0.94551747236798034</v>
          </cell>
          <cell r="H58">
            <v>1.0576219152202149</v>
          </cell>
          <cell r="I58">
            <v>8781</v>
          </cell>
          <cell r="J58">
            <v>9405</v>
          </cell>
          <cell r="K58">
            <v>0.93365231259968107</v>
          </cell>
          <cell r="L58">
            <v>1.071062521352921</v>
          </cell>
          <cell r="M58">
            <v>9074</v>
          </cell>
          <cell r="N58">
            <v>10020</v>
          </cell>
          <cell r="O58">
            <v>0.90558882235528937</v>
          </cell>
          <cell r="P58">
            <v>1.1042539122768349</v>
          </cell>
          <cell r="Q58">
            <v>9405</v>
          </cell>
          <cell r="R58">
            <v>10253</v>
          </cell>
          <cell r="S58">
            <v>0.91729249975616889</v>
          </cell>
          <cell r="T58">
            <v>1.0901648059542797</v>
          </cell>
          <cell r="U58">
            <v>9513</v>
          </cell>
          <cell r="V58">
            <v>10337</v>
          </cell>
          <cell r="W58">
            <v>0.92028635000483694</v>
          </cell>
          <cell r="X58">
            <v>1.0866183117838748</v>
          </cell>
          <cell r="Y58">
            <v>9634</v>
          </cell>
          <cell r="Z58">
            <v>10673</v>
          </cell>
          <cell r="AA58">
            <v>0.90265155064180647</v>
          </cell>
          <cell r="AB58">
            <v>1.1078472078056882</v>
          </cell>
          <cell r="AC58">
            <v>9768</v>
          </cell>
          <cell r="AD58">
            <v>11172</v>
          </cell>
          <cell r="AE58">
            <v>0.87432867883995702</v>
          </cell>
          <cell r="AF58">
            <v>1.1437346437346438</v>
          </cell>
          <cell r="AG58">
            <v>10009</v>
          </cell>
          <cell r="AH58">
            <v>11720</v>
          </cell>
          <cell r="AI58">
            <v>0.85401023890784988</v>
          </cell>
          <cell r="AJ58">
            <v>1.1709461484663803</v>
          </cell>
          <cell r="AK58">
            <v>10266</v>
          </cell>
          <cell r="AL58">
            <v>12303</v>
          </cell>
          <cell r="AM58">
            <v>0.83443062667642043</v>
          </cell>
          <cell r="AN58">
            <v>1.1984219754529515</v>
          </cell>
          <cell r="AO58">
            <v>10468</v>
          </cell>
          <cell r="AP58">
            <v>12664</v>
          </cell>
          <cell r="AQ58">
            <v>0.82659507264687304</v>
          </cell>
          <cell r="AR58">
            <v>1.2097821933511654</v>
          </cell>
          <cell r="AS58">
            <v>10561</v>
          </cell>
          <cell r="AT58">
            <v>12823</v>
          </cell>
          <cell r="AU58">
            <v>0.8235982219449427</v>
          </cell>
          <cell r="AV58">
            <v>1.2141842628538964</v>
          </cell>
          <cell r="AW58">
            <v>10755</v>
          </cell>
          <cell r="AX58">
            <v>13095</v>
          </cell>
          <cell r="AY58">
            <v>0.82130584192439859</v>
          </cell>
          <cell r="AZ58">
            <v>1.2175732217573221</v>
          </cell>
          <cell r="BA58">
            <v>10810</v>
          </cell>
          <cell r="BB58">
            <v>13384</v>
          </cell>
          <cell r="BC58">
            <v>0.80768081291093841</v>
          </cell>
          <cell r="BD58">
            <v>1.2381128584643848</v>
          </cell>
          <cell r="BE58">
            <v>10879</v>
          </cell>
          <cell r="BF58">
            <v>11784</v>
          </cell>
          <cell r="BG58">
            <v>0.92320095044127626</v>
          </cell>
          <cell r="BH58">
            <v>1.0831877929956797</v>
          </cell>
          <cell r="BI58">
            <v>10903</v>
          </cell>
          <cell r="BJ58">
            <v>11636</v>
          </cell>
          <cell r="BK58">
            <v>0.93700584393262287</v>
          </cell>
          <cell r="BL58">
            <v>1.0672292029716592</v>
          </cell>
          <cell r="BM58">
            <v>10934</v>
          </cell>
          <cell r="BN58">
            <v>11316</v>
          </cell>
          <cell r="BO58">
            <v>0.96624248851184169</v>
          </cell>
          <cell r="BP58">
            <v>1.0349368940918238</v>
          </cell>
          <cell r="BQ58">
            <v>10966</v>
          </cell>
          <cell r="BR58">
            <v>11220</v>
          </cell>
          <cell r="BS58">
            <v>0.97736185383244212</v>
          </cell>
          <cell r="BT58">
            <v>1.0231625022797739</v>
          </cell>
          <cell r="BU58">
            <v>10999</v>
          </cell>
          <cell r="BV58">
            <v>11348</v>
          </cell>
          <cell r="BW58">
            <v>0.96924568205851247</v>
          </cell>
          <cell r="BX58">
            <v>1.0317301572870261</v>
          </cell>
          <cell r="BY58">
            <v>11034</v>
          </cell>
          <cell r="BZ58">
            <v>12112</v>
          </cell>
          <cell r="CA58">
            <v>0.91099735799207393</v>
          </cell>
          <cell r="CB58">
            <v>1.0976980242885626</v>
          </cell>
          <cell r="CC58">
            <v>11084</v>
          </cell>
          <cell r="CD58">
            <v>12237</v>
          </cell>
          <cell r="CE58">
            <v>0.90577755985944264</v>
          </cell>
          <cell r="CF58">
            <v>1.1040238181162034</v>
          </cell>
          <cell r="CG58">
            <v>11176</v>
          </cell>
          <cell r="CH58">
            <v>12373</v>
          </cell>
          <cell r="CI58">
            <v>0.90325709205528171</v>
          </cell>
          <cell r="CJ58">
            <v>1.1071045096635648</v>
          </cell>
          <cell r="CK58">
            <v>11218</v>
          </cell>
          <cell r="CL58">
            <v>12342</v>
          </cell>
          <cell r="CM58">
            <v>0.9089288608005186</v>
          </cell>
          <cell r="CN58">
            <v>1.100196113389196</v>
          </cell>
          <cell r="CO58">
            <v>11364</v>
          </cell>
          <cell r="CP58">
            <v>12321</v>
          </cell>
          <cell r="CQ58">
            <v>0.92232773313854399</v>
          </cell>
          <cell r="CR58">
            <v>1.0842133051742344</v>
          </cell>
          <cell r="CS58">
            <v>11439</v>
          </cell>
          <cell r="CT58">
            <v>12480</v>
          </cell>
          <cell r="CU58">
            <v>0.91658653846153848</v>
          </cell>
          <cell r="CV58">
            <v>1.0910044584316811</v>
          </cell>
          <cell r="CW58">
            <v>11512</v>
          </cell>
          <cell r="CX58">
            <v>12887</v>
          </cell>
          <cell r="CY58">
            <v>0.89330332893613718</v>
          </cell>
          <cell r="CZ58">
            <v>1.1194405837387074</v>
          </cell>
          <cell r="DA58">
            <v>11540</v>
          </cell>
          <cell r="DB58">
            <v>13067</v>
          </cell>
          <cell r="DC58">
            <v>0.88314073620570899</v>
          </cell>
          <cell r="DD58">
            <v>1.1323223570190641</v>
          </cell>
        </row>
        <row r="59">
          <cell r="C59" t="str">
            <v>07058</v>
          </cell>
          <cell r="E59">
            <v>2136</v>
          </cell>
          <cell r="F59">
            <v>2983</v>
          </cell>
          <cell r="G59">
            <v>0.71605766007375127</v>
          </cell>
          <cell r="H59">
            <v>1.3965355805243447</v>
          </cell>
          <cell r="I59">
            <v>2169</v>
          </cell>
          <cell r="J59">
            <v>2975</v>
          </cell>
          <cell r="K59">
            <v>0.72907563025210087</v>
          </cell>
          <cell r="L59">
            <v>1.3715998155832181</v>
          </cell>
          <cell r="M59">
            <v>2225</v>
          </cell>
          <cell r="N59">
            <v>3055</v>
          </cell>
          <cell r="O59">
            <v>0.72831423895253677</v>
          </cell>
          <cell r="P59">
            <v>1.3730337078651684</v>
          </cell>
          <cell r="Q59">
            <v>2296</v>
          </cell>
          <cell r="R59">
            <v>3096</v>
          </cell>
          <cell r="S59">
            <v>0.74160206718346255</v>
          </cell>
          <cell r="T59">
            <v>1.3484320557491289</v>
          </cell>
          <cell r="U59">
            <v>2325</v>
          </cell>
          <cell r="V59">
            <v>3112</v>
          </cell>
          <cell r="W59">
            <v>0.74710796915167099</v>
          </cell>
          <cell r="X59">
            <v>1.3384946236559139</v>
          </cell>
          <cell r="Y59">
            <v>2374</v>
          </cell>
          <cell r="Z59">
            <v>3205</v>
          </cell>
          <cell r="AA59">
            <v>0.74071762870514823</v>
          </cell>
          <cell r="AB59">
            <v>1.3500421229991575</v>
          </cell>
          <cell r="AC59">
            <v>2432</v>
          </cell>
          <cell r="AD59">
            <v>3203</v>
          </cell>
          <cell r="AE59">
            <v>0.75928816734311588</v>
          </cell>
          <cell r="AF59">
            <v>1.3170230263157894</v>
          </cell>
          <cell r="AG59">
            <v>2474</v>
          </cell>
          <cell r="AH59">
            <v>3313</v>
          </cell>
          <cell r="AI59">
            <v>0.74675520676124363</v>
          </cell>
          <cell r="AJ59">
            <v>1.3391269199676636</v>
          </cell>
          <cell r="AK59">
            <v>2530</v>
          </cell>
          <cell r="AL59">
            <v>3370</v>
          </cell>
          <cell r="AM59">
            <v>0.75074183976261133</v>
          </cell>
          <cell r="AN59">
            <v>1.3320158102766799</v>
          </cell>
          <cell r="AO59">
            <v>2627</v>
          </cell>
          <cell r="AP59">
            <v>3515</v>
          </cell>
          <cell r="AQ59">
            <v>0.74736842105263157</v>
          </cell>
          <cell r="AR59">
            <v>1.3380281690140845</v>
          </cell>
          <cell r="AS59">
            <v>2651</v>
          </cell>
          <cell r="AT59">
            <v>3620</v>
          </cell>
          <cell r="AU59">
            <v>0.7323204419889503</v>
          </cell>
          <cell r="AV59">
            <v>1.3655224443606186</v>
          </cell>
          <cell r="AW59">
            <v>2686</v>
          </cell>
          <cell r="AX59">
            <v>3697</v>
          </cell>
          <cell r="AY59">
            <v>0.72653502840140649</v>
          </cell>
          <cell r="AZ59">
            <v>1.3763961280714818</v>
          </cell>
          <cell r="BA59">
            <v>2709</v>
          </cell>
          <cell r="BB59">
            <v>3798</v>
          </cell>
          <cell r="BC59">
            <v>0.71327014218009477</v>
          </cell>
          <cell r="BD59">
            <v>1.4019933554817277</v>
          </cell>
          <cell r="BE59">
            <v>2729</v>
          </cell>
          <cell r="BF59">
            <v>3869</v>
          </cell>
          <cell r="BG59">
            <v>0.70535021969501166</v>
          </cell>
          <cell r="BH59">
            <v>1.4177354342249908</v>
          </cell>
          <cell r="BI59">
            <v>2743</v>
          </cell>
          <cell r="BJ59">
            <v>3858</v>
          </cell>
          <cell r="BK59">
            <v>0.71099015033696211</v>
          </cell>
          <cell r="BL59">
            <v>1.4064892453518045</v>
          </cell>
          <cell r="BM59">
            <v>2751</v>
          </cell>
          <cell r="BN59">
            <v>3890</v>
          </cell>
          <cell r="BO59">
            <v>0.70719794344473008</v>
          </cell>
          <cell r="BP59">
            <v>1.4140312613595056</v>
          </cell>
          <cell r="BQ59">
            <v>2762</v>
          </cell>
          <cell r="BR59">
            <v>3864</v>
          </cell>
          <cell r="BS59">
            <v>0.71480331262939956</v>
          </cell>
          <cell r="BT59">
            <v>1.3989862418537291</v>
          </cell>
          <cell r="BU59">
            <v>2767</v>
          </cell>
          <cell r="BV59">
            <v>3869</v>
          </cell>
          <cell r="BW59">
            <v>0.7151718790385112</v>
          </cell>
          <cell r="BX59">
            <v>1.3982652692446693</v>
          </cell>
          <cell r="BY59">
            <v>2773</v>
          </cell>
          <cell r="BZ59">
            <v>3981</v>
          </cell>
          <cell r="CA59">
            <v>0.69655865360462199</v>
          </cell>
          <cell r="CB59">
            <v>1.4356292823656689</v>
          </cell>
          <cell r="CC59">
            <v>2782</v>
          </cell>
          <cell r="CD59">
            <v>4014</v>
          </cell>
          <cell r="CE59">
            <v>0.69307424015944197</v>
          </cell>
          <cell r="CF59">
            <v>1.4428468727534147</v>
          </cell>
          <cell r="CG59">
            <v>2786</v>
          </cell>
          <cell r="CH59">
            <v>4080</v>
          </cell>
          <cell r="CI59">
            <v>0.68284313725490198</v>
          </cell>
          <cell r="CJ59">
            <v>1.4644651830581479</v>
          </cell>
          <cell r="CK59">
            <v>2795</v>
          </cell>
          <cell r="CL59">
            <v>4126</v>
          </cell>
          <cell r="CM59">
            <v>0.67741153659718856</v>
          </cell>
          <cell r="CN59">
            <v>1.4762075134168158</v>
          </cell>
          <cell r="CO59">
            <v>2807</v>
          </cell>
          <cell r="CP59">
            <v>4243</v>
          </cell>
          <cell r="CQ59">
            <v>0.66156021682771626</v>
          </cell>
          <cell r="CR59">
            <v>1.5115781973637334</v>
          </cell>
          <cell r="CS59">
            <v>2817</v>
          </cell>
          <cell r="CT59">
            <v>4289</v>
          </cell>
          <cell r="CU59">
            <v>0.65679645605036141</v>
          </cell>
          <cell r="CV59">
            <v>1.5225417110401136</v>
          </cell>
          <cell r="CW59">
            <v>2827</v>
          </cell>
          <cell r="CX59">
            <v>4294</v>
          </cell>
          <cell r="CY59">
            <v>0.65836050302748017</v>
          </cell>
          <cell r="CZ59">
            <v>1.5189246551114255</v>
          </cell>
          <cell r="DA59">
            <v>2831</v>
          </cell>
          <cell r="DB59">
            <v>4326</v>
          </cell>
          <cell r="DC59">
            <v>0.65441516412390199</v>
          </cell>
          <cell r="DD59">
            <v>1.5280819498410456</v>
          </cell>
        </row>
        <row r="60">
          <cell r="C60" t="str">
            <v>07059</v>
          </cell>
          <cell r="E60">
            <v>3228</v>
          </cell>
          <cell r="F60">
            <v>3528</v>
          </cell>
          <cell r="G60">
            <v>0.91496598639455784</v>
          </cell>
          <cell r="H60">
            <v>1.0929368029739777</v>
          </cell>
          <cell r="I60">
            <v>3339</v>
          </cell>
          <cell r="J60">
            <v>3478</v>
          </cell>
          <cell r="K60">
            <v>0.96003450258769407</v>
          </cell>
          <cell r="L60">
            <v>1.0416292303084755</v>
          </cell>
          <cell r="M60">
            <v>3587</v>
          </cell>
          <cell r="N60">
            <v>3930</v>
          </cell>
          <cell r="O60">
            <v>0.91272264631043254</v>
          </cell>
          <cell r="P60">
            <v>1.0956230833565654</v>
          </cell>
          <cell r="Q60">
            <v>3875</v>
          </cell>
          <cell r="R60">
            <v>4116</v>
          </cell>
          <cell r="S60">
            <v>0.94144800777453841</v>
          </cell>
          <cell r="T60">
            <v>1.0621935483870968</v>
          </cell>
          <cell r="U60">
            <v>3939</v>
          </cell>
          <cell r="V60">
            <v>4151</v>
          </cell>
          <cell r="W60">
            <v>0.94892796916405686</v>
          </cell>
          <cell r="X60">
            <v>1.0538207666920538</v>
          </cell>
          <cell r="Y60">
            <v>4022</v>
          </cell>
          <cell r="Z60">
            <v>4290</v>
          </cell>
          <cell r="AA60">
            <v>0.93752913752913758</v>
          </cell>
          <cell r="AB60">
            <v>1.0666335156638489</v>
          </cell>
          <cell r="AC60">
            <v>4125</v>
          </cell>
          <cell r="AD60">
            <v>4502</v>
          </cell>
          <cell r="AE60">
            <v>0.91625944024877837</v>
          </cell>
          <cell r="AF60">
            <v>1.0913939393939394</v>
          </cell>
          <cell r="AG60">
            <v>4263</v>
          </cell>
          <cell r="AH60">
            <v>4755</v>
          </cell>
          <cell r="AI60">
            <v>0.8965299684542587</v>
          </cell>
          <cell r="AJ60">
            <v>1.1154116819141449</v>
          </cell>
          <cell r="AK60">
            <v>4377</v>
          </cell>
          <cell r="AL60">
            <v>5049</v>
          </cell>
          <cell r="AM60">
            <v>0.86690433749257279</v>
          </cell>
          <cell r="AN60">
            <v>1.153529814941741</v>
          </cell>
          <cell r="AO60">
            <v>4428</v>
          </cell>
          <cell r="AP60">
            <v>5270</v>
          </cell>
          <cell r="AQ60">
            <v>0.84022770398481972</v>
          </cell>
          <cell r="AR60">
            <v>1.1901535682023487</v>
          </cell>
          <cell r="AS60">
            <v>4501</v>
          </cell>
          <cell r="AT60">
            <v>5234</v>
          </cell>
          <cell r="AU60">
            <v>0.85995414596866637</v>
          </cell>
          <cell r="AV60">
            <v>1.1628526994001334</v>
          </cell>
          <cell r="AW60">
            <v>4552</v>
          </cell>
          <cell r="AX60">
            <v>5272</v>
          </cell>
          <cell r="AY60">
            <v>0.86342943854324739</v>
          </cell>
          <cell r="AZ60">
            <v>1.1581722319859402</v>
          </cell>
          <cell r="BA60">
            <v>4558</v>
          </cell>
          <cell r="BB60">
            <v>5227</v>
          </cell>
          <cell r="BC60">
            <v>0.87201071360244886</v>
          </cell>
          <cell r="BD60">
            <v>1.1467749012724879</v>
          </cell>
          <cell r="BE60">
            <v>4567</v>
          </cell>
          <cell r="BF60">
            <v>5273</v>
          </cell>
          <cell r="BG60">
            <v>0.86611037360136545</v>
          </cell>
          <cell r="BH60">
            <v>1.154587256404642</v>
          </cell>
          <cell r="BI60">
            <v>4574</v>
          </cell>
          <cell r="BJ60">
            <v>5050</v>
          </cell>
          <cell r="BK60">
            <v>0.90574257425742577</v>
          </cell>
          <cell r="BL60">
            <v>1.1040664626147791</v>
          </cell>
          <cell r="BM60">
            <v>4598</v>
          </cell>
          <cell r="BN60">
            <v>5018</v>
          </cell>
          <cell r="BO60">
            <v>0.91630131526504588</v>
          </cell>
          <cell r="BP60">
            <v>1.0913440626359288</v>
          </cell>
          <cell r="BQ60">
            <v>4603</v>
          </cell>
          <cell r="BR60">
            <v>4895</v>
          </cell>
          <cell r="BS60">
            <v>0.94034729315628196</v>
          </cell>
          <cell r="BT60">
            <v>1.0634368889854442</v>
          </cell>
          <cell r="BU60">
            <v>4609</v>
          </cell>
          <cell r="BV60">
            <v>4860</v>
          </cell>
          <cell r="BW60">
            <v>0.94835390946502063</v>
          </cell>
          <cell r="BX60">
            <v>1.054458667823823</v>
          </cell>
          <cell r="BY60">
            <v>4618</v>
          </cell>
          <cell r="BZ60">
            <v>4877</v>
          </cell>
          <cell r="CA60">
            <v>0.94689358212015584</v>
          </cell>
          <cell r="CB60">
            <v>1.056084885231702</v>
          </cell>
          <cell r="CC60">
            <v>4625</v>
          </cell>
          <cell r="CD60">
            <v>4960</v>
          </cell>
          <cell r="CE60">
            <v>0.93245967741935487</v>
          </cell>
          <cell r="CF60">
            <v>1.0724324324324324</v>
          </cell>
          <cell r="CG60">
            <v>4652</v>
          </cell>
          <cell r="CH60">
            <v>5096</v>
          </cell>
          <cell r="CI60">
            <v>0.91287284144427006</v>
          </cell>
          <cell r="CJ60">
            <v>1.0954428202923474</v>
          </cell>
          <cell r="CK60">
            <v>4661</v>
          </cell>
          <cell r="CL60">
            <v>5010</v>
          </cell>
          <cell r="CM60">
            <v>0.93033932135728548</v>
          </cell>
          <cell r="CN60">
            <v>1.0748766359150397</v>
          </cell>
          <cell r="CO60">
            <v>4676</v>
          </cell>
          <cell r="CP60">
            <v>5039</v>
          </cell>
          <cell r="CQ60">
            <v>0.92796189720182576</v>
          </cell>
          <cell r="CR60">
            <v>1.0776304533789565</v>
          </cell>
          <cell r="CS60">
            <v>4727</v>
          </cell>
          <cell r="CT60">
            <v>5044</v>
          </cell>
          <cell r="CU60">
            <v>0.93715305313243458</v>
          </cell>
          <cell r="CV60">
            <v>1.0670615612439178</v>
          </cell>
          <cell r="CW60">
            <v>4754</v>
          </cell>
          <cell r="CX60">
            <v>5129</v>
          </cell>
          <cell r="CY60">
            <v>0.92688633261844411</v>
          </cell>
          <cell r="CZ60">
            <v>1.0788809423643249</v>
          </cell>
          <cell r="DA60">
            <v>4798</v>
          </cell>
          <cell r="DB60">
            <v>5248</v>
          </cell>
          <cell r="DC60">
            <v>0.91425304878048785</v>
          </cell>
          <cell r="DD60">
            <v>1.0937890787828262</v>
          </cell>
        </row>
        <row r="61">
          <cell r="C61" t="str">
            <v>07060</v>
          </cell>
          <cell r="E61">
            <v>1928</v>
          </cell>
          <cell r="F61">
            <v>2724</v>
          </cell>
          <cell r="G61">
            <v>0.70778267254038174</v>
          </cell>
          <cell r="H61">
            <v>1.4128630705394192</v>
          </cell>
          <cell r="I61">
            <v>1935</v>
          </cell>
          <cell r="J61">
            <v>2789</v>
          </cell>
          <cell r="K61">
            <v>0.69379705987809248</v>
          </cell>
          <cell r="L61">
            <v>1.4413436692506461</v>
          </cell>
          <cell r="M61">
            <v>1965</v>
          </cell>
          <cell r="N61">
            <v>2843</v>
          </cell>
          <cell r="O61">
            <v>0.69117129792472742</v>
          </cell>
          <cell r="P61">
            <v>1.446819338422392</v>
          </cell>
          <cell r="Q61">
            <v>2014</v>
          </cell>
          <cell r="R61">
            <v>2868</v>
          </cell>
          <cell r="S61">
            <v>0.70223152022315205</v>
          </cell>
          <cell r="T61">
            <v>1.4240317775571003</v>
          </cell>
          <cell r="U61">
            <v>2071</v>
          </cell>
          <cell r="V61">
            <v>2927</v>
          </cell>
          <cell r="W61">
            <v>0.70755039289374788</v>
          </cell>
          <cell r="X61">
            <v>1.4133268952197007</v>
          </cell>
          <cell r="Y61">
            <v>2104</v>
          </cell>
          <cell r="Z61">
            <v>3053</v>
          </cell>
          <cell r="AA61">
            <v>0.68915820504421876</v>
          </cell>
          <cell r="AB61">
            <v>1.4510456273764258</v>
          </cell>
          <cell r="AC61">
            <v>2171</v>
          </cell>
          <cell r="AD61">
            <v>3133</v>
          </cell>
          <cell r="AE61">
            <v>0.69294605809128629</v>
          </cell>
          <cell r="AF61">
            <v>1.4431137724550898</v>
          </cell>
          <cell r="AG61">
            <v>2236</v>
          </cell>
          <cell r="AH61">
            <v>3248</v>
          </cell>
          <cell r="AI61">
            <v>0.68842364532019706</v>
          </cell>
          <cell r="AJ61">
            <v>1.4525939177101967</v>
          </cell>
          <cell r="AK61">
            <v>2321</v>
          </cell>
          <cell r="AL61">
            <v>3398</v>
          </cell>
          <cell r="AM61">
            <v>0.68304885226603884</v>
          </cell>
          <cell r="AN61">
            <v>1.4640241275312365</v>
          </cell>
          <cell r="AO61">
            <v>2422</v>
          </cell>
          <cell r="AP61">
            <v>3520</v>
          </cell>
          <cell r="AQ61">
            <v>0.68806818181818186</v>
          </cell>
          <cell r="AR61">
            <v>1.453344343517754</v>
          </cell>
          <cell r="AS61">
            <v>2450</v>
          </cell>
          <cell r="AT61">
            <v>3619</v>
          </cell>
          <cell r="AU61">
            <v>0.67698259187620891</v>
          </cell>
          <cell r="AV61">
            <v>1.4771428571428571</v>
          </cell>
          <cell r="AW61">
            <v>2472</v>
          </cell>
          <cell r="AX61">
            <v>3687</v>
          </cell>
          <cell r="AY61">
            <v>0.67046379170056958</v>
          </cell>
          <cell r="AZ61">
            <v>1.491504854368932</v>
          </cell>
          <cell r="BA61">
            <v>2478</v>
          </cell>
          <cell r="BB61">
            <v>3763</v>
          </cell>
          <cell r="BC61">
            <v>0.65851714057932498</v>
          </cell>
          <cell r="BD61">
            <v>1.5185633575464084</v>
          </cell>
          <cell r="BE61">
            <v>2482</v>
          </cell>
          <cell r="BF61">
            <v>3715</v>
          </cell>
          <cell r="BG61">
            <v>0.66810228802153437</v>
          </cell>
          <cell r="BH61">
            <v>1.4967767929089444</v>
          </cell>
          <cell r="BI61">
            <v>2484</v>
          </cell>
          <cell r="BJ61">
            <v>3681</v>
          </cell>
          <cell r="BK61">
            <v>0.67481662591687042</v>
          </cell>
          <cell r="BL61">
            <v>1.4818840579710144</v>
          </cell>
          <cell r="BM61">
            <v>2488</v>
          </cell>
          <cell r="BN61">
            <v>3612</v>
          </cell>
          <cell r="BO61">
            <v>0.6888150609080842</v>
          </cell>
          <cell r="BP61">
            <v>1.4517684887459807</v>
          </cell>
          <cell r="BQ61">
            <v>2494</v>
          </cell>
          <cell r="BR61">
            <v>3629</v>
          </cell>
          <cell r="BS61">
            <v>0.68724166437034995</v>
          </cell>
          <cell r="BT61">
            <v>1.4550922213311948</v>
          </cell>
          <cell r="BU61">
            <v>2495</v>
          </cell>
          <cell r="BV61">
            <v>3641</v>
          </cell>
          <cell r="BW61">
            <v>0.68525130458665207</v>
          </cell>
          <cell r="BX61">
            <v>1.459318637274549</v>
          </cell>
          <cell r="BY61">
            <v>2498</v>
          </cell>
          <cell r="BZ61">
            <v>3764</v>
          </cell>
          <cell r="CA61">
            <v>0.66365568544102016</v>
          </cell>
          <cell r="CB61">
            <v>1.5068054443554844</v>
          </cell>
          <cell r="CC61">
            <v>2501</v>
          </cell>
          <cell r="CD61">
            <v>3862</v>
          </cell>
          <cell r="CE61">
            <v>0.64759192128430865</v>
          </cell>
          <cell r="CF61">
            <v>1.5441823270691724</v>
          </cell>
          <cell r="CG61">
            <v>2506</v>
          </cell>
          <cell r="CH61">
            <v>4030</v>
          </cell>
          <cell r="CI61">
            <v>0.62183622828784124</v>
          </cell>
          <cell r="CJ61">
            <v>1.6081404628890663</v>
          </cell>
          <cell r="CK61">
            <v>2508</v>
          </cell>
          <cell r="CL61">
            <v>4122</v>
          </cell>
          <cell r="CM61">
            <v>0.6084425036390102</v>
          </cell>
          <cell r="CN61">
            <v>1.6435406698564594</v>
          </cell>
          <cell r="CO61">
            <v>2512</v>
          </cell>
          <cell r="CP61">
            <v>4232</v>
          </cell>
          <cell r="CQ61">
            <v>0.59357277882797732</v>
          </cell>
          <cell r="CR61">
            <v>1.6847133757961783</v>
          </cell>
          <cell r="CS61">
            <v>2518</v>
          </cell>
          <cell r="CT61">
            <v>4369</v>
          </cell>
          <cell r="CU61">
            <v>0.5763332570382238</v>
          </cell>
          <cell r="CV61">
            <v>1.7351072279586974</v>
          </cell>
          <cell r="CW61">
            <v>2528</v>
          </cell>
          <cell r="CX61">
            <v>4469</v>
          </cell>
          <cell r="CY61">
            <v>0.56567464757216379</v>
          </cell>
          <cell r="CZ61">
            <v>1.7678006329113924</v>
          </cell>
          <cell r="DA61">
            <v>2533</v>
          </cell>
          <cell r="DB61">
            <v>4537</v>
          </cell>
          <cell r="DC61">
            <v>0.55829843508926602</v>
          </cell>
          <cell r="DD61">
            <v>1.7911567311488354</v>
          </cell>
        </row>
        <row r="62">
          <cell r="C62" t="str">
            <v>07061</v>
          </cell>
          <cell r="E62">
            <v>6255</v>
          </cell>
          <cell r="F62">
            <v>11521</v>
          </cell>
          <cell r="G62">
            <v>0.54292162138703237</v>
          </cell>
          <cell r="H62">
            <v>1.8418864908073542</v>
          </cell>
          <cell r="I62">
            <v>6352</v>
          </cell>
          <cell r="J62">
            <v>11705</v>
          </cell>
          <cell r="K62">
            <v>0.54267407090986752</v>
          </cell>
          <cell r="L62">
            <v>1.8427267002518892</v>
          </cell>
          <cell r="M62">
            <v>6498</v>
          </cell>
          <cell r="N62">
            <v>12118</v>
          </cell>
          <cell r="O62">
            <v>0.53622710018154807</v>
          </cell>
          <cell r="P62">
            <v>1.8648815020006155</v>
          </cell>
          <cell r="Q62">
            <v>6653</v>
          </cell>
          <cell r="R62">
            <v>12472</v>
          </cell>
          <cell r="S62">
            <v>0.533434894162925</v>
          </cell>
          <cell r="T62">
            <v>1.874643018187284</v>
          </cell>
          <cell r="U62">
            <v>6691</v>
          </cell>
          <cell r="V62">
            <v>12140</v>
          </cell>
          <cell r="W62">
            <v>0.55115321252059313</v>
          </cell>
          <cell r="X62">
            <v>1.8143775220445375</v>
          </cell>
          <cell r="Y62">
            <v>6768</v>
          </cell>
          <cell r="Z62">
            <v>12521</v>
          </cell>
          <cell r="AA62">
            <v>0.54053190639725257</v>
          </cell>
          <cell r="AB62">
            <v>1.8500295508274232</v>
          </cell>
          <cell r="AC62">
            <v>6828</v>
          </cell>
          <cell r="AD62">
            <v>12847</v>
          </cell>
          <cell r="AE62">
            <v>0.53148595002724375</v>
          </cell>
          <cell r="AF62">
            <v>1.8815172817809023</v>
          </cell>
          <cell r="AG62">
            <v>6912</v>
          </cell>
          <cell r="AH62">
            <v>13194</v>
          </cell>
          <cell r="AI62">
            <v>0.52387448840381989</v>
          </cell>
          <cell r="AJ62">
            <v>1.9088541666666667</v>
          </cell>
          <cell r="AK62">
            <v>7045</v>
          </cell>
          <cell r="AL62">
            <v>13625</v>
          </cell>
          <cell r="AM62">
            <v>0.51706422018348619</v>
          </cell>
          <cell r="AN62">
            <v>1.9339957416607523</v>
          </cell>
          <cell r="AO62">
            <v>7128</v>
          </cell>
          <cell r="AP62">
            <v>13942</v>
          </cell>
          <cell r="AQ62">
            <v>0.51126093817242868</v>
          </cell>
          <cell r="AR62">
            <v>1.9559483726150393</v>
          </cell>
          <cell r="AS62">
            <v>7205</v>
          </cell>
          <cell r="AT62">
            <v>14075</v>
          </cell>
          <cell r="AU62">
            <v>0.51190053285968029</v>
          </cell>
          <cell r="AV62">
            <v>1.9535045107564191</v>
          </cell>
          <cell r="AW62">
            <v>7262</v>
          </cell>
          <cell r="AX62">
            <v>14148</v>
          </cell>
          <cell r="AY62">
            <v>0.51328809725756286</v>
          </cell>
          <cell r="AZ62">
            <v>1.9482236298540347</v>
          </cell>
          <cell r="BA62">
            <v>7268</v>
          </cell>
          <cell r="BB62">
            <v>14150</v>
          </cell>
          <cell r="BC62">
            <v>0.51363957597173149</v>
          </cell>
          <cell r="BD62">
            <v>1.9468904788112273</v>
          </cell>
          <cell r="BE62">
            <v>7288</v>
          </cell>
          <cell r="BF62">
            <v>14229</v>
          </cell>
          <cell r="BG62">
            <v>0.5121934078290814</v>
          </cell>
          <cell r="BH62">
            <v>1.9523874862788144</v>
          </cell>
          <cell r="BI62">
            <v>7296</v>
          </cell>
          <cell r="BJ62">
            <v>13842</v>
          </cell>
          <cell r="BK62">
            <v>0.52709146077156477</v>
          </cell>
          <cell r="BL62">
            <v>1.897203947368421</v>
          </cell>
          <cell r="BM62">
            <v>7299</v>
          </cell>
          <cell r="BN62">
            <v>13648</v>
          </cell>
          <cell r="BO62">
            <v>0.53480363423212196</v>
          </cell>
          <cell r="BP62">
            <v>1.869845184271818</v>
          </cell>
          <cell r="BQ62">
            <v>7313</v>
          </cell>
          <cell r="BR62">
            <v>13791</v>
          </cell>
          <cell r="BS62">
            <v>0.53027336668841996</v>
          </cell>
          <cell r="BT62">
            <v>1.8858197730069739</v>
          </cell>
          <cell r="BU62">
            <v>7318</v>
          </cell>
          <cell r="BV62">
            <v>13936</v>
          </cell>
          <cell r="BW62">
            <v>0.52511481056257181</v>
          </cell>
          <cell r="BX62">
            <v>1.904345449576387</v>
          </cell>
          <cell r="BY62">
            <v>7324</v>
          </cell>
          <cell r="BZ62">
            <v>14041</v>
          </cell>
          <cell r="CA62">
            <v>0.52161526956769466</v>
          </cell>
          <cell r="CB62">
            <v>1.9171217913708356</v>
          </cell>
          <cell r="CC62">
            <v>7328</v>
          </cell>
          <cell r="CD62">
            <v>13705</v>
          </cell>
          <cell r="CE62">
            <v>0.53469536665450568</v>
          </cell>
          <cell r="CF62">
            <v>1.8702237991266375</v>
          </cell>
          <cell r="CG62">
            <v>7331</v>
          </cell>
          <cell r="CH62">
            <v>13634</v>
          </cell>
          <cell r="CI62">
            <v>0.537699867977116</v>
          </cell>
          <cell r="CJ62">
            <v>1.8597735643159188</v>
          </cell>
          <cell r="CK62">
            <v>7341</v>
          </cell>
          <cell r="CL62">
            <v>13491</v>
          </cell>
          <cell r="CM62">
            <v>0.54414053813653551</v>
          </cell>
          <cell r="CN62">
            <v>1.8377605230894973</v>
          </cell>
          <cell r="CO62">
            <v>7351</v>
          </cell>
          <cell r="CP62">
            <v>13454</v>
          </cell>
          <cell r="CQ62">
            <v>0.54638025865913487</v>
          </cell>
          <cell r="CR62">
            <v>1.8302271799755134</v>
          </cell>
          <cell r="CS62">
            <v>7359</v>
          </cell>
          <cell r="CT62">
            <v>13610</v>
          </cell>
          <cell r="CU62">
            <v>0.54070536370315947</v>
          </cell>
          <cell r="CV62">
            <v>1.8494360646827015</v>
          </cell>
          <cell r="CW62">
            <v>7366</v>
          </cell>
          <cell r="CX62">
            <v>13744</v>
          </cell>
          <cell r="CY62">
            <v>0.53594295692665894</v>
          </cell>
          <cell r="CZ62">
            <v>1.8658702144990498</v>
          </cell>
          <cell r="DA62">
            <v>7366</v>
          </cell>
          <cell r="DB62">
            <v>13882</v>
          </cell>
          <cell r="DC62">
            <v>0.53061518513182537</v>
          </cell>
          <cell r="DD62">
            <v>1.8846049416236763</v>
          </cell>
        </row>
        <row r="63">
          <cell r="C63" t="str">
            <v>07062</v>
          </cell>
          <cell r="E63">
            <v>5588</v>
          </cell>
          <cell r="F63">
            <v>9562</v>
          </cell>
          <cell r="G63">
            <v>0.58439656975528131</v>
          </cell>
          <cell r="H63">
            <v>1.7111667859699355</v>
          </cell>
          <cell r="I63">
            <v>5753</v>
          </cell>
          <cell r="J63">
            <v>10179</v>
          </cell>
          <cell r="K63">
            <v>0.56518322035563417</v>
          </cell>
          <cell r="L63">
            <v>1.7693377368329568</v>
          </cell>
          <cell r="M63">
            <v>5918</v>
          </cell>
          <cell r="N63">
            <v>10643</v>
          </cell>
          <cell r="O63">
            <v>0.55604622756741517</v>
          </cell>
          <cell r="P63">
            <v>1.798411625549172</v>
          </cell>
          <cell r="Q63">
            <v>6101</v>
          </cell>
          <cell r="R63">
            <v>10750</v>
          </cell>
          <cell r="S63">
            <v>0.56753488372093019</v>
          </cell>
          <cell r="T63">
            <v>1.7620062284871332</v>
          </cell>
          <cell r="U63">
            <v>6183</v>
          </cell>
          <cell r="V63">
            <v>10519</v>
          </cell>
          <cell r="W63">
            <v>0.58779351649396328</v>
          </cell>
          <cell r="X63">
            <v>1.7012776969108847</v>
          </cell>
          <cell r="Y63">
            <v>6307</v>
          </cell>
          <cell r="Z63">
            <v>10766</v>
          </cell>
          <cell r="AA63">
            <v>0.58582574772431728</v>
          </cell>
          <cell r="AB63">
            <v>1.7069922308546059</v>
          </cell>
          <cell r="AC63">
            <v>6344</v>
          </cell>
          <cell r="AD63">
            <v>10951</v>
          </cell>
          <cell r="AE63">
            <v>0.57930782576933615</v>
          </cell>
          <cell r="AF63">
            <v>1.7261979823455234</v>
          </cell>
          <cell r="AG63">
            <v>6538</v>
          </cell>
          <cell r="AH63">
            <v>11392</v>
          </cell>
          <cell r="AI63">
            <v>0.5739115168539326</v>
          </cell>
          <cell r="AJ63">
            <v>1.7424288773325176</v>
          </cell>
          <cell r="AK63">
            <v>6730</v>
          </cell>
          <cell r="AL63">
            <v>11713</v>
          </cell>
          <cell r="AM63">
            <v>0.57457525826005296</v>
          </cell>
          <cell r="AN63">
            <v>1.7404160475482913</v>
          </cell>
          <cell r="AO63">
            <v>6853</v>
          </cell>
          <cell r="AP63">
            <v>12215</v>
          </cell>
          <cell r="AQ63">
            <v>0.56103151862464185</v>
          </cell>
          <cell r="AR63">
            <v>1.7824310520939735</v>
          </cell>
          <cell r="AS63">
            <v>6865</v>
          </cell>
          <cell r="AT63">
            <v>12286</v>
          </cell>
          <cell r="AU63">
            <v>0.55876607520755328</v>
          </cell>
          <cell r="AV63">
            <v>1.7896576839038603</v>
          </cell>
          <cell r="AW63">
            <v>6893</v>
          </cell>
          <cell r="AX63">
            <v>12195</v>
          </cell>
          <cell r="AY63">
            <v>0.56523165231652317</v>
          </cell>
          <cell r="AZ63">
            <v>1.7691861308573915</v>
          </cell>
          <cell r="BA63">
            <v>6928</v>
          </cell>
          <cell r="BB63">
            <v>12165</v>
          </cell>
          <cell r="BC63">
            <v>0.56950267159884915</v>
          </cell>
          <cell r="BD63">
            <v>1.7559180138568129</v>
          </cell>
          <cell r="BE63">
            <v>6990</v>
          </cell>
          <cell r="BF63">
            <v>11146</v>
          </cell>
          <cell r="BG63">
            <v>0.62713080925892695</v>
          </cell>
          <cell r="BH63">
            <v>1.5945636623748212</v>
          </cell>
          <cell r="BI63">
            <v>7042</v>
          </cell>
          <cell r="BJ63">
            <v>11576</v>
          </cell>
          <cell r="BK63">
            <v>0.60832757429163786</v>
          </cell>
          <cell r="BL63">
            <v>1.643851178642431</v>
          </cell>
          <cell r="BM63">
            <v>7050</v>
          </cell>
          <cell r="BN63">
            <v>11449</v>
          </cell>
          <cell r="BO63">
            <v>0.61577430343261419</v>
          </cell>
          <cell r="BP63">
            <v>1.6239716312056738</v>
          </cell>
          <cell r="BQ63">
            <v>7142</v>
          </cell>
          <cell r="BR63">
            <v>11119</v>
          </cell>
          <cell r="BS63">
            <v>0.64232394999550324</v>
          </cell>
          <cell r="BT63">
            <v>1.5568468216185942</v>
          </cell>
          <cell r="BU63">
            <v>7145</v>
          </cell>
          <cell r="BV63">
            <v>11265</v>
          </cell>
          <cell r="BW63">
            <v>0.63426542387927209</v>
          </cell>
          <cell r="BX63">
            <v>1.5766270118964312</v>
          </cell>
          <cell r="BY63">
            <v>7163</v>
          </cell>
          <cell r="BZ63">
            <v>11378</v>
          </cell>
          <cell r="CA63">
            <v>0.62954825101072243</v>
          </cell>
          <cell r="CB63">
            <v>1.5884405975150078</v>
          </cell>
          <cell r="CC63">
            <v>7179</v>
          </cell>
          <cell r="CD63">
            <v>11568</v>
          </cell>
          <cell r="CE63">
            <v>0.62059128630705396</v>
          </cell>
          <cell r="CF63">
            <v>1.6113664855829504</v>
          </cell>
          <cell r="CG63">
            <v>7196</v>
          </cell>
          <cell r="CH63">
            <v>11817</v>
          </cell>
          <cell r="CI63">
            <v>0.60895320301260891</v>
          </cell>
          <cell r="CJ63">
            <v>1.6421623123957754</v>
          </cell>
          <cell r="CK63">
            <v>7209</v>
          </cell>
          <cell r="CL63">
            <v>11835</v>
          </cell>
          <cell r="CM63">
            <v>0.60912547528517114</v>
          </cell>
          <cell r="CN63">
            <v>1.6416978776529338</v>
          </cell>
          <cell r="CO63">
            <v>7248</v>
          </cell>
          <cell r="CP63">
            <v>11752</v>
          </cell>
          <cell r="CQ63">
            <v>0.61674608577263446</v>
          </cell>
          <cell r="CR63">
            <v>1.6214128035320088</v>
          </cell>
          <cell r="CS63">
            <v>7323</v>
          </cell>
          <cell r="CT63">
            <v>11932</v>
          </cell>
          <cell r="CU63">
            <v>0.61372779081461615</v>
          </cell>
          <cell r="CV63">
            <v>1.6293868633073876</v>
          </cell>
          <cell r="CW63">
            <v>7334</v>
          </cell>
          <cell r="CX63">
            <v>12261</v>
          </cell>
          <cell r="CY63">
            <v>0.59815675719761852</v>
          </cell>
          <cell r="CZ63">
            <v>1.6718025634033269</v>
          </cell>
          <cell r="DA63">
            <v>7336</v>
          </cell>
          <cell r="DB63">
            <v>12417</v>
          </cell>
          <cell r="DC63">
            <v>0.59080293146492713</v>
          </cell>
          <cell r="DD63">
            <v>1.6926117775354417</v>
          </cell>
        </row>
        <row r="64">
          <cell r="C64" t="str">
            <v>07063</v>
          </cell>
          <cell r="E64">
            <v>1086</v>
          </cell>
          <cell r="F64">
            <v>1670</v>
          </cell>
          <cell r="G64">
            <v>0.65029940119760477</v>
          </cell>
          <cell r="H64">
            <v>1.5377532228360957</v>
          </cell>
          <cell r="I64">
            <v>1095</v>
          </cell>
          <cell r="J64">
            <v>1770</v>
          </cell>
          <cell r="K64">
            <v>0.61864406779661019</v>
          </cell>
          <cell r="L64">
            <v>1.6164383561643836</v>
          </cell>
          <cell r="M64">
            <v>1137</v>
          </cell>
          <cell r="N64">
            <v>1830</v>
          </cell>
          <cell r="O64">
            <v>0.62131147540983611</v>
          </cell>
          <cell r="P64">
            <v>1.6094986807387863</v>
          </cell>
          <cell r="Q64">
            <v>1147</v>
          </cell>
          <cell r="R64">
            <v>1820</v>
          </cell>
          <cell r="S64">
            <v>0.6302197802197802</v>
          </cell>
          <cell r="T64">
            <v>1.5867480383609416</v>
          </cell>
          <cell r="U64">
            <v>1180</v>
          </cell>
          <cell r="V64">
            <v>1822</v>
          </cell>
          <cell r="W64">
            <v>0.64763995609220637</v>
          </cell>
          <cell r="X64">
            <v>1.5440677966101695</v>
          </cell>
          <cell r="Y64">
            <v>1200</v>
          </cell>
          <cell r="Z64">
            <v>1910</v>
          </cell>
          <cell r="AA64">
            <v>0.62827225130890052</v>
          </cell>
          <cell r="AB64">
            <v>1.5916666666666666</v>
          </cell>
          <cell r="AC64">
            <v>1210</v>
          </cell>
          <cell r="AD64">
            <v>1930</v>
          </cell>
          <cell r="AE64">
            <v>0.62694300518134716</v>
          </cell>
          <cell r="AF64">
            <v>1.5950413223140496</v>
          </cell>
          <cell r="AG64">
            <v>1232</v>
          </cell>
          <cell r="AH64">
            <v>1976</v>
          </cell>
          <cell r="AI64">
            <v>0.62348178137651822</v>
          </cell>
          <cell r="AJ64">
            <v>1.6038961038961039</v>
          </cell>
          <cell r="AK64">
            <v>1241</v>
          </cell>
          <cell r="AL64">
            <v>1977</v>
          </cell>
          <cell r="AM64">
            <v>0.62771876580677799</v>
          </cell>
          <cell r="AN64">
            <v>1.5930701047542304</v>
          </cell>
          <cell r="AO64">
            <v>1258</v>
          </cell>
          <cell r="AP64">
            <v>1995</v>
          </cell>
          <cell r="AQ64">
            <v>0.6305764411027569</v>
          </cell>
          <cell r="AR64">
            <v>1.5858505564387917</v>
          </cell>
          <cell r="AS64">
            <v>1270</v>
          </cell>
          <cell r="AT64">
            <v>2037</v>
          </cell>
          <cell r="AU64">
            <v>0.62346588119783997</v>
          </cell>
          <cell r="AV64">
            <v>1.6039370078740158</v>
          </cell>
          <cell r="AW64">
            <v>1281</v>
          </cell>
          <cell r="AX64">
            <v>2007</v>
          </cell>
          <cell r="AY64">
            <v>0.63826606875934233</v>
          </cell>
          <cell r="AZ64">
            <v>1.5667447306791569</v>
          </cell>
          <cell r="BA64">
            <v>1287</v>
          </cell>
          <cell r="BB64">
            <v>2027</v>
          </cell>
          <cell r="BC64">
            <v>0.6349284657128762</v>
          </cell>
          <cell r="BD64">
            <v>1.574980574980575</v>
          </cell>
          <cell r="BE64">
            <v>1288</v>
          </cell>
          <cell r="BF64">
            <v>2042</v>
          </cell>
          <cell r="BG64">
            <v>0.63075416258570027</v>
          </cell>
          <cell r="BH64">
            <v>1.5854037267080745</v>
          </cell>
          <cell r="BI64">
            <v>1289</v>
          </cell>
          <cell r="BJ64">
            <v>2025</v>
          </cell>
          <cell r="BK64">
            <v>0.63654320987654323</v>
          </cell>
          <cell r="BL64">
            <v>1.5709852598913887</v>
          </cell>
          <cell r="BM64">
            <v>1291</v>
          </cell>
          <cell r="BN64">
            <v>2005</v>
          </cell>
          <cell r="BO64">
            <v>0.64389027431421442</v>
          </cell>
          <cell r="BP64">
            <v>1.5530596436870643</v>
          </cell>
          <cell r="BQ64">
            <v>1296</v>
          </cell>
          <cell r="BR64">
            <v>2003</v>
          </cell>
          <cell r="BS64">
            <v>0.64702945581627558</v>
          </cell>
          <cell r="BT64">
            <v>1.5455246913580247</v>
          </cell>
          <cell r="BU64">
            <v>1297</v>
          </cell>
          <cell r="BV64">
            <v>1950</v>
          </cell>
          <cell r="BW64">
            <v>0.66512820512820514</v>
          </cell>
          <cell r="BX64">
            <v>1.5034695451040863</v>
          </cell>
          <cell r="BY64">
            <v>1301</v>
          </cell>
          <cell r="BZ64">
            <v>1945</v>
          </cell>
          <cell r="CA64">
            <v>0.66889460154241642</v>
          </cell>
          <cell r="CB64">
            <v>1.4950038431975403</v>
          </cell>
          <cell r="CC64">
            <v>1305</v>
          </cell>
          <cell r="CD64">
            <v>1969</v>
          </cell>
          <cell r="CE64">
            <v>0.6627729812087354</v>
          </cell>
          <cell r="CF64">
            <v>1.5088122605363985</v>
          </cell>
          <cell r="CG64">
            <v>1310</v>
          </cell>
          <cell r="CH64">
            <v>2009</v>
          </cell>
          <cell r="CI64">
            <v>0.6520657043305127</v>
          </cell>
          <cell r="CJ64">
            <v>1.533587786259542</v>
          </cell>
          <cell r="CK64">
            <v>1311</v>
          </cell>
          <cell r="CL64">
            <v>2042</v>
          </cell>
          <cell r="CM64">
            <v>0.64201762977473065</v>
          </cell>
          <cell r="CN64">
            <v>1.5575896262395119</v>
          </cell>
          <cell r="CO64">
            <v>1314</v>
          </cell>
          <cell r="CP64">
            <v>2085</v>
          </cell>
          <cell r="CQ64">
            <v>0.63021582733812953</v>
          </cell>
          <cell r="CR64">
            <v>1.58675799086758</v>
          </cell>
          <cell r="CS64">
            <v>1317</v>
          </cell>
          <cell r="CT64">
            <v>2037</v>
          </cell>
          <cell r="CU64">
            <v>0.64653902798232699</v>
          </cell>
          <cell r="CV64">
            <v>1.5466970387243735</v>
          </cell>
          <cell r="CW64">
            <v>1326</v>
          </cell>
          <cell r="CX64">
            <v>2016</v>
          </cell>
          <cell r="CY64">
            <v>0.65773809523809523</v>
          </cell>
          <cell r="CZ64">
            <v>1.5203619909502262</v>
          </cell>
          <cell r="DA64">
            <v>1329</v>
          </cell>
          <cell r="DB64">
            <v>2038</v>
          </cell>
          <cell r="DC64">
            <v>0.65210991167811583</v>
          </cell>
          <cell r="DD64">
            <v>1.5334838224228744</v>
          </cell>
        </row>
        <row r="65">
          <cell r="C65" t="str">
            <v>07064</v>
          </cell>
          <cell r="E65">
            <v>3480</v>
          </cell>
          <cell r="F65">
            <v>6504</v>
          </cell>
          <cell r="G65">
            <v>0.5350553505535055</v>
          </cell>
          <cell r="H65">
            <v>1.8689655172413793</v>
          </cell>
          <cell r="I65">
            <v>3520</v>
          </cell>
          <cell r="J65">
            <v>6681</v>
          </cell>
          <cell r="K65">
            <v>0.52686723544379588</v>
          </cell>
          <cell r="L65">
            <v>1.8980113636363636</v>
          </cell>
          <cell r="M65">
            <v>3587</v>
          </cell>
          <cell r="N65">
            <v>6948</v>
          </cell>
          <cell r="O65">
            <v>0.51626367299942433</v>
          </cell>
          <cell r="P65">
            <v>1.9369947030945081</v>
          </cell>
          <cell r="Q65">
            <v>3678</v>
          </cell>
          <cell r="R65">
            <v>7022</v>
          </cell>
          <cell r="S65">
            <v>0.52378239817715755</v>
          </cell>
          <cell r="T65">
            <v>1.909189777052746</v>
          </cell>
          <cell r="U65">
            <v>3774</v>
          </cell>
          <cell r="V65">
            <v>7066</v>
          </cell>
          <cell r="W65">
            <v>0.53410699122558736</v>
          </cell>
          <cell r="X65">
            <v>1.8722840487546371</v>
          </cell>
          <cell r="Y65">
            <v>3855</v>
          </cell>
          <cell r="Z65">
            <v>7440</v>
          </cell>
          <cell r="AA65">
            <v>0.51814516129032262</v>
          </cell>
          <cell r="AB65">
            <v>1.9299610894941635</v>
          </cell>
          <cell r="AC65">
            <v>3918</v>
          </cell>
          <cell r="AD65">
            <v>7475</v>
          </cell>
          <cell r="AE65">
            <v>0.52414715719063543</v>
          </cell>
          <cell r="AF65">
            <v>1.9078611536498213</v>
          </cell>
          <cell r="AG65">
            <v>4051</v>
          </cell>
          <cell r="AH65">
            <v>7629</v>
          </cell>
          <cell r="AI65">
            <v>0.5310001310787783</v>
          </cell>
          <cell r="AJ65">
            <v>1.8832387064922242</v>
          </cell>
          <cell r="AK65">
            <v>4158</v>
          </cell>
          <cell r="AL65">
            <v>7724</v>
          </cell>
          <cell r="AM65">
            <v>0.53832211289487308</v>
          </cell>
          <cell r="AN65">
            <v>1.8576238576238577</v>
          </cell>
          <cell r="AO65">
            <v>4201</v>
          </cell>
          <cell r="AP65">
            <v>7892</v>
          </cell>
          <cell r="AQ65">
            <v>0.53231120121642173</v>
          </cell>
          <cell r="AR65">
            <v>1.8786003332539871</v>
          </cell>
          <cell r="AS65">
            <v>4246</v>
          </cell>
          <cell r="AT65">
            <v>7926</v>
          </cell>
          <cell r="AU65">
            <v>0.535705273782488</v>
          </cell>
          <cell r="AV65">
            <v>1.8666980687706076</v>
          </cell>
          <cell r="AW65">
            <v>4253</v>
          </cell>
          <cell r="AX65">
            <v>7990</v>
          </cell>
          <cell r="AY65">
            <v>0.53229036295369214</v>
          </cell>
          <cell r="AZ65">
            <v>1.8786738772631084</v>
          </cell>
          <cell r="BA65">
            <v>4254</v>
          </cell>
          <cell r="BB65">
            <v>7962</v>
          </cell>
          <cell r="BC65">
            <v>0.53428786737000755</v>
          </cell>
          <cell r="BD65">
            <v>1.8716502115655853</v>
          </cell>
          <cell r="BE65">
            <v>4276</v>
          </cell>
          <cell r="BF65">
            <v>7956</v>
          </cell>
          <cell r="BG65">
            <v>0.53745600804424332</v>
          </cell>
          <cell r="BH65">
            <v>1.8606173994387278</v>
          </cell>
          <cell r="BI65">
            <v>4279</v>
          </cell>
          <cell r="BJ65">
            <v>7661</v>
          </cell>
          <cell r="BK65">
            <v>0.55854327111343172</v>
          </cell>
          <cell r="BL65">
            <v>1.790371582145361</v>
          </cell>
          <cell r="BM65">
            <v>4282</v>
          </cell>
          <cell r="BN65">
            <v>7635</v>
          </cell>
          <cell r="BO65">
            <v>0.56083824492468892</v>
          </cell>
          <cell r="BP65">
            <v>1.7830453059318077</v>
          </cell>
          <cell r="BQ65">
            <v>4283</v>
          </cell>
          <cell r="BR65">
            <v>7455</v>
          </cell>
          <cell r="BS65">
            <v>0.57451374916163644</v>
          </cell>
          <cell r="BT65">
            <v>1.7406023815082885</v>
          </cell>
          <cell r="BU65">
            <v>4284</v>
          </cell>
          <cell r="BV65">
            <v>7343</v>
          </cell>
          <cell r="BW65">
            <v>0.58341277407054337</v>
          </cell>
          <cell r="BX65">
            <v>1.7140522875816993</v>
          </cell>
          <cell r="BY65">
            <v>4292</v>
          </cell>
          <cell r="BZ65">
            <v>7348</v>
          </cell>
          <cell r="CA65">
            <v>0.58410451823625475</v>
          </cell>
          <cell r="CB65">
            <v>1.712022367194781</v>
          </cell>
          <cell r="CC65">
            <v>4297</v>
          </cell>
          <cell r="CD65">
            <v>7434</v>
          </cell>
          <cell r="CE65">
            <v>0.57801990852838314</v>
          </cell>
          <cell r="CF65">
            <v>1.7300442168955086</v>
          </cell>
          <cell r="CG65">
            <v>4305</v>
          </cell>
          <cell r="CH65">
            <v>7572</v>
          </cell>
          <cell r="CI65">
            <v>0.56854199683042794</v>
          </cell>
          <cell r="CJ65">
            <v>1.7588850174216029</v>
          </cell>
          <cell r="CK65">
            <v>4310</v>
          </cell>
          <cell r="CL65">
            <v>7530</v>
          </cell>
          <cell r="CM65">
            <v>0.5723771580345286</v>
          </cell>
          <cell r="CN65">
            <v>1.7470997679814386</v>
          </cell>
          <cell r="CO65">
            <v>4314</v>
          </cell>
          <cell r="CP65">
            <v>7525</v>
          </cell>
          <cell r="CQ65">
            <v>0.57328903654485053</v>
          </cell>
          <cell r="CR65">
            <v>1.7443208159480761</v>
          </cell>
          <cell r="CS65">
            <v>4316</v>
          </cell>
          <cell r="CT65">
            <v>7670</v>
          </cell>
          <cell r="CU65">
            <v>0.56271186440677967</v>
          </cell>
          <cell r="CV65">
            <v>1.7771084337349397</v>
          </cell>
          <cell r="CW65">
            <v>4317</v>
          </cell>
          <cell r="CX65">
            <v>7772</v>
          </cell>
          <cell r="CY65">
            <v>0.55545548121461652</v>
          </cell>
          <cell r="CZ65">
            <v>1.8003242992819086</v>
          </cell>
          <cell r="DA65">
            <v>4318</v>
          </cell>
          <cell r="DB65">
            <v>7774</v>
          </cell>
          <cell r="DC65">
            <v>0.55544121430409055</v>
          </cell>
          <cell r="DD65">
            <v>1.8003705419175544</v>
          </cell>
        </row>
        <row r="66">
          <cell r="C66" t="str">
            <v>07065</v>
          </cell>
          <cell r="E66">
            <v>1113</v>
          </cell>
          <cell r="F66">
            <v>2366</v>
          </cell>
          <cell r="G66">
            <v>0.47041420118343197</v>
          </cell>
          <cell r="H66">
            <v>2.1257861635220126</v>
          </cell>
          <cell r="I66">
            <v>1135</v>
          </cell>
          <cell r="J66">
            <v>2431</v>
          </cell>
          <cell r="K66">
            <v>0.46688605512134923</v>
          </cell>
          <cell r="L66">
            <v>2.1418502202643173</v>
          </cell>
          <cell r="M66">
            <v>1143</v>
          </cell>
          <cell r="N66">
            <v>2518</v>
          </cell>
          <cell r="O66">
            <v>0.45393169181890392</v>
          </cell>
          <cell r="P66">
            <v>2.2029746281714786</v>
          </cell>
          <cell r="Q66">
            <v>1165</v>
          </cell>
          <cell r="R66">
            <v>2550</v>
          </cell>
          <cell r="S66">
            <v>0.4568627450980392</v>
          </cell>
          <cell r="T66">
            <v>2.188841201716738</v>
          </cell>
          <cell r="U66">
            <v>1215</v>
          </cell>
          <cell r="V66">
            <v>2563</v>
          </cell>
          <cell r="W66">
            <v>0.47405384315255561</v>
          </cell>
          <cell r="X66">
            <v>2.1094650205761316</v>
          </cell>
          <cell r="Y66">
            <v>1227</v>
          </cell>
          <cell r="Z66">
            <v>2521</v>
          </cell>
          <cell r="AA66">
            <v>0.48671162237207455</v>
          </cell>
          <cell r="AB66">
            <v>2.0546047269763652</v>
          </cell>
          <cell r="AC66">
            <v>1243</v>
          </cell>
          <cell r="AD66">
            <v>2573</v>
          </cell>
          <cell r="AE66">
            <v>0.48309366498251066</v>
          </cell>
          <cell r="AF66">
            <v>2.069991954947707</v>
          </cell>
          <cell r="AG66">
            <v>1277</v>
          </cell>
          <cell r="AH66">
            <v>2625</v>
          </cell>
          <cell r="AI66">
            <v>0.48647619047619045</v>
          </cell>
          <cell r="AJ66">
            <v>2.0555990602975722</v>
          </cell>
          <cell r="AK66">
            <v>1348</v>
          </cell>
          <cell r="AL66">
            <v>2782</v>
          </cell>
          <cell r="AM66">
            <v>0.4845434938892883</v>
          </cell>
          <cell r="AN66">
            <v>2.0637982195845699</v>
          </cell>
          <cell r="AO66">
            <v>1452</v>
          </cell>
          <cell r="AP66">
            <v>2908</v>
          </cell>
          <cell r="AQ66">
            <v>0.49931224209078406</v>
          </cell>
          <cell r="AR66">
            <v>2.002754820936639</v>
          </cell>
          <cell r="AS66">
            <v>1476</v>
          </cell>
          <cell r="AT66">
            <v>2989</v>
          </cell>
          <cell r="AU66">
            <v>0.49381063900970223</v>
          </cell>
          <cell r="AV66">
            <v>2.0250677506775068</v>
          </cell>
          <cell r="AW66">
            <v>1483</v>
          </cell>
          <cell r="AX66">
            <v>2958</v>
          </cell>
          <cell r="AY66">
            <v>0.50135226504394859</v>
          </cell>
          <cell r="AZ66">
            <v>1.9946055293324343</v>
          </cell>
          <cell r="BA66">
            <v>1504</v>
          </cell>
          <cell r="BB66">
            <v>2971</v>
          </cell>
          <cell r="BC66">
            <v>0.50622685964321779</v>
          </cell>
          <cell r="BD66">
            <v>1.9753989361702127</v>
          </cell>
          <cell r="BE66">
            <v>1518</v>
          </cell>
          <cell r="BF66">
            <v>2922</v>
          </cell>
          <cell r="BG66">
            <v>0.51950718685831621</v>
          </cell>
          <cell r="BH66">
            <v>1.924901185770751</v>
          </cell>
          <cell r="BI66">
            <v>1521</v>
          </cell>
          <cell r="BJ66">
            <v>2910</v>
          </cell>
          <cell r="BK66">
            <v>0.52268041237113405</v>
          </cell>
          <cell r="BL66">
            <v>1.9132149901380671</v>
          </cell>
          <cell r="BM66">
            <v>1522</v>
          </cell>
          <cell r="BN66">
            <v>2913</v>
          </cell>
          <cell r="BO66">
            <v>0.52248541023000339</v>
          </cell>
          <cell r="BP66">
            <v>1.9139290407358738</v>
          </cell>
          <cell r="BQ66">
            <v>1524</v>
          </cell>
          <cell r="BR66">
            <v>2941</v>
          </cell>
          <cell r="BS66">
            <v>0.51819109146548792</v>
          </cell>
          <cell r="BT66">
            <v>1.9297900262467191</v>
          </cell>
          <cell r="BU66">
            <v>1524</v>
          </cell>
          <cell r="BV66">
            <v>3047</v>
          </cell>
          <cell r="BW66">
            <v>0.50016409583196586</v>
          </cell>
          <cell r="BX66">
            <v>1.9993438320209973</v>
          </cell>
          <cell r="BY66">
            <v>1527</v>
          </cell>
          <cell r="BZ66">
            <v>3176</v>
          </cell>
          <cell r="CA66">
            <v>0.48079345088161207</v>
          </cell>
          <cell r="CB66">
            <v>2.0798952193844138</v>
          </cell>
          <cell r="CC66">
            <v>1537</v>
          </cell>
          <cell r="CD66">
            <v>3380</v>
          </cell>
          <cell r="CE66">
            <v>0.45473372781065091</v>
          </cell>
          <cell r="CF66">
            <v>2.1990891346779442</v>
          </cell>
          <cell r="CG66">
            <v>1538</v>
          </cell>
          <cell r="CH66">
            <v>3466</v>
          </cell>
          <cell r="CI66">
            <v>0.44373918061165607</v>
          </cell>
          <cell r="CJ66">
            <v>2.2535760728218466</v>
          </cell>
          <cell r="CK66">
            <v>1542</v>
          </cell>
          <cell r="CL66">
            <v>3558</v>
          </cell>
          <cell r="CM66">
            <v>0.43338954468802698</v>
          </cell>
          <cell r="CN66">
            <v>2.3073929961089492</v>
          </cell>
          <cell r="CO66">
            <v>1545</v>
          </cell>
          <cell r="CP66">
            <v>3600</v>
          </cell>
          <cell r="CQ66">
            <v>0.42916666666666664</v>
          </cell>
          <cell r="CR66">
            <v>2.3300970873786406</v>
          </cell>
          <cell r="CS66">
            <v>1554</v>
          </cell>
          <cell r="CT66">
            <v>3699</v>
          </cell>
          <cell r="CU66">
            <v>0.42011354420113545</v>
          </cell>
          <cell r="CV66">
            <v>2.3803088803088803</v>
          </cell>
          <cell r="CW66">
            <v>1559</v>
          </cell>
          <cell r="CX66">
            <v>3816</v>
          </cell>
          <cell r="CY66">
            <v>0.40854297693920333</v>
          </cell>
          <cell r="CZ66">
            <v>2.4477228992944196</v>
          </cell>
          <cell r="DA66">
            <v>1560</v>
          </cell>
          <cell r="DB66">
            <v>3929</v>
          </cell>
          <cell r="DC66">
            <v>0.39704759480783913</v>
          </cell>
          <cell r="DD66">
            <v>2.5185897435897435</v>
          </cell>
        </row>
        <row r="67">
          <cell r="C67" t="str">
            <v>07901</v>
          </cell>
          <cell r="E67">
            <v>490</v>
          </cell>
          <cell r="F67">
            <v>790</v>
          </cell>
          <cell r="G67">
            <v>0.620253164556962</v>
          </cell>
          <cell r="H67">
            <v>1.6122448979591837</v>
          </cell>
          <cell r="I67">
            <v>496</v>
          </cell>
          <cell r="J67">
            <v>782</v>
          </cell>
          <cell r="K67">
            <v>0.63427109974424556</v>
          </cell>
          <cell r="L67">
            <v>1.5766129032258065</v>
          </cell>
          <cell r="M67">
            <v>502</v>
          </cell>
          <cell r="N67">
            <v>782</v>
          </cell>
          <cell r="O67">
            <v>0.64194373401534521</v>
          </cell>
          <cell r="P67">
            <v>1.5577689243027888</v>
          </cell>
          <cell r="Q67">
            <v>521</v>
          </cell>
          <cell r="R67">
            <v>783</v>
          </cell>
          <cell r="S67">
            <v>0.665389527458493</v>
          </cell>
          <cell r="T67">
            <v>1.5028790786948176</v>
          </cell>
          <cell r="U67">
            <v>526</v>
          </cell>
          <cell r="V67">
            <v>771</v>
          </cell>
          <cell r="W67">
            <v>0.68223086900129704</v>
          </cell>
          <cell r="X67">
            <v>1.4657794676806084</v>
          </cell>
          <cell r="Y67">
            <v>538</v>
          </cell>
          <cell r="Z67">
            <v>750</v>
          </cell>
          <cell r="AA67">
            <v>0.71733333333333338</v>
          </cell>
          <cell r="AB67">
            <v>1.3940520446096654</v>
          </cell>
          <cell r="AC67">
            <v>545</v>
          </cell>
          <cell r="AD67">
            <v>766</v>
          </cell>
          <cell r="AE67">
            <v>0.71148825065274146</v>
          </cell>
          <cell r="AF67">
            <v>1.4055045871559633</v>
          </cell>
          <cell r="AG67">
            <v>558</v>
          </cell>
          <cell r="AH67">
            <v>799</v>
          </cell>
          <cell r="AI67">
            <v>0.69837296620775968</v>
          </cell>
          <cell r="AJ67">
            <v>1.4318996415770608</v>
          </cell>
          <cell r="AK67">
            <v>566</v>
          </cell>
          <cell r="AL67">
            <v>839</v>
          </cell>
          <cell r="AM67">
            <v>0.67461263408820027</v>
          </cell>
          <cell r="AN67">
            <v>1.4823321554770319</v>
          </cell>
          <cell r="AO67">
            <v>572</v>
          </cell>
          <cell r="AP67">
            <v>872</v>
          </cell>
          <cell r="AQ67">
            <v>0.65596330275229353</v>
          </cell>
          <cell r="AR67">
            <v>1.5244755244755244</v>
          </cell>
          <cell r="AS67">
            <v>576</v>
          </cell>
          <cell r="AT67">
            <v>876</v>
          </cell>
          <cell r="AU67">
            <v>0.65753424657534243</v>
          </cell>
          <cell r="AV67">
            <v>1.5208333333333333</v>
          </cell>
          <cell r="AW67">
            <v>580</v>
          </cell>
          <cell r="AX67">
            <v>883</v>
          </cell>
          <cell r="AY67">
            <v>0.6568516421291053</v>
          </cell>
          <cell r="AZ67">
            <v>1.5224137931034483</v>
          </cell>
          <cell r="BA67">
            <v>585</v>
          </cell>
          <cell r="BB67">
            <v>877</v>
          </cell>
          <cell r="BC67">
            <v>0.66704675028506266</v>
          </cell>
          <cell r="BD67">
            <v>1.4991452991452991</v>
          </cell>
          <cell r="BE67">
            <v>588</v>
          </cell>
          <cell r="BF67">
            <v>914</v>
          </cell>
          <cell r="BG67">
            <v>0.64332603938730848</v>
          </cell>
          <cell r="BH67">
            <v>1.5544217687074831</v>
          </cell>
          <cell r="BI67">
            <v>589</v>
          </cell>
          <cell r="BJ67">
            <v>903</v>
          </cell>
          <cell r="BK67">
            <v>0.65227021040974531</v>
          </cell>
          <cell r="BL67">
            <v>1.5331069609507639</v>
          </cell>
          <cell r="BM67">
            <v>591</v>
          </cell>
          <cell r="BN67">
            <v>871</v>
          </cell>
          <cell r="BO67">
            <v>0.67853042479908154</v>
          </cell>
          <cell r="BP67">
            <v>1.4737732656514382</v>
          </cell>
          <cell r="BQ67">
            <v>597</v>
          </cell>
          <cell r="BR67">
            <v>859</v>
          </cell>
          <cell r="BS67">
            <v>0.69499417927823048</v>
          </cell>
          <cell r="BT67">
            <v>1.4388609715242882</v>
          </cell>
          <cell r="BU67">
            <v>598</v>
          </cell>
          <cell r="BV67">
            <v>854</v>
          </cell>
          <cell r="BW67">
            <v>0.70023419203747073</v>
          </cell>
          <cell r="BX67">
            <v>1.4280936454849498</v>
          </cell>
          <cell r="BY67">
            <v>601</v>
          </cell>
          <cell r="BZ67">
            <v>860</v>
          </cell>
          <cell r="CA67">
            <v>0.69883720930232562</v>
          </cell>
          <cell r="CB67">
            <v>1.4309484193011648</v>
          </cell>
          <cell r="CC67">
            <v>604</v>
          </cell>
          <cell r="CD67">
            <v>868</v>
          </cell>
          <cell r="CE67">
            <v>0.69585253456221197</v>
          </cell>
          <cell r="CF67">
            <v>1.4370860927152318</v>
          </cell>
          <cell r="CG67">
            <v>605</v>
          </cell>
          <cell r="CH67">
            <v>902</v>
          </cell>
          <cell r="CI67">
            <v>0.67073170731707321</v>
          </cell>
          <cell r="CJ67">
            <v>1.490909090909091</v>
          </cell>
          <cell r="CK67">
            <v>608</v>
          </cell>
          <cell r="CL67">
            <v>897</v>
          </cell>
          <cell r="CM67">
            <v>0.67781493868450393</v>
          </cell>
          <cell r="CN67">
            <v>1.475328947368421</v>
          </cell>
          <cell r="CO67">
            <v>610</v>
          </cell>
          <cell r="CP67">
            <v>912</v>
          </cell>
          <cell r="CQ67">
            <v>0.66885964912280704</v>
          </cell>
          <cell r="CR67">
            <v>1.4950819672131148</v>
          </cell>
          <cell r="CS67">
            <v>612</v>
          </cell>
          <cell r="CT67">
            <v>963</v>
          </cell>
          <cell r="CU67">
            <v>0.63551401869158874</v>
          </cell>
          <cell r="CV67">
            <v>1.5735294117647058</v>
          </cell>
          <cell r="CW67">
            <v>612</v>
          </cell>
          <cell r="CX67">
            <v>1018</v>
          </cell>
          <cell r="CY67">
            <v>0.6011787819253438</v>
          </cell>
          <cell r="CZ67">
            <v>1.6633986928104576</v>
          </cell>
          <cell r="DA67">
            <v>613</v>
          </cell>
          <cell r="DB67">
            <v>1072</v>
          </cell>
          <cell r="DC67">
            <v>0.57182835820895528</v>
          </cell>
          <cell r="DD67">
            <v>1.7487765089722676</v>
          </cell>
        </row>
        <row r="68">
          <cell r="C68" t="str">
            <v>07902</v>
          </cell>
          <cell r="E68">
            <v>895</v>
          </cell>
          <cell r="F68">
            <v>1148</v>
          </cell>
          <cell r="G68">
            <v>0.77961672473867594</v>
          </cell>
          <cell r="H68">
            <v>1.28268156424581</v>
          </cell>
          <cell r="I68">
            <v>909</v>
          </cell>
          <cell r="J68">
            <v>1204</v>
          </cell>
          <cell r="K68">
            <v>0.75498338870431891</v>
          </cell>
          <cell r="L68">
            <v>1.3245324532453244</v>
          </cell>
          <cell r="M68">
            <v>937</v>
          </cell>
          <cell r="N68">
            <v>1226</v>
          </cell>
          <cell r="O68">
            <v>0.76427406199021208</v>
          </cell>
          <cell r="P68">
            <v>1.3084311632870864</v>
          </cell>
          <cell r="Q68">
            <v>948</v>
          </cell>
          <cell r="R68">
            <v>1216</v>
          </cell>
          <cell r="S68">
            <v>0.77960526315789469</v>
          </cell>
          <cell r="T68">
            <v>1.2827004219409284</v>
          </cell>
          <cell r="U68">
            <v>984</v>
          </cell>
          <cell r="V68">
            <v>1300</v>
          </cell>
          <cell r="W68">
            <v>0.75692307692307692</v>
          </cell>
          <cell r="X68">
            <v>1.3211382113821137</v>
          </cell>
          <cell r="Y68">
            <v>1021</v>
          </cell>
          <cell r="Z68">
            <v>1409</v>
          </cell>
          <cell r="AA68">
            <v>0.72462739531582687</v>
          </cell>
          <cell r="AB68">
            <v>1.3800195886385895</v>
          </cell>
          <cell r="AC68">
            <v>1041</v>
          </cell>
          <cell r="AD68">
            <v>1503</v>
          </cell>
          <cell r="AE68">
            <v>0.69261477045908182</v>
          </cell>
          <cell r="AF68">
            <v>1.4438040345821326</v>
          </cell>
          <cell r="AG68">
            <v>1049</v>
          </cell>
          <cell r="AH68">
            <v>1518</v>
          </cell>
          <cell r="AI68">
            <v>0.69104084321475623</v>
          </cell>
          <cell r="AJ68">
            <v>1.4470924690181124</v>
          </cell>
          <cell r="AK68">
            <v>1072</v>
          </cell>
          <cell r="AL68">
            <v>1522</v>
          </cell>
          <cell r="AM68">
            <v>0.70433639947437587</v>
          </cell>
          <cell r="AN68">
            <v>1.419776119402985</v>
          </cell>
          <cell r="AO68">
            <v>1104</v>
          </cell>
          <cell r="AP68">
            <v>1523</v>
          </cell>
          <cell r="AQ68">
            <v>0.72488509520682864</v>
          </cell>
          <cell r="AR68">
            <v>1.3795289855072463</v>
          </cell>
          <cell r="AS68">
            <v>1107</v>
          </cell>
          <cell r="AT68">
            <v>1539</v>
          </cell>
          <cell r="AU68">
            <v>0.7192982456140351</v>
          </cell>
          <cell r="AV68">
            <v>1.3902439024390243</v>
          </cell>
          <cell r="AW68">
            <v>1112</v>
          </cell>
          <cell r="AX68">
            <v>1526</v>
          </cell>
          <cell r="AY68">
            <v>0.72870249017038002</v>
          </cell>
          <cell r="AZ68">
            <v>1.3723021582733812</v>
          </cell>
          <cell r="BA68">
            <v>1121</v>
          </cell>
          <cell r="BB68">
            <v>1539</v>
          </cell>
          <cell r="BC68">
            <v>0.72839506172839508</v>
          </cell>
          <cell r="BD68">
            <v>1.3728813559322033</v>
          </cell>
          <cell r="BE68">
            <v>1124</v>
          </cell>
          <cell r="BF68">
            <v>1520</v>
          </cell>
          <cell r="BG68">
            <v>0.73947368421052628</v>
          </cell>
          <cell r="BH68">
            <v>1.3523131672597866</v>
          </cell>
          <cell r="BI68">
            <v>1126</v>
          </cell>
          <cell r="BJ68">
            <v>1470</v>
          </cell>
          <cell r="BK68">
            <v>0.76598639455782314</v>
          </cell>
          <cell r="BL68">
            <v>1.3055062166962699</v>
          </cell>
          <cell r="BM68">
            <v>1126</v>
          </cell>
          <cell r="BN68">
            <v>1429</v>
          </cell>
          <cell r="BO68">
            <v>0.78796361091672495</v>
          </cell>
          <cell r="BP68">
            <v>1.2690941385435168</v>
          </cell>
          <cell r="BQ68">
            <v>1131</v>
          </cell>
          <cell r="BR68">
            <v>1419</v>
          </cell>
          <cell r="BS68">
            <v>0.79704016913319242</v>
          </cell>
          <cell r="BT68">
            <v>1.2546419098143236</v>
          </cell>
          <cell r="BU68">
            <v>1132</v>
          </cell>
          <cell r="BV68">
            <v>1356</v>
          </cell>
          <cell r="BW68">
            <v>0.83480825958702065</v>
          </cell>
          <cell r="BX68">
            <v>1.1978798586572439</v>
          </cell>
          <cell r="BY68">
            <v>1132</v>
          </cell>
          <cell r="BZ68">
            <v>1370</v>
          </cell>
          <cell r="CA68">
            <v>0.82627737226277376</v>
          </cell>
          <cell r="CB68">
            <v>1.2102473498233215</v>
          </cell>
          <cell r="CC68">
            <v>1135</v>
          </cell>
          <cell r="CD68">
            <v>1405</v>
          </cell>
          <cell r="CE68">
            <v>0.80782918149466187</v>
          </cell>
          <cell r="CF68">
            <v>1.2378854625550662</v>
          </cell>
          <cell r="CG68">
            <v>1136</v>
          </cell>
          <cell r="CH68">
            <v>1463</v>
          </cell>
          <cell r="CI68">
            <v>0.77648667122351334</v>
          </cell>
          <cell r="CJ68">
            <v>1.2878521126760563</v>
          </cell>
          <cell r="CK68">
            <v>1136</v>
          </cell>
          <cell r="CL68">
            <v>1500</v>
          </cell>
          <cell r="CM68">
            <v>0.7573333333333333</v>
          </cell>
          <cell r="CN68">
            <v>1.3204225352112675</v>
          </cell>
          <cell r="CO68">
            <v>1143</v>
          </cell>
          <cell r="CP68">
            <v>1507</v>
          </cell>
          <cell r="CQ68">
            <v>0.7584605175846052</v>
          </cell>
          <cell r="CR68">
            <v>1.3184601924759405</v>
          </cell>
          <cell r="CS68">
            <v>1152</v>
          </cell>
          <cell r="CT68">
            <v>1563</v>
          </cell>
          <cell r="CU68">
            <v>0.73704414587332057</v>
          </cell>
          <cell r="CV68">
            <v>1.3567708333333333</v>
          </cell>
          <cell r="CW68">
            <v>1167</v>
          </cell>
          <cell r="CX68">
            <v>1690</v>
          </cell>
          <cell r="CY68">
            <v>0.69053254437869827</v>
          </cell>
          <cell r="CZ68">
            <v>1.4481576692373608</v>
          </cell>
          <cell r="DA68">
            <v>1169</v>
          </cell>
          <cell r="DB68">
            <v>1765</v>
          </cell>
          <cell r="DC68">
            <v>0.66232294617563736</v>
          </cell>
          <cell r="DD68">
            <v>1.5098374679213002</v>
          </cell>
        </row>
        <row r="69">
          <cell r="C69" t="str">
            <v>TOTAL ILLES BALEARS</v>
          </cell>
          <cell r="E69">
            <v>470430</v>
          </cell>
          <cell r="F69">
            <v>845630</v>
          </cell>
          <cell r="G69">
            <v>0.55630713196078663</v>
          </cell>
          <cell r="H69">
            <v>1.7975681823012988</v>
          </cell>
          <cell r="I69">
            <v>481662</v>
          </cell>
          <cell r="J69">
            <v>878627</v>
          </cell>
          <cell r="K69">
            <v>0.54819849606260673</v>
          </cell>
          <cell r="L69">
            <v>1.8241567738372553</v>
          </cell>
          <cell r="M69">
            <v>494805</v>
          </cell>
          <cell r="N69">
            <v>916968</v>
          </cell>
          <cell r="O69">
            <v>0.53960988824037481</v>
          </cell>
          <cell r="P69">
            <v>1.8531906508624609</v>
          </cell>
          <cell r="Q69">
            <v>510563</v>
          </cell>
          <cell r="R69">
            <v>947361</v>
          </cell>
          <cell r="S69">
            <v>0.53893183274380096</v>
          </cell>
          <cell r="T69">
            <v>1.855522237216563</v>
          </cell>
          <cell r="U69">
            <v>521944</v>
          </cell>
          <cell r="V69">
            <v>955045</v>
          </cell>
          <cell r="W69">
            <v>0.54651246799889008</v>
          </cell>
          <cell r="X69">
            <v>1.8297844213172294</v>
          </cell>
          <cell r="Y69">
            <v>531890</v>
          </cell>
          <cell r="Z69">
            <v>983131</v>
          </cell>
          <cell r="AA69">
            <v>0.54101640574857268</v>
          </cell>
          <cell r="AB69">
            <v>1.848372783846284</v>
          </cell>
          <cell r="AC69">
            <v>541860</v>
          </cell>
          <cell r="AD69">
            <v>1001062</v>
          </cell>
          <cell r="AE69">
            <v>0.54128515516521458</v>
          </cell>
          <cell r="AF69">
            <v>1.8474550621931864</v>
          </cell>
          <cell r="AG69">
            <v>555669</v>
          </cell>
          <cell r="AH69">
            <v>1030650</v>
          </cell>
          <cell r="AI69">
            <v>0.53914422936981521</v>
          </cell>
          <cell r="AJ69">
            <v>1.8547912516264178</v>
          </cell>
          <cell r="AK69">
            <v>567397</v>
          </cell>
          <cell r="AL69">
            <v>1072844</v>
          </cell>
          <cell r="AM69">
            <v>0.52887185835032868</v>
          </cell>
          <cell r="AN69">
            <v>1.8908171879653928</v>
          </cell>
          <cell r="AO69">
            <v>580298</v>
          </cell>
          <cell r="AP69">
            <v>1095426</v>
          </cell>
          <cell r="AQ69">
            <v>0.52974641828841018</v>
          </cell>
          <cell r="AR69">
            <v>1.887695632244123</v>
          </cell>
          <cell r="AS69">
            <v>587609</v>
          </cell>
          <cell r="AT69">
            <v>1106049</v>
          </cell>
          <cell r="AU69">
            <v>0.5312685061873389</v>
          </cell>
          <cell r="AV69">
            <v>1.8822873713642916</v>
          </cell>
          <cell r="AW69">
            <v>592788</v>
          </cell>
          <cell r="AX69">
            <v>1113114</v>
          </cell>
          <cell r="AY69">
            <v>0.53254922676383554</v>
          </cell>
          <cell r="AZ69">
            <v>1.8777606834146441</v>
          </cell>
          <cell r="BA69">
            <v>596102</v>
          </cell>
          <cell r="BB69">
            <v>1119439</v>
          </cell>
          <cell r="BC69">
            <v>0.53250065434561422</v>
          </cell>
          <cell r="BD69">
            <v>1.8779319646637656</v>
          </cell>
          <cell r="BE69">
            <v>598551</v>
          </cell>
          <cell r="BF69">
            <v>1111674</v>
          </cell>
          <cell r="BG69">
            <v>0.53842313483989013</v>
          </cell>
          <cell r="BH69">
            <v>1.8572753198975527</v>
          </cell>
          <cell r="BI69">
            <v>599910</v>
          </cell>
          <cell r="BJ69">
            <v>1103442</v>
          </cell>
          <cell r="BK69">
            <v>0.54367152963182475</v>
          </cell>
          <cell r="BL69">
            <v>1.8393459018852827</v>
          </cell>
          <cell r="BM69">
            <v>600927</v>
          </cell>
          <cell r="BN69">
            <v>1104479</v>
          </cell>
          <cell r="BO69">
            <v>0.54408187027548738</v>
          </cell>
          <cell r="BP69">
            <v>1.8379586871616687</v>
          </cell>
          <cell r="BQ69">
            <v>602234</v>
          </cell>
          <cell r="BR69">
            <v>1107220</v>
          </cell>
          <cell r="BS69">
            <v>0.54391539170173953</v>
          </cell>
          <cell r="BT69">
            <v>1.8385212392525165</v>
          </cell>
          <cell r="BU69">
            <v>603690</v>
          </cell>
          <cell r="BV69">
            <v>1115999</v>
          </cell>
          <cell r="BW69">
            <v>0.54094134492952051</v>
          </cell>
          <cell r="BX69">
            <v>1.848629263363647</v>
          </cell>
          <cell r="BY69">
            <v>605206</v>
          </cell>
          <cell r="BZ69">
            <v>1128908</v>
          </cell>
          <cell r="CA69">
            <v>0.53609860148036859</v>
          </cell>
          <cell r="CB69">
            <v>1.8653284997174515</v>
          </cell>
          <cell r="CC69">
            <v>606798</v>
          </cell>
          <cell r="CD69">
            <v>1149460</v>
          </cell>
          <cell r="CE69">
            <v>0.52789831747081239</v>
          </cell>
          <cell r="CF69">
            <v>1.894304200079763</v>
          </cell>
          <cell r="CG69">
            <v>608654</v>
          </cell>
          <cell r="CH69">
            <v>1171543</v>
          </cell>
          <cell r="CI69">
            <v>0.51953193352698113</v>
          </cell>
          <cell r="CJ69">
            <v>1.924809497678484</v>
          </cell>
          <cell r="CK69">
            <v>610984</v>
          </cell>
          <cell r="CL69">
            <v>1173008</v>
          </cell>
          <cell r="CM69">
            <v>0.52086942288543636</v>
          </cell>
          <cell r="CN69">
            <v>1.9198669686931245</v>
          </cell>
          <cell r="CO69">
            <v>613554</v>
          </cell>
          <cell r="CP69">
            <v>1176659</v>
          </cell>
          <cell r="CQ69">
            <v>0.52143739180170301</v>
          </cell>
          <cell r="CR69">
            <v>1.9177757784970841</v>
          </cell>
          <cell r="CS69">
            <v>616084</v>
          </cell>
          <cell r="CT69">
            <v>1197261</v>
          </cell>
          <cell r="CU69">
            <v>0.51457785729260375</v>
          </cell>
          <cell r="CV69">
            <v>1.943340518500724</v>
          </cell>
          <cell r="CW69">
            <v>618052</v>
          </cell>
          <cell r="CX69">
            <v>1221403</v>
          </cell>
          <cell r="CY69">
            <v>0.50601807920890973</v>
          </cell>
          <cell r="CZ69">
            <v>1.9762139755230952</v>
          </cell>
          <cell r="DA69">
            <v>618908</v>
          </cell>
          <cell r="DB69">
            <v>1237480</v>
          </cell>
          <cell r="DC69">
            <v>0.50013575976985492</v>
          </cell>
          <cell r="DD69">
            <v>1.999457108326278</v>
          </cell>
        </row>
        <row r="70">
          <cell r="C70" t="str">
            <v>TOTAL MALLORCA</v>
          </cell>
          <cell r="E70">
            <v>367765</v>
          </cell>
          <cell r="F70">
            <v>677014</v>
          </cell>
          <cell r="G70">
            <v>0.54321624072766594</v>
          </cell>
          <cell r="H70">
            <v>1.840887523282531</v>
          </cell>
          <cell r="I70">
            <v>376423</v>
          </cell>
          <cell r="J70">
            <v>702122</v>
          </cell>
          <cell r="K70">
            <v>0.53612192752826426</v>
          </cell>
          <cell r="L70">
            <v>1.8652473414217516</v>
          </cell>
          <cell r="M70">
            <v>386776</v>
          </cell>
          <cell r="N70">
            <v>730778</v>
          </cell>
          <cell r="O70">
            <v>0.5292660698597933</v>
          </cell>
          <cell r="P70">
            <v>1.8894088568060066</v>
          </cell>
          <cell r="Q70">
            <v>398905</v>
          </cell>
          <cell r="R70">
            <v>753584</v>
          </cell>
          <cell r="S70">
            <v>0.52934377587634562</v>
          </cell>
          <cell r="T70">
            <v>1.8891314974743361</v>
          </cell>
          <cell r="U70">
            <v>407524</v>
          </cell>
          <cell r="V70">
            <v>758822</v>
          </cell>
          <cell r="W70">
            <v>0.53704821420570303</v>
          </cell>
          <cell r="X70">
            <v>1.8620302117175922</v>
          </cell>
          <cell r="Y70">
            <v>415005</v>
          </cell>
          <cell r="Z70">
            <v>777821</v>
          </cell>
          <cell r="AA70">
            <v>0.53354820710677653</v>
          </cell>
          <cell r="AB70">
            <v>1.8742448886157999</v>
          </cell>
          <cell r="AC70">
            <v>422095</v>
          </cell>
          <cell r="AD70">
            <v>790763</v>
          </cell>
          <cell r="AE70">
            <v>0.53378192960469828</v>
          </cell>
          <cell r="AF70">
            <v>1.8734242291427285</v>
          </cell>
          <cell r="AG70">
            <v>422095</v>
          </cell>
          <cell r="AH70">
            <v>814275</v>
          </cell>
          <cell r="AI70">
            <v>0.51836910134782477</v>
          </cell>
          <cell r="AJ70">
            <v>1.9291273291557587</v>
          </cell>
          <cell r="AK70">
            <v>441097</v>
          </cell>
          <cell r="AL70">
            <v>846210</v>
          </cell>
          <cell r="AM70">
            <v>0.52126186171281363</v>
          </cell>
          <cell r="AN70">
            <v>1.918421571672444</v>
          </cell>
          <cell r="AO70">
            <v>450857</v>
          </cell>
          <cell r="AP70">
            <v>862397</v>
          </cell>
          <cell r="AQ70">
            <v>0.52279518597583252</v>
          </cell>
          <cell r="AR70">
            <v>1.9127949660313581</v>
          </cell>
          <cell r="AS70">
            <v>456144</v>
          </cell>
          <cell r="AT70">
            <v>869067</v>
          </cell>
          <cell r="AU70">
            <v>0.5248663221592812</v>
          </cell>
          <cell r="AV70">
            <v>1.9052470272545512</v>
          </cell>
          <cell r="AW70">
            <v>459913</v>
          </cell>
          <cell r="AX70">
            <v>873414</v>
          </cell>
          <cell r="AY70">
            <v>0.52656930161412574</v>
          </cell>
          <cell r="AZ70">
            <v>1.8990852617777709</v>
          </cell>
          <cell r="BA70">
            <v>462202</v>
          </cell>
          <cell r="BB70">
            <v>876147</v>
          </cell>
          <cell r="BC70">
            <v>0.52753932844602558</v>
          </cell>
          <cell r="BD70">
            <v>1.8955932687439692</v>
          </cell>
          <cell r="BE70">
            <v>463911</v>
          </cell>
          <cell r="BF70">
            <v>864763</v>
          </cell>
          <cell r="BG70">
            <v>0.53646027871220203</v>
          </cell>
          <cell r="BH70">
            <v>1.8640709101530251</v>
          </cell>
          <cell r="BI70">
            <v>464930</v>
          </cell>
          <cell r="BJ70">
            <v>858313</v>
          </cell>
          <cell r="BK70">
            <v>0.54167885142133465</v>
          </cell>
          <cell r="BL70">
            <v>1.8461123179833523</v>
          </cell>
          <cell r="BM70">
            <v>465699</v>
          </cell>
          <cell r="BN70">
            <v>859289</v>
          </cell>
          <cell r="BO70">
            <v>0.54195852617687412</v>
          </cell>
          <cell r="BP70">
            <v>1.8451596417428424</v>
          </cell>
          <cell r="BQ70">
            <v>466776</v>
          </cell>
          <cell r="BR70">
            <v>861430</v>
          </cell>
          <cell r="BS70">
            <v>0.54186178795723394</v>
          </cell>
          <cell r="BT70">
            <v>1.8454890568495381</v>
          </cell>
          <cell r="BU70">
            <v>467763</v>
          </cell>
          <cell r="BV70">
            <v>868693</v>
          </cell>
          <cell r="BW70">
            <v>0.53846755988594364</v>
          </cell>
          <cell r="BX70">
            <v>1.8571220896052061</v>
          </cell>
          <cell r="BY70">
            <v>468829</v>
          </cell>
          <cell r="BZ70">
            <v>880113</v>
          </cell>
          <cell r="CA70">
            <v>0.53269182479977006</v>
          </cell>
          <cell r="CB70">
            <v>1.8772580194484556</v>
          </cell>
          <cell r="CC70">
            <v>470054</v>
          </cell>
          <cell r="CD70">
            <v>896038</v>
          </cell>
          <cell r="CE70">
            <v>0.52459159098163244</v>
          </cell>
          <cell r="CF70">
            <v>1.9062448144255766</v>
          </cell>
          <cell r="CG70">
            <v>471564</v>
          </cell>
          <cell r="CH70">
            <v>912171</v>
          </cell>
          <cell r="CI70">
            <v>0.5169688578128443</v>
          </cell>
          <cell r="CJ70">
            <v>1.9343524951014073</v>
          </cell>
          <cell r="CK70">
            <v>473306</v>
          </cell>
          <cell r="CL70">
            <v>912544</v>
          </cell>
          <cell r="CM70">
            <v>0.51866649717712243</v>
          </cell>
          <cell r="CN70">
            <v>1.9280211955901678</v>
          </cell>
          <cell r="CO70">
            <v>475338</v>
          </cell>
          <cell r="CP70">
            <v>914564</v>
          </cell>
          <cell r="CQ70">
            <v>0.51974274080326799</v>
          </cell>
          <cell r="CR70">
            <v>1.9240287963512279</v>
          </cell>
          <cell r="CS70">
            <v>477277</v>
          </cell>
          <cell r="CT70">
            <v>929950</v>
          </cell>
          <cell r="CU70">
            <v>0.5132286682079682</v>
          </cell>
          <cell r="CV70">
            <v>1.9484492234069524</v>
          </cell>
          <cell r="CW70">
            <v>478827</v>
          </cell>
          <cell r="CX70">
            <v>949047</v>
          </cell>
          <cell r="CY70">
            <v>0.50453454886849647</v>
          </cell>
          <cell r="CZ70">
            <v>1.9820248231616011</v>
          </cell>
          <cell r="DA70">
            <v>479516</v>
          </cell>
          <cell r="DB70">
            <v>960270</v>
          </cell>
          <cell r="DC70">
            <v>0.49935538962999987</v>
          </cell>
          <cell r="DD70">
            <v>2.0025817699513677</v>
          </cell>
        </row>
        <row r="71">
          <cell r="C71" t="str">
            <v>TOTAL MENORCA</v>
          </cell>
          <cell r="E71">
            <v>44669</v>
          </cell>
          <cell r="F71">
            <v>72716</v>
          </cell>
          <cell r="G71">
            <v>0.61429396556466254</v>
          </cell>
          <cell r="H71">
            <v>1.6278851104793033</v>
          </cell>
          <cell r="I71">
            <v>45735</v>
          </cell>
          <cell r="J71">
            <v>75296</v>
          </cell>
          <cell r="K71">
            <v>0.60740278368040801</v>
          </cell>
          <cell r="L71">
            <v>1.6463539958456324</v>
          </cell>
          <cell r="M71">
            <v>46777</v>
          </cell>
          <cell r="N71">
            <v>78796</v>
          </cell>
          <cell r="O71">
            <v>0.59364688562871215</v>
          </cell>
          <cell r="P71">
            <v>1.6845030677469697</v>
          </cell>
          <cell r="Q71">
            <v>47928</v>
          </cell>
          <cell r="R71">
            <v>81067</v>
          </cell>
          <cell r="S71">
            <v>0.59121467428176688</v>
          </cell>
          <cell r="T71">
            <v>1.6914329828075447</v>
          </cell>
          <cell r="U71">
            <v>48924</v>
          </cell>
          <cell r="V71">
            <v>82872</v>
          </cell>
          <cell r="W71">
            <v>0.59035621198957433</v>
          </cell>
          <cell r="X71">
            <v>1.6938925680647534</v>
          </cell>
          <cell r="Y71">
            <v>50019</v>
          </cell>
          <cell r="Z71">
            <v>86697</v>
          </cell>
          <cell r="AA71">
            <v>0.57694037855981173</v>
          </cell>
          <cell r="AB71">
            <v>1.7332813530858273</v>
          </cell>
          <cell r="AC71">
            <v>51436</v>
          </cell>
          <cell r="AD71">
            <v>88434</v>
          </cell>
          <cell r="AE71">
            <v>0.58163149919714141</v>
          </cell>
          <cell r="AF71">
            <v>1.7193016564274048</v>
          </cell>
          <cell r="AG71">
            <v>51436</v>
          </cell>
          <cell r="AH71">
            <v>90235</v>
          </cell>
          <cell r="AI71">
            <v>0.5700227184573613</v>
          </cell>
          <cell r="AJ71">
            <v>1.754316043238199</v>
          </cell>
          <cell r="AK71">
            <v>54608</v>
          </cell>
          <cell r="AL71">
            <v>92434</v>
          </cell>
          <cell r="AM71">
            <v>0.59077828504662788</v>
          </cell>
          <cell r="AN71">
            <v>1.6926823908584823</v>
          </cell>
          <cell r="AO71">
            <v>55772</v>
          </cell>
          <cell r="AP71">
            <v>93915</v>
          </cell>
          <cell r="AQ71">
            <v>0.59385614651546614</v>
          </cell>
          <cell r="AR71">
            <v>1.6839094886322885</v>
          </cell>
          <cell r="AS71">
            <v>56371</v>
          </cell>
          <cell r="AT71">
            <v>94383</v>
          </cell>
          <cell r="AU71">
            <v>0.59725798078043713</v>
          </cell>
          <cell r="AV71">
            <v>1.6743183551826293</v>
          </cell>
          <cell r="AW71">
            <v>56978</v>
          </cell>
          <cell r="AX71">
            <v>94875</v>
          </cell>
          <cell r="AY71">
            <v>0.60055862977602104</v>
          </cell>
          <cell r="AZ71">
            <v>1.6651163607006212</v>
          </cell>
          <cell r="BA71">
            <v>57121</v>
          </cell>
          <cell r="BB71">
            <v>95178</v>
          </cell>
          <cell r="BC71">
            <v>0.60014919414150325</v>
          </cell>
          <cell r="BD71">
            <v>1.6662523415206316</v>
          </cell>
          <cell r="BE71">
            <v>57398</v>
          </cell>
          <cell r="BF71">
            <v>95183</v>
          </cell>
          <cell r="BG71">
            <v>0.60302785161215766</v>
          </cell>
          <cell r="BH71">
            <v>1.6582981985435032</v>
          </cell>
          <cell r="BI71">
            <v>57569</v>
          </cell>
          <cell r="BJ71">
            <v>93313</v>
          </cell>
          <cell r="BK71">
            <v>0.61694512018689784</v>
          </cell>
          <cell r="BL71">
            <v>1.6208897149507548</v>
          </cell>
          <cell r="BM71">
            <v>57634</v>
          </cell>
          <cell r="BN71">
            <v>92348</v>
          </cell>
          <cell r="BO71">
            <v>0.62409581149564686</v>
          </cell>
          <cell r="BP71">
            <v>1.6023180761356144</v>
          </cell>
          <cell r="BQ71">
            <v>57710</v>
          </cell>
          <cell r="BR71">
            <v>91601</v>
          </cell>
          <cell r="BS71">
            <v>0.63001495616860081</v>
          </cell>
          <cell r="BT71">
            <v>1.5872639057355744</v>
          </cell>
          <cell r="BU71">
            <v>57779</v>
          </cell>
          <cell r="BV71">
            <v>91170</v>
          </cell>
          <cell r="BW71">
            <v>0.6337501371065043</v>
          </cell>
          <cell r="BX71">
            <v>1.577908928849582</v>
          </cell>
          <cell r="BY71">
            <v>57863</v>
          </cell>
          <cell r="BZ71">
            <v>91920</v>
          </cell>
          <cell r="CA71">
            <v>0.62949303742384677</v>
          </cell>
          <cell r="CB71">
            <v>1.5885799215388072</v>
          </cell>
          <cell r="CC71">
            <v>57966</v>
          </cell>
          <cell r="CD71">
            <v>93397</v>
          </cell>
          <cell r="CE71">
            <v>0.62064091994389536</v>
          </cell>
          <cell r="CF71">
            <v>1.6112376220543076</v>
          </cell>
          <cell r="CG71">
            <v>58110</v>
          </cell>
          <cell r="CH71">
            <v>95641</v>
          </cell>
          <cell r="CI71">
            <v>0.60758461329346203</v>
          </cell>
          <cell r="CJ71">
            <v>1.6458612975391498</v>
          </cell>
          <cell r="CK71">
            <v>58260</v>
          </cell>
          <cell r="CL71">
            <v>95936</v>
          </cell>
          <cell r="CM71">
            <v>0.60727985323549027</v>
          </cell>
          <cell r="CN71">
            <v>1.6466872639890147</v>
          </cell>
          <cell r="CO71">
            <v>58426</v>
          </cell>
          <cell r="CP71">
            <v>96467</v>
          </cell>
          <cell r="CQ71">
            <v>0.60565789337286324</v>
          </cell>
          <cell r="CR71">
            <v>1.6510971142984288</v>
          </cell>
          <cell r="CS71">
            <v>58548</v>
          </cell>
          <cell r="CT71">
            <v>98335</v>
          </cell>
          <cell r="CU71">
            <v>0.59539329841867084</v>
          </cell>
          <cell r="CV71">
            <v>1.6795620687299311</v>
          </cell>
          <cell r="CW71">
            <v>58666</v>
          </cell>
          <cell r="CX71">
            <v>100323</v>
          </cell>
          <cell r="CY71">
            <v>0.58477118905933834</v>
          </cell>
          <cell r="CZ71">
            <v>1.7100705689837385</v>
          </cell>
          <cell r="DA71">
            <v>58784</v>
          </cell>
          <cell r="DB71">
            <v>101794</v>
          </cell>
          <cell r="DC71">
            <v>0.57748000864491034</v>
          </cell>
          <cell r="DD71">
            <v>1.7316616766467066</v>
          </cell>
        </row>
        <row r="72">
          <cell r="C72" t="str">
            <v>TOTAL EIVISSA</v>
          </cell>
          <cell r="E72">
            <v>54113</v>
          </cell>
          <cell r="F72">
            <v>89611</v>
          </cell>
          <cell r="G72">
            <v>0.60386559685752861</v>
          </cell>
          <cell r="H72">
            <v>1.6559976345794911</v>
          </cell>
          <cell r="I72">
            <v>55550</v>
          </cell>
          <cell r="J72">
            <v>94334</v>
          </cell>
          <cell r="K72">
            <v>0.58886509635974305</v>
          </cell>
          <cell r="L72">
            <v>1.6981818181818182</v>
          </cell>
          <cell r="M72">
            <v>57259</v>
          </cell>
          <cell r="N72">
            <v>99933</v>
          </cell>
          <cell r="O72">
            <v>0.57297389250798036</v>
          </cell>
          <cell r="P72">
            <v>1.7452802179570024</v>
          </cell>
          <cell r="Q72">
            <v>59594</v>
          </cell>
          <cell r="R72">
            <v>105103</v>
          </cell>
          <cell r="S72">
            <v>0.56700569917128907</v>
          </cell>
          <cell r="T72">
            <v>1.7636507030909152</v>
          </cell>
          <cell r="U72">
            <v>61277</v>
          </cell>
          <cell r="V72">
            <v>106220</v>
          </cell>
          <cell r="W72">
            <v>0.57688759179062321</v>
          </cell>
          <cell r="X72">
            <v>1.7334399530003102</v>
          </cell>
          <cell r="Y72">
            <v>62585</v>
          </cell>
          <cell r="Z72">
            <v>111107</v>
          </cell>
          <cell r="AA72">
            <v>0.56328584157613837</v>
          </cell>
          <cell r="AB72">
            <v>1.7752975952704322</v>
          </cell>
          <cell r="AC72">
            <v>63813</v>
          </cell>
          <cell r="AD72">
            <v>113908</v>
          </cell>
          <cell r="AE72">
            <v>0.56021526143905609</v>
          </cell>
          <cell r="AF72">
            <v>1.7850281290646106</v>
          </cell>
          <cell r="AG72">
            <v>63813</v>
          </cell>
          <cell r="AH72">
            <v>117698</v>
          </cell>
          <cell r="AI72">
            <v>0.5421757379054869</v>
          </cell>
          <cell r="AJ72">
            <v>1.8444204159027158</v>
          </cell>
          <cell r="AK72">
            <v>66980</v>
          </cell>
          <cell r="AL72">
            <v>125053</v>
          </cell>
          <cell r="AM72">
            <v>0.53561290013034468</v>
          </cell>
          <cell r="AN72">
            <v>1.867020005971932</v>
          </cell>
          <cell r="AO72">
            <v>68897</v>
          </cell>
          <cell r="AP72">
            <v>129562</v>
          </cell>
          <cell r="AQ72">
            <v>0.53176857411895462</v>
          </cell>
          <cell r="AR72">
            <v>1.8805172939315209</v>
          </cell>
          <cell r="AS72">
            <v>70242</v>
          </cell>
          <cell r="AT72">
            <v>132637</v>
          </cell>
          <cell r="AU72">
            <v>0.52958073539057726</v>
          </cell>
          <cell r="AV72">
            <v>1.888286210529313</v>
          </cell>
          <cell r="AW72">
            <v>71022</v>
          </cell>
          <cell r="AX72">
            <v>134460</v>
          </cell>
          <cell r="AY72">
            <v>0.52820169567157516</v>
          </cell>
          <cell r="AZ72">
            <v>1.89321618653375</v>
          </cell>
          <cell r="BA72">
            <v>71848</v>
          </cell>
          <cell r="BB72">
            <v>137357</v>
          </cell>
          <cell r="BC72">
            <v>0.52307490699418302</v>
          </cell>
          <cell r="BD72">
            <v>1.911772074379245</v>
          </cell>
          <cell r="BE72">
            <v>72276</v>
          </cell>
          <cell r="BF72">
            <v>140354</v>
          </cell>
          <cell r="BG72">
            <v>0.51495504225030997</v>
          </cell>
          <cell r="BH72">
            <v>1.9419170955780618</v>
          </cell>
          <cell r="BI72">
            <v>72438</v>
          </cell>
          <cell r="BJ72">
            <v>140271</v>
          </cell>
          <cell r="BK72">
            <v>0.51641465449023671</v>
          </cell>
          <cell r="BL72">
            <v>1.936428393936884</v>
          </cell>
          <cell r="BM72">
            <v>72610</v>
          </cell>
          <cell r="BN72">
            <v>140964</v>
          </cell>
          <cell r="BO72">
            <v>0.51509605289293725</v>
          </cell>
          <cell r="BP72">
            <v>1.9413854840931002</v>
          </cell>
          <cell r="BQ72">
            <v>72739</v>
          </cell>
          <cell r="BR72">
            <v>142065</v>
          </cell>
          <cell r="BS72">
            <v>0.51201210713405831</v>
          </cell>
          <cell r="BT72">
            <v>1.9530788160409134</v>
          </cell>
          <cell r="BU72">
            <v>73128</v>
          </cell>
          <cell r="BV72">
            <v>143856</v>
          </cell>
          <cell r="BW72">
            <v>0.50834167500834171</v>
          </cell>
          <cell r="BX72">
            <v>1.9671808336068264</v>
          </cell>
          <cell r="BY72">
            <v>73467</v>
          </cell>
          <cell r="BZ72">
            <v>144659</v>
          </cell>
          <cell r="CA72">
            <v>0.50786331994552703</v>
          </cell>
          <cell r="CB72">
            <v>1.9690337158179863</v>
          </cell>
          <cell r="CC72">
            <v>73725</v>
          </cell>
          <cell r="CD72">
            <v>147914</v>
          </cell>
          <cell r="CE72">
            <v>0.49843152101897048</v>
          </cell>
          <cell r="CF72">
            <v>2.0062936588674125</v>
          </cell>
          <cell r="CG72">
            <v>73918</v>
          </cell>
          <cell r="CH72">
            <v>151827</v>
          </cell>
          <cell r="CI72">
            <v>0.48685675143419815</v>
          </cell>
          <cell r="CJ72">
            <v>2.0539922616953921</v>
          </cell>
          <cell r="CK72">
            <v>74348</v>
          </cell>
          <cell r="CL72">
            <v>152820</v>
          </cell>
          <cell r="CM72">
            <v>0.48650700170134797</v>
          </cell>
          <cell r="CN72">
            <v>2.0554688760961963</v>
          </cell>
          <cell r="CO72">
            <v>74717</v>
          </cell>
          <cell r="CP72">
            <v>154210</v>
          </cell>
          <cell r="CQ72">
            <v>0.48451462291680175</v>
          </cell>
          <cell r="CR72">
            <v>2.0639211959794959</v>
          </cell>
          <cell r="CS72">
            <v>75185</v>
          </cell>
          <cell r="CT72">
            <v>157805</v>
          </cell>
          <cell r="CU72">
            <v>0.47644244478945535</v>
          </cell>
          <cell r="CV72">
            <v>2.0988894061315424</v>
          </cell>
          <cell r="CW72">
            <v>75471</v>
          </cell>
          <cell r="CX72">
            <v>160644</v>
          </cell>
          <cell r="CY72">
            <v>0.46980279375513556</v>
          </cell>
          <cell r="CZ72">
            <v>2.1285526891123743</v>
          </cell>
          <cell r="DA72">
            <v>75519</v>
          </cell>
          <cell r="DB72">
            <v>163755</v>
          </cell>
          <cell r="DC72">
            <v>0.46117065127782358</v>
          </cell>
          <cell r="DD72">
            <v>2.1683947086163746</v>
          </cell>
        </row>
        <row r="73">
          <cell r="C73" t="str">
            <v>TOTAL FORMENTERA</v>
          </cell>
          <cell r="E73">
            <v>3883</v>
          </cell>
          <cell r="F73">
            <v>6289</v>
          </cell>
          <cell r="G73">
            <v>0.61742725393544284</v>
          </cell>
          <cell r="H73">
            <v>1.6196240020602626</v>
          </cell>
          <cell r="I73">
            <v>3954</v>
          </cell>
          <cell r="J73">
            <v>6875</v>
          </cell>
          <cell r="K73">
            <v>0.57512727272727271</v>
          </cell>
          <cell r="L73">
            <v>1.7387455741021751</v>
          </cell>
          <cell r="M73">
            <v>3993</v>
          </cell>
          <cell r="N73">
            <v>7461</v>
          </cell>
          <cell r="O73">
            <v>0.53518295134700444</v>
          </cell>
          <cell r="P73">
            <v>1.8685199098422238</v>
          </cell>
          <cell r="Q73">
            <v>4136</v>
          </cell>
          <cell r="R73">
            <v>7607</v>
          </cell>
          <cell r="S73">
            <v>0.54370974102800051</v>
          </cell>
          <cell r="T73">
            <v>1.8392166344294003</v>
          </cell>
          <cell r="U73">
            <v>4219</v>
          </cell>
          <cell r="V73">
            <v>7131</v>
          </cell>
          <cell r="W73">
            <v>0.5916421259290422</v>
          </cell>
          <cell r="X73">
            <v>1.6902109504621949</v>
          </cell>
          <cell r="Y73">
            <v>4281</v>
          </cell>
          <cell r="Z73">
            <v>7506</v>
          </cell>
          <cell r="AA73">
            <v>0.57034372501998398</v>
          </cell>
          <cell r="AB73">
            <v>1.7533286615276804</v>
          </cell>
          <cell r="AC73">
            <v>4516</v>
          </cell>
          <cell r="AD73">
            <v>7957</v>
          </cell>
          <cell r="AE73">
            <v>0.56755058439110218</v>
          </cell>
          <cell r="AF73">
            <v>1.7619574844995571</v>
          </cell>
          <cell r="AG73">
            <v>4516</v>
          </cell>
          <cell r="AH73">
            <v>8442</v>
          </cell>
          <cell r="AI73">
            <v>0.53494432598910213</v>
          </cell>
          <cell r="AJ73">
            <v>1.8693534100974314</v>
          </cell>
          <cell r="AK73">
            <v>4712</v>
          </cell>
          <cell r="AL73">
            <v>9147</v>
          </cell>
          <cell r="AM73">
            <v>0.51514157647316061</v>
          </cell>
          <cell r="AN73">
            <v>1.9412139219015281</v>
          </cell>
          <cell r="AO73">
            <v>4772</v>
          </cell>
          <cell r="AP73">
            <v>9552</v>
          </cell>
          <cell r="AQ73">
            <v>0.49958123953098826</v>
          </cell>
          <cell r="AR73">
            <v>2.0016764459346188</v>
          </cell>
          <cell r="AS73">
            <v>4852</v>
          </cell>
          <cell r="AT73">
            <v>9962</v>
          </cell>
          <cell r="AU73">
            <v>0.48705079301345111</v>
          </cell>
          <cell r="AV73">
            <v>2.0531739488870571</v>
          </cell>
          <cell r="AW73">
            <v>4875</v>
          </cell>
          <cell r="AX73">
            <v>10365</v>
          </cell>
          <cell r="AY73">
            <v>0.47033285094066568</v>
          </cell>
          <cell r="AZ73">
            <v>2.1261538461538461</v>
          </cell>
          <cell r="BA73">
            <v>4931</v>
          </cell>
          <cell r="BB73">
            <v>10757</v>
          </cell>
          <cell r="BC73">
            <v>0.45839918192804685</v>
          </cell>
          <cell r="BD73">
            <v>2.1815047657675928</v>
          </cell>
          <cell r="BE73">
            <v>4966</v>
          </cell>
          <cell r="BF73">
            <v>11374</v>
          </cell>
          <cell r="BG73">
            <v>0.43660981185159137</v>
          </cell>
          <cell r="BH73">
            <v>2.2903745469190495</v>
          </cell>
          <cell r="BI73">
            <v>4973</v>
          </cell>
          <cell r="BJ73">
            <v>11545</v>
          </cell>
          <cell r="BK73">
            <v>0.43074924209614551</v>
          </cell>
          <cell r="BL73">
            <v>2.3215362959983912</v>
          </cell>
          <cell r="BM73">
            <v>4984</v>
          </cell>
          <cell r="BN73">
            <v>11878</v>
          </cell>
          <cell r="BO73">
            <v>0.41959925913453444</v>
          </cell>
          <cell r="BP73">
            <v>2.38322632423756</v>
          </cell>
          <cell r="BQ73">
            <v>5009</v>
          </cell>
          <cell r="BR73">
            <v>12124</v>
          </cell>
          <cell r="BS73">
            <v>0.41314747608050151</v>
          </cell>
          <cell r="BT73">
            <v>2.4204432022359752</v>
          </cell>
          <cell r="BU73">
            <v>5020</v>
          </cell>
          <cell r="BV73">
            <v>12280</v>
          </cell>
          <cell r="BW73">
            <v>0.40879478827361565</v>
          </cell>
          <cell r="BX73">
            <v>2.4462151394422311</v>
          </cell>
          <cell r="BY73">
            <v>5047</v>
          </cell>
          <cell r="BZ73">
            <v>12216</v>
          </cell>
          <cell r="CA73">
            <v>0.41314669286182054</v>
          </cell>
          <cell r="CB73">
            <v>2.4204477907667923</v>
          </cell>
          <cell r="CC73">
            <v>5053</v>
          </cell>
          <cell r="CD73">
            <v>12111</v>
          </cell>
          <cell r="CE73">
            <v>0.41722401122946084</v>
          </cell>
          <cell r="CF73">
            <v>2.3967939837720165</v>
          </cell>
          <cell r="CG73">
            <v>5062</v>
          </cell>
          <cell r="CH73">
            <v>11904</v>
          </cell>
          <cell r="CI73">
            <v>0.42523521505376344</v>
          </cell>
          <cell r="CJ73">
            <v>2.3516396681153693</v>
          </cell>
          <cell r="CK73">
            <v>5070</v>
          </cell>
          <cell r="CL73">
            <v>11708</v>
          </cell>
          <cell r="CM73">
            <v>0.43303723949436285</v>
          </cell>
          <cell r="CN73">
            <v>2.3092702169625245</v>
          </cell>
          <cell r="CO73">
            <v>5073</v>
          </cell>
          <cell r="CP73">
            <v>11418</v>
          </cell>
          <cell r="CQ73">
            <v>0.44429847609038359</v>
          </cell>
          <cell r="CR73">
            <v>2.2507392075694854</v>
          </cell>
          <cell r="CS73">
            <v>5074</v>
          </cell>
          <cell r="CT73">
            <v>11171</v>
          </cell>
          <cell r="CU73">
            <v>0.45421179840658849</v>
          </cell>
          <cell r="CV73">
            <v>2.2016160819865984</v>
          </cell>
          <cell r="CW73">
            <v>5088</v>
          </cell>
          <cell r="CX73">
            <v>11389</v>
          </cell>
          <cell r="CY73">
            <v>0.44674686100623406</v>
          </cell>
          <cell r="CZ73">
            <v>2.2384040880503147</v>
          </cell>
          <cell r="DA73">
            <v>5089</v>
          </cell>
          <cell r="DB73">
            <v>11661</v>
          </cell>
          <cell r="DC73">
            <v>0.43641197152902839</v>
          </cell>
          <cell r="DD73">
            <v>2.2914128512477894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>
      <selection activeCell="A1048576" sqref="A104857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H86"/>
  <sheetViews>
    <sheetView topLeftCell="A37" zoomScale="70" zoomScaleNormal="70" workbookViewId="0">
      <selection activeCell="D5" sqref="D5:E76"/>
    </sheetView>
  </sheetViews>
  <sheetFormatPr baseColWidth="10" defaultRowHeight="15" x14ac:dyDescent="0.25"/>
  <cols>
    <col min="2" max="2" width="25.5703125" bestFit="1" customWidth="1"/>
    <col min="3" max="3" width="20.140625" customWidth="1"/>
    <col min="4" max="4" width="16" customWidth="1"/>
    <col min="5" max="5" width="17" customWidth="1"/>
    <col min="6" max="6" width="14.140625" customWidth="1"/>
    <col min="7" max="8" width="24.28515625" bestFit="1" customWidth="1"/>
    <col min="9" max="9" width="11.28515625" bestFit="1" customWidth="1"/>
    <col min="10" max="11" width="11" bestFit="1" customWidth="1"/>
    <col min="12" max="12" width="10.85546875" bestFit="1" customWidth="1"/>
    <col min="13" max="13" width="11" bestFit="1" customWidth="1"/>
    <col min="14" max="14" width="10.5703125" bestFit="1" customWidth="1"/>
    <col min="15" max="15" width="12.140625" bestFit="1" customWidth="1"/>
    <col min="16" max="18" width="12.28515625" bestFit="1" customWidth="1"/>
    <col min="19" max="19" width="12.140625" bestFit="1" customWidth="1"/>
    <col min="20" max="20" width="11" bestFit="1" customWidth="1"/>
    <col min="21" max="21" width="11.5703125" bestFit="1" customWidth="1"/>
    <col min="22" max="22" width="10.85546875" bestFit="1" customWidth="1"/>
    <col min="23" max="23" width="12.140625" bestFit="1" customWidth="1"/>
    <col min="24" max="25" width="11.85546875" bestFit="1" customWidth="1"/>
    <col min="26" max="26" width="11.28515625" bestFit="1" customWidth="1"/>
    <col min="27" max="28" width="12.140625" bestFit="1" customWidth="1"/>
    <col min="29" max="29" width="11" bestFit="1" customWidth="1"/>
    <col min="30" max="30" width="11.85546875" bestFit="1" customWidth="1"/>
    <col min="31" max="31" width="11.5703125" bestFit="1" customWidth="1"/>
    <col min="32" max="32" width="11.28515625" bestFit="1" customWidth="1"/>
    <col min="33" max="33" width="12.140625" bestFit="1" customWidth="1"/>
    <col min="34" max="34" width="12.28515625" bestFit="1" customWidth="1"/>
  </cols>
  <sheetData>
    <row r="2" spans="2:34" x14ac:dyDescent="0.25">
      <c r="B2" s="37" t="s">
        <v>146</v>
      </c>
      <c r="C2" s="37"/>
      <c r="D2" s="37"/>
      <c r="E2" s="37"/>
      <c r="G2" s="38" t="s">
        <v>149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2:34" x14ac:dyDescent="0.25">
      <c r="B3" s="24" t="s">
        <v>6</v>
      </c>
      <c r="C3" s="23" t="s">
        <v>145</v>
      </c>
      <c r="D3" s="39" t="s">
        <v>144</v>
      </c>
      <c r="E3" s="39"/>
      <c r="G3" s="40" t="s">
        <v>147</v>
      </c>
      <c r="H3" s="40" t="s">
        <v>148</v>
      </c>
      <c r="I3" s="42" t="s">
        <v>5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</row>
    <row r="4" spans="2:34" x14ac:dyDescent="0.25">
      <c r="B4" s="22"/>
      <c r="C4" s="22"/>
      <c r="D4" s="21" t="s">
        <v>143</v>
      </c>
      <c r="E4" s="21" t="s">
        <v>142</v>
      </c>
      <c r="G4" s="41"/>
      <c r="H4" s="41"/>
      <c r="I4" s="4">
        <v>2000</v>
      </c>
      <c r="J4" s="4">
        <v>2001</v>
      </c>
      <c r="K4" s="4">
        <v>2002</v>
      </c>
      <c r="L4" s="4">
        <v>2003</v>
      </c>
      <c r="M4" s="4">
        <v>2004</v>
      </c>
      <c r="N4" s="4">
        <v>2005</v>
      </c>
      <c r="O4" s="4">
        <v>2006</v>
      </c>
      <c r="P4" s="4">
        <v>2007</v>
      </c>
      <c r="Q4" s="4">
        <v>2008</v>
      </c>
      <c r="R4" s="4">
        <v>2009</v>
      </c>
      <c r="S4" s="4">
        <v>2010</v>
      </c>
      <c r="T4" s="4">
        <v>2011</v>
      </c>
      <c r="U4" s="4">
        <v>2012</v>
      </c>
      <c r="V4" s="4">
        <v>2013</v>
      </c>
      <c r="W4" s="4">
        <v>2014</v>
      </c>
      <c r="X4" s="4">
        <v>2015</v>
      </c>
      <c r="Y4" s="4">
        <v>2016</v>
      </c>
      <c r="Z4" s="4">
        <v>2017</v>
      </c>
      <c r="AA4" s="4">
        <v>2018</v>
      </c>
      <c r="AB4" s="4">
        <v>2019</v>
      </c>
      <c r="AC4" s="4">
        <v>2020</v>
      </c>
      <c r="AD4" s="4">
        <v>2021</v>
      </c>
      <c r="AE4" s="4">
        <v>2022</v>
      </c>
      <c r="AF4" s="4">
        <v>2023</v>
      </c>
      <c r="AG4" s="4">
        <v>2024</v>
      </c>
      <c r="AH4" s="4">
        <v>2025</v>
      </c>
    </row>
    <row r="5" spans="2:34" x14ac:dyDescent="0.25">
      <c r="B5" s="44" t="s">
        <v>4</v>
      </c>
      <c r="C5" s="44"/>
      <c r="D5" s="17">
        <v>283256</v>
      </c>
      <c r="E5" s="16">
        <v>0.41839016622994502</v>
      </c>
      <c r="F5" s="6"/>
      <c r="G5" s="45" t="s">
        <v>4</v>
      </c>
      <c r="H5" s="46"/>
      <c r="I5" s="20">
        <v>677014</v>
      </c>
      <c r="J5" s="20">
        <v>702122</v>
      </c>
      <c r="K5" s="20">
        <v>730778</v>
      </c>
      <c r="L5" s="20">
        <v>753584</v>
      </c>
      <c r="M5" s="20">
        <v>758822</v>
      </c>
      <c r="N5" s="20">
        <v>777821</v>
      </c>
      <c r="O5" s="20">
        <v>790763</v>
      </c>
      <c r="P5" s="20">
        <v>814275</v>
      </c>
      <c r="Q5" s="20">
        <v>846210</v>
      </c>
      <c r="R5" s="20">
        <v>862397</v>
      </c>
      <c r="S5" s="20">
        <v>869067</v>
      </c>
      <c r="T5" s="20">
        <v>873414</v>
      </c>
      <c r="U5" s="20">
        <v>876147</v>
      </c>
      <c r="V5" s="20">
        <v>864763</v>
      </c>
      <c r="W5" s="20">
        <v>858313</v>
      </c>
      <c r="X5" s="20">
        <v>859289</v>
      </c>
      <c r="Y5" s="20">
        <v>861430</v>
      </c>
      <c r="Z5" s="20">
        <v>868693</v>
      </c>
      <c r="AA5" s="20">
        <v>880113</v>
      </c>
      <c r="AB5" s="20">
        <v>896038</v>
      </c>
      <c r="AC5" s="20">
        <v>912171</v>
      </c>
      <c r="AD5" s="20">
        <v>912544</v>
      </c>
      <c r="AE5" s="20">
        <v>914564</v>
      </c>
      <c r="AF5" s="20">
        <v>929950</v>
      </c>
      <c r="AG5" s="20">
        <v>949047</v>
      </c>
      <c r="AH5" s="20">
        <v>960270</v>
      </c>
    </row>
    <row r="6" spans="2:34" x14ac:dyDescent="0.25">
      <c r="B6" s="14" t="s">
        <v>141</v>
      </c>
      <c r="C6" s="13" t="s">
        <v>140</v>
      </c>
      <c r="D6" s="12">
        <v>2089</v>
      </c>
      <c r="E6" s="11">
        <v>0.51810515873015872</v>
      </c>
      <c r="F6" s="6"/>
      <c r="G6" s="10" t="s">
        <v>141</v>
      </c>
      <c r="H6" s="9" t="s">
        <v>140</v>
      </c>
      <c r="I6" s="8">
        <v>4032</v>
      </c>
      <c r="J6" s="8">
        <v>4121</v>
      </c>
      <c r="K6" s="8">
        <v>4320</v>
      </c>
      <c r="L6" s="8">
        <v>4540</v>
      </c>
      <c r="M6" s="8">
        <v>4607</v>
      </c>
      <c r="N6" s="8">
        <v>4707</v>
      </c>
      <c r="O6" s="8">
        <v>4869</v>
      </c>
      <c r="P6" s="8">
        <v>5018</v>
      </c>
      <c r="Q6" s="8">
        <v>5178</v>
      </c>
      <c r="R6" s="8">
        <v>5327</v>
      </c>
      <c r="S6" s="8">
        <v>5401</v>
      </c>
      <c r="T6" s="8">
        <v>5438</v>
      </c>
      <c r="U6" s="8">
        <v>5508</v>
      </c>
      <c r="V6" s="8">
        <v>5217</v>
      </c>
      <c r="W6" s="8">
        <v>5227</v>
      </c>
      <c r="X6" s="8">
        <v>5275</v>
      </c>
      <c r="Y6" s="8">
        <v>5282</v>
      </c>
      <c r="Z6" s="8">
        <v>5389</v>
      </c>
      <c r="AA6" s="8">
        <v>5494</v>
      </c>
      <c r="AB6" s="8">
        <v>5572</v>
      </c>
      <c r="AC6" s="8">
        <v>5617</v>
      </c>
      <c r="AD6" s="8">
        <v>5741</v>
      </c>
      <c r="AE6" s="8">
        <v>5811</v>
      </c>
      <c r="AF6" s="8">
        <v>5909</v>
      </c>
      <c r="AG6" s="8">
        <v>6037</v>
      </c>
      <c r="AH6" s="8">
        <v>6121</v>
      </c>
    </row>
    <row r="7" spans="2:34" x14ac:dyDescent="0.25">
      <c r="B7" s="14" t="s">
        <v>139</v>
      </c>
      <c r="C7" s="13" t="s">
        <v>138</v>
      </c>
      <c r="D7" s="12">
        <v>9755</v>
      </c>
      <c r="E7" s="11">
        <v>0.80274851876234365</v>
      </c>
      <c r="F7" s="6"/>
      <c r="G7" s="10" t="s">
        <v>139</v>
      </c>
      <c r="H7" s="9" t="s">
        <v>138</v>
      </c>
      <c r="I7" s="8">
        <v>12152</v>
      </c>
      <c r="J7" s="8">
        <v>12942</v>
      </c>
      <c r="K7" s="8">
        <v>13824</v>
      </c>
      <c r="L7" s="8">
        <v>14690</v>
      </c>
      <c r="M7" s="8">
        <v>15057</v>
      </c>
      <c r="N7" s="8">
        <v>15897</v>
      </c>
      <c r="O7" s="8">
        <v>16176</v>
      </c>
      <c r="P7" s="8">
        <v>17435</v>
      </c>
      <c r="Q7" s="8">
        <v>18327</v>
      </c>
      <c r="R7" s="8">
        <v>19071</v>
      </c>
      <c r="S7" s="8">
        <v>19112</v>
      </c>
      <c r="T7" s="8">
        <v>19243</v>
      </c>
      <c r="U7" s="8">
        <v>19586</v>
      </c>
      <c r="V7" s="8">
        <v>20163</v>
      </c>
      <c r="W7" s="8">
        <v>19768</v>
      </c>
      <c r="X7" s="8">
        <v>19763</v>
      </c>
      <c r="Y7" s="8">
        <v>19296</v>
      </c>
      <c r="Z7" s="8">
        <v>19395</v>
      </c>
      <c r="AA7" s="8">
        <v>19793</v>
      </c>
      <c r="AB7" s="8">
        <v>20241</v>
      </c>
      <c r="AC7" s="8">
        <v>20819</v>
      </c>
      <c r="AD7" s="8">
        <v>20651</v>
      </c>
      <c r="AE7" s="8">
        <v>20717</v>
      </c>
      <c r="AF7" s="8">
        <v>21322</v>
      </c>
      <c r="AG7" s="8">
        <v>21683</v>
      </c>
      <c r="AH7" s="8">
        <v>21907</v>
      </c>
    </row>
    <row r="8" spans="2:34" x14ac:dyDescent="0.25">
      <c r="B8" s="14" t="s">
        <v>137</v>
      </c>
      <c r="C8" s="13" t="s">
        <v>136</v>
      </c>
      <c r="D8" s="12">
        <v>2604</v>
      </c>
      <c r="E8" s="11">
        <v>0.69384492406075138</v>
      </c>
      <c r="F8" s="6"/>
      <c r="G8" s="10" t="s">
        <v>137</v>
      </c>
      <c r="H8" s="9" t="s">
        <v>136</v>
      </c>
      <c r="I8" s="8">
        <v>3753</v>
      </c>
      <c r="J8" s="8">
        <v>3868</v>
      </c>
      <c r="K8" s="8">
        <v>3902</v>
      </c>
      <c r="L8" s="8">
        <v>3997</v>
      </c>
      <c r="M8" s="8">
        <v>4149</v>
      </c>
      <c r="N8" s="8">
        <v>4258</v>
      </c>
      <c r="O8" s="8">
        <v>4339</v>
      </c>
      <c r="P8" s="8">
        <v>4527</v>
      </c>
      <c r="Q8" s="8">
        <v>4827</v>
      </c>
      <c r="R8" s="8">
        <v>5050</v>
      </c>
      <c r="S8" s="8">
        <v>5116</v>
      </c>
      <c r="T8" s="8">
        <v>5273</v>
      </c>
      <c r="U8" s="8">
        <v>5367</v>
      </c>
      <c r="V8" s="8">
        <v>5382</v>
      </c>
      <c r="W8" s="8">
        <v>5354</v>
      </c>
      <c r="X8" s="8">
        <v>5410</v>
      </c>
      <c r="Y8" s="8">
        <v>5394</v>
      </c>
      <c r="Z8" s="8">
        <v>5430</v>
      </c>
      <c r="AA8" s="8">
        <v>5529</v>
      </c>
      <c r="AB8" s="8">
        <v>5642</v>
      </c>
      <c r="AC8" s="8">
        <v>5793</v>
      </c>
      <c r="AD8" s="8">
        <v>5963</v>
      </c>
      <c r="AE8" s="8">
        <v>6075</v>
      </c>
      <c r="AF8" s="8">
        <v>6170</v>
      </c>
      <c r="AG8" s="8">
        <v>6311</v>
      </c>
      <c r="AH8" s="8">
        <v>6357</v>
      </c>
    </row>
    <row r="9" spans="2:34" x14ac:dyDescent="0.25">
      <c r="B9" s="14" t="s">
        <v>135</v>
      </c>
      <c r="C9" s="13" t="s">
        <v>134</v>
      </c>
      <c r="D9" s="12">
        <v>3540</v>
      </c>
      <c r="E9" s="11">
        <v>0.40901213171577122</v>
      </c>
      <c r="F9" s="6"/>
      <c r="G9" s="10" t="s">
        <v>135</v>
      </c>
      <c r="H9" s="9" t="s">
        <v>134</v>
      </c>
      <c r="I9" s="8">
        <v>8655</v>
      </c>
      <c r="J9" s="8">
        <v>9034</v>
      </c>
      <c r="K9" s="8">
        <v>9454</v>
      </c>
      <c r="L9" s="8">
        <v>9841</v>
      </c>
      <c r="M9" s="8">
        <v>9404</v>
      </c>
      <c r="N9" s="8">
        <v>9906</v>
      </c>
      <c r="O9" s="8">
        <v>10410</v>
      </c>
      <c r="P9" s="8">
        <v>10939</v>
      </c>
      <c r="Q9" s="8">
        <v>11348</v>
      </c>
      <c r="R9" s="8">
        <v>11685</v>
      </c>
      <c r="S9" s="8">
        <v>11682</v>
      </c>
      <c r="T9" s="8">
        <v>11919</v>
      </c>
      <c r="U9" s="8">
        <v>12149</v>
      </c>
      <c r="V9" s="8">
        <v>10748</v>
      </c>
      <c r="W9" s="8">
        <v>10806</v>
      </c>
      <c r="X9" s="8">
        <v>11093</v>
      </c>
      <c r="Y9" s="8">
        <v>10873</v>
      </c>
      <c r="Z9" s="8">
        <v>10930</v>
      </c>
      <c r="AA9" s="8">
        <v>11004</v>
      </c>
      <c r="AB9" s="8">
        <v>11271</v>
      </c>
      <c r="AC9" s="8">
        <v>11433</v>
      </c>
      <c r="AD9" s="8">
        <v>11571</v>
      </c>
      <c r="AE9" s="8">
        <v>11735</v>
      </c>
      <c r="AF9" s="8">
        <v>11833</v>
      </c>
      <c r="AG9" s="8">
        <v>12062</v>
      </c>
      <c r="AH9" s="8">
        <v>12195</v>
      </c>
    </row>
    <row r="10" spans="2:34" x14ac:dyDescent="0.25">
      <c r="B10" s="14" t="s">
        <v>133</v>
      </c>
      <c r="C10" s="13" t="s">
        <v>132</v>
      </c>
      <c r="D10" s="12">
        <v>282</v>
      </c>
      <c r="E10" s="11">
        <v>0.35696202531645571</v>
      </c>
      <c r="F10" s="6"/>
      <c r="G10" s="10" t="s">
        <v>133</v>
      </c>
      <c r="H10" s="9" t="s">
        <v>132</v>
      </c>
      <c r="I10" s="8">
        <v>790</v>
      </c>
      <c r="J10" s="8">
        <v>782</v>
      </c>
      <c r="K10" s="8">
        <v>782</v>
      </c>
      <c r="L10" s="8">
        <v>783</v>
      </c>
      <c r="M10" s="8">
        <v>771</v>
      </c>
      <c r="N10" s="8">
        <v>750</v>
      </c>
      <c r="O10" s="8">
        <v>766</v>
      </c>
      <c r="P10" s="8">
        <v>799</v>
      </c>
      <c r="Q10" s="8">
        <v>839</v>
      </c>
      <c r="R10" s="8">
        <v>872</v>
      </c>
      <c r="S10" s="8">
        <v>876</v>
      </c>
      <c r="T10" s="8">
        <v>883</v>
      </c>
      <c r="U10" s="8">
        <v>877</v>
      </c>
      <c r="V10" s="8">
        <v>914</v>
      </c>
      <c r="W10" s="8">
        <v>903</v>
      </c>
      <c r="X10" s="8">
        <v>871</v>
      </c>
      <c r="Y10" s="8">
        <v>859</v>
      </c>
      <c r="Z10" s="8">
        <v>854</v>
      </c>
      <c r="AA10" s="8">
        <v>860</v>
      </c>
      <c r="AB10" s="8">
        <v>868</v>
      </c>
      <c r="AC10" s="8">
        <v>902</v>
      </c>
      <c r="AD10" s="8">
        <v>897</v>
      </c>
      <c r="AE10" s="8">
        <v>912</v>
      </c>
      <c r="AF10" s="8">
        <v>963</v>
      </c>
      <c r="AG10" s="8">
        <v>1018</v>
      </c>
      <c r="AH10" s="8">
        <v>1072</v>
      </c>
    </row>
    <row r="11" spans="2:34" x14ac:dyDescent="0.25">
      <c r="B11" s="14" t="s">
        <v>131</v>
      </c>
      <c r="C11" s="13" t="s">
        <v>130</v>
      </c>
      <c r="D11" s="12">
        <v>2489</v>
      </c>
      <c r="E11" s="11">
        <v>0.40537459283387622</v>
      </c>
      <c r="F11" s="6"/>
      <c r="G11" s="10" t="s">
        <v>131</v>
      </c>
      <c r="H11" s="9" t="s">
        <v>130</v>
      </c>
      <c r="I11" s="8">
        <v>6140</v>
      </c>
      <c r="J11" s="8">
        <v>6228</v>
      </c>
      <c r="K11" s="8">
        <v>6305</v>
      </c>
      <c r="L11" s="8">
        <v>6578</v>
      </c>
      <c r="M11" s="8">
        <v>6524</v>
      </c>
      <c r="N11" s="8">
        <v>6649</v>
      </c>
      <c r="O11" s="8">
        <v>6730</v>
      </c>
      <c r="P11" s="8">
        <v>6802</v>
      </c>
      <c r="Q11" s="8">
        <v>7113</v>
      </c>
      <c r="R11" s="8">
        <v>7411</v>
      </c>
      <c r="S11" s="8">
        <v>7549</v>
      </c>
      <c r="T11" s="8">
        <v>7553</v>
      </c>
      <c r="U11" s="8">
        <v>7629</v>
      </c>
      <c r="V11" s="8">
        <v>7415</v>
      </c>
      <c r="W11" s="8">
        <v>7382</v>
      </c>
      <c r="X11" s="8">
        <v>7381</v>
      </c>
      <c r="Y11" s="8">
        <v>7448</v>
      </c>
      <c r="Z11" s="8">
        <v>7541</v>
      </c>
      <c r="AA11" s="8">
        <v>7671</v>
      </c>
      <c r="AB11" s="8">
        <v>7845</v>
      </c>
      <c r="AC11" s="8">
        <v>7984</v>
      </c>
      <c r="AD11" s="8">
        <v>7984</v>
      </c>
      <c r="AE11" s="8">
        <v>8062</v>
      </c>
      <c r="AF11" s="8">
        <v>8208</v>
      </c>
      <c r="AG11" s="8">
        <v>8387</v>
      </c>
      <c r="AH11" s="8">
        <v>8629</v>
      </c>
    </row>
    <row r="12" spans="2:34" x14ac:dyDescent="0.25">
      <c r="B12" s="14" t="s">
        <v>129</v>
      </c>
      <c r="C12" s="13" t="s">
        <v>128</v>
      </c>
      <c r="D12" s="12">
        <v>53</v>
      </c>
      <c r="E12" s="11">
        <v>0.10192307692307692</v>
      </c>
      <c r="F12" s="6"/>
      <c r="G12" s="10" t="s">
        <v>129</v>
      </c>
      <c r="H12" s="9" t="s">
        <v>128</v>
      </c>
      <c r="I12" s="8">
        <v>520</v>
      </c>
      <c r="J12" s="8">
        <v>534</v>
      </c>
      <c r="K12" s="8">
        <v>558</v>
      </c>
      <c r="L12" s="8">
        <v>584</v>
      </c>
      <c r="M12" s="8">
        <v>570</v>
      </c>
      <c r="N12" s="8">
        <v>568</v>
      </c>
      <c r="O12" s="8">
        <v>572</v>
      </c>
      <c r="P12" s="8">
        <v>591</v>
      </c>
      <c r="Q12" s="8">
        <v>627</v>
      </c>
      <c r="R12" s="8">
        <v>605</v>
      </c>
      <c r="S12" s="8">
        <v>593</v>
      </c>
      <c r="T12" s="8">
        <v>592</v>
      </c>
      <c r="U12" s="8">
        <v>560</v>
      </c>
      <c r="V12" s="8">
        <v>583</v>
      </c>
      <c r="W12" s="8">
        <v>553</v>
      </c>
      <c r="X12" s="8">
        <v>548</v>
      </c>
      <c r="Y12" s="8">
        <v>522</v>
      </c>
      <c r="Z12" s="8">
        <v>495</v>
      </c>
      <c r="AA12" s="8">
        <v>503</v>
      </c>
      <c r="AB12" s="8">
        <v>515</v>
      </c>
      <c r="AC12" s="8">
        <v>523</v>
      </c>
      <c r="AD12" s="8">
        <v>542</v>
      </c>
      <c r="AE12" s="8">
        <v>566</v>
      </c>
      <c r="AF12" s="8">
        <v>577</v>
      </c>
      <c r="AG12" s="8">
        <v>577</v>
      </c>
      <c r="AH12" s="8">
        <v>573</v>
      </c>
    </row>
    <row r="13" spans="2:34" x14ac:dyDescent="0.25">
      <c r="B13" s="14" t="s">
        <v>127</v>
      </c>
      <c r="C13" s="13" t="s">
        <v>126</v>
      </c>
      <c r="D13" s="12">
        <v>4157</v>
      </c>
      <c r="E13" s="11">
        <v>0.80050067398420954</v>
      </c>
      <c r="F13" s="6"/>
      <c r="G13" s="10" t="s">
        <v>127</v>
      </c>
      <c r="H13" s="9" t="s">
        <v>126</v>
      </c>
      <c r="I13" s="8">
        <v>5193</v>
      </c>
      <c r="J13" s="8">
        <v>5424</v>
      </c>
      <c r="K13" s="8">
        <v>5618</v>
      </c>
      <c r="L13" s="8">
        <v>5874</v>
      </c>
      <c r="M13" s="8">
        <v>6051</v>
      </c>
      <c r="N13" s="8">
        <v>6326</v>
      </c>
      <c r="O13" s="8">
        <v>6475</v>
      </c>
      <c r="P13" s="8">
        <v>6773</v>
      </c>
      <c r="Q13" s="8">
        <v>7030</v>
      </c>
      <c r="R13" s="8">
        <v>7251</v>
      </c>
      <c r="S13" s="8">
        <v>7379</v>
      </c>
      <c r="T13" s="8">
        <v>7601</v>
      </c>
      <c r="U13" s="8">
        <v>7795</v>
      </c>
      <c r="V13" s="8">
        <v>7792</v>
      </c>
      <c r="W13" s="8">
        <v>7936</v>
      </c>
      <c r="X13" s="8">
        <v>7850</v>
      </c>
      <c r="Y13" s="8">
        <v>7966</v>
      </c>
      <c r="Z13" s="8">
        <v>8143</v>
      </c>
      <c r="AA13" s="8">
        <v>8316</v>
      </c>
      <c r="AB13" s="8">
        <v>8567</v>
      </c>
      <c r="AC13" s="8">
        <v>8756</v>
      </c>
      <c r="AD13" s="8">
        <v>8895</v>
      </c>
      <c r="AE13" s="8">
        <v>9027</v>
      </c>
      <c r="AF13" s="8">
        <v>9172</v>
      </c>
      <c r="AG13" s="8">
        <v>9281</v>
      </c>
      <c r="AH13" s="8">
        <v>9350</v>
      </c>
    </row>
    <row r="14" spans="2:34" x14ac:dyDescent="0.25">
      <c r="B14" s="14" t="s">
        <v>125</v>
      </c>
      <c r="C14" s="13" t="s">
        <v>124</v>
      </c>
      <c r="D14" s="12">
        <v>283</v>
      </c>
      <c r="E14" s="11">
        <v>0.30364806866952787</v>
      </c>
      <c r="F14" s="6"/>
      <c r="G14" s="10" t="s">
        <v>125</v>
      </c>
      <c r="H14" s="9" t="s">
        <v>124</v>
      </c>
      <c r="I14" s="8">
        <v>932</v>
      </c>
      <c r="J14" s="8">
        <v>946</v>
      </c>
      <c r="K14" s="8">
        <v>982</v>
      </c>
      <c r="L14" s="8">
        <v>984</v>
      </c>
      <c r="M14" s="8">
        <v>993</v>
      </c>
      <c r="N14" s="8">
        <v>1016</v>
      </c>
      <c r="O14" s="8">
        <v>1063</v>
      </c>
      <c r="P14" s="8">
        <v>1062</v>
      </c>
      <c r="Q14" s="8">
        <v>1066</v>
      </c>
      <c r="R14" s="8">
        <v>1060</v>
      </c>
      <c r="S14" s="8">
        <v>1040</v>
      </c>
      <c r="T14" s="8">
        <v>1047</v>
      </c>
      <c r="U14" s="8">
        <v>1015</v>
      </c>
      <c r="V14" s="8">
        <v>1029</v>
      </c>
      <c r="W14" s="8">
        <v>1030</v>
      </c>
      <c r="X14" s="8">
        <v>1022</v>
      </c>
      <c r="Y14" s="8">
        <v>1050</v>
      </c>
      <c r="Z14" s="8">
        <v>1046</v>
      </c>
      <c r="AA14" s="8">
        <v>1054</v>
      </c>
      <c r="AB14" s="8">
        <v>1050</v>
      </c>
      <c r="AC14" s="8">
        <v>1087</v>
      </c>
      <c r="AD14" s="8">
        <v>1084</v>
      </c>
      <c r="AE14" s="8">
        <v>1111</v>
      </c>
      <c r="AF14" s="8">
        <v>1148</v>
      </c>
      <c r="AG14" s="8">
        <v>1199</v>
      </c>
      <c r="AH14" s="8">
        <v>1215</v>
      </c>
    </row>
    <row r="15" spans="2:34" x14ac:dyDescent="0.25">
      <c r="B15" s="14" t="s">
        <v>123</v>
      </c>
      <c r="C15" s="13" t="s">
        <v>122</v>
      </c>
      <c r="D15" s="12">
        <v>2897</v>
      </c>
      <c r="E15" s="11">
        <v>0.61053740779768173</v>
      </c>
      <c r="F15" s="6"/>
      <c r="G15" s="10" t="s">
        <v>123</v>
      </c>
      <c r="H15" s="9" t="s">
        <v>122</v>
      </c>
      <c r="I15" s="8">
        <v>4745</v>
      </c>
      <c r="J15" s="8">
        <v>4910</v>
      </c>
      <c r="K15" s="8">
        <v>5114</v>
      </c>
      <c r="L15" s="8">
        <v>5237</v>
      </c>
      <c r="M15" s="8">
        <v>5291</v>
      </c>
      <c r="N15" s="8">
        <v>5475</v>
      </c>
      <c r="O15" s="8">
        <v>5574</v>
      </c>
      <c r="P15" s="8">
        <v>5792</v>
      </c>
      <c r="Q15" s="8">
        <v>5910</v>
      </c>
      <c r="R15" s="8">
        <v>6026</v>
      </c>
      <c r="S15" s="8">
        <v>6172</v>
      </c>
      <c r="T15" s="8">
        <v>6232</v>
      </c>
      <c r="U15" s="8">
        <v>6276</v>
      </c>
      <c r="V15" s="8">
        <v>6619</v>
      </c>
      <c r="W15" s="8">
        <v>6662</v>
      </c>
      <c r="X15" s="8">
        <v>6706</v>
      </c>
      <c r="Y15" s="8">
        <v>6669</v>
      </c>
      <c r="Z15" s="8">
        <v>6636</v>
      </c>
      <c r="AA15" s="8">
        <v>6714</v>
      </c>
      <c r="AB15" s="8">
        <v>6809</v>
      </c>
      <c r="AC15" s="8">
        <v>6895</v>
      </c>
      <c r="AD15" s="8">
        <v>7037</v>
      </c>
      <c r="AE15" s="8">
        <v>7121</v>
      </c>
      <c r="AF15" s="8">
        <v>7286</v>
      </c>
      <c r="AG15" s="8">
        <v>7490</v>
      </c>
      <c r="AH15" s="8">
        <v>7642</v>
      </c>
    </row>
    <row r="16" spans="2:34" x14ac:dyDescent="0.25">
      <c r="B16" s="14" t="s">
        <v>121</v>
      </c>
      <c r="C16" s="13" t="s">
        <v>120</v>
      </c>
      <c r="D16" s="12">
        <v>16374</v>
      </c>
      <c r="E16" s="11">
        <v>0.43758518399743446</v>
      </c>
      <c r="F16" s="6"/>
      <c r="G16" s="10" t="s">
        <v>121</v>
      </c>
      <c r="H16" s="9" t="s">
        <v>120</v>
      </c>
      <c r="I16" s="8">
        <v>37419</v>
      </c>
      <c r="J16" s="8">
        <v>38841</v>
      </c>
      <c r="K16" s="8">
        <v>40979</v>
      </c>
      <c r="L16" s="8">
        <v>42983</v>
      </c>
      <c r="M16" s="8">
        <v>42614</v>
      </c>
      <c r="N16" s="8">
        <v>43499</v>
      </c>
      <c r="O16" s="8">
        <v>45284</v>
      </c>
      <c r="P16" s="8">
        <v>47934</v>
      </c>
      <c r="Q16" s="8">
        <v>50777</v>
      </c>
      <c r="R16" s="8">
        <v>51774</v>
      </c>
      <c r="S16" s="8">
        <v>51462</v>
      </c>
      <c r="T16" s="8">
        <v>52451</v>
      </c>
      <c r="U16" s="8">
        <v>51114</v>
      </c>
      <c r="V16" s="8">
        <v>52272</v>
      </c>
      <c r="W16" s="8">
        <v>50363</v>
      </c>
      <c r="X16" s="8">
        <v>50328</v>
      </c>
      <c r="Y16" s="8">
        <v>49580</v>
      </c>
      <c r="Z16" s="8">
        <v>49063</v>
      </c>
      <c r="AA16" s="8">
        <v>49333</v>
      </c>
      <c r="AB16" s="8">
        <v>50559</v>
      </c>
      <c r="AC16" s="8">
        <v>51710</v>
      </c>
      <c r="AD16" s="8">
        <v>51567</v>
      </c>
      <c r="AE16" s="8">
        <v>52458</v>
      </c>
      <c r="AF16" s="8">
        <v>53162</v>
      </c>
      <c r="AG16" s="8">
        <v>53491</v>
      </c>
      <c r="AH16" s="8">
        <v>53793</v>
      </c>
    </row>
    <row r="17" spans="2:34" x14ac:dyDescent="0.25">
      <c r="B17" s="14" t="s">
        <v>119</v>
      </c>
      <c r="C17" s="13" t="s">
        <v>118</v>
      </c>
      <c r="D17" s="12">
        <v>513</v>
      </c>
      <c r="E17" s="11">
        <v>0.2186700767263427</v>
      </c>
      <c r="F17" s="6"/>
      <c r="G17" s="10" t="s">
        <v>119</v>
      </c>
      <c r="H17" s="9" t="s">
        <v>118</v>
      </c>
      <c r="I17" s="8">
        <v>2346</v>
      </c>
      <c r="J17" s="8">
        <v>2366</v>
      </c>
      <c r="K17" s="8">
        <v>2412</v>
      </c>
      <c r="L17" s="8">
        <v>2437</v>
      </c>
      <c r="M17" s="8">
        <v>2420</v>
      </c>
      <c r="N17" s="8">
        <v>2515</v>
      </c>
      <c r="O17" s="8">
        <v>2507</v>
      </c>
      <c r="P17" s="8">
        <v>2562</v>
      </c>
      <c r="Q17" s="8">
        <v>2601</v>
      </c>
      <c r="R17" s="8">
        <v>2602</v>
      </c>
      <c r="S17" s="8">
        <v>2619</v>
      </c>
      <c r="T17" s="8">
        <v>2612</v>
      </c>
      <c r="U17" s="8">
        <v>2590</v>
      </c>
      <c r="V17" s="8">
        <v>2581</v>
      </c>
      <c r="W17" s="8">
        <v>2554</v>
      </c>
      <c r="X17" s="8">
        <v>2524</v>
      </c>
      <c r="Y17" s="8">
        <v>2507</v>
      </c>
      <c r="Z17" s="8">
        <v>2512</v>
      </c>
      <c r="AA17" s="8">
        <v>2612</v>
      </c>
      <c r="AB17" s="8">
        <v>2640</v>
      </c>
      <c r="AC17" s="8">
        <v>2648</v>
      </c>
      <c r="AD17" s="8">
        <v>2684</v>
      </c>
      <c r="AE17" s="8">
        <v>2719</v>
      </c>
      <c r="AF17" s="8">
        <v>2790</v>
      </c>
      <c r="AG17" s="8">
        <v>2824</v>
      </c>
      <c r="AH17" s="8">
        <v>2859</v>
      </c>
    </row>
    <row r="18" spans="2:34" x14ac:dyDescent="0.25">
      <c r="B18" s="14" t="s">
        <v>117</v>
      </c>
      <c r="C18" s="13" t="s">
        <v>116</v>
      </c>
      <c r="D18" s="12">
        <v>5411</v>
      </c>
      <c r="E18" s="11">
        <v>0.7649137687305626</v>
      </c>
      <c r="F18" s="6"/>
      <c r="G18" s="10" t="s">
        <v>117</v>
      </c>
      <c r="H18" s="9" t="s">
        <v>116</v>
      </c>
      <c r="I18" s="8">
        <v>7074</v>
      </c>
      <c r="J18" s="8">
        <v>7132</v>
      </c>
      <c r="K18" s="8">
        <v>7330</v>
      </c>
      <c r="L18" s="8">
        <v>7625</v>
      </c>
      <c r="M18" s="8">
        <v>7898</v>
      </c>
      <c r="N18" s="8">
        <v>8122</v>
      </c>
      <c r="O18" s="8">
        <v>8296</v>
      </c>
      <c r="P18" s="8">
        <v>8759</v>
      </c>
      <c r="Q18" s="8">
        <v>9294</v>
      </c>
      <c r="R18" s="8">
        <v>9601</v>
      </c>
      <c r="S18" s="8">
        <v>9784</v>
      </c>
      <c r="T18" s="8">
        <v>9862</v>
      </c>
      <c r="U18" s="8">
        <v>9964</v>
      </c>
      <c r="V18" s="8">
        <v>10144</v>
      </c>
      <c r="W18" s="8">
        <v>9765</v>
      </c>
      <c r="X18" s="8">
        <v>9892</v>
      </c>
      <c r="Y18" s="8">
        <v>10164</v>
      </c>
      <c r="Z18" s="8">
        <v>10418</v>
      </c>
      <c r="AA18" s="8">
        <v>10610</v>
      </c>
      <c r="AB18" s="8">
        <v>10862</v>
      </c>
      <c r="AC18" s="8">
        <v>11283</v>
      </c>
      <c r="AD18" s="8">
        <v>11425</v>
      </c>
      <c r="AE18" s="8">
        <v>11618</v>
      </c>
      <c r="AF18" s="8">
        <v>11763</v>
      </c>
      <c r="AG18" s="8">
        <v>12163</v>
      </c>
      <c r="AH18" s="8">
        <v>12485</v>
      </c>
    </row>
    <row r="19" spans="2:34" x14ac:dyDescent="0.25">
      <c r="B19" s="14" t="s">
        <v>115</v>
      </c>
      <c r="C19" s="13" t="s">
        <v>114</v>
      </c>
      <c r="D19" s="12">
        <v>5127</v>
      </c>
      <c r="E19" s="11">
        <v>0.64023476523476519</v>
      </c>
      <c r="F19" s="6"/>
      <c r="G19" s="10" t="s">
        <v>115</v>
      </c>
      <c r="H19" s="9" t="s">
        <v>114</v>
      </c>
      <c r="I19" s="8">
        <v>8008</v>
      </c>
      <c r="J19" s="8">
        <v>8672</v>
      </c>
      <c r="K19" s="8">
        <v>9166</v>
      </c>
      <c r="L19" s="8">
        <v>9561</v>
      </c>
      <c r="M19" s="8">
        <v>9297</v>
      </c>
      <c r="N19" s="8">
        <v>10245</v>
      </c>
      <c r="O19" s="8">
        <v>11074</v>
      </c>
      <c r="P19" s="8">
        <v>10885</v>
      </c>
      <c r="Q19" s="8">
        <v>11446</v>
      </c>
      <c r="R19" s="8">
        <v>11911</v>
      </c>
      <c r="S19" s="8">
        <v>11929</v>
      </c>
      <c r="T19" s="8">
        <v>11858</v>
      </c>
      <c r="U19" s="8">
        <v>11421</v>
      </c>
      <c r="V19" s="8">
        <v>11247</v>
      </c>
      <c r="W19" s="8">
        <v>11385</v>
      </c>
      <c r="X19" s="8">
        <v>11420</v>
      </c>
      <c r="Y19" s="8">
        <v>11356</v>
      </c>
      <c r="Z19" s="8">
        <v>11267</v>
      </c>
      <c r="AA19" s="8">
        <v>11600</v>
      </c>
      <c r="AB19" s="8">
        <v>11868</v>
      </c>
      <c r="AC19" s="8">
        <v>12158</v>
      </c>
      <c r="AD19" s="8">
        <v>12003</v>
      </c>
      <c r="AE19" s="8">
        <v>12081</v>
      </c>
      <c r="AF19" s="8">
        <v>12340</v>
      </c>
      <c r="AG19" s="8">
        <v>12860</v>
      </c>
      <c r="AH19" s="8">
        <v>13135</v>
      </c>
    </row>
    <row r="20" spans="2:34" x14ac:dyDescent="0.25">
      <c r="B20" s="14" t="s">
        <v>113</v>
      </c>
      <c r="C20" s="13" t="s">
        <v>112</v>
      </c>
      <c r="D20" s="12">
        <v>2194</v>
      </c>
      <c r="E20" s="11">
        <v>0.94284486463257411</v>
      </c>
      <c r="F20" s="6"/>
      <c r="G20" s="10" t="s">
        <v>113</v>
      </c>
      <c r="H20" s="9" t="s">
        <v>112</v>
      </c>
      <c r="I20" s="8">
        <v>2327</v>
      </c>
      <c r="J20" s="8">
        <v>2403</v>
      </c>
      <c r="K20" s="8">
        <v>2494</v>
      </c>
      <c r="L20" s="8">
        <v>2586</v>
      </c>
      <c r="M20" s="8">
        <v>2727</v>
      </c>
      <c r="N20" s="8">
        <v>2877</v>
      </c>
      <c r="O20" s="8">
        <v>3045</v>
      </c>
      <c r="P20" s="8">
        <v>3252</v>
      </c>
      <c r="Q20" s="8">
        <v>3413</v>
      </c>
      <c r="R20" s="8">
        <v>3515</v>
      </c>
      <c r="S20" s="8">
        <v>3677</v>
      </c>
      <c r="T20" s="8">
        <v>3789</v>
      </c>
      <c r="U20" s="8">
        <v>3861</v>
      </c>
      <c r="V20" s="8">
        <v>3834</v>
      </c>
      <c r="W20" s="8">
        <v>3859</v>
      </c>
      <c r="X20" s="8">
        <v>3862</v>
      </c>
      <c r="Y20" s="8">
        <v>3869</v>
      </c>
      <c r="Z20" s="8">
        <v>3962</v>
      </c>
      <c r="AA20" s="8">
        <v>4008</v>
      </c>
      <c r="AB20" s="8">
        <v>4053</v>
      </c>
      <c r="AC20" s="8">
        <v>4125</v>
      </c>
      <c r="AD20" s="8">
        <v>4243</v>
      </c>
      <c r="AE20" s="8">
        <v>4230</v>
      </c>
      <c r="AF20" s="8">
        <v>4304</v>
      </c>
      <c r="AG20" s="8">
        <v>4399</v>
      </c>
      <c r="AH20" s="8">
        <v>4521</v>
      </c>
    </row>
    <row r="21" spans="2:34" x14ac:dyDescent="0.25">
      <c r="B21" s="14" t="s">
        <v>111</v>
      </c>
      <c r="C21" s="13" t="s">
        <v>110</v>
      </c>
      <c r="D21" s="12">
        <v>688</v>
      </c>
      <c r="E21" s="11">
        <v>0.76190476190476186</v>
      </c>
      <c r="F21" s="6"/>
      <c r="G21" s="10" t="s">
        <v>111</v>
      </c>
      <c r="H21" s="9" t="s">
        <v>110</v>
      </c>
      <c r="I21" s="8">
        <v>903</v>
      </c>
      <c r="J21" s="8">
        <v>931</v>
      </c>
      <c r="K21" s="8">
        <v>971</v>
      </c>
      <c r="L21" s="8">
        <v>973</v>
      </c>
      <c r="M21" s="8">
        <v>986</v>
      </c>
      <c r="N21" s="8">
        <v>1004</v>
      </c>
      <c r="O21" s="8">
        <v>976</v>
      </c>
      <c r="P21" s="8">
        <v>967</v>
      </c>
      <c r="Q21" s="8">
        <v>1023</v>
      </c>
      <c r="R21" s="8">
        <v>1078</v>
      </c>
      <c r="S21" s="8">
        <v>1116</v>
      </c>
      <c r="T21" s="8">
        <v>1133</v>
      </c>
      <c r="U21" s="8">
        <v>1159</v>
      </c>
      <c r="V21" s="8">
        <v>1192</v>
      </c>
      <c r="W21" s="8">
        <v>1183</v>
      </c>
      <c r="X21" s="8">
        <v>1205</v>
      </c>
      <c r="Y21" s="8">
        <v>1246</v>
      </c>
      <c r="Z21" s="8">
        <v>1247</v>
      </c>
      <c r="AA21" s="8">
        <v>1271</v>
      </c>
      <c r="AB21" s="8">
        <v>1288</v>
      </c>
      <c r="AC21" s="8">
        <v>1329</v>
      </c>
      <c r="AD21" s="8">
        <v>1379</v>
      </c>
      <c r="AE21" s="8">
        <v>1446</v>
      </c>
      <c r="AF21" s="8">
        <v>1490</v>
      </c>
      <c r="AG21" s="8">
        <v>1516</v>
      </c>
      <c r="AH21" s="8">
        <v>1591</v>
      </c>
    </row>
    <row r="22" spans="2:34" x14ac:dyDescent="0.25">
      <c r="B22" s="14" t="s">
        <v>109</v>
      </c>
      <c r="C22" s="13" t="s">
        <v>108</v>
      </c>
      <c r="D22" s="12">
        <v>89</v>
      </c>
      <c r="E22" s="11">
        <v>0.13650306748466257</v>
      </c>
      <c r="F22" s="6"/>
      <c r="G22" s="10" t="s">
        <v>109</v>
      </c>
      <c r="H22" s="9" t="s">
        <v>108</v>
      </c>
      <c r="I22" s="8">
        <v>652</v>
      </c>
      <c r="J22" s="8">
        <v>677</v>
      </c>
      <c r="K22" s="8">
        <v>731</v>
      </c>
      <c r="L22" s="8">
        <v>749</v>
      </c>
      <c r="M22" s="8">
        <v>689</v>
      </c>
      <c r="N22" s="8">
        <v>708</v>
      </c>
      <c r="O22" s="8">
        <v>708</v>
      </c>
      <c r="P22" s="8">
        <v>718</v>
      </c>
      <c r="Q22" s="8">
        <v>754</v>
      </c>
      <c r="R22" s="8">
        <v>755</v>
      </c>
      <c r="S22" s="8">
        <v>773</v>
      </c>
      <c r="T22" s="8">
        <v>752</v>
      </c>
      <c r="U22" s="8">
        <v>747</v>
      </c>
      <c r="V22" s="8">
        <v>756</v>
      </c>
      <c r="W22" s="8">
        <v>768</v>
      </c>
      <c r="X22" s="8">
        <v>713</v>
      </c>
      <c r="Y22" s="8">
        <v>642</v>
      </c>
      <c r="Z22" s="8">
        <v>637</v>
      </c>
      <c r="AA22" s="8">
        <v>620</v>
      </c>
      <c r="AB22" s="8">
        <v>617</v>
      </c>
      <c r="AC22" s="8">
        <v>630</v>
      </c>
      <c r="AD22" s="8">
        <v>674</v>
      </c>
      <c r="AE22" s="8">
        <v>674</v>
      </c>
      <c r="AF22" s="8">
        <v>675</v>
      </c>
      <c r="AG22" s="8">
        <v>717</v>
      </c>
      <c r="AH22" s="8">
        <v>741</v>
      </c>
    </row>
    <row r="23" spans="2:34" x14ac:dyDescent="0.25">
      <c r="B23" s="14" t="s">
        <v>107</v>
      </c>
      <c r="C23" s="13" t="s">
        <v>106</v>
      </c>
      <c r="D23" s="12">
        <v>-119</v>
      </c>
      <c r="E23" s="11">
        <v>-0.37421383647798739</v>
      </c>
      <c r="F23" s="6"/>
      <c r="G23" s="10" t="s">
        <v>107</v>
      </c>
      <c r="H23" s="9" t="s">
        <v>106</v>
      </c>
      <c r="I23" s="8">
        <v>318</v>
      </c>
      <c r="J23" s="8">
        <v>306</v>
      </c>
      <c r="K23" s="8">
        <v>312</v>
      </c>
      <c r="L23" s="8">
        <v>307</v>
      </c>
      <c r="M23" s="8">
        <v>295</v>
      </c>
      <c r="N23" s="8">
        <v>293</v>
      </c>
      <c r="O23" s="8">
        <v>307</v>
      </c>
      <c r="P23" s="8">
        <v>290</v>
      </c>
      <c r="Q23" s="8">
        <v>276</v>
      </c>
      <c r="R23" s="8">
        <v>280</v>
      </c>
      <c r="S23" s="8">
        <v>276</v>
      </c>
      <c r="T23" s="8">
        <v>284</v>
      </c>
      <c r="U23" s="8">
        <v>267</v>
      </c>
      <c r="V23" s="8">
        <v>252</v>
      </c>
      <c r="W23" s="8">
        <v>241</v>
      </c>
      <c r="X23" s="8">
        <v>236</v>
      </c>
      <c r="Y23" s="8">
        <v>230</v>
      </c>
      <c r="Z23" s="8">
        <v>217</v>
      </c>
      <c r="AA23" s="8">
        <v>211</v>
      </c>
      <c r="AB23" s="8">
        <v>212</v>
      </c>
      <c r="AC23" s="8">
        <v>208</v>
      </c>
      <c r="AD23" s="8">
        <v>181</v>
      </c>
      <c r="AE23" s="8">
        <v>187</v>
      </c>
      <c r="AF23" s="8">
        <v>194</v>
      </c>
      <c r="AG23" s="8">
        <v>203</v>
      </c>
      <c r="AH23" s="8">
        <v>199</v>
      </c>
    </row>
    <row r="24" spans="2:34" x14ac:dyDescent="0.25">
      <c r="B24" s="14" t="s">
        <v>105</v>
      </c>
      <c r="C24" s="13" t="s">
        <v>104</v>
      </c>
      <c r="D24" s="12">
        <v>1271</v>
      </c>
      <c r="E24" s="11">
        <v>0.3183070373153018</v>
      </c>
      <c r="F24" s="6"/>
      <c r="G24" s="10" t="s">
        <v>105</v>
      </c>
      <c r="H24" s="9" t="s">
        <v>104</v>
      </c>
      <c r="I24" s="8">
        <v>3993</v>
      </c>
      <c r="J24" s="8">
        <v>4082</v>
      </c>
      <c r="K24" s="8">
        <v>4197</v>
      </c>
      <c r="L24" s="8">
        <v>4322</v>
      </c>
      <c r="M24" s="8">
        <v>4363</v>
      </c>
      <c r="N24" s="8">
        <v>4457</v>
      </c>
      <c r="O24" s="8">
        <v>4546</v>
      </c>
      <c r="P24" s="8">
        <v>4640</v>
      </c>
      <c r="Q24" s="8">
        <v>4696</v>
      </c>
      <c r="R24" s="8">
        <v>4808</v>
      </c>
      <c r="S24" s="8">
        <v>4900</v>
      </c>
      <c r="T24" s="8">
        <v>4956</v>
      </c>
      <c r="U24" s="8">
        <v>4915</v>
      </c>
      <c r="V24" s="8">
        <v>4991</v>
      </c>
      <c r="W24" s="8">
        <v>4940</v>
      </c>
      <c r="X24" s="8">
        <v>4922</v>
      </c>
      <c r="Y24" s="8">
        <v>4959</v>
      </c>
      <c r="Z24" s="8">
        <v>4942</v>
      </c>
      <c r="AA24" s="8">
        <v>5020</v>
      </c>
      <c r="AB24" s="8">
        <v>5062</v>
      </c>
      <c r="AC24" s="8">
        <v>5113</v>
      </c>
      <c r="AD24" s="8">
        <v>5134</v>
      </c>
      <c r="AE24" s="8">
        <v>5182</v>
      </c>
      <c r="AF24" s="8">
        <v>5236</v>
      </c>
      <c r="AG24" s="8">
        <v>5252</v>
      </c>
      <c r="AH24" s="8">
        <v>5264</v>
      </c>
    </row>
    <row r="25" spans="2:34" x14ac:dyDescent="0.25">
      <c r="B25" s="14" t="s">
        <v>103</v>
      </c>
      <c r="C25" s="13" t="s">
        <v>102</v>
      </c>
      <c r="D25" s="12">
        <v>12</v>
      </c>
      <c r="E25" s="11">
        <v>3.3613445378151259E-2</v>
      </c>
      <c r="F25" s="6"/>
      <c r="G25" s="10" t="s">
        <v>103</v>
      </c>
      <c r="H25" s="9" t="s">
        <v>102</v>
      </c>
      <c r="I25" s="8">
        <v>357</v>
      </c>
      <c r="J25" s="8">
        <v>371</v>
      </c>
      <c r="K25" s="8">
        <v>376</v>
      </c>
      <c r="L25" s="8">
        <v>388</v>
      </c>
      <c r="M25" s="8">
        <v>374</v>
      </c>
      <c r="N25" s="8">
        <v>386</v>
      </c>
      <c r="O25" s="8">
        <v>399</v>
      </c>
      <c r="P25" s="8">
        <v>382</v>
      </c>
      <c r="Q25" s="8">
        <v>388</v>
      </c>
      <c r="R25" s="8">
        <v>389</v>
      </c>
      <c r="S25" s="8">
        <v>378</v>
      </c>
      <c r="T25" s="8">
        <v>402</v>
      </c>
      <c r="U25" s="8">
        <v>380</v>
      </c>
      <c r="V25" s="8">
        <v>369</v>
      </c>
      <c r="W25" s="8">
        <v>344</v>
      </c>
      <c r="X25" s="8">
        <v>336</v>
      </c>
      <c r="Y25" s="8">
        <v>323</v>
      </c>
      <c r="Z25" s="8">
        <v>305</v>
      </c>
      <c r="AA25" s="8">
        <v>318</v>
      </c>
      <c r="AB25" s="8">
        <v>315</v>
      </c>
      <c r="AC25" s="8">
        <v>327</v>
      </c>
      <c r="AD25" s="8">
        <v>326</v>
      </c>
      <c r="AE25" s="8">
        <v>336</v>
      </c>
      <c r="AF25" s="8">
        <v>359</v>
      </c>
      <c r="AG25" s="8">
        <v>374</v>
      </c>
      <c r="AH25" s="8">
        <v>369</v>
      </c>
    </row>
    <row r="26" spans="2:34" x14ac:dyDescent="0.25">
      <c r="B26" s="14" t="s">
        <v>101</v>
      </c>
      <c r="C26" s="13" t="s">
        <v>100</v>
      </c>
      <c r="D26" s="12">
        <v>3908</v>
      </c>
      <c r="E26" s="11">
        <v>0.25646410290064314</v>
      </c>
      <c r="F26" s="6"/>
      <c r="G26" s="10" t="s">
        <v>101</v>
      </c>
      <c r="H26" s="9" t="s">
        <v>100</v>
      </c>
      <c r="I26" s="8">
        <v>15238</v>
      </c>
      <c r="J26" s="8">
        <v>15533</v>
      </c>
      <c r="K26" s="8">
        <v>16049</v>
      </c>
      <c r="L26" s="8">
        <v>16459</v>
      </c>
      <c r="M26" s="8">
        <v>16153</v>
      </c>
      <c r="N26" s="8">
        <v>16566</v>
      </c>
      <c r="O26" s="8">
        <v>16948</v>
      </c>
      <c r="P26" s="8">
        <v>17443</v>
      </c>
      <c r="Q26" s="8">
        <v>17969</v>
      </c>
      <c r="R26" s="8">
        <v>18270</v>
      </c>
      <c r="S26" s="8">
        <v>18225</v>
      </c>
      <c r="T26" s="8">
        <v>18482</v>
      </c>
      <c r="U26" s="8">
        <v>18388</v>
      </c>
      <c r="V26" s="8">
        <v>17359</v>
      </c>
      <c r="W26" s="8">
        <v>17291</v>
      </c>
      <c r="X26" s="8">
        <v>17412</v>
      </c>
      <c r="Y26" s="8">
        <v>17319</v>
      </c>
      <c r="Z26" s="8">
        <v>17333</v>
      </c>
      <c r="AA26" s="8">
        <v>17497</v>
      </c>
      <c r="AB26" s="8">
        <v>17780</v>
      </c>
      <c r="AC26" s="8">
        <v>18202</v>
      </c>
      <c r="AD26" s="8">
        <v>18164</v>
      </c>
      <c r="AE26" s="8">
        <v>18357</v>
      </c>
      <c r="AF26" s="8">
        <v>18592</v>
      </c>
      <c r="AG26" s="8">
        <v>18850</v>
      </c>
      <c r="AH26" s="8">
        <v>19146</v>
      </c>
    </row>
    <row r="27" spans="2:34" x14ac:dyDescent="0.25">
      <c r="B27" s="14" t="s">
        <v>99</v>
      </c>
      <c r="C27" s="13" t="s">
        <v>98</v>
      </c>
      <c r="D27" s="12">
        <v>116</v>
      </c>
      <c r="E27" s="11">
        <v>0.1850079744816587</v>
      </c>
      <c r="F27" s="6"/>
      <c r="G27" s="10" t="s">
        <v>99</v>
      </c>
      <c r="H27" s="9" t="s">
        <v>98</v>
      </c>
      <c r="I27" s="8">
        <v>627</v>
      </c>
      <c r="J27" s="8">
        <v>624</v>
      </c>
      <c r="K27" s="8">
        <v>656</v>
      </c>
      <c r="L27" s="8">
        <v>678</v>
      </c>
      <c r="M27" s="8">
        <v>679</v>
      </c>
      <c r="N27" s="8">
        <v>698</v>
      </c>
      <c r="O27" s="8">
        <v>717</v>
      </c>
      <c r="P27" s="8">
        <v>722</v>
      </c>
      <c r="Q27" s="8">
        <v>732</v>
      </c>
      <c r="R27" s="8">
        <v>758</v>
      </c>
      <c r="S27" s="8">
        <v>703</v>
      </c>
      <c r="T27" s="8">
        <v>698</v>
      </c>
      <c r="U27" s="8">
        <v>692</v>
      </c>
      <c r="V27" s="8">
        <v>692</v>
      </c>
      <c r="W27" s="8">
        <v>704</v>
      </c>
      <c r="X27" s="8">
        <v>703</v>
      </c>
      <c r="Y27" s="8">
        <v>687</v>
      </c>
      <c r="Z27" s="8">
        <v>663</v>
      </c>
      <c r="AA27" s="8">
        <v>678</v>
      </c>
      <c r="AB27" s="8">
        <v>660</v>
      </c>
      <c r="AC27" s="8">
        <v>679</v>
      </c>
      <c r="AD27" s="8">
        <v>682</v>
      </c>
      <c r="AE27" s="8">
        <v>710</v>
      </c>
      <c r="AF27" s="8">
        <v>717</v>
      </c>
      <c r="AG27" s="8">
        <v>715</v>
      </c>
      <c r="AH27" s="8">
        <v>743</v>
      </c>
    </row>
    <row r="28" spans="2:34" x14ac:dyDescent="0.25">
      <c r="B28" s="14" t="s">
        <v>97</v>
      </c>
      <c r="C28" s="13" t="s">
        <v>96</v>
      </c>
      <c r="D28" s="12">
        <v>13860</v>
      </c>
      <c r="E28" s="11">
        <v>0.61869475939648244</v>
      </c>
      <c r="F28" s="6"/>
      <c r="G28" s="10" t="s">
        <v>97</v>
      </c>
      <c r="H28" s="9" t="s">
        <v>96</v>
      </c>
      <c r="I28" s="8">
        <v>22402</v>
      </c>
      <c r="J28" s="8">
        <v>23361</v>
      </c>
      <c r="K28" s="8">
        <v>24467</v>
      </c>
      <c r="L28" s="8">
        <v>25362</v>
      </c>
      <c r="M28" s="8">
        <v>25900</v>
      </c>
      <c r="N28" s="8">
        <v>26504</v>
      </c>
      <c r="O28" s="8">
        <v>27301</v>
      </c>
      <c r="P28" s="8">
        <v>28306</v>
      </c>
      <c r="Q28" s="8">
        <v>29450</v>
      </c>
      <c r="R28" s="8">
        <v>29308</v>
      </c>
      <c r="S28" s="8">
        <v>29321</v>
      </c>
      <c r="T28" s="8">
        <v>29966</v>
      </c>
      <c r="U28" s="8">
        <v>30066</v>
      </c>
      <c r="V28" s="8">
        <v>31032</v>
      </c>
      <c r="W28" s="8">
        <v>30625</v>
      </c>
      <c r="X28" s="8">
        <v>30651</v>
      </c>
      <c r="Y28" s="8">
        <v>30944</v>
      </c>
      <c r="Z28" s="8">
        <v>31255</v>
      </c>
      <c r="AA28" s="8">
        <v>32137</v>
      </c>
      <c r="AB28" s="8">
        <v>33319</v>
      </c>
      <c r="AC28" s="8">
        <v>33679</v>
      </c>
      <c r="AD28" s="8">
        <v>33726</v>
      </c>
      <c r="AE28" s="8">
        <v>34093</v>
      </c>
      <c r="AF28" s="8">
        <v>34577</v>
      </c>
      <c r="AG28" s="8">
        <v>35654</v>
      </c>
      <c r="AH28" s="8">
        <v>36262</v>
      </c>
    </row>
    <row r="29" spans="2:34" x14ac:dyDescent="0.25">
      <c r="B29" s="14" t="s">
        <v>95</v>
      </c>
      <c r="C29" s="13" t="s">
        <v>94</v>
      </c>
      <c r="D29" s="12">
        <v>758</v>
      </c>
      <c r="E29" s="11">
        <v>0.812433011789925</v>
      </c>
      <c r="F29" s="6"/>
      <c r="G29" s="10" t="s">
        <v>95</v>
      </c>
      <c r="H29" s="9" t="s">
        <v>94</v>
      </c>
      <c r="I29" s="8">
        <v>933</v>
      </c>
      <c r="J29" s="8">
        <v>966</v>
      </c>
      <c r="K29" s="8">
        <v>1017</v>
      </c>
      <c r="L29" s="8">
        <v>1058</v>
      </c>
      <c r="M29" s="8">
        <v>1107</v>
      </c>
      <c r="N29" s="8">
        <v>1134</v>
      </c>
      <c r="O29" s="8">
        <v>1149</v>
      </c>
      <c r="P29" s="8">
        <v>1182</v>
      </c>
      <c r="Q29" s="8">
        <v>1249</v>
      </c>
      <c r="R29" s="8">
        <v>1275</v>
      </c>
      <c r="S29" s="8">
        <v>1295</v>
      </c>
      <c r="T29" s="8">
        <v>1290</v>
      </c>
      <c r="U29" s="8">
        <v>1346</v>
      </c>
      <c r="V29" s="8">
        <v>1251</v>
      </c>
      <c r="W29" s="8">
        <v>1251</v>
      </c>
      <c r="X29" s="8">
        <v>1233</v>
      </c>
      <c r="Y29" s="8">
        <v>1257</v>
      </c>
      <c r="Z29" s="8">
        <v>1277</v>
      </c>
      <c r="AA29" s="8">
        <v>1289</v>
      </c>
      <c r="AB29" s="8">
        <v>1372</v>
      </c>
      <c r="AC29" s="8">
        <v>1437</v>
      </c>
      <c r="AD29" s="8">
        <v>1465</v>
      </c>
      <c r="AE29" s="8">
        <v>1514</v>
      </c>
      <c r="AF29" s="8">
        <v>1589</v>
      </c>
      <c r="AG29" s="8">
        <v>1619</v>
      </c>
      <c r="AH29" s="8">
        <v>1691</v>
      </c>
    </row>
    <row r="30" spans="2:34" x14ac:dyDescent="0.25">
      <c r="B30" s="14" t="s">
        <v>93</v>
      </c>
      <c r="C30" s="13" t="s">
        <v>92</v>
      </c>
      <c r="D30" s="12">
        <v>1833</v>
      </c>
      <c r="E30" s="11">
        <v>0.3958963282937365</v>
      </c>
      <c r="F30" s="6"/>
      <c r="G30" s="10" t="s">
        <v>93</v>
      </c>
      <c r="H30" s="9" t="s">
        <v>92</v>
      </c>
      <c r="I30" s="8">
        <v>4630</v>
      </c>
      <c r="J30" s="8">
        <v>4736</v>
      </c>
      <c r="K30" s="8">
        <v>4909</v>
      </c>
      <c r="L30" s="8">
        <v>5119</v>
      </c>
      <c r="M30" s="8">
        <v>5180</v>
      </c>
      <c r="N30" s="8">
        <v>5295</v>
      </c>
      <c r="O30" s="8">
        <v>5375</v>
      </c>
      <c r="P30" s="8">
        <v>5493</v>
      </c>
      <c r="Q30" s="8">
        <v>5655</v>
      </c>
      <c r="R30" s="8">
        <v>5704</v>
      </c>
      <c r="S30" s="8">
        <v>5750</v>
      </c>
      <c r="T30" s="8">
        <v>5703</v>
      </c>
      <c r="U30" s="8">
        <v>5674</v>
      </c>
      <c r="V30" s="8">
        <v>5680</v>
      </c>
      <c r="W30" s="8">
        <v>5686</v>
      </c>
      <c r="X30" s="8">
        <v>5639</v>
      </c>
      <c r="Y30" s="8">
        <v>5710</v>
      </c>
      <c r="Z30" s="8">
        <v>5799</v>
      </c>
      <c r="AA30" s="8">
        <v>5858</v>
      </c>
      <c r="AB30" s="8">
        <v>5988</v>
      </c>
      <c r="AC30" s="8">
        <v>6122</v>
      </c>
      <c r="AD30" s="8">
        <v>6250</v>
      </c>
      <c r="AE30" s="8">
        <v>6312</v>
      </c>
      <c r="AF30" s="8">
        <v>6378</v>
      </c>
      <c r="AG30" s="8">
        <v>6456</v>
      </c>
      <c r="AH30" s="8">
        <v>6463</v>
      </c>
    </row>
    <row r="31" spans="2:34" x14ac:dyDescent="0.25">
      <c r="B31" s="14" t="s">
        <v>91</v>
      </c>
      <c r="C31" s="13" t="s">
        <v>90</v>
      </c>
      <c r="D31" s="12">
        <v>680</v>
      </c>
      <c r="E31" s="11">
        <v>0.35620743844944996</v>
      </c>
      <c r="F31" s="6"/>
      <c r="G31" s="10" t="s">
        <v>91</v>
      </c>
      <c r="H31" s="9" t="s">
        <v>90</v>
      </c>
      <c r="I31" s="8">
        <v>1909</v>
      </c>
      <c r="J31" s="8">
        <v>1931</v>
      </c>
      <c r="K31" s="8">
        <v>1964</v>
      </c>
      <c r="L31" s="8">
        <v>1955</v>
      </c>
      <c r="M31" s="8">
        <v>1967</v>
      </c>
      <c r="N31" s="8">
        <v>2030</v>
      </c>
      <c r="O31" s="8">
        <v>2042</v>
      </c>
      <c r="P31" s="8">
        <v>2128</v>
      </c>
      <c r="Q31" s="8">
        <v>2202</v>
      </c>
      <c r="R31" s="8">
        <v>2265</v>
      </c>
      <c r="S31" s="8">
        <v>2302</v>
      </c>
      <c r="T31" s="8">
        <v>2299</v>
      </c>
      <c r="U31" s="8">
        <v>2294</v>
      </c>
      <c r="V31" s="8">
        <v>2324</v>
      </c>
      <c r="W31" s="8">
        <v>2216</v>
      </c>
      <c r="X31" s="8">
        <v>2176</v>
      </c>
      <c r="Y31" s="8">
        <v>2157</v>
      </c>
      <c r="Z31" s="8">
        <v>2206</v>
      </c>
      <c r="AA31" s="8">
        <v>2243</v>
      </c>
      <c r="AB31" s="8">
        <v>2273</v>
      </c>
      <c r="AC31" s="8">
        <v>2298</v>
      </c>
      <c r="AD31" s="8">
        <v>2385</v>
      </c>
      <c r="AE31" s="8">
        <v>2392</v>
      </c>
      <c r="AF31" s="8">
        <v>2438</v>
      </c>
      <c r="AG31" s="8">
        <v>2505</v>
      </c>
      <c r="AH31" s="8">
        <v>2589</v>
      </c>
    </row>
    <row r="32" spans="2:34" x14ac:dyDescent="0.25">
      <c r="B32" s="14" t="s">
        <v>89</v>
      </c>
      <c r="C32" s="13" t="s">
        <v>88</v>
      </c>
      <c r="D32" s="12">
        <v>16779</v>
      </c>
      <c r="E32" s="11">
        <v>0.70728828562997936</v>
      </c>
      <c r="F32" s="6"/>
      <c r="G32" s="10" t="s">
        <v>89</v>
      </c>
      <c r="H32" s="9" t="s">
        <v>88</v>
      </c>
      <c r="I32" s="8">
        <v>23723</v>
      </c>
      <c r="J32" s="8">
        <v>24750</v>
      </c>
      <c r="K32" s="8">
        <v>26466</v>
      </c>
      <c r="L32" s="8">
        <v>27759</v>
      </c>
      <c r="M32" s="8">
        <v>28591</v>
      </c>
      <c r="N32" s="8">
        <v>29891</v>
      </c>
      <c r="O32" s="8">
        <v>31381</v>
      </c>
      <c r="P32" s="8">
        <v>33222</v>
      </c>
      <c r="Q32" s="8">
        <v>35092</v>
      </c>
      <c r="R32" s="8">
        <v>36078</v>
      </c>
      <c r="S32" s="8">
        <v>36681</v>
      </c>
      <c r="T32" s="8">
        <v>36959</v>
      </c>
      <c r="U32" s="8">
        <v>36994</v>
      </c>
      <c r="V32" s="8">
        <v>37257</v>
      </c>
      <c r="W32" s="8">
        <v>34602</v>
      </c>
      <c r="X32" s="8">
        <v>34618</v>
      </c>
      <c r="Y32" s="8">
        <v>35057</v>
      </c>
      <c r="Z32" s="8">
        <v>35513</v>
      </c>
      <c r="AA32" s="8">
        <v>36358</v>
      </c>
      <c r="AB32" s="8">
        <v>36914</v>
      </c>
      <c r="AC32" s="8">
        <v>37752</v>
      </c>
      <c r="AD32" s="8">
        <v>38224</v>
      </c>
      <c r="AE32" s="8">
        <v>38722</v>
      </c>
      <c r="AF32" s="8">
        <v>39040</v>
      </c>
      <c r="AG32" s="8">
        <v>39912</v>
      </c>
      <c r="AH32" s="8">
        <v>40502</v>
      </c>
    </row>
    <row r="33" spans="2:34" x14ac:dyDescent="0.25">
      <c r="B33" s="14" t="s">
        <v>87</v>
      </c>
      <c r="C33" s="13" t="s">
        <v>86</v>
      </c>
      <c r="D33" s="12">
        <v>18230</v>
      </c>
      <c r="E33" s="11">
        <v>0.58952882967370568</v>
      </c>
      <c r="F33" s="6"/>
      <c r="G33" s="10" t="s">
        <v>87</v>
      </c>
      <c r="H33" s="9" t="s">
        <v>86</v>
      </c>
      <c r="I33" s="8">
        <v>30923</v>
      </c>
      <c r="J33" s="8">
        <v>31575</v>
      </c>
      <c r="K33" s="8">
        <v>33326</v>
      </c>
      <c r="L33" s="8">
        <v>34335</v>
      </c>
      <c r="M33" s="8">
        <v>35512</v>
      </c>
      <c r="N33" s="8">
        <v>35908</v>
      </c>
      <c r="O33" s="8">
        <v>37165</v>
      </c>
      <c r="P33" s="8">
        <v>37963</v>
      </c>
      <c r="Q33" s="8">
        <v>39434</v>
      </c>
      <c r="R33" s="8">
        <v>40548</v>
      </c>
      <c r="S33" s="8">
        <v>40859</v>
      </c>
      <c r="T33" s="8">
        <v>40873</v>
      </c>
      <c r="U33" s="8">
        <v>40831</v>
      </c>
      <c r="V33" s="8">
        <v>41049</v>
      </c>
      <c r="W33" s="8">
        <v>40264</v>
      </c>
      <c r="X33" s="8">
        <v>40170</v>
      </c>
      <c r="Y33" s="8">
        <v>40279</v>
      </c>
      <c r="Z33" s="8">
        <v>41095</v>
      </c>
      <c r="AA33" s="8">
        <v>42631</v>
      </c>
      <c r="AB33" s="8">
        <v>43808</v>
      </c>
      <c r="AC33" s="8">
        <v>44527</v>
      </c>
      <c r="AD33" s="8">
        <v>44809</v>
      </c>
      <c r="AE33" s="8">
        <v>45352</v>
      </c>
      <c r="AF33" s="8">
        <v>46395</v>
      </c>
      <c r="AG33" s="8">
        <v>47777</v>
      </c>
      <c r="AH33" s="8">
        <v>49153</v>
      </c>
    </row>
    <row r="34" spans="2:34" x14ac:dyDescent="0.25">
      <c r="B34" s="14" t="s">
        <v>85</v>
      </c>
      <c r="C34" s="13" t="s">
        <v>84</v>
      </c>
      <c r="D34" s="12">
        <v>778</v>
      </c>
      <c r="E34" s="11">
        <v>0.85120350109409193</v>
      </c>
      <c r="F34" s="6"/>
      <c r="G34" s="10" t="s">
        <v>85</v>
      </c>
      <c r="H34" s="9" t="s">
        <v>84</v>
      </c>
      <c r="I34" s="8">
        <v>914</v>
      </c>
      <c r="J34" s="8">
        <v>924</v>
      </c>
      <c r="K34" s="8">
        <v>943</v>
      </c>
      <c r="L34" s="8">
        <v>963</v>
      </c>
      <c r="M34" s="8">
        <v>947</v>
      </c>
      <c r="N34" s="8">
        <v>980</v>
      </c>
      <c r="O34" s="8">
        <v>991</v>
      </c>
      <c r="P34" s="8">
        <v>1074</v>
      </c>
      <c r="Q34" s="8">
        <v>1146</v>
      </c>
      <c r="R34" s="8">
        <v>1199</v>
      </c>
      <c r="S34" s="8">
        <v>1285</v>
      </c>
      <c r="T34" s="8">
        <v>1324</v>
      </c>
      <c r="U34" s="8">
        <v>1330</v>
      </c>
      <c r="V34" s="8">
        <v>1321</v>
      </c>
      <c r="W34" s="8">
        <v>1309</v>
      </c>
      <c r="X34" s="8">
        <v>1321</v>
      </c>
      <c r="Y34" s="8">
        <v>1383</v>
      </c>
      <c r="Z34" s="8">
        <v>1449</v>
      </c>
      <c r="AA34" s="8">
        <v>1455</v>
      </c>
      <c r="AB34" s="8">
        <v>1509</v>
      </c>
      <c r="AC34" s="8">
        <v>1528</v>
      </c>
      <c r="AD34" s="8">
        <v>1569</v>
      </c>
      <c r="AE34" s="8">
        <v>1596</v>
      </c>
      <c r="AF34" s="8">
        <v>1639</v>
      </c>
      <c r="AG34" s="8">
        <v>1702</v>
      </c>
      <c r="AH34" s="8">
        <v>1692</v>
      </c>
    </row>
    <row r="35" spans="2:34" x14ac:dyDescent="0.25">
      <c r="B35" s="14" t="s">
        <v>83</v>
      </c>
      <c r="C35" s="13" t="s">
        <v>82</v>
      </c>
      <c r="D35" s="12">
        <v>642</v>
      </c>
      <c r="E35" s="11">
        <v>0.35294117647058826</v>
      </c>
      <c r="F35" s="6"/>
      <c r="G35" s="10" t="s">
        <v>83</v>
      </c>
      <c r="H35" s="9" t="s">
        <v>82</v>
      </c>
      <c r="I35" s="8">
        <v>1819</v>
      </c>
      <c r="J35" s="8">
        <v>1861</v>
      </c>
      <c r="K35" s="8">
        <v>1975</v>
      </c>
      <c r="L35" s="8">
        <v>1990</v>
      </c>
      <c r="M35" s="8">
        <v>2043</v>
      </c>
      <c r="N35" s="8">
        <v>2118</v>
      </c>
      <c r="O35" s="8">
        <v>2141</v>
      </c>
      <c r="P35" s="8">
        <v>2095</v>
      </c>
      <c r="Q35" s="8">
        <v>2161</v>
      </c>
      <c r="R35" s="8">
        <v>2150</v>
      </c>
      <c r="S35" s="8">
        <v>2187</v>
      </c>
      <c r="T35" s="8">
        <v>2204</v>
      </c>
      <c r="U35" s="8">
        <v>2152</v>
      </c>
      <c r="V35" s="8">
        <v>2140</v>
      </c>
      <c r="W35" s="8">
        <v>2114</v>
      </c>
      <c r="X35" s="8">
        <v>2113</v>
      </c>
      <c r="Y35" s="8">
        <v>2073</v>
      </c>
      <c r="Z35" s="8">
        <v>2159</v>
      </c>
      <c r="AA35" s="8">
        <v>2143</v>
      </c>
      <c r="AB35" s="8">
        <v>2227</v>
      </c>
      <c r="AC35" s="8">
        <v>2245</v>
      </c>
      <c r="AD35" s="8">
        <v>2242</v>
      </c>
      <c r="AE35" s="8">
        <v>2273</v>
      </c>
      <c r="AF35" s="8">
        <v>2336</v>
      </c>
      <c r="AG35" s="8">
        <v>2397</v>
      </c>
      <c r="AH35" s="8">
        <v>2461</v>
      </c>
    </row>
    <row r="36" spans="2:34" x14ac:dyDescent="0.25">
      <c r="B36" s="14" t="s">
        <v>81</v>
      </c>
      <c r="C36" s="13" t="s">
        <v>80</v>
      </c>
      <c r="D36" s="12">
        <v>19498</v>
      </c>
      <c r="E36" s="11">
        <v>0.93184859491493022</v>
      </c>
      <c r="F36" s="6"/>
      <c r="G36" s="10" t="s">
        <v>81</v>
      </c>
      <c r="H36" s="9" t="s">
        <v>80</v>
      </c>
      <c r="I36" s="8">
        <v>20924</v>
      </c>
      <c r="J36" s="8">
        <v>22275</v>
      </c>
      <c r="K36" s="8">
        <v>23953</v>
      </c>
      <c r="L36" s="8">
        <v>25799</v>
      </c>
      <c r="M36" s="8">
        <v>27145</v>
      </c>
      <c r="N36" s="8">
        <v>28237</v>
      </c>
      <c r="O36" s="8">
        <v>29742</v>
      </c>
      <c r="P36" s="8">
        <v>31120</v>
      </c>
      <c r="Q36" s="8">
        <v>32380</v>
      </c>
      <c r="R36" s="8">
        <v>33348</v>
      </c>
      <c r="S36" s="8">
        <v>33883</v>
      </c>
      <c r="T36" s="8">
        <v>34385</v>
      </c>
      <c r="U36" s="8">
        <v>34583</v>
      </c>
      <c r="V36" s="8">
        <v>35258</v>
      </c>
      <c r="W36" s="8">
        <v>35521</v>
      </c>
      <c r="X36" s="8">
        <v>35726</v>
      </c>
      <c r="Y36" s="8">
        <v>36001</v>
      </c>
      <c r="Z36" s="8">
        <v>36383</v>
      </c>
      <c r="AA36" s="8">
        <v>36725</v>
      </c>
      <c r="AB36" s="8">
        <v>37193</v>
      </c>
      <c r="AC36" s="8">
        <v>37724</v>
      </c>
      <c r="AD36" s="8">
        <v>38357</v>
      </c>
      <c r="AE36" s="8">
        <v>38902</v>
      </c>
      <c r="AF36" s="8">
        <v>39440</v>
      </c>
      <c r="AG36" s="8">
        <v>40079</v>
      </c>
      <c r="AH36" s="8">
        <v>40422</v>
      </c>
    </row>
    <row r="37" spans="2:34" x14ac:dyDescent="0.25">
      <c r="B37" s="14" t="s">
        <v>79</v>
      </c>
      <c r="C37" s="13" t="s">
        <v>78</v>
      </c>
      <c r="D37" s="12">
        <v>972</v>
      </c>
      <c r="E37" s="11">
        <v>0.41950798446266724</v>
      </c>
      <c r="F37" s="6"/>
      <c r="G37" s="10" t="s">
        <v>79</v>
      </c>
      <c r="H37" s="9" t="s">
        <v>78</v>
      </c>
      <c r="I37" s="8">
        <v>2317</v>
      </c>
      <c r="J37" s="8">
        <v>2406</v>
      </c>
      <c r="K37" s="8">
        <v>2510</v>
      </c>
      <c r="L37" s="8">
        <v>2521</v>
      </c>
      <c r="M37" s="8">
        <v>2510</v>
      </c>
      <c r="N37" s="8">
        <v>2594</v>
      </c>
      <c r="O37" s="8">
        <v>2576</v>
      </c>
      <c r="P37" s="8">
        <v>2619</v>
      </c>
      <c r="Q37" s="8">
        <v>2749</v>
      </c>
      <c r="R37" s="8">
        <v>2827</v>
      </c>
      <c r="S37" s="8">
        <v>2817</v>
      </c>
      <c r="T37" s="8">
        <v>2872</v>
      </c>
      <c r="U37" s="8">
        <v>2855</v>
      </c>
      <c r="V37" s="8">
        <v>2838</v>
      </c>
      <c r="W37" s="8">
        <v>2888</v>
      </c>
      <c r="X37" s="8">
        <v>2850</v>
      </c>
      <c r="Y37" s="8">
        <v>2884</v>
      </c>
      <c r="Z37" s="8">
        <v>2836</v>
      </c>
      <c r="AA37" s="8">
        <v>2867</v>
      </c>
      <c r="AB37" s="8">
        <v>2912</v>
      </c>
      <c r="AC37" s="8">
        <v>2987</v>
      </c>
      <c r="AD37" s="8">
        <v>3087</v>
      </c>
      <c r="AE37" s="8">
        <v>3119</v>
      </c>
      <c r="AF37" s="8">
        <v>3144</v>
      </c>
      <c r="AG37" s="8">
        <v>3216</v>
      </c>
      <c r="AH37" s="8">
        <v>3289</v>
      </c>
    </row>
    <row r="38" spans="2:34" x14ac:dyDescent="0.25">
      <c r="B38" s="14" t="s">
        <v>77</v>
      </c>
      <c r="C38" s="13" t="s">
        <v>76</v>
      </c>
      <c r="D38" s="12">
        <v>2058</v>
      </c>
      <c r="E38" s="11">
        <v>0.3246056782334385</v>
      </c>
      <c r="F38" s="6"/>
      <c r="G38" s="10" t="s">
        <v>77</v>
      </c>
      <c r="H38" s="9" t="s">
        <v>76</v>
      </c>
      <c r="I38" s="8">
        <v>6340</v>
      </c>
      <c r="J38" s="8">
        <v>6359</v>
      </c>
      <c r="K38" s="8">
        <v>6478</v>
      </c>
      <c r="L38" s="8">
        <v>6572</v>
      </c>
      <c r="M38" s="8">
        <v>6487</v>
      </c>
      <c r="N38" s="8">
        <v>6610</v>
      </c>
      <c r="O38" s="8">
        <v>6717</v>
      </c>
      <c r="P38" s="8">
        <v>6741</v>
      </c>
      <c r="Q38" s="8">
        <v>7058</v>
      </c>
      <c r="R38" s="8">
        <v>7144</v>
      </c>
      <c r="S38" s="8">
        <v>7001</v>
      </c>
      <c r="T38" s="8">
        <v>6970</v>
      </c>
      <c r="U38" s="8">
        <v>6963</v>
      </c>
      <c r="V38" s="8">
        <v>6977</v>
      </c>
      <c r="W38" s="8">
        <v>6808</v>
      </c>
      <c r="X38" s="8">
        <v>6723</v>
      </c>
      <c r="Y38" s="8">
        <v>6729</v>
      </c>
      <c r="Z38" s="8">
        <v>6829</v>
      </c>
      <c r="AA38" s="8">
        <v>6931</v>
      </c>
      <c r="AB38" s="8">
        <v>7085</v>
      </c>
      <c r="AC38" s="8">
        <v>7394</v>
      </c>
      <c r="AD38" s="8">
        <v>7515</v>
      </c>
      <c r="AE38" s="8">
        <v>7667</v>
      </c>
      <c r="AF38" s="8">
        <v>7825</v>
      </c>
      <c r="AG38" s="8">
        <v>8115</v>
      </c>
      <c r="AH38" s="8">
        <v>8398</v>
      </c>
    </row>
    <row r="39" spans="2:34" x14ac:dyDescent="0.25">
      <c r="B39" s="14" t="s">
        <v>75</v>
      </c>
      <c r="C39" s="13" t="s">
        <v>74</v>
      </c>
      <c r="D39" s="12">
        <v>100861</v>
      </c>
      <c r="E39" s="11">
        <v>0.30204686681140974</v>
      </c>
      <c r="F39" s="6"/>
      <c r="G39" s="10" t="s">
        <v>75</v>
      </c>
      <c r="H39" s="9" t="s">
        <v>74</v>
      </c>
      <c r="I39" s="8">
        <v>333925</v>
      </c>
      <c r="J39" s="8">
        <v>346720</v>
      </c>
      <c r="K39" s="8">
        <v>358462</v>
      </c>
      <c r="L39" s="8">
        <v>367277</v>
      </c>
      <c r="M39" s="8">
        <v>368974</v>
      </c>
      <c r="N39" s="8">
        <v>375773</v>
      </c>
      <c r="O39" s="8">
        <v>375048</v>
      </c>
      <c r="P39" s="8">
        <v>383107</v>
      </c>
      <c r="Q39" s="8">
        <v>396570</v>
      </c>
      <c r="R39" s="8">
        <v>401270</v>
      </c>
      <c r="S39" s="8">
        <v>404681</v>
      </c>
      <c r="T39" s="8">
        <v>405318</v>
      </c>
      <c r="U39" s="8">
        <v>407648</v>
      </c>
      <c r="V39" s="8">
        <v>398162</v>
      </c>
      <c r="W39" s="8">
        <v>399093</v>
      </c>
      <c r="X39" s="8">
        <v>400578</v>
      </c>
      <c r="Y39" s="8">
        <v>402949</v>
      </c>
      <c r="Z39" s="8">
        <v>406492</v>
      </c>
      <c r="AA39" s="8">
        <v>409661</v>
      </c>
      <c r="AB39" s="8">
        <v>416065</v>
      </c>
      <c r="AC39" s="8">
        <v>422587</v>
      </c>
      <c r="AD39" s="8">
        <v>419366</v>
      </c>
      <c r="AE39" s="8">
        <v>415940</v>
      </c>
      <c r="AF39" s="8">
        <v>423350</v>
      </c>
      <c r="AG39" s="8">
        <v>431521</v>
      </c>
      <c r="AH39" s="8">
        <v>434786</v>
      </c>
    </row>
    <row r="40" spans="2:34" x14ac:dyDescent="0.25">
      <c r="B40" s="14" t="s">
        <v>73</v>
      </c>
      <c r="C40" s="13" t="s">
        <v>72</v>
      </c>
      <c r="D40" s="12">
        <v>631</v>
      </c>
      <c r="E40" s="11">
        <v>0.24269230769230768</v>
      </c>
      <c r="F40" s="6"/>
      <c r="G40" s="10" t="s">
        <v>73</v>
      </c>
      <c r="H40" s="9" t="s">
        <v>72</v>
      </c>
      <c r="I40" s="8">
        <v>2600</v>
      </c>
      <c r="J40" s="8">
        <v>2634</v>
      </c>
      <c r="K40" s="8">
        <v>2662</v>
      </c>
      <c r="L40" s="8">
        <v>2697</v>
      </c>
      <c r="M40" s="8">
        <v>2643</v>
      </c>
      <c r="N40" s="8">
        <v>2707</v>
      </c>
      <c r="O40" s="8">
        <v>2744</v>
      </c>
      <c r="P40" s="8">
        <v>2787</v>
      </c>
      <c r="Q40" s="8">
        <v>2856</v>
      </c>
      <c r="R40" s="8">
        <v>2886</v>
      </c>
      <c r="S40" s="8">
        <v>2928</v>
      </c>
      <c r="T40" s="8">
        <v>2919</v>
      </c>
      <c r="U40" s="8">
        <v>2908</v>
      </c>
      <c r="V40" s="8">
        <v>2806</v>
      </c>
      <c r="W40" s="8">
        <v>2812</v>
      </c>
      <c r="X40" s="8">
        <v>2816</v>
      </c>
      <c r="Y40" s="8">
        <v>2774</v>
      </c>
      <c r="Z40" s="8">
        <v>2794</v>
      </c>
      <c r="AA40" s="8">
        <v>2825</v>
      </c>
      <c r="AB40" s="8">
        <v>2860</v>
      </c>
      <c r="AC40" s="8">
        <v>2942</v>
      </c>
      <c r="AD40" s="8">
        <v>3028</v>
      </c>
      <c r="AE40" s="8">
        <v>3067</v>
      </c>
      <c r="AF40" s="8">
        <v>3118</v>
      </c>
      <c r="AG40" s="8">
        <v>3184</v>
      </c>
      <c r="AH40" s="8">
        <v>3231</v>
      </c>
    </row>
    <row r="41" spans="2:34" x14ac:dyDescent="0.25">
      <c r="B41" s="14" t="s">
        <v>71</v>
      </c>
      <c r="C41" s="13" t="s">
        <v>70</v>
      </c>
      <c r="D41" s="12">
        <v>3449</v>
      </c>
      <c r="E41" s="11">
        <v>0.2402145145563449</v>
      </c>
      <c r="F41" s="6"/>
      <c r="G41" s="10" t="s">
        <v>71</v>
      </c>
      <c r="H41" s="9" t="s">
        <v>70</v>
      </c>
      <c r="I41" s="8">
        <v>14358</v>
      </c>
      <c r="J41" s="8">
        <v>14647</v>
      </c>
      <c r="K41" s="8">
        <v>15074</v>
      </c>
      <c r="L41" s="8">
        <v>15566</v>
      </c>
      <c r="M41" s="8">
        <v>15513</v>
      </c>
      <c r="N41" s="8">
        <v>15987</v>
      </c>
      <c r="O41" s="8">
        <v>16398</v>
      </c>
      <c r="P41" s="8">
        <v>16570</v>
      </c>
      <c r="Q41" s="8">
        <v>16997</v>
      </c>
      <c r="R41" s="8">
        <v>17260</v>
      </c>
      <c r="S41" s="8">
        <v>16981</v>
      </c>
      <c r="T41" s="8">
        <v>16114</v>
      </c>
      <c r="U41" s="8">
        <v>16191</v>
      </c>
      <c r="V41" s="8">
        <v>16200</v>
      </c>
      <c r="W41" s="8">
        <v>16088</v>
      </c>
      <c r="X41" s="8">
        <v>16115</v>
      </c>
      <c r="Y41" s="8">
        <v>16222</v>
      </c>
      <c r="Z41" s="8">
        <v>16157</v>
      </c>
      <c r="AA41" s="8">
        <v>16189</v>
      </c>
      <c r="AB41" s="8">
        <v>16283</v>
      </c>
      <c r="AC41" s="8">
        <v>16658</v>
      </c>
      <c r="AD41" s="8">
        <v>16969</v>
      </c>
      <c r="AE41" s="8">
        <v>17126</v>
      </c>
      <c r="AF41" s="8">
        <v>17279</v>
      </c>
      <c r="AG41" s="8">
        <v>17594</v>
      </c>
      <c r="AH41" s="8">
        <v>17807</v>
      </c>
    </row>
    <row r="42" spans="2:34" x14ac:dyDescent="0.25">
      <c r="B42" s="14" t="s">
        <v>69</v>
      </c>
      <c r="C42" s="13" t="s">
        <v>68</v>
      </c>
      <c r="D42" s="12">
        <v>1609</v>
      </c>
      <c r="E42" s="11">
        <v>0.37567125846369365</v>
      </c>
      <c r="F42" s="6"/>
      <c r="G42" s="10" t="s">
        <v>69</v>
      </c>
      <c r="H42" s="9" t="s">
        <v>68</v>
      </c>
      <c r="I42" s="8">
        <v>4283</v>
      </c>
      <c r="J42" s="8">
        <v>4363</v>
      </c>
      <c r="K42" s="8">
        <v>4450</v>
      </c>
      <c r="L42" s="8">
        <v>4568</v>
      </c>
      <c r="M42" s="8">
        <v>4519</v>
      </c>
      <c r="N42" s="8">
        <v>4597</v>
      </c>
      <c r="O42" s="8">
        <v>4848</v>
      </c>
      <c r="P42" s="8">
        <v>5052</v>
      </c>
      <c r="Q42" s="8">
        <v>5272</v>
      </c>
      <c r="R42" s="8">
        <v>5428</v>
      </c>
      <c r="S42" s="8">
        <v>5531</v>
      </c>
      <c r="T42" s="8">
        <v>5544</v>
      </c>
      <c r="U42" s="8">
        <v>5486</v>
      </c>
      <c r="V42" s="8">
        <v>5496</v>
      </c>
      <c r="W42" s="8">
        <v>5369</v>
      </c>
      <c r="X42" s="8">
        <v>5267</v>
      </c>
      <c r="Y42" s="8">
        <v>5197</v>
      </c>
      <c r="Z42" s="8">
        <v>5256</v>
      </c>
      <c r="AA42" s="8">
        <v>5339</v>
      </c>
      <c r="AB42" s="8">
        <v>5502</v>
      </c>
      <c r="AC42" s="8">
        <v>5576</v>
      </c>
      <c r="AD42" s="8">
        <v>5624</v>
      </c>
      <c r="AE42" s="8">
        <v>5645</v>
      </c>
      <c r="AF42" s="8">
        <v>5741</v>
      </c>
      <c r="AG42" s="8">
        <v>5888</v>
      </c>
      <c r="AH42" s="8">
        <v>5892</v>
      </c>
    </row>
    <row r="43" spans="2:34" x14ac:dyDescent="0.25">
      <c r="B43" s="14" t="s">
        <v>67</v>
      </c>
      <c r="C43" s="13" t="s">
        <v>66</v>
      </c>
      <c r="D43" s="12">
        <v>800</v>
      </c>
      <c r="E43" s="11">
        <v>0.64051240992794234</v>
      </c>
      <c r="F43" s="6"/>
      <c r="G43" s="10" t="s">
        <v>67</v>
      </c>
      <c r="H43" s="9" t="s">
        <v>66</v>
      </c>
      <c r="I43" s="8">
        <v>1249</v>
      </c>
      <c r="J43" s="8">
        <v>1314</v>
      </c>
      <c r="K43" s="8">
        <v>1399</v>
      </c>
      <c r="L43" s="8">
        <v>1477</v>
      </c>
      <c r="M43" s="8">
        <v>1446</v>
      </c>
      <c r="N43" s="8">
        <v>1513</v>
      </c>
      <c r="O43" s="8">
        <v>1631</v>
      </c>
      <c r="P43" s="8">
        <v>1702</v>
      </c>
      <c r="Q43" s="8">
        <v>1763</v>
      </c>
      <c r="R43" s="8">
        <v>1867</v>
      </c>
      <c r="S43" s="8">
        <v>1938</v>
      </c>
      <c r="T43" s="8">
        <v>1970</v>
      </c>
      <c r="U43" s="8">
        <v>1886</v>
      </c>
      <c r="V43" s="8">
        <v>2010</v>
      </c>
      <c r="W43" s="8">
        <v>2016</v>
      </c>
      <c r="X43" s="8">
        <v>2018</v>
      </c>
      <c r="Y43" s="8">
        <v>2021</v>
      </c>
      <c r="Z43" s="8">
        <v>1997</v>
      </c>
      <c r="AA43" s="8">
        <v>1967</v>
      </c>
      <c r="AB43" s="8">
        <v>2012</v>
      </c>
      <c r="AC43" s="8">
        <v>2044</v>
      </c>
      <c r="AD43" s="8">
        <v>2057</v>
      </c>
      <c r="AE43" s="8">
        <v>2075</v>
      </c>
      <c r="AF43" s="8">
        <v>2055</v>
      </c>
      <c r="AG43" s="8">
        <v>2035</v>
      </c>
      <c r="AH43" s="8">
        <v>2049</v>
      </c>
    </row>
    <row r="44" spans="2:34" x14ac:dyDescent="0.25">
      <c r="B44" s="14" t="s">
        <v>65</v>
      </c>
      <c r="C44" s="13" t="s">
        <v>64</v>
      </c>
      <c r="D44" s="12">
        <v>4643</v>
      </c>
      <c r="E44" s="11">
        <v>0.44872910022228663</v>
      </c>
      <c r="F44" s="6"/>
      <c r="G44" s="10" t="s">
        <v>65</v>
      </c>
      <c r="H44" s="9" t="s">
        <v>64</v>
      </c>
      <c r="I44" s="8">
        <v>10347</v>
      </c>
      <c r="J44" s="8">
        <v>10736</v>
      </c>
      <c r="K44" s="8">
        <v>11103</v>
      </c>
      <c r="L44" s="8">
        <v>11446</v>
      </c>
      <c r="M44" s="8">
        <v>11442</v>
      </c>
      <c r="N44" s="8">
        <v>11767</v>
      </c>
      <c r="O44" s="8">
        <v>12122</v>
      </c>
      <c r="P44" s="8">
        <v>12141</v>
      </c>
      <c r="Q44" s="8">
        <v>12455</v>
      </c>
      <c r="R44" s="8">
        <v>12766</v>
      </c>
      <c r="S44" s="8">
        <v>12831</v>
      </c>
      <c r="T44" s="8">
        <v>12881</v>
      </c>
      <c r="U44" s="8">
        <v>12871</v>
      </c>
      <c r="V44" s="8">
        <v>12901</v>
      </c>
      <c r="W44" s="8">
        <v>12709</v>
      </c>
      <c r="X44" s="8">
        <v>12694</v>
      </c>
      <c r="Y44" s="8">
        <v>12714</v>
      </c>
      <c r="Z44" s="8">
        <v>12793</v>
      </c>
      <c r="AA44" s="8">
        <v>13026</v>
      </c>
      <c r="AB44" s="8">
        <v>13475</v>
      </c>
      <c r="AC44" s="8">
        <v>13764</v>
      </c>
      <c r="AD44" s="8">
        <v>13873</v>
      </c>
      <c r="AE44" s="8">
        <v>14005</v>
      </c>
      <c r="AF44" s="8">
        <v>14164</v>
      </c>
      <c r="AG44" s="8">
        <v>14630</v>
      </c>
      <c r="AH44" s="8">
        <v>14990</v>
      </c>
    </row>
    <row r="45" spans="2:34" x14ac:dyDescent="0.25">
      <c r="B45" s="14" t="s">
        <v>63</v>
      </c>
      <c r="C45" s="13" t="s">
        <v>62</v>
      </c>
      <c r="D45" s="12">
        <v>650</v>
      </c>
      <c r="E45" s="11">
        <v>0.38552787663107946</v>
      </c>
      <c r="F45" s="6"/>
      <c r="G45" s="10" t="s">
        <v>63</v>
      </c>
      <c r="H45" s="9" t="s">
        <v>62</v>
      </c>
      <c r="I45" s="8">
        <v>1686</v>
      </c>
      <c r="J45" s="8">
        <v>1691</v>
      </c>
      <c r="K45" s="8">
        <v>1737</v>
      </c>
      <c r="L45" s="8">
        <v>1803</v>
      </c>
      <c r="M45" s="8">
        <v>1821</v>
      </c>
      <c r="N45" s="8">
        <v>1847</v>
      </c>
      <c r="O45" s="8">
        <v>1853</v>
      </c>
      <c r="P45" s="8">
        <v>1866</v>
      </c>
      <c r="Q45" s="8">
        <v>1956</v>
      </c>
      <c r="R45" s="8">
        <v>1962</v>
      </c>
      <c r="S45" s="8">
        <v>1958</v>
      </c>
      <c r="T45" s="8">
        <v>1985</v>
      </c>
      <c r="U45" s="8">
        <v>2047</v>
      </c>
      <c r="V45" s="8">
        <v>1973</v>
      </c>
      <c r="W45" s="8">
        <v>2030</v>
      </c>
      <c r="X45" s="8">
        <v>2035</v>
      </c>
      <c r="Y45" s="8">
        <v>2042</v>
      </c>
      <c r="Z45" s="8">
        <v>2064</v>
      </c>
      <c r="AA45" s="8">
        <v>2083</v>
      </c>
      <c r="AB45" s="8">
        <v>2108</v>
      </c>
      <c r="AC45" s="8">
        <v>2145</v>
      </c>
      <c r="AD45" s="8">
        <v>2185</v>
      </c>
      <c r="AE45" s="8">
        <v>2179</v>
      </c>
      <c r="AF45" s="8">
        <v>2195</v>
      </c>
      <c r="AG45" s="8">
        <v>2228</v>
      </c>
      <c r="AH45" s="8">
        <v>2336</v>
      </c>
    </row>
    <row r="46" spans="2:34" x14ac:dyDescent="0.25">
      <c r="B46" s="14" t="s">
        <v>61</v>
      </c>
      <c r="C46" s="13" t="s">
        <v>60</v>
      </c>
      <c r="D46" s="12">
        <v>3020</v>
      </c>
      <c r="E46" s="11">
        <v>0.48623410078892287</v>
      </c>
      <c r="F46" s="6"/>
      <c r="G46" s="10" t="s">
        <v>61</v>
      </c>
      <c r="H46" s="9" t="s">
        <v>60</v>
      </c>
      <c r="I46" s="8">
        <v>6211</v>
      </c>
      <c r="J46" s="8">
        <v>6692</v>
      </c>
      <c r="K46" s="8">
        <v>6951</v>
      </c>
      <c r="L46" s="8">
        <v>7246</v>
      </c>
      <c r="M46" s="8">
        <v>7280</v>
      </c>
      <c r="N46" s="8">
        <v>7498</v>
      </c>
      <c r="O46" s="8">
        <v>7738</v>
      </c>
      <c r="P46" s="8">
        <v>8095</v>
      </c>
      <c r="Q46" s="8">
        <v>8467</v>
      </c>
      <c r="R46" s="8">
        <v>8687</v>
      </c>
      <c r="S46" s="8">
        <v>8841</v>
      </c>
      <c r="T46" s="8">
        <v>8963</v>
      </c>
      <c r="U46" s="8">
        <v>8993</v>
      </c>
      <c r="V46" s="8">
        <v>7857</v>
      </c>
      <c r="W46" s="8">
        <v>8320</v>
      </c>
      <c r="X46" s="8">
        <v>8146</v>
      </c>
      <c r="Y46" s="8">
        <v>8138</v>
      </c>
      <c r="Z46" s="8">
        <v>8328</v>
      </c>
      <c r="AA46" s="8">
        <v>8405</v>
      </c>
      <c r="AB46" s="8">
        <v>8431</v>
      </c>
      <c r="AC46" s="8">
        <v>8742</v>
      </c>
      <c r="AD46" s="8">
        <v>8920</v>
      </c>
      <c r="AE46" s="8">
        <v>9035</v>
      </c>
      <c r="AF46" s="8">
        <v>9227</v>
      </c>
      <c r="AG46" s="8">
        <v>9331</v>
      </c>
      <c r="AH46" s="8">
        <v>9231</v>
      </c>
    </row>
    <row r="47" spans="2:34" x14ac:dyDescent="0.25">
      <c r="B47" s="14" t="s">
        <v>59</v>
      </c>
      <c r="C47" s="13" t="s">
        <v>58</v>
      </c>
      <c r="D47" s="12">
        <v>674</v>
      </c>
      <c r="E47" s="11">
        <v>0.54885993485342022</v>
      </c>
      <c r="F47" s="6"/>
      <c r="G47" s="10" t="s">
        <v>59</v>
      </c>
      <c r="H47" s="9" t="s">
        <v>58</v>
      </c>
      <c r="I47" s="8">
        <v>1228</v>
      </c>
      <c r="J47" s="8">
        <v>1265</v>
      </c>
      <c r="K47" s="8">
        <v>1328</v>
      </c>
      <c r="L47" s="8">
        <v>1358</v>
      </c>
      <c r="M47" s="8">
        <v>1384</v>
      </c>
      <c r="N47" s="8">
        <v>1420</v>
      </c>
      <c r="O47" s="8">
        <v>1439</v>
      </c>
      <c r="P47" s="8">
        <v>1489</v>
      </c>
      <c r="Q47" s="8">
        <v>1562</v>
      </c>
      <c r="R47" s="8">
        <v>1663</v>
      </c>
      <c r="S47" s="8">
        <v>1595</v>
      </c>
      <c r="T47" s="8">
        <v>1640</v>
      </c>
      <c r="U47" s="8">
        <v>1702</v>
      </c>
      <c r="V47" s="8">
        <v>1723</v>
      </c>
      <c r="W47" s="8">
        <v>1652</v>
      </c>
      <c r="X47" s="8">
        <v>1638</v>
      </c>
      <c r="Y47" s="8">
        <v>1636</v>
      </c>
      <c r="Z47" s="8">
        <v>1653</v>
      </c>
      <c r="AA47" s="8">
        <v>1671</v>
      </c>
      <c r="AB47" s="8">
        <v>1561</v>
      </c>
      <c r="AC47" s="8">
        <v>1641</v>
      </c>
      <c r="AD47" s="8">
        <v>1724</v>
      </c>
      <c r="AE47" s="8">
        <v>1771</v>
      </c>
      <c r="AF47" s="8">
        <v>1843</v>
      </c>
      <c r="AG47" s="8">
        <v>1899</v>
      </c>
      <c r="AH47" s="8">
        <v>1902</v>
      </c>
    </row>
    <row r="48" spans="2:34" x14ac:dyDescent="0.25">
      <c r="B48" s="14" t="s">
        <v>57</v>
      </c>
      <c r="C48" s="13" t="s">
        <v>56</v>
      </c>
      <c r="D48" s="12">
        <v>6113</v>
      </c>
      <c r="E48" s="11">
        <v>0.76960846027949137</v>
      </c>
      <c r="F48" s="6"/>
      <c r="G48" s="10" t="s">
        <v>57</v>
      </c>
      <c r="H48" s="9" t="s">
        <v>56</v>
      </c>
      <c r="I48" s="8">
        <v>7943</v>
      </c>
      <c r="J48" s="8">
        <v>8306</v>
      </c>
      <c r="K48" s="8">
        <v>8776</v>
      </c>
      <c r="L48" s="8">
        <v>9074</v>
      </c>
      <c r="M48" s="8">
        <v>9266</v>
      </c>
      <c r="N48" s="8">
        <v>9719</v>
      </c>
      <c r="O48" s="8">
        <v>10204</v>
      </c>
      <c r="P48" s="8">
        <v>10608</v>
      </c>
      <c r="Q48" s="8">
        <v>11207</v>
      </c>
      <c r="R48" s="8">
        <v>11537</v>
      </c>
      <c r="S48" s="8">
        <v>11626</v>
      </c>
      <c r="T48" s="8">
        <v>11718</v>
      </c>
      <c r="U48" s="8">
        <v>11922</v>
      </c>
      <c r="V48" s="8">
        <v>12243</v>
      </c>
      <c r="W48" s="8">
        <v>11680</v>
      </c>
      <c r="X48" s="8">
        <v>11672</v>
      </c>
      <c r="Y48" s="8">
        <v>11632</v>
      </c>
      <c r="Z48" s="8">
        <v>11801</v>
      </c>
      <c r="AA48" s="8">
        <v>11958</v>
      </c>
      <c r="AB48" s="8">
        <v>12485</v>
      </c>
      <c r="AC48" s="8">
        <v>12797</v>
      </c>
      <c r="AD48" s="8">
        <v>12767</v>
      </c>
      <c r="AE48" s="8">
        <v>12776</v>
      </c>
      <c r="AF48" s="8">
        <v>13160</v>
      </c>
      <c r="AG48" s="8">
        <v>13757</v>
      </c>
      <c r="AH48" s="8">
        <v>14056</v>
      </c>
    </row>
    <row r="49" spans="2:34" x14ac:dyDescent="0.25">
      <c r="B49" s="14" t="s">
        <v>55</v>
      </c>
      <c r="C49" s="13" t="s">
        <v>54</v>
      </c>
      <c r="D49" s="12">
        <v>3004</v>
      </c>
      <c r="E49" s="11">
        <v>0.63375527426160339</v>
      </c>
      <c r="F49" s="6"/>
      <c r="G49" s="10" t="s">
        <v>55</v>
      </c>
      <c r="H49" s="9" t="s">
        <v>54</v>
      </c>
      <c r="I49" s="8">
        <v>4740</v>
      </c>
      <c r="J49" s="8">
        <v>4937</v>
      </c>
      <c r="K49" s="8">
        <v>4998</v>
      </c>
      <c r="L49" s="8">
        <v>5074</v>
      </c>
      <c r="M49" s="8">
        <v>5103</v>
      </c>
      <c r="N49" s="8">
        <v>5175</v>
      </c>
      <c r="O49" s="8">
        <v>5323</v>
      </c>
      <c r="P49" s="8">
        <v>5497</v>
      </c>
      <c r="Q49" s="8">
        <v>5672</v>
      </c>
      <c r="R49" s="8">
        <v>5992</v>
      </c>
      <c r="S49" s="8">
        <v>6176</v>
      </c>
      <c r="T49" s="8">
        <v>6270</v>
      </c>
      <c r="U49" s="8">
        <v>6473</v>
      </c>
      <c r="V49" s="8">
        <v>6500</v>
      </c>
      <c r="W49" s="8">
        <v>6591</v>
      </c>
      <c r="X49" s="8">
        <v>6685</v>
      </c>
      <c r="Y49" s="8">
        <v>6832</v>
      </c>
      <c r="Z49" s="8">
        <v>7062</v>
      </c>
      <c r="AA49" s="8">
        <v>7167</v>
      </c>
      <c r="AB49" s="8">
        <v>7375</v>
      </c>
      <c r="AC49" s="8">
        <v>7486</v>
      </c>
      <c r="AD49" s="8">
        <v>7507</v>
      </c>
      <c r="AE49" s="8">
        <v>7483</v>
      </c>
      <c r="AF49" s="8">
        <v>7552</v>
      </c>
      <c r="AG49" s="8">
        <v>7623</v>
      </c>
      <c r="AH49" s="8">
        <v>7744</v>
      </c>
    </row>
    <row r="50" spans="2:34" x14ac:dyDescent="0.25">
      <c r="B50" s="14" t="s">
        <v>53</v>
      </c>
      <c r="C50" s="13" t="s">
        <v>52</v>
      </c>
      <c r="D50" s="12">
        <v>4110</v>
      </c>
      <c r="E50" s="11">
        <v>0.45885899296639499</v>
      </c>
      <c r="F50" s="6"/>
      <c r="G50" s="10" t="s">
        <v>53</v>
      </c>
      <c r="H50" s="9" t="s">
        <v>52</v>
      </c>
      <c r="I50" s="8">
        <v>8957</v>
      </c>
      <c r="J50" s="8">
        <v>9405</v>
      </c>
      <c r="K50" s="8">
        <v>10020</v>
      </c>
      <c r="L50" s="8">
        <v>10253</v>
      </c>
      <c r="M50" s="8">
        <v>10337</v>
      </c>
      <c r="N50" s="8">
        <v>10673</v>
      </c>
      <c r="O50" s="8">
        <v>11172</v>
      </c>
      <c r="P50" s="8">
        <v>11720</v>
      </c>
      <c r="Q50" s="8">
        <v>12303</v>
      </c>
      <c r="R50" s="8">
        <v>12664</v>
      </c>
      <c r="S50" s="8">
        <v>12823</v>
      </c>
      <c r="T50" s="8">
        <v>13095</v>
      </c>
      <c r="U50" s="8">
        <v>13384</v>
      </c>
      <c r="V50" s="8">
        <v>11784</v>
      </c>
      <c r="W50" s="8">
        <v>11636</v>
      </c>
      <c r="X50" s="8">
        <v>11316</v>
      </c>
      <c r="Y50" s="8">
        <v>11220</v>
      </c>
      <c r="Z50" s="8">
        <v>11348</v>
      </c>
      <c r="AA50" s="8">
        <v>12112</v>
      </c>
      <c r="AB50" s="8">
        <v>12237</v>
      </c>
      <c r="AC50" s="8">
        <v>12373</v>
      </c>
      <c r="AD50" s="8">
        <v>12342</v>
      </c>
      <c r="AE50" s="8">
        <v>12321</v>
      </c>
      <c r="AF50" s="8">
        <v>12480</v>
      </c>
      <c r="AG50" s="8">
        <v>12887</v>
      </c>
      <c r="AH50" s="8">
        <v>13067</v>
      </c>
    </row>
    <row r="51" spans="2:34" x14ac:dyDescent="0.25">
      <c r="B51" s="14" t="s">
        <v>51</v>
      </c>
      <c r="C51" s="13" t="s">
        <v>50</v>
      </c>
      <c r="D51" s="12">
        <v>1343</v>
      </c>
      <c r="E51" s="11">
        <v>0.45021790144150187</v>
      </c>
      <c r="F51" s="6"/>
      <c r="G51" s="10" t="s">
        <v>51</v>
      </c>
      <c r="H51" s="9" t="s">
        <v>50</v>
      </c>
      <c r="I51" s="8">
        <v>2983</v>
      </c>
      <c r="J51" s="8">
        <v>2975</v>
      </c>
      <c r="K51" s="8">
        <v>3055</v>
      </c>
      <c r="L51" s="8">
        <v>3096</v>
      </c>
      <c r="M51" s="8">
        <v>3112</v>
      </c>
      <c r="N51" s="8">
        <v>3205</v>
      </c>
      <c r="O51" s="8">
        <v>3203</v>
      </c>
      <c r="P51" s="8">
        <v>3313</v>
      </c>
      <c r="Q51" s="8">
        <v>3370</v>
      </c>
      <c r="R51" s="8">
        <v>3515</v>
      </c>
      <c r="S51" s="8">
        <v>3620</v>
      </c>
      <c r="T51" s="8">
        <v>3697</v>
      </c>
      <c r="U51" s="8">
        <v>3798</v>
      </c>
      <c r="V51" s="8">
        <v>3869</v>
      </c>
      <c r="W51" s="8">
        <v>3858</v>
      </c>
      <c r="X51" s="8">
        <v>3890</v>
      </c>
      <c r="Y51" s="8">
        <v>3864</v>
      </c>
      <c r="Z51" s="8">
        <v>3869</v>
      </c>
      <c r="AA51" s="8">
        <v>3981</v>
      </c>
      <c r="AB51" s="8">
        <v>4014</v>
      </c>
      <c r="AC51" s="8">
        <v>4080</v>
      </c>
      <c r="AD51" s="8">
        <v>4126</v>
      </c>
      <c r="AE51" s="8">
        <v>4243</v>
      </c>
      <c r="AF51" s="8">
        <v>4289</v>
      </c>
      <c r="AG51" s="8">
        <v>4294</v>
      </c>
      <c r="AH51" s="8">
        <v>4326</v>
      </c>
    </row>
    <row r="52" spans="2:34" x14ac:dyDescent="0.25">
      <c r="B52" s="14" t="s">
        <v>49</v>
      </c>
      <c r="C52" s="13" t="s">
        <v>48</v>
      </c>
      <c r="D52" s="12">
        <v>1848</v>
      </c>
      <c r="E52" s="11">
        <v>0.86964705882352944</v>
      </c>
      <c r="F52" s="6"/>
      <c r="G52" s="10" t="s">
        <v>49</v>
      </c>
      <c r="H52" s="9" t="s">
        <v>48</v>
      </c>
      <c r="I52" s="8">
        <v>2125</v>
      </c>
      <c r="J52" s="8">
        <v>2214</v>
      </c>
      <c r="K52" s="8">
        <v>2341</v>
      </c>
      <c r="L52" s="8">
        <v>2464</v>
      </c>
      <c r="M52" s="8">
        <v>2559</v>
      </c>
      <c r="N52" s="8">
        <v>2656</v>
      </c>
      <c r="O52" s="8">
        <v>2743</v>
      </c>
      <c r="P52" s="8">
        <v>2903</v>
      </c>
      <c r="Q52" s="8">
        <v>3006</v>
      </c>
      <c r="R52" s="8">
        <v>3105</v>
      </c>
      <c r="S52" s="8">
        <v>3155</v>
      </c>
      <c r="T52" s="8">
        <v>3128</v>
      </c>
      <c r="U52" s="8">
        <v>3187</v>
      </c>
      <c r="V52" s="8">
        <v>3234</v>
      </c>
      <c r="W52" s="8">
        <v>3073</v>
      </c>
      <c r="X52" s="8">
        <v>3082</v>
      </c>
      <c r="Y52" s="8">
        <v>3096</v>
      </c>
      <c r="Z52" s="8">
        <v>3154</v>
      </c>
      <c r="AA52" s="8">
        <v>3195</v>
      </c>
      <c r="AB52" s="8">
        <v>3290</v>
      </c>
      <c r="AC52" s="8">
        <v>3370</v>
      </c>
      <c r="AD52" s="8">
        <v>3542</v>
      </c>
      <c r="AE52" s="8">
        <v>3659</v>
      </c>
      <c r="AF52" s="8">
        <v>3795</v>
      </c>
      <c r="AG52" s="8">
        <v>3900</v>
      </c>
      <c r="AH52" s="8">
        <v>3973</v>
      </c>
    </row>
    <row r="53" spans="2:34" x14ac:dyDescent="0.25">
      <c r="B53" s="14" t="s">
        <v>47</v>
      </c>
      <c r="C53" s="13" t="s">
        <v>46</v>
      </c>
      <c r="D53" s="12">
        <v>1720</v>
      </c>
      <c r="E53" s="11">
        <v>0.48752834467120182</v>
      </c>
      <c r="F53" s="6"/>
      <c r="G53" s="10" t="s">
        <v>47</v>
      </c>
      <c r="H53" s="9" t="s">
        <v>46</v>
      </c>
      <c r="I53" s="8">
        <v>3528</v>
      </c>
      <c r="J53" s="8">
        <v>3478</v>
      </c>
      <c r="K53" s="8">
        <v>3930</v>
      </c>
      <c r="L53" s="8">
        <v>4116</v>
      </c>
      <c r="M53" s="8">
        <v>4151</v>
      </c>
      <c r="N53" s="8">
        <v>4290</v>
      </c>
      <c r="O53" s="8">
        <v>4502</v>
      </c>
      <c r="P53" s="8">
        <v>4755</v>
      </c>
      <c r="Q53" s="8">
        <v>5049</v>
      </c>
      <c r="R53" s="8">
        <v>5270</v>
      </c>
      <c r="S53" s="8">
        <v>5234</v>
      </c>
      <c r="T53" s="8">
        <v>5272</v>
      </c>
      <c r="U53" s="8">
        <v>5227</v>
      </c>
      <c r="V53" s="8">
        <v>5273</v>
      </c>
      <c r="W53" s="8">
        <v>5050</v>
      </c>
      <c r="X53" s="8">
        <v>5018</v>
      </c>
      <c r="Y53" s="8">
        <v>4895</v>
      </c>
      <c r="Z53" s="8">
        <v>4860</v>
      </c>
      <c r="AA53" s="8">
        <v>4877</v>
      </c>
      <c r="AB53" s="8">
        <v>4960</v>
      </c>
      <c r="AC53" s="8">
        <v>5096</v>
      </c>
      <c r="AD53" s="8">
        <v>5010</v>
      </c>
      <c r="AE53" s="8">
        <v>5039</v>
      </c>
      <c r="AF53" s="8">
        <v>5044</v>
      </c>
      <c r="AG53" s="8">
        <v>5129</v>
      </c>
      <c r="AH53" s="8">
        <v>5248</v>
      </c>
    </row>
    <row r="54" spans="2:34" x14ac:dyDescent="0.25">
      <c r="B54" s="14" t="s">
        <v>45</v>
      </c>
      <c r="C54" s="13" t="s">
        <v>44</v>
      </c>
      <c r="D54" s="12">
        <v>1813</v>
      </c>
      <c r="E54" s="11">
        <v>0.66556534508076359</v>
      </c>
      <c r="F54" s="6"/>
      <c r="G54" s="10" t="s">
        <v>45</v>
      </c>
      <c r="H54" s="9" t="s">
        <v>44</v>
      </c>
      <c r="I54" s="8">
        <v>2724</v>
      </c>
      <c r="J54" s="8">
        <v>2789</v>
      </c>
      <c r="K54" s="8">
        <v>2843</v>
      </c>
      <c r="L54" s="8">
        <v>2868</v>
      </c>
      <c r="M54" s="8">
        <v>2927</v>
      </c>
      <c r="N54" s="8">
        <v>3053</v>
      </c>
      <c r="O54" s="8">
        <v>3133</v>
      </c>
      <c r="P54" s="8">
        <v>3248</v>
      </c>
      <c r="Q54" s="8">
        <v>3398</v>
      </c>
      <c r="R54" s="8">
        <v>3520</v>
      </c>
      <c r="S54" s="8">
        <v>3619</v>
      </c>
      <c r="T54" s="8">
        <v>3687</v>
      </c>
      <c r="U54" s="8">
        <v>3763</v>
      </c>
      <c r="V54" s="8">
        <v>3715</v>
      </c>
      <c r="W54" s="8">
        <v>3681</v>
      </c>
      <c r="X54" s="8">
        <v>3612</v>
      </c>
      <c r="Y54" s="8">
        <v>3629</v>
      </c>
      <c r="Z54" s="8">
        <v>3641</v>
      </c>
      <c r="AA54" s="8">
        <v>3764</v>
      </c>
      <c r="AB54" s="8">
        <v>3862</v>
      </c>
      <c r="AC54" s="8">
        <v>4030</v>
      </c>
      <c r="AD54" s="8">
        <v>4122</v>
      </c>
      <c r="AE54" s="8">
        <v>4232</v>
      </c>
      <c r="AF54" s="8">
        <v>4369</v>
      </c>
      <c r="AG54" s="8">
        <v>4469</v>
      </c>
      <c r="AH54" s="8">
        <v>4537</v>
      </c>
    </row>
    <row r="55" spans="2:34" x14ac:dyDescent="0.25">
      <c r="B55" s="14" t="s">
        <v>43</v>
      </c>
      <c r="C55" s="13" t="s">
        <v>42</v>
      </c>
      <c r="D55" s="12">
        <v>2361</v>
      </c>
      <c r="E55" s="11">
        <v>0.20493012759309087</v>
      </c>
      <c r="F55" s="6"/>
      <c r="G55" s="10" t="s">
        <v>43</v>
      </c>
      <c r="H55" s="9" t="s">
        <v>42</v>
      </c>
      <c r="I55" s="8">
        <v>11521</v>
      </c>
      <c r="J55" s="8">
        <v>11705</v>
      </c>
      <c r="K55" s="8">
        <v>12118</v>
      </c>
      <c r="L55" s="8">
        <v>12472</v>
      </c>
      <c r="M55" s="8">
        <v>12140</v>
      </c>
      <c r="N55" s="8">
        <v>12521</v>
      </c>
      <c r="O55" s="8">
        <v>12847</v>
      </c>
      <c r="P55" s="8">
        <v>13194</v>
      </c>
      <c r="Q55" s="8">
        <v>13625</v>
      </c>
      <c r="R55" s="8">
        <v>13942</v>
      </c>
      <c r="S55" s="8">
        <v>14075</v>
      </c>
      <c r="T55" s="8">
        <v>14148</v>
      </c>
      <c r="U55" s="8">
        <v>14150</v>
      </c>
      <c r="V55" s="8">
        <v>14229</v>
      </c>
      <c r="W55" s="8">
        <v>13842</v>
      </c>
      <c r="X55" s="8">
        <v>13648</v>
      </c>
      <c r="Y55" s="8">
        <v>13791</v>
      </c>
      <c r="Z55" s="8">
        <v>13936</v>
      </c>
      <c r="AA55" s="8">
        <v>14041</v>
      </c>
      <c r="AB55" s="8">
        <v>13705</v>
      </c>
      <c r="AC55" s="8">
        <v>13634</v>
      </c>
      <c r="AD55" s="8">
        <v>13491</v>
      </c>
      <c r="AE55" s="8">
        <v>13454</v>
      </c>
      <c r="AF55" s="8">
        <v>13610</v>
      </c>
      <c r="AG55" s="8">
        <v>13744</v>
      </c>
      <c r="AH55" s="8">
        <v>13882</v>
      </c>
    </row>
    <row r="56" spans="2:34" x14ac:dyDescent="0.25">
      <c r="B56" s="14" t="s">
        <v>41</v>
      </c>
      <c r="C56" s="13" t="s">
        <v>40</v>
      </c>
      <c r="D56" s="12">
        <v>2855</v>
      </c>
      <c r="E56" s="11">
        <v>0.2985777034093286</v>
      </c>
      <c r="F56" s="6"/>
      <c r="G56" s="10" t="s">
        <v>41</v>
      </c>
      <c r="H56" s="9" t="s">
        <v>40</v>
      </c>
      <c r="I56" s="8">
        <v>9562</v>
      </c>
      <c r="J56" s="8">
        <v>10179</v>
      </c>
      <c r="K56" s="8">
        <v>10643</v>
      </c>
      <c r="L56" s="8">
        <v>10750</v>
      </c>
      <c r="M56" s="8">
        <v>10519</v>
      </c>
      <c r="N56" s="8">
        <v>10766</v>
      </c>
      <c r="O56" s="8">
        <v>10951</v>
      </c>
      <c r="P56" s="8">
        <v>11392</v>
      </c>
      <c r="Q56" s="8">
        <v>11713</v>
      </c>
      <c r="R56" s="8">
        <v>12215</v>
      </c>
      <c r="S56" s="8">
        <v>12286</v>
      </c>
      <c r="T56" s="8">
        <v>12195</v>
      </c>
      <c r="U56" s="8">
        <v>12165</v>
      </c>
      <c r="V56" s="8">
        <v>11146</v>
      </c>
      <c r="W56" s="8">
        <v>11576</v>
      </c>
      <c r="X56" s="8">
        <v>11449</v>
      </c>
      <c r="Y56" s="8">
        <v>11119</v>
      </c>
      <c r="Z56" s="8">
        <v>11265</v>
      </c>
      <c r="AA56" s="8">
        <v>11378</v>
      </c>
      <c r="AB56" s="8">
        <v>11568</v>
      </c>
      <c r="AC56" s="8">
        <v>11817</v>
      </c>
      <c r="AD56" s="8">
        <v>11835</v>
      </c>
      <c r="AE56" s="8">
        <v>11752</v>
      </c>
      <c r="AF56" s="8">
        <v>11932</v>
      </c>
      <c r="AG56" s="8">
        <v>12261</v>
      </c>
      <c r="AH56" s="8">
        <v>12417</v>
      </c>
    </row>
    <row r="57" spans="2:34" x14ac:dyDescent="0.25">
      <c r="B57" s="14" t="s">
        <v>39</v>
      </c>
      <c r="C57" s="13" t="s">
        <v>38</v>
      </c>
      <c r="D57" s="12">
        <v>368</v>
      </c>
      <c r="E57" s="11">
        <v>0.22035928143712574</v>
      </c>
      <c r="F57" s="6"/>
      <c r="G57" s="10" t="s">
        <v>39</v>
      </c>
      <c r="H57" s="9" t="s">
        <v>38</v>
      </c>
      <c r="I57" s="8">
        <v>1670</v>
      </c>
      <c r="J57" s="8">
        <v>1770</v>
      </c>
      <c r="K57" s="8">
        <v>1830</v>
      </c>
      <c r="L57" s="8">
        <v>1820</v>
      </c>
      <c r="M57" s="8">
        <v>1822</v>
      </c>
      <c r="N57" s="8">
        <v>1910</v>
      </c>
      <c r="O57" s="8">
        <v>1930</v>
      </c>
      <c r="P57" s="8">
        <v>1976</v>
      </c>
      <c r="Q57" s="8">
        <v>1977</v>
      </c>
      <c r="R57" s="8">
        <v>1995</v>
      </c>
      <c r="S57" s="8">
        <v>2037</v>
      </c>
      <c r="T57" s="8">
        <v>2007</v>
      </c>
      <c r="U57" s="8">
        <v>2027</v>
      </c>
      <c r="V57" s="8">
        <v>2042</v>
      </c>
      <c r="W57" s="8">
        <v>2025</v>
      </c>
      <c r="X57" s="8">
        <v>2005</v>
      </c>
      <c r="Y57" s="8">
        <v>2003</v>
      </c>
      <c r="Z57" s="8">
        <v>1950</v>
      </c>
      <c r="AA57" s="8">
        <v>1945</v>
      </c>
      <c r="AB57" s="8">
        <v>1969</v>
      </c>
      <c r="AC57" s="8">
        <v>2009</v>
      </c>
      <c r="AD57" s="8">
        <v>2042</v>
      </c>
      <c r="AE57" s="8">
        <v>2085</v>
      </c>
      <c r="AF57" s="8">
        <v>2037</v>
      </c>
      <c r="AG57" s="8">
        <v>2016</v>
      </c>
      <c r="AH57" s="8">
        <v>2038</v>
      </c>
    </row>
    <row r="58" spans="2:34" x14ac:dyDescent="0.25">
      <c r="B58" s="14" t="s">
        <v>37</v>
      </c>
      <c r="C58" s="13" t="s">
        <v>36</v>
      </c>
      <c r="D58" s="12">
        <v>1563</v>
      </c>
      <c r="E58" s="11">
        <v>0.66060862214708371</v>
      </c>
      <c r="F58" s="6"/>
      <c r="G58" s="10" t="s">
        <v>37</v>
      </c>
      <c r="H58" s="9" t="s">
        <v>36</v>
      </c>
      <c r="I58" s="8">
        <v>2366</v>
      </c>
      <c r="J58" s="8">
        <v>2431</v>
      </c>
      <c r="K58" s="8">
        <v>2518</v>
      </c>
      <c r="L58" s="8">
        <v>2550</v>
      </c>
      <c r="M58" s="8">
        <v>2563</v>
      </c>
      <c r="N58" s="8">
        <v>2521</v>
      </c>
      <c r="O58" s="8">
        <v>2573</v>
      </c>
      <c r="P58" s="8">
        <v>2625</v>
      </c>
      <c r="Q58" s="8">
        <v>2782</v>
      </c>
      <c r="R58" s="8">
        <v>2908</v>
      </c>
      <c r="S58" s="8">
        <v>2989</v>
      </c>
      <c r="T58" s="8">
        <v>2958</v>
      </c>
      <c r="U58" s="8">
        <v>2971</v>
      </c>
      <c r="V58" s="8">
        <v>2922</v>
      </c>
      <c r="W58" s="8">
        <v>2910</v>
      </c>
      <c r="X58" s="8">
        <v>2913</v>
      </c>
      <c r="Y58" s="8">
        <v>2941</v>
      </c>
      <c r="Z58" s="8">
        <v>3047</v>
      </c>
      <c r="AA58" s="8">
        <v>3176</v>
      </c>
      <c r="AB58" s="8">
        <v>3380</v>
      </c>
      <c r="AC58" s="8">
        <v>3466</v>
      </c>
      <c r="AD58" s="8">
        <v>3558</v>
      </c>
      <c r="AE58" s="8">
        <v>3600</v>
      </c>
      <c r="AF58" s="8">
        <v>3699</v>
      </c>
      <c r="AG58" s="8">
        <v>3816</v>
      </c>
      <c r="AH58" s="8">
        <v>3929</v>
      </c>
    </row>
    <row r="59" spans="2:34" x14ac:dyDescent="0.25">
      <c r="B59" s="47" t="s">
        <v>3</v>
      </c>
      <c r="C59" s="48"/>
      <c r="D59" s="17">
        <v>29078</v>
      </c>
      <c r="E59" s="16">
        <v>0.39988448209472466</v>
      </c>
      <c r="F59" s="6"/>
      <c r="G59" s="45" t="s">
        <v>3</v>
      </c>
      <c r="H59" s="46"/>
      <c r="I59" s="15">
        <v>72716</v>
      </c>
      <c r="J59" s="15">
        <v>75296</v>
      </c>
      <c r="K59" s="15">
        <v>78796</v>
      </c>
      <c r="L59" s="15">
        <v>81067</v>
      </c>
      <c r="M59" s="15">
        <v>82872</v>
      </c>
      <c r="N59" s="15">
        <v>86697</v>
      </c>
      <c r="O59" s="15">
        <v>88434</v>
      </c>
      <c r="P59" s="15">
        <v>90235</v>
      </c>
      <c r="Q59" s="15">
        <v>92434</v>
      </c>
      <c r="R59" s="15">
        <v>93915</v>
      </c>
      <c r="S59" s="15">
        <v>94383</v>
      </c>
      <c r="T59" s="15">
        <v>94875</v>
      </c>
      <c r="U59" s="15">
        <v>95178</v>
      </c>
      <c r="V59" s="15">
        <v>95183</v>
      </c>
      <c r="W59" s="15">
        <v>93313</v>
      </c>
      <c r="X59" s="15">
        <v>92348</v>
      </c>
      <c r="Y59" s="15">
        <v>91601</v>
      </c>
      <c r="Z59" s="15">
        <v>91170</v>
      </c>
      <c r="AA59" s="15">
        <v>91920</v>
      </c>
      <c r="AB59" s="15">
        <v>93397</v>
      </c>
      <c r="AC59" s="15">
        <v>95641</v>
      </c>
      <c r="AD59" s="15">
        <v>95936</v>
      </c>
      <c r="AE59" s="15">
        <v>96467</v>
      </c>
      <c r="AF59" s="15">
        <v>98335</v>
      </c>
      <c r="AG59" s="15">
        <v>100323</v>
      </c>
      <c r="AH59" s="15">
        <v>101794</v>
      </c>
    </row>
    <row r="60" spans="2:34" x14ac:dyDescent="0.25">
      <c r="B60" s="14" t="s">
        <v>35</v>
      </c>
      <c r="C60" s="13" t="s">
        <v>34</v>
      </c>
      <c r="D60" s="12">
        <v>2827</v>
      </c>
      <c r="E60" s="11">
        <v>0.38254397834912041</v>
      </c>
      <c r="F60" s="6"/>
      <c r="G60" s="10" t="s">
        <v>35</v>
      </c>
      <c r="H60" s="9" t="s">
        <v>34</v>
      </c>
      <c r="I60" s="8">
        <v>7390</v>
      </c>
      <c r="J60" s="8">
        <v>7684</v>
      </c>
      <c r="K60" s="8">
        <v>7982</v>
      </c>
      <c r="L60" s="8">
        <v>8197</v>
      </c>
      <c r="M60" s="8">
        <v>8308</v>
      </c>
      <c r="N60" s="8">
        <v>8671</v>
      </c>
      <c r="O60" s="8">
        <v>8933</v>
      </c>
      <c r="P60" s="8">
        <v>8972</v>
      </c>
      <c r="Q60" s="8">
        <v>9133</v>
      </c>
      <c r="R60" s="8">
        <v>9257</v>
      </c>
      <c r="S60" s="8">
        <v>9399</v>
      </c>
      <c r="T60" s="8">
        <v>9600</v>
      </c>
      <c r="U60" s="8">
        <v>9610</v>
      </c>
      <c r="V60" s="8">
        <v>9769</v>
      </c>
      <c r="W60" s="8">
        <v>9162</v>
      </c>
      <c r="X60" s="8">
        <v>8997</v>
      </c>
      <c r="Y60" s="8">
        <v>8959</v>
      </c>
      <c r="Z60" s="8">
        <v>9097</v>
      </c>
      <c r="AA60" s="8">
        <v>9012</v>
      </c>
      <c r="AB60" s="8">
        <v>9065</v>
      </c>
      <c r="AC60" s="8">
        <v>9467</v>
      </c>
      <c r="AD60" s="8">
        <v>9477</v>
      </c>
      <c r="AE60" s="8">
        <v>9606</v>
      </c>
      <c r="AF60" s="8">
        <v>9748</v>
      </c>
      <c r="AG60" s="8">
        <v>10042</v>
      </c>
      <c r="AH60" s="8">
        <v>10217</v>
      </c>
    </row>
    <row r="61" spans="2:34" x14ac:dyDescent="0.25">
      <c r="B61" s="14" t="s">
        <v>33</v>
      </c>
      <c r="C61" s="13" t="s">
        <v>32</v>
      </c>
      <c r="D61" s="12">
        <v>9506</v>
      </c>
      <c r="E61" s="11">
        <v>0.41465648854961834</v>
      </c>
      <c r="F61" s="6"/>
      <c r="G61" s="10" t="s">
        <v>33</v>
      </c>
      <c r="H61" s="9" t="s">
        <v>32</v>
      </c>
      <c r="I61" s="8">
        <v>22925</v>
      </c>
      <c r="J61" s="8">
        <v>23706</v>
      </c>
      <c r="K61" s="8">
        <v>24741</v>
      </c>
      <c r="L61" s="8">
        <v>25406</v>
      </c>
      <c r="M61" s="8">
        <v>26073</v>
      </c>
      <c r="N61" s="8">
        <v>26972</v>
      </c>
      <c r="O61" s="8">
        <v>27468</v>
      </c>
      <c r="P61" s="8">
        <v>28017</v>
      </c>
      <c r="Q61" s="8">
        <v>28696</v>
      </c>
      <c r="R61" s="8">
        <v>29160</v>
      </c>
      <c r="S61" s="8">
        <v>29247</v>
      </c>
      <c r="T61" s="8">
        <v>29315</v>
      </c>
      <c r="U61" s="8">
        <v>29580</v>
      </c>
      <c r="V61" s="8">
        <v>29629</v>
      </c>
      <c r="W61" s="8">
        <v>29282</v>
      </c>
      <c r="X61" s="8">
        <v>29098</v>
      </c>
      <c r="Y61" s="8">
        <v>28641</v>
      </c>
      <c r="Z61" s="8">
        <v>28838</v>
      </c>
      <c r="AA61" s="8">
        <v>29223</v>
      </c>
      <c r="AB61" s="8">
        <v>29840</v>
      </c>
      <c r="AC61" s="8">
        <v>30588</v>
      </c>
      <c r="AD61" s="8">
        <v>30638</v>
      </c>
      <c r="AE61" s="8">
        <v>30811</v>
      </c>
      <c r="AF61" s="8">
        <v>31443</v>
      </c>
      <c r="AG61" s="8">
        <v>31941</v>
      </c>
      <c r="AH61" s="8">
        <v>32431</v>
      </c>
    </row>
    <row r="62" spans="2:34" x14ac:dyDescent="0.25">
      <c r="B62" s="14" t="s">
        <v>31</v>
      </c>
      <c r="C62" s="13" t="s">
        <v>30</v>
      </c>
      <c r="D62" s="12">
        <v>1109</v>
      </c>
      <c r="E62" s="11">
        <v>0.27308544693425263</v>
      </c>
      <c r="F62" s="6"/>
      <c r="G62" s="10" t="s">
        <v>31</v>
      </c>
      <c r="H62" s="9" t="s">
        <v>30</v>
      </c>
      <c r="I62" s="8">
        <v>4061</v>
      </c>
      <c r="J62" s="8">
        <v>4134</v>
      </c>
      <c r="K62" s="8">
        <v>4262</v>
      </c>
      <c r="L62" s="8">
        <v>4290</v>
      </c>
      <c r="M62" s="8">
        <v>4338</v>
      </c>
      <c r="N62" s="8">
        <v>4416</v>
      </c>
      <c r="O62" s="8">
        <v>4476</v>
      </c>
      <c r="P62" s="8">
        <v>4563</v>
      </c>
      <c r="Q62" s="8">
        <v>4617</v>
      </c>
      <c r="R62" s="8">
        <v>4669</v>
      </c>
      <c r="S62" s="8">
        <v>4620</v>
      </c>
      <c r="T62" s="8">
        <v>4717</v>
      </c>
      <c r="U62" s="8">
        <v>4670</v>
      </c>
      <c r="V62" s="8">
        <v>4610</v>
      </c>
      <c r="W62" s="8">
        <v>4630</v>
      </c>
      <c r="X62" s="8">
        <v>4571</v>
      </c>
      <c r="Y62" s="8">
        <v>4617</v>
      </c>
      <c r="Z62" s="8">
        <v>4633</v>
      </c>
      <c r="AA62" s="8">
        <v>4695</v>
      </c>
      <c r="AB62" s="8">
        <v>4777</v>
      </c>
      <c r="AC62" s="8">
        <v>4908</v>
      </c>
      <c r="AD62" s="8">
        <v>4892</v>
      </c>
      <c r="AE62" s="8">
        <v>4944</v>
      </c>
      <c r="AF62" s="8">
        <v>5051</v>
      </c>
      <c r="AG62" s="8">
        <v>5114</v>
      </c>
      <c r="AH62" s="8">
        <v>5170</v>
      </c>
    </row>
    <row r="63" spans="2:34" x14ac:dyDescent="0.25">
      <c r="B63" s="14" t="s">
        <v>29</v>
      </c>
      <c r="C63" s="13" t="s">
        <v>28</v>
      </c>
      <c r="D63" s="12">
        <v>7477</v>
      </c>
      <c r="E63" s="11">
        <v>0.32243736254258487</v>
      </c>
      <c r="F63" s="6"/>
      <c r="G63" s="10" t="s">
        <v>29</v>
      </c>
      <c r="H63" s="9" t="s">
        <v>28</v>
      </c>
      <c r="I63" s="8">
        <v>23189</v>
      </c>
      <c r="J63" s="8">
        <v>23993</v>
      </c>
      <c r="K63" s="8">
        <v>25187</v>
      </c>
      <c r="L63" s="8">
        <v>26066</v>
      </c>
      <c r="M63" s="8">
        <v>26536</v>
      </c>
      <c r="N63" s="8">
        <v>27669</v>
      </c>
      <c r="O63" s="8">
        <v>27893</v>
      </c>
      <c r="P63" s="8">
        <v>28284</v>
      </c>
      <c r="Q63" s="8">
        <v>28904</v>
      </c>
      <c r="R63" s="8">
        <v>29125</v>
      </c>
      <c r="S63" s="8">
        <v>29050</v>
      </c>
      <c r="T63" s="8">
        <v>28942</v>
      </c>
      <c r="U63" s="8">
        <v>28972</v>
      </c>
      <c r="V63" s="8">
        <v>28765</v>
      </c>
      <c r="W63" s="8">
        <v>28460</v>
      </c>
      <c r="X63" s="8">
        <v>28006</v>
      </c>
      <c r="Y63" s="8">
        <v>28099</v>
      </c>
      <c r="Z63" s="8">
        <v>28161</v>
      </c>
      <c r="AA63" s="8">
        <v>28592</v>
      </c>
      <c r="AB63" s="8">
        <v>29040</v>
      </c>
      <c r="AC63" s="8">
        <v>29592</v>
      </c>
      <c r="AD63" s="8">
        <v>29578</v>
      </c>
      <c r="AE63" s="8">
        <v>29445</v>
      </c>
      <c r="AF63" s="8">
        <v>29902</v>
      </c>
      <c r="AG63" s="8">
        <v>30419</v>
      </c>
      <c r="AH63" s="8">
        <v>30666</v>
      </c>
    </row>
    <row r="64" spans="2:34" x14ac:dyDescent="0.25">
      <c r="B64" s="14" t="s">
        <v>27</v>
      </c>
      <c r="C64" s="13" t="s">
        <v>26</v>
      </c>
      <c r="D64" s="12">
        <v>3355</v>
      </c>
      <c r="E64" s="11">
        <v>1.0808634020618557</v>
      </c>
      <c r="F64" s="6"/>
      <c r="G64" s="10" t="s">
        <v>27</v>
      </c>
      <c r="H64" s="9" t="s">
        <v>26</v>
      </c>
      <c r="I64" s="8">
        <v>3104</v>
      </c>
      <c r="J64" s="8">
        <v>3268</v>
      </c>
      <c r="K64" s="8">
        <v>3532</v>
      </c>
      <c r="L64" s="8">
        <v>3654</v>
      </c>
      <c r="M64" s="8">
        <v>3844</v>
      </c>
      <c r="N64" s="8">
        <v>4255</v>
      </c>
      <c r="O64" s="8">
        <v>4504</v>
      </c>
      <c r="P64" s="8">
        <v>4838</v>
      </c>
      <c r="Q64" s="8">
        <v>5134</v>
      </c>
      <c r="R64" s="8">
        <v>5292</v>
      </c>
      <c r="S64" s="8">
        <v>5398</v>
      </c>
      <c r="T64" s="8">
        <v>5408</v>
      </c>
      <c r="U64" s="8">
        <v>5396</v>
      </c>
      <c r="V64" s="8">
        <v>5425</v>
      </c>
      <c r="W64" s="8">
        <v>5176</v>
      </c>
      <c r="X64" s="8">
        <v>5091</v>
      </c>
      <c r="Y64" s="8">
        <v>5098</v>
      </c>
      <c r="Z64" s="8">
        <v>4788</v>
      </c>
      <c r="AA64" s="8">
        <v>4788</v>
      </c>
      <c r="AB64" s="8">
        <v>5038</v>
      </c>
      <c r="AC64" s="8">
        <v>5316</v>
      </c>
      <c r="AD64" s="8">
        <v>5444</v>
      </c>
      <c r="AE64" s="8">
        <v>5676</v>
      </c>
      <c r="AF64" s="8">
        <v>5939</v>
      </c>
      <c r="AG64" s="8">
        <v>6215</v>
      </c>
      <c r="AH64" s="8">
        <v>6459</v>
      </c>
    </row>
    <row r="65" spans="2:34" x14ac:dyDescent="0.25">
      <c r="B65" s="14" t="s">
        <v>25</v>
      </c>
      <c r="C65" s="13" t="s">
        <v>24</v>
      </c>
      <c r="D65" s="12">
        <v>2917</v>
      </c>
      <c r="E65" s="11">
        <v>0.66370875995449374</v>
      </c>
      <c r="F65" s="6"/>
      <c r="G65" s="10" t="s">
        <v>25</v>
      </c>
      <c r="H65" s="9" t="s">
        <v>24</v>
      </c>
      <c r="I65" s="8">
        <v>4395</v>
      </c>
      <c r="J65" s="8">
        <v>4626</v>
      </c>
      <c r="K65" s="8">
        <v>4918</v>
      </c>
      <c r="L65" s="8">
        <v>5216</v>
      </c>
      <c r="M65" s="8">
        <v>5407</v>
      </c>
      <c r="N65" s="8">
        <v>5865</v>
      </c>
      <c r="O65" s="8">
        <v>6182</v>
      </c>
      <c r="P65" s="8">
        <v>6414</v>
      </c>
      <c r="Q65" s="8">
        <v>6704</v>
      </c>
      <c r="R65" s="8">
        <v>6997</v>
      </c>
      <c r="S65" s="8">
        <v>7204</v>
      </c>
      <c r="T65" s="8">
        <v>7377</v>
      </c>
      <c r="U65" s="8">
        <v>7449</v>
      </c>
      <c r="V65" s="8">
        <v>7509</v>
      </c>
      <c r="W65" s="8">
        <v>7472</v>
      </c>
      <c r="X65" s="8">
        <v>7521</v>
      </c>
      <c r="Y65" s="8">
        <v>7313</v>
      </c>
      <c r="Z65" s="8">
        <v>6954</v>
      </c>
      <c r="AA65" s="8">
        <v>6892</v>
      </c>
      <c r="AB65" s="8">
        <v>6798</v>
      </c>
      <c r="AC65" s="8">
        <v>6735</v>
      </c>
      <c r="AD65" s="8">
        <v>6877</v>
      </c>
      <c r="AE65" s="8">
        <v>6953</v>
      </c>
      <c r="AF65" s="8">
        <v>7019</v>
      </c>
      <c r="AG65" s="8">
        <v>7130</v>
      </c>
      <c r="AH65" s="8">
        <v>7312</v>
      </c>
    </row>
    <row r="66" spans="2:34" x14ac:dyDescent="0.25">
      <c r="B66" s="14" t="s">
        <v>23</v>
      </c>
      <c r="C66" s="13" t="s">
        <v>22</v>
      </c>
      <c r="D66" s="12">
        <v>1270</v>
      </c>
      <c r="E66" s="11">
        <v>0.19526445264452644</v>
      </c>
      <c r="F66" s="6"/>
      <c r="G66" s="10" t="s">
        <v>23</v>
      </c>
      <c r="H66" s="9" t="s">
        <v>22</v>
      </c>
      <c r="I66" s="8">
        <v>6504</v>
      </c>
      <c r="J66" s="8">
        <v>6681</v>
      </c>
      <c r="K66" s="8">
        <v>6948</v>
      </c>
      <c r="L66" s="8">
        <v>7022</v>
      </c>
      <c r="M66" s="8">
        <v>7066</v>
      </c>
      <c r="N66" s="8">
        <v>7440</v>
      </c>
      <c r="O66" s="8">
        <v>7475</v>
      </c>
      <c r="P66" s="8">
        <v>7629</v>
      </c>
      <c r="Q66" s="8">
        <v>7724</v>
      </c>
      <c r="R66" s="8">
        <v>7892</v>
      </c>
      <c r="S66" s="8">
        <v>7926</v>
      </c>
      <c r="T66" s="8">
        <v>7990</v>
      </c>
      <c r="U66" s="8">
        <v>7962</v>
      </c>
      <c r="V66" s="8">
        <v>7956</v>
      </c>
      <c r="W66" s="8">
        <v>7661</v>
      </c>
      <c r="X66" s="8">
        <v>7635</v>
      </c>
      <c r="Y66" s="8">
        <v>7455</v>
      </c>
      <c r="Z66" s="8">
        <v>7343</v>
      </c>
      <c r="AA66" s="8">
        <v>7348</v>
      </c>
      <c r="AB66" s="8">
        <v>7434</v>
      </c>
      <c r="AC66" s="8">
        <v>7572</v>
      </c>
      <c r="AD66" s="8">
        <v>7530</v>
      </c>
      <c r="AE66" s="8">
        <v>7525</v>
      </c>
      <c r="AF66" s="8">
        <v>7670</v>
      </c>
      <c r="AG66" s="8">
        <v>7772</v>
      </c>
      <c r="AH66" s="8">
        <v>7774</v>
      </c>
    </row>
    <row r="67" spans="2:34" x14ac:dyDescent="0.25">
      <c r="B67" s="14" t="s">
        <v>21</v>
      </c>
      <c r="C67" s="13" t="s">
        <v>20</v>
      </c>
      <c r="D67" s="12">
        <v>617</v>
      </c>
      <c r="E67" s="11">
        <v>0.53745644599303133</v>
      </c>
      <c r="F67" s="6"/>
      <c r="G67" s="10" t="s">
        <v>21</v>
      </c>
      <c r="H67" s="9" t="s">
        <v>20</v>
      </c>
      <c r="I67" s="8">
        <v>1148</v>
      </c>
      <c r="J67" s="8">
        <v>1204</v>
      </c>
      <c r="K67" s="8">
        <v>1226</v>
      </c>
      <c r="L67" s="8">
        <v>1216</v>
      </c>
      <c r="M67" s="8">
        <v>1300</v>
      </c>
      <c r="N67" s="8">
        <v>1409</v>
      </c>
      <c r="O67" s="8">
        <v>1503</v>
      </c>
      <c r="P67" s="8">
        <v>1518</v>
      </c>
      <c r="Q67" s="8">
        <v>1522</v>
      </c>
      <c r="R67" s="8">
        <v>1523</v>
      </c>
      <c r="S67" s="8">
        <v>1539</v>
      </c>
      <c r="T67" s="8">
        <v>1526</v>
      </c>
      <c r="U67" s="8">
        <v>1539</v>
      </c>
      <c r="V67" s="8">
        <v>1520</v>
      </c>
      <c r="W67" s="8">
        <v>1470</v>
      </c>
      <c r="X67" s="8">
        <v>1429</v>
      </c>
      <c r="Y67" s="8">
        <v>1419</v>
      </c>
      <c r="Z67" s="8">
        <v>1356</v>
      </c>
      <c r="AA67" s="8">
        <v>1370</v>
      </c>
      <c r="AB67" s="8">
        <v>1405</v>
      </c>
      <c r="AC67" s="8">
        <v>1463</v>
      </c>
      <c r="AD67" s="8">
        <v>1500</v>
      </c>
      <c r="AE67" s="8">
        <v>1507</v>
      </c>
      <c r="AF67" s="8">
        <v>1563</v>
      </c>
      <c r="AG67" s="8">
        <v>1690</v>
      </c>
      <c r="AH67" s="8">
        <v>1765</v>
      </c>
    </row>
    <row r="68" spans="2:34" x14ac:dyDescent="0.25">
      <c r="B68" s="47" t="s">
        <v>2</v>
      </c>
      <c r="C68" s="48"/>
      <c r="D68" s="17">
        <v>74144</v>
      </c>
      <c r="E68" s="16">
        <v>0.82739842206871927</v>
      </c>
      <c r="F68" s="6"/>
      <c r="G68" s="45" t="s">
        <v>2</v>
      </c>
      <c r="H68" s="46"/>
      <c r="I68" s="15">
        <v>89611</v>
      </c>
      <c r="J68" s="15">
        <v>94334</v>
      </c>
      <c r="K68" s="15">
        <v>99933</v>
      </c>
      <c r="L68" s="15">
        <v>105103</v>
      </c>
      <c r="M68" s="15">
        <v>106220</v>
      </c>
      <c r="N68" s="15">
        <v>111107</v>
      </c>
      <c r="O68" s="15">
        <v>113908</v>
      </c>
      <c r="P68" s="15">
        <v>117698</v>
      </c>
      <c r="Q68" s="15">
        <v>125053</v>
      </c>
      <c r="R68" s="15">
        <v>129562</v>
      </c>
      <c r="S68" s="15">
        <v>132637</v>
      </c>
      <c r="T68" s="15">
        <v>134460</v>
      </c>
      <c r="U68" s="15">
        <v>137357</v>
      </c>
      <c r="V68" s="15">
        <v>140354</v>
      </c>
      <c r="W68" s="15">
        <v>140271</v>
      </c>
      <c r="X68" s="15">
        <v>140964</v>
      </c>
      <c r="Y68" s="15">
        <v>142065</v>
      </c>
      <c r="Z68" s="15">
        <v>143856</v>
      </c>
      <c r="AA68" s="15">
        <v>144659</v>
      </c>
      <c r="AB68" s="15">
        <v>147914</v>
      </c>
      <c r="AC68" s="15">
        <v>151827</v>
      </c>
      <c r="AD68" s="15">
        <v>152820</v>
      </c>
      <c r="AE68" s="15">
        <v>154210</v>
      </c>
      <c r="AF68" s="15">
        <v>157805</v>
      </c>
      <c r="AG68" s="15">
        <v>160644</v>
      </c>
      <c r="AH68" s="15">
        <v>163755</v>
      </c>
    </row>
    <row r="69" spans="2:34" x14ac:dyDescent="0.25">
      <c r="B69" s="14" t="s">
        <v>19</v>
      </c>
      <c r="C69" s="13" t="s">
        <v>18</v>
      </c>
      <c r="D69" s="12">
        <v>22114</v>
      </c>
      <c r="E69" s="11">
        <v>0.66562321283448211</v>
      </c>
      <c r="F69" s="6"/>
      <c r="G69" s="10" t="s">
        <v>19</v>
      </c>
      <c r="H69" s="9" t="s">
        <v>18</v>
      </c>
      <c r="I69" s="8">
        <v>33223</v>
      </c>
      <c r="J69" s="8">
        <v>34779</v>
      </c>
      <c r="K69" s="8">
        <v>37408</v>
      </c>
      <c r="L69" s="8">
        <v>40175</v>
      </c>
      <c r="M69" s="8">
        <v>40991</v>
      </c>
      <c r="N69" s="8">
        <v>42797</v>
      </c>
      <c r="O69" s="8">
        <v>42884</v>
      </c>
      <c r="P69" s="8">
        <v>44114</v>
      </c>
      <c r="Q69" s="8">
        <v>46835</v>
      </c>
      <c r="R69" s="8">
        <v>48684</v>
      </c>
      <c r="S69" s="8">
        <v>49516</v>
      </c>
      <c r="T69" s="8">
        <v>49388</v>
      </c>
      <c r="U69" s="8">
        <v>49768</v>
      </c>
      <c r="V69" s="8">
        <v>50401</v>
      </c>
      <c r="W69" s="8">
        <v>49693</v>
      </c>
      <c r="X69" s="8">
        <v>49975</v>
      </c>
      <c r="Y69" s="8">
        <v>49549</v>
      </c>
      <c r="Z69" s="8">
        <v>49689</v>
      </c>
      <c r="AA69" s="8">
        <v>49727</v>
      </c>
      <c r="AB69" s="8">
        <v>49783</v>
      </c>
      <c r="AC69" s="8">
        <v>51128</v>
      </c>
      <c r="AD69" s="8">
        <v>50643</v>
      </c>
      <c r="AE69" s="8">
        <v>50715</v>
      </c>
      <c r="AF69" s="8">
        <v>51996</v>
      </c>
      <c r="AG69" s="8">
        <v>53717</v>
      </c>
      <c r="AH69" s="8">
        <v>55337</v>
      </c>
    </row>
    <row r="70" spans="2:34" x14ac:dyDescent="0.25">
      <c r="B70" s="14" t="s">
        <v>17</v>
      </c>
      <c r="C70" s="13" t="s">
        <v>16</v>
      </c>
      <c r="D70" s="12">
        <v>13357</v>
      </c>
      <c r="E70" s="11">
        <v>0.84671949286846271</v>
      </c>
      <c r="F70" s="6"/>
      <c r="G70" s="10" t="s">
        <v>17</v>
      </c>
      <c r="H70" s="9" t="s">
        <v>16</v>
      </c>
      <c r="I70" s="8">
        <v>15775</v>
      </c>
      <c r="J70" s="8">
        <v>16209</v>
      </c>
      <c r="K70" s="8">
        <v>16742</v>
      </c>
      <c r="L70" s="8">
        <v>17261</v>
      </c>
      <c r="M70" s="8">
        <v>17407</v>
      </c>
      <c r="N70" s="8">
        <v>18366</v>
      </c>
      <c r="O70" s="8">
        <v>19673</v>
      </c>
      <c r="P70" s="8">
        <v>19889</v>
      </c>
      <c r="Q70" s="8">
        <v>21082</v>
      </c>
      <c r="R70" s="8">
        <v>21852</v>
      </c>
      <c r="S70" s="8">
        <v>22136</v>
      </c>
      <c r="T70" s="8">
        <v>22299</v>
      </c>
      <c r="U70" s="8">
        <v>22446</v>
      </c>
      <c r="V70" s="8">
        <v>23314</v>
      </c>
      <c r="W70" s="8">
        <v>23359</v>
      </c>
      <c r="X70" s="8">
        <v>23631</v>
      </c>
      <c r="Y70" s="8">
        <v>24478</v>
      </c>
      <c r="Z70" s="8">
        <v>25290</v>
      </c>
      <c r="AA70" s="8">
        <v>25779</v>
      </c>
      <c r="AB70" s="8">
        <v>26306</v>
      </c>
      <c r="AC70" s="8">
        <v>27033</v>
      </c>
      <c r="AD70" s="8">
        <v>27205</v>
      </c>
      <c r="AE70" s="8">
        <v>27431</v>
      </c>
      <c r="AF70" s="8">
        <v>28237</v>
      </c>
      <c r="AG70" s="8">
        <v>28609</v>
      </c>
      <c r="AH70" s="8">
        <v>29132</v>
      </c>
    </row>
    <row r="71" spans="2:34" x14ac:dyDescent="0.25">
      <c r="B71" s="14" t="s">
        <v>15</v>
      </c>
      <c r="C71" s="13" t="s">
        <v>14</v>
      </c>
      <c r="D71" s="12">
        <v>15333</v>
      </c>
      <c r="E71" s="11">
        <v>1.0627252564457998</v>
      </c>
      <c r="F71" s="6"/>
      <c r="G71" s="10" t="s">
        <v>15</v>
      </c>
      <c r="H71" s="9" t="s">
        <v>14</v>
      </c>
      <c r="I71" s="8">
        <v>14428</v>
      </c>
      <c r="J71" s="8">
        <v>15190</v>
      </c>
      <c r="K71" s="8">
        <v>16083</v>
      </c>
      <c r="L71" s="8">
        <v>17076</v>
      </c>
      <c r="M71" s="8">
        <v>17385</v>
      </c>
      <c r="N71" s="8">
        <v>18382</v>
      </c>
      <c r="O71" s="8">
        <v>19224</v>
      </c>
      <c r="P71" s="8">
        <v>20136</v>
      </c>
      <c r="Q71" s="8">
        <v>21304</v>
      </c>
      <c r="R71" s="8">
        <v>22171</v>
      </c>
      <c r="S71" s="8">
        <v>22871</v>
      </c>
      <c r="T71" s="8">
        <v>23688</v>
      </c>
      <c r="U71" s="8">
        <v>24691</v>
      </c>
      <c r="V71" s="8">
        <v>24498</v>
      </c>
      <c r="W71" s="8">
        <v>25362</v>
      </c>
      <c r="X71" s="8">
        <v>25674</v>
      </c>
      <c r="Y71" s="8">
        <v>25849</v>
      </c>
      <c r="Z71" s="8">
        <v>26133</v>
      </c>
      <c r="AA71" s="8">
        <v>26496</v>
      </c>
      <c r="AB71" s="8">
        <v>27413</v>
      </c>
      <c r="AC71" s="8">
        <v>27732</v>
      </c>
      <c r="AD71" s="8">
        <v>28299</v>
      </c>
      <c r="AE71" s="8">
        <v>28813</v>
      </c>
      <c r="AF71" s="8">
        <v>29506</v>
      </c>
      <c r="AG71" s="8">
        <v>29664</v>
      </c>
      <c r="AH71" s="8">
        <v>29761</v>
      </c>
    </row>
    <row r="72" spans="2:34" x14ac:dyDescent="0.25">
      <c r="B72" s="19" t="s">
        <v>13</v>
      </c>
      <c r="C72" s="18" t="s">
        <v>12</v>
      </c>
      <c r="D72" s="12">
        <v>2852</v>
      </c>
      <c r="E72" s="11">
        <v>0.68001907486886026</v>
      </c>
      <c r="F72" s="6"/>
      <c r="G72" s="10" t="s">
        <v>13</v>
      </c>
      <c r="H72" s="9" t="s">
        <v>12</v>
      </c>
      <c r="I72" s="8">
        <v>4194</v>
      </c>
      <c r="J72" s="8">
        <v>4401</v>
      </c>
      <c r="K72" s="8">
        <v>4620</v>
      </c>
      <c r="L72" s="8">
        <v>4673</v>
      </c>
      <c r="M72" s="8">
        <v>4611</v>
      </c>
      <c r="N72" s="8">
        <v>4838</v>
      </c>
      <c r="O72" s="8">
        <v>4975</v>
      </c>
      <c r="P72" s="8">
        <v>5198</v>
      </c>
      <c r="Q72" s="8">
        <v>5468</v>
      </c>
      <c r="R72" s="8">
        <v>5541</v>
      </c>
      <c r="S72" s="8">
        <v>5477</v>
      </c>
      <c r="T72" s="8">
        <v>5351</v>
      </c>
      <c r="U72" s="8">
        <v>5506</v>
      </c>
      <c r="V72" s="8">
        <v>5677</v>
      </c>
      <c r="W72" s="8">
        <v>5668</v>
      </c>
      <c r="X72" s="8">
        <v>5872</v>
      </c>
      <c r="Y72" s="8">
        <v>6070</v>
      </c>
      <c r="Z72" s="8">
        <v>6139</v>
      </c>
      <c r="AA72" s="8">
        <v>6200</v>
      </c>
      <c r="AB72" s="8">
        <v>6397</v>
      </c>
      <c r="AC72" s="8">
        <v>6576</v>
      </c>
      <c r="AD72" s="8">
        <v>6635</v>
      </c>
      <c r="AE72" s="8">
        <v>6703</v>
      </c>
      <c r="AF72" s="8">
        <v>6838</v>
      </c>
      <c r="AG72" s="8">
        <v>6948</v>
      </c>
      <c r="AH72" s="8">
        <v>7046</v>
      </c>
    </row>
    <row r="73" spans="2:34" x14ac:dyDescent="0.25">
      <c r="B73" s="14" t="s">
        <v>11</v>
      </c>
      <c r="C73" s="13" t="s">
        <v>10</v>
      </c>
      <c r="D73" s="12">
        <v>20488</v>
      </c>
      <c r="E73" s="11">
        <v>0.93165385839661685</v>
      </c>
      <c r="F73" s="6"/>
      <c r="G73" s="10" t="s">
        <v>11</v>
      </c>
      <c r="H73" s="9" t="s">
        <v>10</v>
      </c>
      <c r="I73" s="8">
        <v>21991</v>
      </c>
      <c r="J73" s="8">
        <v>23755</v>
      </c>
      <c r="K73" s="8">
        <v>25080</v>
      </c>
      <c r="L73" s="8">
        <v>25918</v>
      </c>
      <c r="M73" s="8">
        <v>25826</v>
      </c>
      <c r="N73" s="8">
        <v>26724</v>
      </c>
      <c r="O73" s="8">
        <v>27152</v>
      </c>
      <c r="P73" s="8">
        <v>28361</v>
      </c>
      <c r="Q73" s="8">
        <v>30364</v>
      </c>
      <c r="R73" s="8">
        <v>31314</v>
      </c>
      <c r="S73" s="8">
        <v>32637</v>
      </c>
      <c r="T73" s="8">
        <v>33734</v>
      </c>
      <c r="U73" s="8">
        <v>34946</v>
      </c>
      <c r="V73" s="8">
        <v>36464</v>
      </c>
      <c r="W73" s="8">
        <v>36189</v>
      </c>
      <c r="X73" s="8">
        <v>35812</v>
      </c>
      <c r="Y73" s="8">
        <v>36119</v>
      </c>
      <c r="Z73" s="8">
        <v>36605</v>
      </c>
      <c r="AA73" s="8">
        <v>36457</v>
      </c>
      <c r="AB73" s="8">
        <v>38015</v>
      </c>
      <c r="AC73" s="8">
        <v>39358</v>
      </c>
      <c r="AD73" s="8">
        <v>40038</v>
      </c>
      <c r="AE73" s="8">
        <v>40548</v>
      </c>
      <c r="AF73" s="8">
        <v>41228</v>
      </c>
      <c r="AG73" s="8">
        <v>41706</v>
      </c>
      <c r="AH73" s="8">
        <v>42479</v>
      </c>
    </row>
    <row r="74" spans="2:34" x14ac:dyDescent="0.25">
      <c r="B74" s="47" t="s">
        <v>1</v>
      </c>
      <c r="C74" s="48"/>
      <c r="D74" s="17">
        <v>5372</v>
      </c>
      <c r="E74" s="16">
        <v>0.85418985530290981</v>
      </c>
      <c r="F74" s="6"/>
      <c r="G74" s="45" t="s">
        <v>1</v>
      </c>
      <c r="H74" s="46"/>
      <c r="I74" s="15">
        <v>6289</v>
      </c>
      <c r="J74" s="15">
        <v>6875</v>
      </c>
      <c r="K74" s="15">
        <v>7461</v>
      </c>
      <c r="L74" s="15">
        <v>7607</v>
      </c>
      <c r="M74" s="15">
        <v>7131</v>
      </c>
      <c r="N74" s="15">
        <v>7506</v>
      </c>
      <c r="O74" s="15">
        <v>7957</v>
      </c>
      <c r="P74" s="15">
        <v>8442</v>
      </c>
      <c r="Q74" s="15">
        <v>9147</v>
      </c>
      <c r="R74" s="15">
        <v>9552</v>
      </c>
      <c r="S74" s="15">
        <v>9962</v>
      </c>
      <c r="T74" s="15">
        <v>10365</v>
      </c>
      <c r="U74" s="15">
        <v>10757</v>
      </c>
      <c r="V74" s="15">
        <v>11374</v>
      </c>
      <c r="W74" s="15">
        <v>11545</v>
      </c>
      <c r="X74" s="15">
        <v>11878</v>
      </c>
      <c r="Y74" s="15">
        <v>12124</v>
      </c>
      <c r="Z74" s="15">
        <v>12280</v>
      </c>
      <c r="AA74" s="15">
        <v>12216</v>
      </c>
      <c r="AB74" s="15">
        <v>12111</v>
      </c>
      <c r="AC74" s="15">
        <v>11904</v>
      </c>
      <c r="AD74" s="15">
        <v>11708</v>
      </c>
      <c r="AE74" s="15">
        <v>11418</v>
      </c>
      <c r="AF74" s="15">
        <v>11171</v>
      </c>
      <c r="AG74" s="15">
        <v>11389</v>
      </c>
      <c r="AH74" s="15">
        <v>11661</v>
      </c>
    </row>
    <row r="75" spans="2:34" x14ac:dyDescent="0.25">
      <c r="B75" s="14" t="s">
        <v>9</v>
      </c>
      <c r="C75" s="13" t="s">
        <v>8</v>
      </c>
      <c r="D75" s="12">
        <v>5372</v>
      </c>
      <c r="E75" s="11">
        <v>0.85418985530290981</v>
      </c>
      <c r="F75" s="6"/>
      <c r="G75" s="10" t="s">
        <v>9</v>
      </c>
      <c r="H75" s="9" t="s">
        <v>8</v>
      </c>
      <c r="I75" s="8">
        <v>6289</v>
      </c>
      <c r="J75" s="8">
        <v>6875</v>
      </c>
      <c r="K75" s="8">
        <v>7461</v>
      </c>
      <c r="L75" s="8">
        <v>7607</v>
      </c>
      <c r="M75" s="8">
        <v>7131</v>
      </c>
      <c r="N75" s="8">
        <v>7506</v>
      </c>
      <c r="O75" s="8">
        <v>7957</v>
      </c>
      <c r="P75" s="8">
        <v>8442</v>
      </c>
      <c r="Q75" s="8">
        <v>9147</v>
      </c>
      <c r="R75" s="8">
        <v>9552</v>
      </c>
      <c r="S75" s="8">
        <v>9962</v>
      </c>
      <c r="T75" s="8">
        <v>10365</v>
      </c>
      <c r="U75" s="8">
        <v>10757</v>
      </c>
      <c r="V75" s="8">
        <v>11374</v>
      </c>
      <c r="W75" s="8">
        <v>11545</v>
      </c>
      <c r="X75" s="8">
        <v>11878</v>
      </c>
      <c r="Y75" s="8">
        <v>12124</v>
      </c>
      <c r="Z75" s="8">
        <v>12280</v>
      </c>
      <c r="AA75" s="8">
        <v>12216</v>
      </c>
      <c r="AB75" s="8">
        <v>12111</v>
      </c>
      <c r="AC75" s="8">
        <v>11904</v>
      </c>
      <c r="AD75" s="8">
        <v>11708</v>
      </c>
      <c r="AE75" s="8">
        <v>11418</v>
      </c>
      <c r="AF75" s="8">
        <v>11171</v>
      </c>
      <c r="AG75" s="8">
        <v>11389</v>
      </c>
      <c r="AH75" s="8">
        <v>11661</v>
      </c>
    </row>
    <row r="76" spans="2:34" x14ac:dyDescent="0.25">
      <c r="B76" s="51" t="s">
        <v>7</v>
      </c>
      <c r="C76" s="52"/>
      <c r="D76" s="7">
        <v>391850</v>
      </c>
      <c r="E76" s="1">
        <v>0.46338233033359744</v>
      </c>
      <c r="F76" s="6"/>
      <c r="G76" s="49" t="s">
        <v>0</v>
      </c>
      <c r="H76" s="50"/>
      <c r="I76" s="5">
        <v>845630</v>
      </c>
      <c r="J76" s="5">
        <v>878627</v>
      </c>
      <c r="K76" s="5">
        <v>916968</v>
      </c>
      <c r="L76" s="5">
        <v>947361</v>
      </c>
      <c r="M76" s="5">
        <v>955045</v>
      </c>
      <c r="N76" s="5">
        <v>983131</v>
      </c>
      <c r="O76" s="5">
        <v>1001062</v>
      </c>
      <c r="P76" s="5">
        <v>1030650</v>
      </c>
      <c r="Q76" s="5">
        <v>1072844</v>
      </c>
      <c r="R76" s="5">
        <v>1095426</v>
      </c>
      <c r="S76" s="5">
        <v>1106049</v>
      </c>
      <c r="T76" s="5">
        <v>1113114</v>
      </c>
      <c r="U76" s="5">
        <v>1119439</v>
      </c>
      <c r="V76" s="5">
        <v>1111674</v>
      </c>
      <c r="W76" s="5">
        <v>1103442</v>
      </c>
      <c r="X76" s="5">
        <v>1104479</v>
      </c>
      <c r="Y76" s="5">
        <v>1107220</v>
      </c>
      <c r="Z76" s="5">
        <v>1115999</v>
      </c>
      <c r="AA76" s="5">
        <v>1128908</v>
      </c>
      <c r="AB76" s="5">
        <v>1149460</v>
      </c>
      <c r="AC76" s="5">
        <v>1171543</v>
      </c>
      <c r="AD76" s="5">
        <v>1173008</v>
      </c>
      <c r="AE76" s="5">
        <v>1176659</v>
      </c>
      <c r="AF76" s="5">
        <v>1197261</v>
      </c>
      <c r="AG76" s="5">
        <v>1221403</v>
      </c>
      <c r="AH76" s="5">
        <v>1237480</v>
      </c>
    </row>
    <row r="79" spans="2:34" x14ac:dyDescent="0.25">
      <c r="G79" s="38" t="s">
        <v>151</v>
      </c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</row>
    <row r="80" spans="2:34" x14ac:dyDescent="0.25">
      <c r="G80" s="40" t="s">
        <v>150</v>
      </c>
      <c r="H80" s="40" t="s">
        <v>148</v>
      </c>
      <c r="I80" s="42" t="s">
        <v>5</v>
      </c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</row>
    <row r="81" spans="7:34" x14ac:dyDescent="0.25">
      <c r="G81" s="41"/>
      <c r="H81" s="41"/>
      <c r="I81" s="4">
        <v>2000</v>
      </c>
      <c r="J81" s="4">
        <v>2001</v>
      </c>
      <c r="K81" s="4">
        <v>2002</v>
      </c>
      <c r="L81" s="4">
        <v>2003</v>
      </c>
      <c r="M81" s="4">
        <v>2004</v>
      </c>
      <c r="N81" s="4">
        <v>2005</v>
      </c>
      <c r="O81" s="4">
        <v>2006</v>
      </c>
      <c r="P81" s="4">
        <v>2007</v>
      </c>
      <c r="Q81" s="4">
        <v>2008</v>
      </c>
      <c r="R81" s="4">
        <v>2009</v>
      </c>
      <c r="S81" s="4">
        <v>2010</v>
      </c>
      <c r="T81" s="4">
        <v>2011</v>
      </c>
      <c r="U81" s="4">
        <v>2012</v>
      </c>
      <c r="V81" s="4">
        <v>2013</v>
      </c>
      <c r="W81" s="4">
        <v>2014</v>
      </c>
      <c r="X81" s="4">
        <v>2015</v>
      </c>
      <c r="Y81" s="4">
        <v>2016</v>
      </c>
      <c r="Z81" s="4">
        <v>2017</v>
      </c>
      <c r="AA81" s="4">
        <v>2018</v>
      </c>
      <c r="AB81" s="4">
        <v>2019</v>
      </c>
      <c r="AC81" s="4">
        <v>2020</v>
      </c>
      <c r="AD81" s="4">
        <v>2021</v>
      </c>
      <c r="AE81" s="4">
        <v>2022</v>
      </c>
      <c r="AF81" s="4">
        <v>2023</v>
      </c>
      <c r="AG81" s="4">
        <v>2024</v>
      </c>
      <c r="AH81" s="4">
        <v>2025</v>
      </c>
    </row>
    <row r="82" spans="7:34" x14ac:dyDescent="0.25">
      <c r="G82" s="3" t="s">
        <v>4</v>
      </c>
      <c r="H82" s="3"/>
      <c r="I82" s="2">
        <v>2.8829423001232439</v>
      </c>
      <c r="J82" s="2">
        <v>3.7086382260928135</v>
      </c>
      <c r="K82" s="2">
        <v>4.0813419889990623</v>
      </c>
      <c r="L82" s="2">
        <v>3.12078360322834</v>
      </c>
      <c r="M82" s="2">
        <v>0.69507845177179983</v>
      </c>
      <c r="N82" s="2">
        <v>2.5037492323627939</v>
      </c>
      <c r="O82" s="2">
        <v>1.6638789644404044</v>
      </c>
      <c r="P82" s="2">
        <v>2.9733308209918774</v>
      </c>
      <c r="Q82" s="2">
        <v>3.9218937091277515</v>
      </c>
      <c r="R82" s="2">
        <v>1.9128821450940074</v>
      </c>
      <c r="S82" s="2">
        <v>0.77342569605413747</v>
      </c>
      <c r="T82" s="2">
        <v>0.50019158476849312</v>
      </c>
      <c r="U82" s="2">
        <v>0.31291002892099279</v>
      </c>
      <c r="V82" s="2">
        <v>-1.2993253415237398</v>
      </c>
      <c r="W82" s="2">
        <v>-0.74586909939486312</v>
      </c>
      <c r="X82" s="2">
        <v>0.11371143161061292</v>
      </c>
      <c r="Y82" s="2">
        <v>0.24915947952318718</v>
      </c>
      <c r="Z82" s="2">
        <v>0.84313293012781076</v>
      </c>
      <c r="AA82" s="2">
        <v>1.3146186282150312</v>
      </c>
      <c r="AB82" s="2">
        <v>1.8094267440658187</v>
      </c>
      <c r="AC82" s="2">
        <v>1.8004816760003484</v>
      </c>
      <c r="AD82" s="2">
        <v>4.0891455659081463E-2</v>
      </c>
      <c r="AE82" s="2">
        <v>0.22135918925553177</v>
      </c>
      <c r="AF82" s="2">
        <v>1.6823316902917675</v>
      </c>
      <c r="AG82" s="2">
        <v>2.0535512661971076</v>
      </c>
      <c r="AH82" s="2">
        <v>1.1825547101460729</v>
      </c>
    </row>
    <row r="83" spans="7:34" x14ac:dyDescent="0.25">
      <c r="G83" s="3" t="s">
        <v>3</v>
      </c>
      <c r="H83" s="3"/>
      <c r="I83" s="2">
        <v>2.6699611719025769</v>
      </c>
      <c r="J83" s="2">
        <v>3.5480499477418999</v>
      </c>
      <c r="K83" s="2">
        <v>4.6483212919677008</v>
      </c>
      <c r="L83" s="2">
        <v>2.882125996243464</v>
      </c>
      <c r="M83" s="2">
        <v>2.2265533447642074</v>
      </c>
      <c r="N83" s="2">
        <v>4.6155516941789747</v>
      </c>
      <c r="O83" s="2">
        <v>2.0035295338939063</v>
      </c>
      <c r="P83" s="2">
        <v>2.0365470294230725</v>
      </c>
      <c r="Q83" s="2">
        <v>2.4369701335402008</v>
      </c>
      <c r="R83" s="2">
        <v>1.6022242897635071</v>
      </c>
      <c r="S83" s="2">
        <v>0.49832295160517487</v>
      </c>
      <c r="T83" s="2">
        <v>0.52128031531102004</v>
      </c>
      <c r="U83" s="2">
        <v>0.31936758893280637</v>
      </c>
      <c r="V83" s="2">
        <v>5.2533148416650903E-3</v>
      </c>
      <c r="W83" s="2">
        <v>-1.9646365422396856</v>
      </c>
      <c r="X83" s="2">
        <v>-1.0341538692357977</v>
      </c>
      <c r="Y83" s="2">
        <v>-0.80889678173864077</v>
      </c>
      <c r="Z83" s="2">
        <v>-0.47051888079824455</v>
      </c>
      <c r="AA83" s="2">
        <v>0.82263902599539318</v>
      </c>
      <c r="AB83" s="2">
        <v>1.6068320278503048</v>
      </c>
      <c r="AC83" s="2">
        <v>2.4026467659560802</v>
      </c>
      <c r="AD83" s="2">
        <v>0.30844512290753967</v>
      </c>
      <c r="AE83" s="2">
        <v>0.55349399599733151</v>
      </c>
      <c r="AF83" s="2">
        <v>1.9364134885504887</v>
      </c>
      <c r="AG83" s="2">
        <v>2.0216606498194944</v>
      </c>
      <c r="AH83" s="2">
        <v>1.4662639673853455</v>
      </c>
    </row>
    <row r="84" spans="7:34" x14ac:dyDescent="0.25">
      <c r="G84" s="3" t="s">
        <v>2</v>
      </c>
      <c r="H84" s="3"/>
      <c r="I84" s="2">
        <v>3.0568238013639553</v>
      </c>
      <c r="J84" s="2">
        <v>5.2705583019941749</v>
      </c>
      <c r="K84" s="2">
        <v>5.9352937435071134</v>
      </c>
      <c r="L84" s="2">
        <v>5.1734662223689876</v>
      </c>
      <c r="M84" s="2">
        <v>1.0627669999904854</v>
      </c>
      <c r="N84" s="2">
        <v>4.6008284692148367</v>
      </c>
      <c r="O84" s="2">
        <v>2.52099327675124</v>
      </c>
      <c r="P84" s="2">
        <v>3.3272465498472452</v>
      </c>
      <c r="Q84" s="2">
        <v>6.2490441638770413</v>
      </c>
      <c r="R84" s="2">
        <v>3.6056711954131444</v>
      </c>
      <c r="S84" s="2">
        <v>2.3733810839598033</v>
      </c>
      <c r="T84" s="2">
        <v>1.3744279499687115</v>
      </c>
      <c r="U84" s="2">
        <v>2.1545441023352669</v>
      </c>
      <c r="V84" s="2">
        <v>2.1819055454035832</v>
      </c>
      <c r="W84" s="2">
        <v>-5.9136184219901106E-2</v>
      </c>
      <c r="X84" s="2">
        <v>0.4940436726051714</v>
      </c>
      <c r="Y84" s="2">
        <v>0.78105048097386565</v>
      </c>
      <c r="Z84" s="2">
        <v>1.260690528983212</v>
      </c>
      <c r="AA84" s="2">
        <v>0.55819708597486373</v>
      </c>
      <c r="AB84" s="2">
        <v>2.2501192459508221</v>
      </c>
      <c r="AC84" s="2">
        <v>2.6454561434346986</v>
      </c>
      <c r="AD84" s="2">
        <v>0.654033867493924</v>
      </c>
      <c r="AE84" s="2">
        <v>0.90956681062688127</v>
      </c>
      <c r="AF84" s="2">
        <v>2.3312366253809742</v>
      </c>
      <c r="AG84" s="2">
        <v>1.7990557967111309</v>
      </c>
      <c r="AH84" s="2">
        <v>1.9365802644356465</v>
      </c>
    </row>
    <row r="85" spans="7:34" x14ac:dyDescent="0.25">
      <c r="G85" s="3" t="s">
        <v>1</v>
      </c>
      <c r="H85" s="3"/>
      <c r="I85" s="2">
        <v>4.8341390231705281</v>
      </c>
      <c r="J85" s="2">
        <v>9.3178565749721738</v>
      </c>
      <c r="K85" s="2">
        <v>8.5236363636363635</v>
      </c>
      <c r="L85" s="2">
        <v>1.9568422463476745</v>
      </c>
      <c r="M85" s="2">
        <v>-6.2573945050611286</v>
      </c>
      <c r="N85" s="2">
        <v>5.2587294909549849</v>
      </c>
      <c r="O85" s="2">
        <v>6.0085265121236349</v>
      </c>
      <c r="P85" s="2">
        <v>6.0952620334296848</v>
      </c>
      <c r="Q85" s="2">
        <v>8.3511016346837241</v>
      </c>
      <c r="R85" s="2">
        <v>4.4276812069530989</v>
      </c>
      <c r="S85" s="2">
        <v>4.292294807370185</v>
      </c>
      <c r="T85" s="2">
        <v>4.0453724151776758</v>
      </c>
      <c r="U85" s="2">
        <v>3.7819585142305838</v>
      </c>
      <c r="V85" s="2">
        <v>5.7357999442223671</v>
      </c>
      <c r="W85" s="2">
        <v>1.5034288728679446</v>
      </c>
      <c r="X85" s="2">
        <v>2.8843655262018193</v>
      </c>
      <c r="Y85" s="2">
        <v>2.0710557332884325</v>
      </c>
      <c r="Z85" s="2">
        <v>1.2867040580666447</v>
      </c>
      <c r="AA85" s="2">
        <v>-0.52117263843648209</v>
      </c>
      <c r="AB85" s="2">
        <v>-0.85952848722986253</v>
      </c>
      <c r="AC85" s="2">
        <v>-1.7091899925687393</v>
      </c>
      <c r="AD85" s="2">
        <v>-1.646505376344086</v>
      </c>
      <c r="AE85" s="2">
        <v>-2.4769388452340282</v>
      </c>
      <c r="AF85" s="2">
        <v>-2.1632510071816431</v>
      </c>
      <c r="AG85" s="2">
        <v>1.9514815146361113</v>
      </c>
      <c r="AH85" s="2">
        <v>2.3882693827377297</v>
      </c>
    </row>
    <row r="86" spans="7:34" x14ac:dyDescent="0.25">
      <c r="G86" s="49" t="s">
        <v>0</v>
      </c>
      <c r="H86" s="50"/>
      <c r="I86" s="1">
        <v>2.8972281034776472E-2</v>
      </c>
      <c r="J86" s="1">
        <v>3.9020611851518984E-2</v>
      </c>
      <c r="K86" s="1">
        <v>4.3637402447227323E-2</v>
      </c>
      <c r="L86" s="1">
        <v>3.3145104300259118E-2</v>
      </c>
      <c r="M86" s="1">
        <v>8.110952424682882E-3</v>
      </c>
      <c r="N86" s="1">
        <v>2.9408038364684388E-2</v>
      </c>
      <c r="O86" s="1">
        <v>1.8238668092044701E-2</v>
      </c>
      <c r="P86" s="1">
        <v>2.9556610879246239E-2</v>
      </c>
      <c r="Q86" s="1">
        <v>4.0939213117935282E-2</v>
      </c>
      <c r="R86" s="1">
        <v>2.1048726562296102E-2</v>
      </c>
      <c r="S86" s="1">
        <v>9.6975970992107183E-3</v>
      </c>
      <c r="T86" s="1">
        <v>6.3876012726380117E-3</v>
      </c>
      <c r="U86" s="1">
        <v>5.6822571632375481E-3</v>
      </c>
      <c r="V86" s="1">
        <v>-6.9365101626796995E-3</v>
      </c>
      <c r="W86" s="1">
        <v>-7.4050486023780355E-3</v>
      </c>
      <c r="X86" s="1">
        <v>9.3978659503625927E-4</v>
      </c>
      <c r="Y86" s="1">
        <v>2.4817130973065126E-3</v>
      </c>
      <c r="Z86" s="1">
        <v>7.9288668918552768E-3</v>
      </c>
      <c r="AA86" s="1">
        <v>1.1567214665962963E-2</v>
      </c>
      <c r="AB86" s="1">
        <v>1.8205203612694745E-2</v>
      </c>
      <c r="AC86" s="1">
        <v>1.9211629808779773E-2</v>
      </c>
      <c r="AD86" s="1">
        <v>1.2504876048083596E-3</v>
      </c>
      <c r="AE86" s="1">
        <v>3.1125107416147203E-3</v>
      </c>
      <c r="AF86" s="1">
        <v>1.7508895950313557E-2</v>
      </c>
      <c r="AG86" s="1">
        <v>2.0164358481567512E-2</v>
      </c>
      <c r="AH86" s="1">
        <v>1.3162731710991376E-2</v>
      </c>
    </row>
  </sheetData>
  <mergeCells count="21">
    <mergeCell ref="G86:H86"/>
    <mergeCell ref="B74:C74"/>
    <mergeCell ref="G74:H74"/>
    <mergeCell ref="B76:C76"/>
    <mergeCell ref="G76:H76"/>
    <mergeCell ref="G79:AH79"/>
    <mergeCell ref="G80:G81"/>
    <mergeCell ref="H80:H81"/>
    <mergeCell ref="I80:AH80"/>
    <mergeCell ref="B5:C5"/>
    <mergeCell ref="G5:H5"/>
    <mergeCell ref="B59:C59"/>
    <mergeCell ref="G59:H59"/>
    <mergeCell ref="B68:C68"/>
    <mergeCell ref="G68:H68"/>
    <mergeCell ref="B2:E2"/>
    <mergeCell ref="G2:AH2"/>
    <mergeCell ref="D3:E3"/>
    <mergeCell ref="G3:G4"/>
    <mergeCell ref="H3:H4"/>
    <mergeCell ref="I3:AH3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H76"/>
  <sheetViews>
    <sheetView zoomScale="70" zoomScaleNormal="70" workbookViewId="0">
      <selection activeCell="A1048576" sqref="A1048576"/>
    </sheetView>
  </sheetViews>
  <sheetFormatPr baseColWidth="10" defaultRowHeight="15" x14ac:dyDescent="0.25"/>
  <cols>
    <col min="3" max="3" width="27.42578125" bestFit="1" customWidth="1"/>
    <col min="4" max="4" width="13.140625" bestFit="1" customWidth="1"/>
    <col min="5" max="5" width="13.140625" customWidth="1"/>
    <col min="6" max="6" width="14.28515625" customWidth="1"/>
  </cols>
  <sheetData>
    <row r="2" spans="2:34" x14ac:dyDescent="0.25">
      <c r="B2" s="37" t="s">
        <v>152</v>
      </c>
      <c r="C2" s="37"/>
      <c r="D2" s="37"/>
      <c r="E2" s="37"/>
      <c r="G2" s="38" t="s">
        <v>156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2:34" x14ac:dyDescent="0.25">
      <c r="B3" s="24" t="s">
        <v>147</v>
      </c>
      <c r="C3" s="23" t="s">
        <v>153</v>
      </c>
      <c r="D3" s="39" t="s">
        <v>154</v>
      </c>
      <c r="E3" s="39"/>
      <c r="G3" s="40" t="s">
        <v>147</v>
      </c>
      <c r="H3" s="40" t="s">
        <v>148</v>
      </c>
      <c r="I3" s="42" t="s">
        <v>148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</row>
    <row r="4" spans="2:34" x14ac:dyDescent="0.25">
      <c r="B4" s="22"/>
      <c r="C4" s="22"/>
      <c r="D4" s="21" t="s">
        <v>155</v>
      </c>
      <c r="E4" s="21" t="s">
        <v>142</v>
      </c>
      <c r="G4" s="41"/>
      <c r="H4" s="41"/>
      <c r="I4" s="4">
        <v>2000</v>
      </c>
      <c r="J4" s="4">
        <v>2001</v>
      </c>
      <c r="K4" s="4">
        <v>2002</v>
      </c>
      <c r="L4" s="4">
        <v>2003</v>
      </c>
      <c r="M4" s="4">
        <v>2004</v>
      </c>
      <c r="N4" s="4">
        <v>2005</v>
      </c>
      <c r="O4" s="4">
        <v>2006</v>
      </c>
      <c r="P4" s="4">
        <v>2007</v>
      </c>
      <c r="Q4" s="4">
        <v>2008</v>
      </c>
      <c r="R4" s="4">
        <v>2009</v>
      </c>
      <c r="S4" s="4">
        <v>2010</v>
      </c>
      <c r="T4" s="4">
        <v>2011</v>
      </c>
      <c r="U4" s="4">
        <v>2012</v>
      </c>
      <c r="V4" s="4">
        <v>2013</v>
      </c>
      <c r="W4" s="4">
        <v>2014</v>
      </c>
      <c r="X4" s="4">
        <v>2015</v>
      </c>
      <c r="Y4" s="4">
        <v>2016</v>
      </c>
      <c r="Z4" s="4">
        <v>2017</v>
      </c>
      <c r="AA4" s="4">
        <v>2018</v>
      </c>
      <c r="AB4" s="4">
        <v>2019</v>
      </c>
      <c r="AC4" s="4">
        <v>2020</v>
      </c>
      <c r="AD4" s="4">
        <v>2021</v>
      </c>
      <c r="AE4" s="4">
        <v>2022</v>
      </c>
      <c r="AF4" s="4">
        <v>2023</v>
      </c>
      <c r="AG4" s="4">
        <v>2024</v>
      </c>
      <c r="AH4" s="4">
        <v>2025</v>
      </c>
    </row>
    <row r="5" spans="2:34" x14ac:dyDescent="0.25">
      <c r="B5" s="44" t="s">
        <v>4</v>
      </c>
      <c r="C5" s="44"/>
      <c r="D5" s="26">
        <v>111751</v>
      </c>
      <c r="E5" s="16">
        <v>0.30386524003099807</v>
      </c>
      <c r="G5" s="45" t="s">
        <v>4</v>
      </c>
      <c r="H5" s="46"/>
      <c r="I5" s="20">
        <v>367765</v>
      </c>
      <c r="J5" s="20">
        <v>376423</v>
      </c>
      <c r="K5" s="20">
        <v>386776</v>
      </c>
      <c r="L5" s="20">
        <v>398905</v>
      </c>
      <c r="M5" s="20">
        <v>407524</v>
      </c>
      <c r="N5" s="20">
        <v>415005</v>
      </c>
      <c r="O5" s="20">
        <v>422095</v>
      </c>
      <c r="P5" s="20">
        <v>422095</v>
      </c>
      <c r="Q5" s="20">
        <v>441097</v>
      </c>
      <c r="R5" s="20">
        <v>450857</v>
      </c>
      <c r="S5" s="20">
        <v>456144</v>
      </c>
      <c r="T5" s="20">
        <v>459913</v>
      </c>
      <c r="U5" s="20">
        <v>462202</v>
      </c>
      <c r="V5" s="20">
        <v>463911</v>
      </c>
      <c r="W5" s="20">
        <v>464930</v>
      </c>
      <c r="X5" s="20">
        <v>465699</v>
      </c>
      <c r="Y5" s="20">
        <v>466776</v>
      </c>
      <c r="Z5" s="20">
        <v>467763</v>
      </c>
      <c r="AA5" s="20">
        <v>468829</v>
      </c>
      <c r="AB5" s="20">
        <v>470054</v>
      </c>
      <c r="AC5" s="20">
        <v>471564</v>
      </c>
      <c r="AD5" s="20">
        <v>473306</v>
      </c>
      <c r="AE5" s="20">
        <v>475338</v>
      </c>
      <c r="AF5" s="20">
        <v>477277</v>
      </c>
      <c r="AG5" s="20">
        <v>478827</v>
      </c>
      <c r="AH5" s="20">
        <v>479516</v>
      </c>
    </row>
    <row r="6" spans="2:34" x14ac:dyDescent="0.25">
      <c r="B6" s="14" t="s">
        <v>141</v>
      </c>
      <c r="C6" s="13" t="s">
        <v>140</v>
      </c>
      <c r="D6" s="12">
        <v>723</v>
      </c>
      <c r="E6" s="25">
        <v>0.30963597430406853</v>
      </c>
      <c r="G6" s="10" t="s">
        <v>141</v>
      </c>
      <c r="H6" s="9" t="s">
        <v>140</v>
      </c>
      <c r="I6" s="8">
        <v>2335</v>
      </c>
      <c r="J6" s="8">
        <v>2378</v>
      </c>
      <c r="K6" s="8">
        <v>2423</v>
      </c>
      <c r="L6" s="8">
        <v>2525</v>
      </c>
      <c r="M6" s="8">
        <v>2602</v>
      </c>
      <c r="N6" s="8">
        <v>2649</v>
      </c>
      <c r="O6" s="8">
        <v>2695</v>
      </c>
      <c r="P6" s="8">
        <v>2785</v>
      </c>
      <c r="Q6" s="8">
        <v>2843</v>
      </c>
      <c r="R6" s="8">
        <v>2904</v>
      </c>
      <c r="S6" s="8">
        <v>2914</v>
      </c>
      <c r="T6" s="8">
        <v>2937</v>
      </c>
      <c r="U6" s="8">
        <v>2955</v>
      </c>
      <c r="V6" s="8">
        <v>2988</v>
      </c>
      <c r="W6" s="8">
        <v>2990</v>
      </c>
      <c r="X6" s="8">
        <v>2992</v>
      </c>
      <c r="Y6" s="8">
        <v>2992</v>
      </c>
      <c r="Z6" s="8">
        <v>2995</v>
      </c>
      <c r="AA6" s="8">
        <v>3004</v>
      </c>
      <c r="AB6" s="8">
        <v>3009</v>
      </c>
      <c r="AC6" s="8">
        <v>3014</v>
      </c>
      <c r="AD6" s="8">
        <v>3023</v>
      </c>
      <c r="AE6" s="8">
        <v>3028</v>
      </c>
      <c r="AF6" s="8">
        <v>3037</v>
      </c>
      <c r="AG6" s="8">
        <v>3052</v>
      </c>
      <c r="AH6" s="8">
        <v>3058</v>
      </c>
    </row>
    <row r="7" spans="2:34" x14ac:dyDescent="0.25">
      <c r="B7" s="14" t="s">
        <v>139</v>
      </c>
      <c r="C7" s="13" t="s">
        <v>138</v>
      </c>
      <c r="D7" s="12">
        <v>2916</v>
      </c>
      <c r="E7" s="25">
        <v>0.31267424404889554</v>
      </c>
      <c r="G7" s="10" t="s">
        <v>139</v>
      </c>
      <c r="H7" s="9" t="s">
        <v>138</v>
      </c>
      <c r="I7" s="8">
        <v>9326</v>
      </c>
      <c r="J7" s="8">
        <v>9696</v>
      </c>
      <c r="K7" s="8">
        <v>10209</v>
      </c>
      <c r="L7" s="8">
        <v>10477</v>
      </c>
      <c r="M7" s="8">
        <v>10632</v>
      </c>
      <c r="N7" s="8">
        <v>10722</v>
      </c>
      <c r="O7" s="8">
        <v>10906</v>
      </c>
      <c r="P7" s="8">
        <v>11161</v>
      </c>
      <c r="Q7" s="8">
        <v>11406</v>
      </c>
      <c r="R7" s="8">
        <v>11613</v>
      </c>
      <c r="S7" s="8">
        <v>11751</v>
      </c>
      <c r="T7" s="8">
        <v>11788</v>
      </c>
      <c r="U7" s="8">
        <v>11832</v>
      </c>
      <c r="V7" s="8">
        <v>11869</v>
      </c>
      <c r="W7" s="8">
        <v>11881</v>
      </c>
      <c r="X7" s="8">
        <v>11905</v>
      </c>
      <c r="Y7" s="8">
        <v>11920</v>
      </c>
      <c r="Z7" s="8">
        <v>11956</v>
      </c>
      <c r="AA7" s="8">
        <v>11988</v>
      </c>
      <c r="AB7" s="8">
        <v>12055</v>
      </c>
      <c r="AC7" s="8">
        <v>12084</v>
      </c>
      <c r="AD7" s="8">
        <v>12113</v>
      </c>
      <c r="AE7" s="8">
        <v>12139</v>
      </c>
      <c r="AF7" s="8">
        <v>12158</v>
      </c>
      <c r="AG7" s="8">
        <v>12178</v>
      </c>
      <c r="AH7" s="8">
        <v>12242</v>
      </c>
    </row>
    <row r="8" spans="2:34" x14ac:dyDescent="0.25">
      <c r="B8" s="14" t="s">
        <v>137</v>
      </c>
      <c r="C8" s="13" t="s">
        <v>136</v>
      </c>
      <c r="D8" s="12">
        <v>736</v>
      </c>
      <c r="E8" s="25">
        <v>0.24044429924861158</v>
      </c>
      <c r="G8" s="10" t="s">
        <v>137</v>
      </c>
      <c r="H8" s="9" t="s">
        <v>136</v>
      </c>
      <c r="I8" s="8">
        <v>3061</v>
      </c>
      <c r="J8" s="8">
        <v>3082</v>
      </c>
      <c r="K8" s="8">
        <v>3118</v>
      </c>
      <c r="L8" s="8">
        <v>3195</v>
      </c>
      <c r="M8" s="8">
        <v>3221</v>
      </c>
      <c r="N8" s="8">
        <v>3252</v>
      </c>
      <c r="O8" s="8">
        <v>3289</v>
      </c>
      <c r="P8" s="8">
        <v>3372</v>
      </c>
      <c r="Q8" s="8">
        <v>3479</v>
      </c>
      <c r="R8" s="8">
        <v>3543</v>
      </c>
      <c r="S8" s="8">
        <v>3590</v>
      </c>
      <c r="T8" s="8">
        <v>3654</v>
      </c>
      <c r="U8" s="8">
        <v>3666</v>
      </c>
      <c r="V8" s="8">
        <v>3684</v>
      </c>
      <c r="W8" s="8">
        <v>3692</v>
      </c>
      <c r="X8" s="8">
        <v>3697</v>
      </c>
      <c r="Y8" s="8">
        <v>3714</v>
      </c>
      <c r="Z8" s="8">
        <v>3718</v>
      </c>
      <c r="AA8" s="8">
        <v>3730</v>
      </c>
      <c r="AB8" s="8">
        <v>3738</v>
      </c>
      <c r="AC8" s="8">
        <v>3743</v>
      </c>
      <c r="AD8" s="8">
        <v>3755</v>
      </c>
      <c r="AE8" s="8">
        <v>3763</v>
      </c>
      <c r="AF8" s="8">
        <v>3772</v>
      </c>
      <c r="AG8" s="8">
        <v>3789</v>
      </c>
      <c r="AH8" s="8">
        <v>3797</v>
      </c>
    </row>
    <row r="9" spans="2:34" x14ac:dyDescent="0.25">
      <c r="B9" s="14" t="s">
        <v>135</v>
      </c>
      <c r="C9" s="13" t="s">
        <v>134</v>
      </c>
      <c r="D9" s="12">
        <v>3455</v>
      </c>
      <c r="E9" s="25">
        <v>0.46506932292367748</v>
      </c>
      <c r="G9" s="10" t="s">
        <v>135</v>
      </c>
      <c r="H9" s="9" t="s">
        <v>134</v>
      </c>
      <c r="I9" s="8">
        <v>7429</v>
      </c>
      <c r="J9" s="8">
        <v>7649</v>
      </c>
      <c r="K9" s="8">
        <v>7934</v>
      </c>
      <c r="L9" s="8">
        <v>8461</v>
      </c>
      <c r="M9" s="8">
        <v>8839</v>
      </c>
      <c r="N9" s="8">
        <v>9113</v>
      </c>
      <c r="O9" s="8">
        <v>9264</v>
      </c>
      <c r="P9" s="8">
        <v>9523</v>
      </c>
      <c r="Q9" s="8">
        <v>9807</v>
      </c>
      <c r="R9" s="8">
        <v>10058</v>
      </c>
      <c r="S9" s="8">
        <v>10258</v>
      </c>
      <c r="T9" s="8">
        <v>10362</v>
      </c>
      <c r="U9" s="8">
        <v>10414</v>
      </c>
      <c r="V9" s="8">
        <v>10441</v>
      </c>
      <c r="W9" s="8">
        <v>10458</v>
      </c>
      <c r="X9" s="8">
        <v>10480</v>
      </c>
      <c r="Y9" s="8">
        <v>10630</v>
      </c>
      <c r="Z9" s="8">
        <v>10655</v>
      </c>
      <c r="AA9" s="8">
        <v>10676</v>
      </c>
      <c r="AB9" s="8">
        <v>10707</v>
      </c>
      <c r="AC9" s="8">
        <v>10791</v>
      </c>
      <c r="AD9" s="8">
        <v>10812</v>
      </c>
      <c r="AE9" s="8">
        <v>10831</v>
      </c>
      <c r="AF9" s="8">
        <v>10856</v>
      </c>
      <c r="AG9" s="8">
        <v>10876</v>
      </c>
      <c r="AH9" s="8">
        <v>10884</v>
      </c>
    </row>
    <row r="10" spans="2:34" x14ac:dyDescent="0.25">
      <c r="B10" s="14" t="s">
        <v>133</v>
      </c>
      <c r="C10" s="13" t="s">
        <v>132</v>
      </c>
      <c r="D10" s="12">
        <v>123</v>
      </c>
      <c r="E10" s="25">
        <v>0.25102040816326532</v>
      </c>
      <c r="G10" s="10" t="s">
        <v>133</v>
      </c>
      <c r="H10" s="9" t="s">
        <v>132</v>
      </c>
      <c r="I10" s="8">
        <v>490</v>
      </c>
      <c r="J10" s="8">
        <v>496</v>
      </c>
      <c r="K10" s="8">
        <v>502</v>
      </c>
      <c r="L10" s="8">
        <v>521</v>
      </c>
      <c r="M10" s="8">
        <v>526</v>
      </c>
      <c r="N10" s="8">
        <v>538</v>
      </c>
      <c r="O10" s="8">
        <v>545</v>
      </c>
      <c r="P10" s="8">
        <v>558</v>
      </c>
      <c r="Q10" s="8">
        <v>566</v>
      </c>
      <c r="R10" s="8">
        <v>572</v>
      </c>
      <c r="S10" s="8">
        <v>576</v>
      </c>
      <c r="T10" s="8">
        <v>580</v>
      </c>
      <c r="U10" s="8">
        <v>585</v>
      </c>
      <c r="V10" s="8">
        <v>588</v>
      </c>
      <c r="W10" s="8">
        <v>589</v>
      </c>
      <c r="X10" s="8">
        <v>591</v>
      </c>
      <c r="Y10" s="8">
        <v>597</v>
      </c>
      <c r="Z10" s="8">
        <v>598</v>
      </c>
      <c r="AA10" s="8">
        <v>601</v>
      </c>
      <c r="AB10" s="8">
        <v>604</v>
      </c>
      <c r="AC10" s="8">
        <v>605</v>
      </c>
      <c r="AD10" s="8">
        <v>608</v>
      </c>
      <c r="AE10" s="8">
        <v>610</v>
      </c>
      <c r="AF10" s="8">
        <v>612</v>
      </c>
      <c r="AG10" s="8">
        <v>612</v>
      </c>
      <c r="AH10" s="8">
        <v>613</v>
      </c>
    </row>
    <row r="11" spans="2:34" x14ac:dyDescent="0.25">
      <c r="B11" s="14" t="s">
        <v>131</v>
      </c>
      <c r="C11" s="13" t="s">
        <v>130</v>
      </c>
      <c r="D11" s="12">
        <v>1774</v>
      </c>
      <c r="E11" s="25">
        <v>0.42891682785299806</v>
      </c>
      <c r="G11" s="10" t="s">
        <v>131</v>
      </c>
      <c r="H11" s="9" t="s">
        <v>130</v>
      </c>
      <c r="I11" s="8">
        <v>4136</v>
      </c>
      <c r="J11" s="8">
        <v>4396</v>
      </c>
      <c r="K11" s="8">
        <v>4487</v>
      </c>
      <c r="L11" s="8">
        <v>4642</v>
      </c>
      <c r="M11" s="8">
        <v>4773</v>
      </c>
      <c r="N11" s="8">
        <v>4844</v>
      </c>
      <c r="O11" s="8">
        <v>4902</v>
      </c>
      <c r="P11" s="8">
        <v>5033</v>
      </c>
      <c r="Q11" s="8">
        <v>5193</v>
      </c>
      <c r="R11" s="8">
        <v>5288</v>
      </c>
      <c r="S11" s="8">
        <v>5390</v>
      </c>
      <c r="T11" s="8">
        <v>5442</v>
      </c>
      <c r="U11" s="8">
        <v>5486</v>
      </c>
      <c r="V11" s="8">
        <v>5514</v>
      </c>
      <c r="W11" s="8">
        <v>5540</v>
      </c>
      <c r="X11" s="8">
        <v>5548</v>
      </c>
      <c r="Y11" s="8">
        <v>5587</v>
      </c>
      <c r="Z11" s="8">
        <v>5598</v>
      </c>
      <c r="AA11" s="8">
        <v>5735</v>
      </c>
      <c r="AB11" s="8">
        <v>5750</v>
      </c>
      <c r="AC11" s="8">
        <v>5767</v>
      </c>
      <c r="AD11" s="8">
        <v>5800</v>
      </c>
      <c r="AE11" s="8">
        <v>5832</v>
      </c>
      <c r="AF11" s="8">
        <v>5866</v>
      </c>
      <c r="AG11" s="8">
        <v>5898</v>
      </c>
      <c r="AH11" s="8">
        <v>5910</v>
      </c>
    </row>
    <row r="12" spans="2:34" x14ac:dyDescent="0.25">
      <c r="B12" s="14" t="s">
        <v>129</v>
      </c>
      <c r="C12" s="13" t="s">
        <v>128</v>
      </c>
      <c r="D12" s="12">
        <v>69</v>
      </c>
      <c r="E12" s="25">
        <v>0.12190812720848057</v>
      </c>
      <c r="G12" s="10" t="s">
        <v>129</v>
      </c>
      <c r="H12" s="9" t="s">
        <v>128</v>
      </c>
      <c r="I12" s="8">
        <v>566</v>
      </c>
      <c r="J12" s="8">
        <v>568</v>
      </c>
      <c r="K12" s="8">
        <v>573</v>
      </c>
      <c r="L12" s="8">
        <v>585</v>
      </c>
      <c r="M12" s="8">
        <v>588</v>
      </c>
      <c r="N12" s="8">
        <v>596</v>
      </c>
      <c r="O12" s="8">
        <v>606</v>
      </c>
      <c r="P12" s="8">
        <v>612</v>
      </c>
      <c r="Q12" s="8">
        <v>614</v>
      </c>
      <c r="R12" s="8">
        <v>615</v>
      </c>
      <c r="S12" s="8">
        <v>624</v>
      </c>
      <c r="T12" s="8">
        <v>628</v>
      </c>
      <c r="U12" s="8">
        <v>628</v>
      </c>
      <c r="V12" s="8">
        <v>630</v>
      </c>
      <c r="W12" s="8">
        <v>630</v>
      </c>
      <c r="X12" s="8">
        <v>630</v>
      </c>
      <c r="Y12" s="8">
        <v>631</v>
      </c>
      <c r="Z12" s="8">
        <v>631</v>
      </c>
      <c r="AA12" s="8">
        <v>632</v>
      </c>
      <c r="AB12" s="8">
        <v>632</v>
      </c>
      <c r="AC12" s="8">
        <v>634</v>
      </c>
      <c r="AD12" s="8">
        <v>635</v>
      </c>
      <c r="AE12" s="8">
        <v>635</v>
      </c>
      <c r="AF12" s="8">
        <v>635</v>
      </c>
      <c r="AG12" s="8">
        <v>635</v>
      </c>
      <c r="AH12" s="8">
        <v>635</v>
      </c>
    </row>
    <row r="13" spans="2:34" x14ac:dyDescent="0.25">
      <c r="B13" s="14" t="s">
        <v>127</v>
      </c>
      <c r="C13" s="13" t="s">
        <v>126</v>
      </c>
      <c r="D13" s="12">
        <v>983</v>
      </c>
      <c r="E13" s="25">
        <v>0.32854278074866311</v>
      </c>
      <c r="G13" s="10" t="s">
        <v>127</v>
      </c>
      <c r="H13" s="9" t="s">
        <v>126</v>
      </c>
      <c r="I13" s="8">
        <v>2992</v>
      </c>
      <c r="J13" s="8">
        <v>3046</v>
      </c>
      <c r="K13" s="8">
        <v>3116</v>
      </c>
      <c r="L13" s="8">
        <v>3222</v>
      </c>
      <c r="M13" s="8">
        <v>3321</v>
      </c>
      <c r="N13" s="8">
        <v>3346</v>
      </c>
      <c r="O13" s="8">
        <v>3457</v>
      </c>
      <c r="P13" s="8">
        <v>3639</v>
      </c>
      <c r="Q13" s="8">
        <v>3683</v>
      </c>
      <c r="R13" s="8">
        <v>3783</v>
      </c>
      <c r="S13" s="8">
        <v>3814</v>
      </c>
      <c r="T13" s="8">
        <v>3853</v>
      </c>
      <c r="U13" s="8">
        <v>3867</v>
      </c>
      <c r="V13" s="8">
        <v>3880</v>
      </c>
      <c r="W13" s="8">
        <v>3882</v>
      </c>
      <c r="X13" s="8">
        <v>3889</v>
      </c>
      <c r="Y13" s="8">
        <v>3899</v>
      </c>
      <c r="Z13" s="8">
        <v>3909</v>
      </c>
      <c r="AA13" s="8">
        <v>3920</v>
      </c>
      <c r="AB13" s="8">
        <v>3925</v>
      </c>
      <c r="AC13" s="8">
        <v>3930</v>
      </c>
      <c r="AD13" s="8">
        <v>3938</v>
      </c>
      <c r="AE13" s="8">
        <v>3948</v>
      </c>
      <c r="AF13" s="8">
        <v>3965</v>
      </c>
      <c r="AG13" s="8">
        <v>3973</v>
      </c>
      <c r="AH13" s="8">
        <v>3975</v>
      </c>
    </row>
    <row r="14" spans="2:34" x14ac:dyDescent="0.25">
      <c r="B14" s="14" t="s">
        <v>125</v>
      </c>
      <c r="C14" s="13" t="s">
        <v>124</v>
      </c>
      <c r="D14" s="12">
        <v>139</v>
      </c>
      <c r="E14" s="25">
        <v>0.21483771251931993</v>
      </c>
      <c r="G14" s="10" t="s">
        <v>125</v>
      </c>
      <c r="H14" s="9" t="s">
        <v>124</v>
      </c>
      <c r="I14" s="8">
        <v>647</v>
      </c>
      <c r="J14" s="8">
        <v>658</v>
      </c>
      <c r="K14" s="8">
        <v>666</v>
      </c>
      <c r="L14" s="8">
        <v>690</v>
      </c>
      <c r="M14" s="8">
        <v>714</v>
      </c>
      <c r="N14" s="8">
        <v>718</v>
      </c>
      <c r="O14" s="8">
        <v>722</v>
      </c>
      <c r="P14" s="8">
        <v>732</v>
      </c>
      <c r="Q14" s="8">
        <v>740</v>
      </c>
      <c r="R14" s="8">
        <v>750</v>
      </c>
      <c r="S14" s="8">
        <v>757</v>
      </c>
      <c r="T14" s="8">
        <v>760</v>
      </c>
      <c r="U14" s="8">
        <v>765</v>
      </c>
      <c r="V14" s="8">
        <v>765</v>
      </c>
      <c r="W14" s="8">
        <v>768</v>
      </c>
      <c r="X14" s="8">
        <v>769</v>
      </c>
      <c r="Y14" s="8">
        <v>772</v>
      </c>
      <c r="Z14" s="8">
        <v>772</v>
      </c>
      <c r="AA14" s="8">
        <v>777</v>
      </c>
      <c r="AB14" s="8">
        <v>780</v>
      </c>
      <c r="AC14" s="8">
        <v>782</v>
      </c>
      <c r="AD14" s="8">
        <v>782</v>
      </c>
      <c r="AE14" s="8">
        <v>784</v>
      </c>
      <c r="AF14" s="8">
        <v>785</v>
      </c>
      <c r="AG14" s="8">
        <v>786</v>
      </c>
      <c r="AH14" s="8">
        <v>786</v>
      </c>
    </row>
    <row r="15" spans="2:34" x14ac:dyDescent="0.25">
      <c r="B15" s="14" t="s">
        <v>123</v>
      </c>
      <c r="C15" s="13" t="s">
        <v>122</v>
      </c>
      <c r="D15" s="12">
        <v>898</v>
      </c>
      <c r="E15" s="25">
        <v>0.34092634776006076</v>
      </c>
      <c r="G15" s="10" t="s">
        <v>123</v>
      </c>
      <c r="H15" s="9" t="s">
        <v>122</v>
      </c>
      <c r="I15" s="8">
        <v>2634</v>
      </c>
      <c r="J15" s="8">
        <v>2689</v>
      </c>
      <c r="K15" s="8">
        <v>2752</v>
      </c>
      <c r="L15" s="8">
        <v>2914</v>
      </c>
      <c r="M15" s="8">
        <v>2992</v>
      </c>
      <c r="N15" s="8">
        <v>3043</v>
      </c>
      <c r="O15" s="8">
        <v>3097</v>
      </c>
      <c r="P15" s="8">
        <v>3164</v>
      </c>
      <c r="Q15" s="8">
        <v>3213</v>
      </c>
      <c r="R15" s="8">
        <v>3287</v>
      </c>
      <c r="S15" s="8">
        <v>3316</v>
      </c>
      <c r="T15" s="8">
        <v>3342</v>
      </c>
      <c r="U15" s="8">
        <v>3362</v>
      </c>
      <c r="V15" s="8">
        <v>3387</v>
      </c>
      <c r="W15" s="8">
        <v>3397</v>
      </c>
      <c r="X15" s="8">
        <v>3404</v>
      </c>
      <c r="Y15" s="8">
        <v>3410</v>
      </c>
      <c r="Z15" s="8">
        <v>3416</v>
      </c>
      <c r="AA15" s="8">
        <v>3422</v>
      </c>
      <c r="AB15" s="8">
        <v>3439</v>
      </c>
      <c r="AC15" s="8">
        <v>3448</v>
      </c>
      <c r="AD15" s="8">
        <v>3463</v>
      </c>
      <c r="AE15" s="8">
        <v>3476</v>
      </c>
      <c r="AF15" s="8">
        <v>3513</v>
      </c>
      <c r="AG15" s="8">
        <v>3526</v>
      </c>
      <c r="AH15" s="8">
        <v>3532</v>
      </c>
    </row>
    <row r="16" spans="2:34" x14ac:dyDescent="0.25">
      <c r="B16" s="14" t="s">
        <v>121</v>
      </c>
      <c r="C16" s="13" t="s">
        <v>120</v>
      </c>
      <c r="D16" s="12">
        <v>6130</v>
      </c>
      <c r="E16" s="25">
        <v>0.21216211539127125</v>
      </c>
      <c r="G16" s="10" t="s">
        <v>121</v>
      </c>
      <c r="H16" s="9" t="s">
        <v>120</v>
      </c>
      <c r="I16" s="8">
        <v>28893</v>
      </c>
      <c r="J16" s="8">
        <v>29409</v>
      </c>
      <c r="K16" s="8">
        <v>30192</v>
      </c>
      <c r="L16" s="8">
        <v>30749</v>
      </c>
      <c r="M16" s="8">
        <v>31315</v>
      </c>
      <c r="N16" s="8">
        <v>31682</v>
      </c>
      <c r="O16" s="8">
        <v>32170</v>
      </c>
      <c r="P16" s="8">
        <v>32416</v>
      </c>
      <c r="Q16" s="8">
        <v>32747</v>
      </c>
      <c r="R16" s="8">
        <v>33120</v>
      </c>
      <c r="S16" s="8">
        <v>33320</v>
      </c>
      <c r="T16" s="8">
        <v>33505</v>
      </c>
      <c r="U16" s="8">
        <v>33578</v>
      </c>
      <c r="V16" s="8">
        <v>33614</v>
      </c>
      <c r="W16" s="8">
        <v>33644</v>
      </c>
      <c r="X16" s="8">
        <v>33760</v>
      </c>
      <c r="Y16" s="8">
        <v>33855</v>
      </c>
      <c r="Z16" s="8">
        <v>33903</v>
      </c>
      <c r="AA16" s="8">
        <v>33952</v>
      </c>
      <c r="AB16" s="8">
        <v>34085</v>
      </c>
      <c r="AC16" s="8">
        <v>34159</v>
      </c>
      <c r="AD16" s="8">
        <v>34388</v>
      </c>
      <c r="AE16" s="8">
        <v>34613</v>
      </c>
      <c r="AF16" s="8">
        <v>34781</v>
      </c>
      <c r="AG16" s="8">
        <v>34995</v>
      </c>
      <c r="AH16" s="8">
        <v>35023</v>
      </c>
    </row>
    <row r="17" spans="2:34" x14ac:dyDescent="0.25">
      <c r="B17" s="14" t="s">
        <v>119</v>
      </c>
      <c r="C17" s="13" t="s">
        <v>118</v>
      </c>
      <c r="D17" s="12">
        <v>420</v>
      </c>
      <c r="E17" s="25">
        <v>0.31180400890868598</v>
      </c>
      <c r="G17" s="10" t="s">
        <v>119</v>
      </c>
      <c r="H17" s="9" t="s">
        <v>118</v>
      </c>
      <c r="I17" s="8">
        <v>1347</v>
      </c>
      <c r="J17" s="8">
        <v>1370</v>
      </c>
      <c r="K17" s="8">
        <v>1423</v>
      </c>
      <c r="L17" s="8">
        <v>1483</v>
      </c>
      <c r="M17" s="8">
        <v>1505</v>
      </c>
      <c r="N17" s="8">
        <v>1526</v>
      </c>
      <c r="O17" s="8">
        <v>1550</v>
      </c>
      <c r="P17" s="8">
        <v>1614</v>
      </c>
      <c r="Q17" s="8">
        <v>1627</v>
      </c>
      <c r="R17" s="8">
        <v>1667</v>
      </c>
      <c r="S17" s="8">
        <v>1679</v>
      </c>
      <c r="T17" s="8">
        <v>1696</v>
      </c>
      <c r="U17" s="8">
        <v>1700</v>
      </c>
      <c r="V17" s="8">
        <v>1712</v>
      </c>
      <c r="W17" s="8">
        <v>1717</v>
      </c>
      <c r="X17" s="8">
        <v>1721</v>
      </c>
      <c r="Y17" s="8">
        <v>1723</v>
      </c>
      <c r="Z17" s="8">
        <v>1728</v>
      </c>
      <c r="AA17" s="8">
        <v>1730</v>
      </c>
      <c r="AB17" s="8">
        <v>1736</v>
      </c>
      <c r="AC17" s="8">
        <v>1739</v>
      </c>
      <c r="AD17" s="8">
        <v>1745</v>
      </c>
      <c r="AE17" s="8">
        <v>1750</v>
      </c>
      <c r="AF17" s="8">
        <v>1755</v>
      </c>
      <c r="AG17" s="8">
        <v>1767</v>
      </c>
      <c r="AH17" s="8">
        <v>1767</v>
      </c>
    </row>
    <row r="18" spans="2:34" x14ac:dyDescent="0.25">
      <c r="B18" s="14" t="s">
        <v>117</v>
      </c>
      <c r="C18" s="13" t="s">
        <v>116</v>
      </c>
      <c r="D18" s="12">
        <v>3230</v>
      </c>
      <c r="E18" s="25">
        <v>0.61267071320182098</v>
      </c>
      <c r="G18" s="10" t="s">
        <v>117</v>
      </c>
      <c r="H18" s="9" t="s">
        <v>116</v>
      </c>
      <c r="I18" s="8">
        <v>5272</v>
      </c>
      <c r="J18" s="8">
        <v>5426</v>
      </c>
      <c r="K18" s="8">
        <v>5544</v>
      </c>
      <c r="L18" s="8">
        <v>5787</v>
      </c>
      <c r="M18" s="8">
        <v>5921</v>
      </c>
      <c r="N18" s="8">
        <v>6025</v>
      </c>
      <c r="O18" s="8">
        <v>6290</v>
      </c>
      <c r="P18" s="8">
        <v>6666</v>
      </c>
      <c r="Q18" s="8">
        <v>6969</v>
      </c>
      <c r="R18" s="8">
        <v>7603</v>
      </c>
      <c r="S18" s="8">
        <v>7711</v>
      </c>
      <c r="T18" s="8">
        <v>7819</v>
      </c>
      <c r="U18" s="8">
        <v>7870</v>
      </c>
      <c r="V18" s="8">
        <v>7963</v>
      </c>
      <c r="W18" s="8">
        <v>7977</v>
      </c>
      <c r="X18" s="8">
        <v>8000</v>
      </c>
      <c r="Y18" s="8">
        <v>8109</v>
      </c>
      <c r="Z18" s="8">
        <v>8128</v>
      </c>
      <c r="AA18" s="8">
        <v>8153</v>
      </c>
      <c r="AB18" s="8">
        <v>8179</v>
      </c>
      <c r="AC18" s="8">
        <v>8266</v>
      </c>
      <c r="AD18" s="8">
        <v>8306</v>
      </c>
      <c r="AE18" s="8">
        <v>8351</v>
      </c>
      <c r="AF18" s="8">
        <v>8406</v>
      </c>
      <c r="AG18" s="8">
        <v>8461</v>
      </c>
      <c r="AH18" s="8">
        <v>8502</v>
      </c>
    </row>
    <row r="19" spans="2:34" x14ac:dyDescent="0.25">
      <c r="B19" s="14" t="s">
        <v>115</v>
      </c>
      <c r="C19" s="13" t="s">
        <v>114</v>
      </c>
      <c r="D19" s="12">
        <v>2518</v>
      </c>
      <c r="E19" s="25">
        <v>0.40560567010309279</v>
      </c>
      <c r="G19" s="10" t="s">
        <v>115</v>
      </c>
      <c r="H19" s="9" t="s">
        <v>114</v>
      </c>
      <c r="I19" s="8">
        <v>6208</v>
      </c>
      <c r="J19" s="8">
        <v>6628</v>
      </c>
      <c r="K19" s="8">
        <v>6992</v>
      </c>
      <c r="L19" s="8">
        <v>7168</v>
      </c>
      <c r="M19" s="8">
        <v>7302</v>
      </c>
      <c r="N19" s="8">
        <v>7422</v>
      </c>
      <c r="O19" s="8">
        <v>7539</v>
      </c>
      <c r="P19" s="8">
        <v>7668</v>
      </c>
      <c r="Q19" s="8">
        <v>7935</v>
      </c>
      <c r="R19" s="8">
        <v>8072</v>
      </c>
      <c r="S19" s="8">
        <v>8141</v>
      </c>
      <c r="T19" s="8">
        <v>8200</v>
      </c>
      <c r="U19" s="8">
        <v>8261</v>
      </c>
      <c r="V19" s="8">
        <v>8278</v>
      </c>
      <c r="W19" s="8">
        <v>8298</v>
      </c>
      <c r="X19" s="8">
        <v>8306</v>
      </c>
      <c r="Y19" s="8">
        <v>8332</v>
      </c>
      <c r="Z19" s="8">
        <v>8348</v>
      </c>
      <c r="AA19" s="8">
        <v>8372</v>
      </c>
      <c r="AB19" s="8">
        <v>8407</v>
      </c>
      <c r="AC19" s="8">
        <v>8431</v>
      </c>
      <c r="AD19" s="8">
        <v>8483</v>
      </c>
      <c r="AE19" s="8">
        <v>8547</v>
      </c>
      <c r="AF19" s="8">
        <v>8597</v>
      </c>
      <c r="AG19" s="8">
        <v>8703</v>
      </c>
      <c r="AH19" s="8">
        <v>8726</v>
      </c>
    </row>
    <row r="20" spans="2:34" x14ac:dyDescent="0.25">
      <c r="B20" s="14" t="s">
        <v>113</v>
      </c>
      <c r="C20" s="13" t="s">
        <v>112</v>
      </c>
      <c r="D20" s="12">
        <v>731</v>
      </c>
      <c r="E20" s="25">
        <v>0.54228486646884277</v>
      </c>
      <c r="G20" s="10" t="s">
        <v>113</v>
      </c>
      <c r="H20" s="9" t="s">
        <v>112</v>
      </c>
      <c r="I20" s="8">
        <v>1348</v>
      </c>
      <c r="J20" s="8">
        <v>1380</v>
      </c>
      <c r="K20" s="8">
        <v>1408</v>
      </c>
      <c r="L20" s="8">
        <v>1467</v>
      </c>
      <c r="M20" s="8">
        <v>1540</v>
      </c>
      <c r="N20" s="8">
        <v>1610</v>
      </c>
      <c r="O20" s="8">
        <v>1713</v>
      </c>
      <c r="P20" s="8">
        <v>1826</v>
      </c>
      <c r="Q20" s="8">
        <v>1871</v>
      </c>
      <c r="R20" s="8">
        <v>1941</v>
      </c>
      <c r="S20" s="8">
        <v>1949</v>
      </c>
      <c r="T20" s="8">
        <v>1975</v>
      </c>
      <c r="U20" s="8">
        <v>1981</v>
      </c>
      <c r="V20" s="8">
        <v>1986</v>
      </c>
      <c r="W20" s="8">
        <v>1986</v>
      </c>
      <c r="X20" s="8">
        <v>1992</v>
      </c>
      <c r="Y20" s="8">
        <v>1999</v>
      </c>
      <c r="Z20" s="8">
        <v>2002</v>
      </c>
      <c r="AA20" s="8">
        <v>2005</v>
      </c>
      <c r="AB20" s="8">
        <v>2013</v>
      </c>
      <c r="AC20" s="8">
        <v>2016</v>
      </c>
      <c r="AD20" s="8">
        <v>2021</v>
      </c>
      <c r="AE20" s="8">
        <v>2032</v>
      </c>
      <c r="AF20" s="8">
        <v>2035</v>
      </c>
      <c r="AG20" s="8">
        <v>2049</v>
      </c>
      <c r="AH20" s="8">
        <v>2079</v>
      </c>
    </row>
    <row r="21" spans="2:34" x14ac:dyDescent="0.25">
      <c r="B21" s="14" t="s">
        <v>111</v>
      </c>
      <c r="C21" s="13" t="s">
        <v>110</v>
      </c>
      <c r="D21" s="12">
        <v>279</v>
      </c>
      <c r="E21" s="25">
        <v>0.35907335907335908</v>
      </c>
      <c r="G21" s="10" t="s">
        <v>111</v>
      </c>
      <c r="H21" s="9" t="s">
        <v>110</v>
      </c>
      <c r="I21" s="8">
        <v>777</v>
      </c>
      <c r="J21" s="8">
        <v>791</v>
      </c>
      <c r="K21" s="8">
        <v>803</v>
      </c>
      <c r="L21" s="8">
        <v>818</v>
      </c>
      <c r="M21" s="8">
        <v>826</v>
      </c>
      <c r="N21" s="8">
        <v>839</v>
      </c>
      <c r="O21" s="8">
        <v>849</v>
      </c>
      <c r="P21" s="8">
        <v>940</v>
      </c>
      <c r="Q21" s="8">
        <v>982</v>
      </c>
      <c r="R21" s="8">
        <v>1001</v>
      </c>
      <c r="S21" s="8">
        <v>1014</v>
      </c>
      <c r="T21" s="8">
        <v>1022</v>
      </c>
      <c r="U21" s="8">
        <v>1030</v>
      </c>
      <c r="V21" s="8">
        <v>1036</v>
      </c>
      <c r="W21" s="8">
        <v>1036</v>
      </c>
      <c r="X21" s="8">
        <v>1037</v>
      </c>
      <c r="Y21" s="8">
        <v>1045</v>
      </c>
      <c r="Z21" s="8">
        <v>1047</v>
      </c>
      <c r="AA21" s="8">
        <v>1047</v>
      </c>
      <c r="AB21" s="8">
        <v>1049</v>
      </c>
      <c r="AC21" s="8">
        <v>1050</v>
      </c>
      <c r="AD21" s="8">
        <v>1054</v>
      </c>
      <c r="AE21" s="8">
        <v>1054</v>
      </c>
      <c r="AF21" s="8">
        <v>1054</v>
      </c>
      <c r="AG21" s="8">
        <v>1056</v>
      </c>
      <c r="AH21" s="8">
        <v>1056</v>
      </c>
    </row>
    <row r="22" spans="2:34" x14ac:dyDescent="0.25">
      <c r="B22" s="14" t="s">
        <v>109</v>
      </c>
      <c r="C22" s="13" t="s">
        <v>108</v>
      </c>
      <c r="D22" s="12">
        <v>128</v>
      </c>
      <c r="E22" s="25">
        <v>0.19875776397515527</v>
      </c>
      <c r="G22" s="10" t="s">
        <v>109</v>
      </c>
      <c r="H22" s="9" t="s">
        <v>108</v>
      </c>
      <c r="I22" s="8">
        <v>644</v>
      </c>
      <c r="J22" s="8">
        <v>652</v>
      </c>
      <c r="K22" s="8">
        <v>659</v>
      </c>
      <c r="L22" s="8">
        <v>670</v>
      </c>
      <c r="M22" s="8">
        <v>671</v>
      </c>
      <c r="N22" s="8">
        <v>700</v>
      </c>
      <c r="O22" s="8">
        <v>703</v>
      </c>
      <c r="P22" s="8">
        <v>709</v>
      </c>
      <c r="Q22" s="8">
        <v>711</v>
      </c>
      <c r="R22" s="8">
        <v>720</v>
      </c>
      <c r="S22" s="8">
        <v>723</v>
      </c>
      <c r="T22" s="8">
        <v>727</v>
      </c>
      <c r="U22" s="8">
        <v>728</v>
      </c>
      <c r="V22" s="8">
        <v>730</v>
      </c>
      <c r="W22" s="8">
        <v>732</v>
      </c>
      <c r="X22" s="8">
        <v>733</v>
      </c>
      <c r="Y22" s="8">
        <v>736</v>
      </c>
      <c r="Z22" s="8">
        <v>737</v>
      </c>
      <c r="AA22" s="8">
        <v>738</v>
      </c>
      <c r="AB22" s="8">
        <v>741</v>
      </c>
      <c r="AC22" s="8">
        <v>744</v>
      </c>
      <c r="AD22" s="8">
        <v>766</v>
      </c>
      <c r="AE22" s="8">
        <v>767</v>
      </c>
      <c r="AF22" s="8">
        <v>770</v>
      </c>
      <c r="AG22" s="8">
        <v>770</v>
      </c>
      <c r="AH22" s="8">
        <v>772</v>
      </c>
    </row>
    <row r="23" spans="2:34" x14ac:dyDescent="0.25">
      <c r="B23" s="14" t="s">
        <v>107</v>
      </c>
      <c r="C23" s="13" t="s">
        <v>106</v>
      </c>
      <c r="D23" s="12">
        <v>26</v>
      </c>
      <c r="E23" s="25">
        <v>0.17449664429530201</v>
      </c>
      <c r="G23" s="10" t="s">
        <v>107</v>
      </c>
      <c r="H23" s="9" t="s">
        <v>106</v>
      </c>
      <c r="I23" s="8">
        <v>149</v>
      </c>
      <c r="J23" s="8">
        <v>149</v>
      </c>
      <c r="K23" s="8">
        <v>152</v>
      </c>
      <c r="L23" s="8">
        <v>160</v>
      </c>
      <c r="M23" s="8">
        <v>160</v>
      </c>
      <c r="N23" s="8">
        <v>161</v>
      </c>
      <c r="O23" s="8">
        <v>171</v>
      </c>
      <c r="P23" s="8">
        <v>172</v>
      </c>
      <c r="Q23" s="8">
        <v>172</v>
      </c>
      <c r="R23" s="8">
        <v>172</v>
      </c>
      <c r="S23" s="8">
        <v>172</v>
      </c>
      <c r="T23" s="8">
        <v>172</v>
      </c>
      <c r="U23" s="8">
        <v>172</v>
      </c>
      <c r="V23" s="8">
        <v>173</v>
      </c>
      <c r="W23" s="8">
        <v>173</v>
      </c>
      <c r="X23" s="8">
        <v>173</v>
      </c>
      <c r="Y23" s="8">
        <v>173</v>
      </c>
      <c r="Z23" s="8">
        <v>173</v>
      </c>
      <c r="AA23" s="8">
        <v>173</v>
      </c>
      <c r="AB23" s="8">
        <v>174</v>
      </c>
      <c r="AC23" s="8">
        <v>174</v>
      </c>
      <c r="AD23" s="8">
        <v>175</v>
      </c>
      <c r="AE23" s="8">
        <v>175</v>
      </c>
      <c r="AF23" s="8">
        <v>175</v>
      </c>
      <c r="AG23" s="8">
        <v>175</v>
      </c>
      <c r="AH23" s="8">
        <v>175</v>
      </c>
    </row>
    <row r="24" spans="2:34" x14ac:dyDescent="0.25">
      <c r="B24" s="14" t="s">
        <v>105</v>
      </c>
      <c r="C24" s="13" t="s">
        <v>104</v>
      </c>
      <c r="D24" s="12">
        <v>487</v>
      </c>
      <c r="E24" s="25">
        <v>0.25658587987355108</v>
      </c>
      <c r="G24" s="10" t="s">
        <v>105</v>
      </c>
      <c r="H24" s="9" t="s">
        <v>104</v>
      </c>
      <c r="I24" s="8">
        <v>1898</v>
      </c>
      <c r="J24" s="8">
        <v>1939</v>
      </c>
      <c r="K24" s="8">
        <v>1991</v>
      </c>
      <c r="L24" s="8">
        <v>2040</v>
      </c>
      <c r="M24" s="8">
        <v>2063</v>
      </c>
      <c r="N24" s="8">
        <v>2099</v>
      </c>
      <c r="O24" s="8">
        <v>2154</v>
      </c>
      <c r="P24" s="8">
        <v>2221</v>
      </c>
      <c r="Q24" s="8">
        <v>2234</v>
      </c>
      <c r="R24" s="8">
        <v>2267</v>
      </c>
      <c r="S24" s="8">
        <v>2277</v>
      </c>
      <c r="T24" s="8">
        <v>2294</v>
      </c>
      <c r="U24" s="8">
        <v>2313</v>
      </c>
      <c r="V24" s="8">
        <v>2330</v>
      </c>
      <c r="W24" s="8">
        <v>2332</v>
      </c>
      <c r="X24" s="8">
        <v>2335</v>
      </c>
      <c r="Y24" s="8">
        <v>2339</v>
      </c>
      <c r="Z24" s="8">
        <v>2345</v>
      </c>
      <c r="AA24" s="8">
        <v>2348</v>
      </c>
      <c r="AB24" s="8">
        <v>2360</v>
      </c>
      <c r="AC24" s="8">
        <v>2369</v>
      </c>
      <c r="AD24" s="8">
        <v>2377</v>
      </c>
      <c r="AE24" s="8">
        <v>2382</v>
      </c>
      <c r="AF24" s="8">
        <v>2385</v>
      </c>
      <c r="AG24" s="8">
        <v>2385</v>
      </c>
      <c r="AH24" s="8">
        <v>2385</v>
      </c>
    </row>
    <row r="25" spans="2:34" x14ac:dyDescent="0.25">
      <c r="B25" s="14" t="s">
        <v>103</v>
      </c>
      <c r="C25" s="13" t="s">
        <v>102</v>
      </c>
      <c r="D25" s="12">
        <v>30</v>
      </c>
      <c r="E25" s="25">
        <v>8.3565459610027856E-2</v>
      </c>
      <c r="G25" s="10" t="s">
        <v>103</v>
      </c>
      <c r="H25" s="9" t="s">
        <v>102</v>
      </c>
      <c r="I25" s="8">
        <v>359</v>
      </c>
      <c r="J25" s="8">
        <v>362</v>
      </c>
      <c r="K25" s="8">
        <v>367</v>
      </c>
      <c r="L25" s="8">
        <v>368</v>
      </c>
      <c r="M25" s="8">
        <v>368</v>
      </c>
      <c r="N25" s="8">
        <v>369</v>
      </c>
      <c r="O25" s="8">
        <v>370</v>
      </c>
      <c r="P25" s="8">
        <v>374</v>
      </c>
      <c r="Q25" s="8">
        <v>374</v>
      </c>
      <c r="R25" s="8">
        <v>376</v>
      </c>
      <c r="S25" s="8">
        <v>376</v>
      </c>
      <c r="T25" s="8">
        <v>378</v>
      </c>
      <c r="U25" s="8">
        <v>379</v>
      </c>
      <c r="V25" s="8">
        <v>382</v>
      </c>
      <c r="W25" s="8">
        <v>383</v>
      </c>
      <c r="X25" s="8">
        <v>383</v>
      </c>
      <c r="Y25" s="8">
        <v>383</v>
      </c>
      <c r="Z25" s="8">
        <v>383</v>
      </c>
      <c r="AA25" s="8">
        <v>386</v>
      </c>
      <c r="AB25" s="8">
        <v>387</v>
      </c>
      <c r="AC25" s="8">
        <v>388</v>
      </c>
      <c r="AD25" s="8">
        <v>388</v>
      </c>
      <c r="AE25" s="8">
        <v>389</v>
      </c>
      <c r="AF25" s="8">
        <v>389</v>
      </c>
      <c r="AG25" s="8">
        <v>389</v>
      </c>
      <c r="AH25" s="8">
        <v>389</v>
      </c>
    </row>
    <row r="26" spans="2:34" x14ac:dyDescent="0.25">
      <c r="B26" s="14" t="s">
        <v>101</v>
      </c>
      <c r="C26" s="13" t="s">
        <v>100</v>
      </c>
      <c r="D26" s="12">
        <v>2054</v>
      </c>
      <c r="E26" s="25">
        <v>0.20200629425649094</v>
      </c>
      <c r="G26" s="10" t="s">
        <v>101</v>
      </c>
      <c r="H26" s="9" t="s">
        <v>100</v>
      </c>
      <c r="I26" s="8">
        <v>10168</v>
      </c>
      <c r="J26" s="8">
        <v>10408</v>
      </c>
      <c r="K26" s="8">
        <v>10658</v>
      </c>
      <c r="L26" s="8">
        <v>10871</v>
      </c>
      <c r="M26" s="8">
        <v>10978</v>
      </c>
      <c r="N26" s="8">
        <v>11084</v>
      </c>
      <c r="O26" s="8">
        <v>11198</v>
      </c>
      <c r="P26" s="8">
        <v>11375</v>
      </c>
      <c r="Q26" s="8">
        <v>11469</v>
      </c>
      <c r="R26" s="8">
        <v>11622</v>
      </c>
      <c r="S26" s="8">
        <v>11785</v>
      </c>
      <c r="T26" s="8">
        <v>11842</v>
      </c>
      <c r="U26" s="8">
        <v>11893</v>
      </c>
      <c r="V26" s="8">
        <v>11942</v>
      </c>
      <c r="W26" s="8">
        <v>11973</v>
      </c>
      <c r="X26" s="8">
        <v>11997</v>
      </c>
      <c r="Y26" s="8">
        <v>12024</v>
      </c>
      <c r="Z26" s="8">
        <v>12042</v>
      </c>
      <c r="AA26" s="8">
        <v>12062</v>
      </c>
      <c r="AB26" s="8">
        <v>12086</v>
      </c>
      <c r="AC26" s="8">
        <v>12114</v>
      </c>
      <c r="AD26" s="8">
        <v>12134</v>
      </c>
      <c r="AE26" s="8">
        <v>12179</v>
      </c>
      <c r="AF26" s="8">
        <v>12199</v>
      </c>
      <c r="AG26" s="8">
        <v>12214</v>
      </c>
      <c r="AH26" s="8">
        <v>12222</v>
      </c>
    </row>
    <row r="27" spans="2:34" x14ac:dyDescent="0.25">
      <c r="B27" s="14" t="s">
        <v>99</v>
      </c>
      <c r="C27" s="13" t="s">
        <v>98</v>
      </c>
      <c r="D27" s="12">
        <v>155</v>
      </c>
      <c r="E27" s="25">
        <v>0.29922779922779924</v>
      </c>
      <c r="G27" s="10" t="s">
        <v>99</v>
      </c>
      <c r="H27" s="9" t="s">
        <v>98</v>
      </c>
      <c r="I27" s="8">
        <v>518</v>
      </c>
      <c r="J27" s="8">
        <v>526</v>
      </c>
      <c r="K27" s="8">
        <v>537</v>
      </c>
      <c r="L27" s="8">
        <v>551</v>
      </c>
      <c r="M27" s="8">
        <v>554</v>
      </c>
      <c r="N27" s="8">
        <v>557</v>
      </c>
      <c r="O27" s="8">
        <v>566</v>
      </c>
      <c r="P27" s="8">
        <v>620</v>
      </c>
      <c r="Q27" s="8">
        <v>632</v>
      </c>
      <c r="R27" s="8">
        <v>643</v>
      </c>
      <c r="S27" s="8">
        <v>663</v>
      </c>
      <c r="T27" s="8">
        <v>664</v>
      </c>
      <c r="U27" s="8">
        <v>666</v>
      </c>
      <c r="V27" s="8">
        <v>667</v>
      </c>
      <c r="W27" s="8">
        <v>667</v>
      </c>
      <c r="X27" s="8">
        <v>667</v>
      </c>
      <c r="Y27" s="8">
        <v>669</v>
      </c>
      <c r="Z27" s="8">
        <v>669</v>
      </c>
      <c r="AA27" s="8">
        <v>669</v>
      </c>
      <c r="AB27" s="8">
        <v>670</v>
      </c>
      <c r="AC27" s="8">
        <v>670</v>
      </c>
      <c r="AD27" s="8">
        <v>670</v>
      </c>
      <c r="AE27" s="8">
        <v>670</v>
      </c>
      <c r="AF27" s="8">
        <v>673</v>
      </c>
      <c r="AG27" s="8">
        <v>673</v>
      </c>
      <c r="AH27" s="8">
        <v>673</v>
      </c>
    </row>
    <row r="28" spans="2:34" x14ac:dyDescent="0.25">
      <c r="B28" s="14" t="s">
        <v>97</v>
      </c>
      <c r="C28" s="13" t="s">
        <v>96</v>
      </c>
      <c r="D28" s="12">
        <v>4304</v>
      </c>
      <c r="E28" s="25">
        <v>0.4106478389466654</v>
      </c>
      <c r="G28" s="10" t="s">
        <v>97</v>
      </c>
      <c r="H28" s="9" t="s">
        <v>96</v>
      </c>
      <c r="I28" s="8">
        <v>10481</v>
      </c>
      <c r="J28" s="8">
        <v>10666</v>
      </c>
      <c r="K28" s="8">
        <v>10873</v>
      </c>
      <c r="L28" s="8">
        <v>11288</v>
      </c>
      <c r="M28" s="8">
        <v>11586</v>
      </c>
      <c r="N28" s="8">
        <v>12116</v>
      </c>
      <c r="O28" s="8">
        <v>12555</v>
      </c>
      <c r="P28" s="8">
        <v>13144</v>
      </c>
      <c r="Q28" s="8">
        <v>13688</v>
      </c>
      <c r="R28" s="8">
        <v>14078</v>
      </c>
      <c r="S28" s="8">
        <v>14352</v>
      </c>
      <c r="T28" s="8">
        <v>14471</v>
      </c>
      <c r="U28" s="8">
        <v>14535</v>
      </c>
      <c r="V28" s="8">
        <v>14606</v>
      </c>
      <c r="W28" s="8">
        <v>14621</v>
      </c>
      <c r="X28" s="8">
        <v>14623</v>
      </c>
      <c r="Y28" s="8">
        <v>14631</v>
      </c>
      <c r="Z28" s="8">
        <v>14633</v>
      </c>
      <c r="AA28" s="8">
        <v>14638</v>
      </c>
      <c r="AB28" s="8">
        <v>14645</v>
      </c>
      <c r="AC28" s="8">
        <v>14659</v>
      </c>
      <c r="AD28" s="8">
        <v>14670</v>
      </c>
      <c r="AE28" s="8">
        <v>14675</v>
      </c>
      <c r="AF28" s="8">
        <v>14768</v>
      </c>
      <c r="AG28" s="8">
        <v>14783</v>
      </c>
      <c r="AH28" s="8">
        <v>14785</v>
      </c>
    </row>
    <row r="29" spans="2:34" x14ac:dyDescent="0.25">
      <c r="B29" s="14" t="s">
        <v>95</v>
      </c>
      <c r="C29" s="13" t="s">
        <v>94</v>
      </c>
      <c r="D29" s="12">
        <v>155</v>
      </c>
      <c r="E29" s="25">
        <v>0.21769662921348315</v>
      </c>
      <c r="G29" s="10" t="s">
        <v>95</v>
      </c>
      <c r="H29" s="9" t="s">
        <v>94</v>
      </c>
      <c r="I29" s="8">
        <v>712</v>
      </c>
      <c r="J29" s="8">
        <v>719</v>
      </c>
      <c r="K29" s="8">
        <v>725</v>
      </c>
      <c r="L29" s="8">
        <v>731</v>
      </c>
      <c r="M29" s="8">
        <v>739</v>
      </c>
      <c r="N29" s="8">
        <v>747</v>
      </c>
      <c r="O29" s="8">
        <v>754</v>
      </c>
      <c r="P29" s="8">
        <v>770</v>
      </c>
      <c r="Q29" s="8">
        <v>795</v>
      </c>
      <c r="R29" s="8">
        <v>809</v>
      </c>
      <c r="S29" s="8">
        <v>815</v>
      </c>
      <c r="T29" s="8">
        <v>832</v>
      </c>
      <c r="U29" s="8">
        <v>839</v>
      </c>
      <c r="V29" s="8">
        <v>841</v>
      </c>
      <c r="W29" s="8">
        <v>845</v>
      </c>
      <c r="X29" s="8">
        <v>855</v>
      </c>
      <c r="Y29" s="8">
        <v>858</v>
      </c>
      <c r="Z29" s="8">
        <v>858</v>
      </c>
      <c r="AA29" s="8">
        <v>859</v>
      </c>
      <c r="AB29" s="8">
        <v>859</v>
      </c>
      <c r="AC29" s="8">
        <v>859</v>
      </c>
      <c r="AD29" s="8">
        <v>860</v>
      </c>
      <c r="AE29" s="8">
        <v>862</v>
      </c>
      <c r="AF29" s="8">
        <v>866</v>
      </c>
      <c r="AG29" s="8">
        <v>867</v>
      </c>
      <c r="AH29" s="8">
        <v>867</v>
      </c>
    </row>
    <row r="30" spans="2:34" x14ac:dyDescent="0.25">
      <c r="B30" s="14" t="s">
        <v>93</v>
      </c>
      <c r="C30" s="13" t="s">
        <v>92</v>
      </c>
      <c r="D30" s="12">
        <v>674</v>
      </c>
      <c r="E30" s="25">
        <v>0.31407269338303823</v>
      </c>
      <c r="G30" s="10" t="s">
        <v>93</v>
      </c>
      <c r="H30" s="9" t="s">
        <v>92</v>
      </c>
      <c r="I30" s="8">
        <v>2146</v>
      </c>
      <c r="J30" s="8">
        <v>2170</v>
      </c>
      <c r="K30" s="8">
        <v>2191</v>
      </c>
      <c r="L30" s="8">
        <v>2243</v>
      </c>
      <c r="M30" s="8">
        <v>2298</v>
      </c>
      <c r="N30" s="8">
        <v>2348</v>
      </c>
      <c r="O30" s="8">
        <v>2407</v>
      </c>
      <c r="P30" s="8">
        <v>2539</v>
      </c>
      <c r="Q30" s="8">
        <v>2623</v>
      </c>
      <c r="R30" s="8">
        <v>2722</v>
      </c>
      <c r="S30" s="8">
        <v>2754</v>
      </c>
      <c r="T30" s="8">
        <v>2764</v>
      </c>
      <c r="U30" s="8">
        <v>2768</v>
      </c>
      <c r="V30" s="8">
        <v>2773</v>
      </c>
      <c r="W30" s="8">
        <v>2777</v>
      </c>
      <c r="X30" s="8">
        <v>2796</v>
      </c>
      <c r="Y30" s="8">
        <v>2800</v>
      </c>
      <c r="Z30" s="8">
        <v>2801</v>
      </c>
      <c r="AA30" s="8">
        <v>2802</v>
      </c>
      <c r="AB30" s="8">
        <v>2803</v>
      </c>
      <c r="AC30" s="8">
        <v>2814</v>
      </c>
      <c r="AD30" s="8">
        <v>2815</v>
      </c>
      <c r="AE30" s="8">
        <v>2815</v>
      </c>
      <c r="AF30" s="8">
        <v>2819</v>
      </c>
      <c r="AG30" s="8">
        <v>2819</v>
      </c>
      <c r="AH30" s="8">
        <v>2820</v>
      </c>
    </row>
    <row r="31" spans="2:34" x14ac:dyDescent="0.25">
      <c r="B31" s="14" t="s">
        <v>91</v>
      </c>
      <c r="C31" s="13" t="s">
        <v>90</v>
      </c>
      <c r="D31" s="12">
        <v>350</v>
      </c>
      <c r="E31" s="25">
        <v>0.28000000000000003</v>
      </c>
      <c r="G31" s="10" t="s">
        <v>91</v>
      </c>
      <c r="H31" s="9" t="s">
        <v>90</v>
      </c>
      <c r="I31" s="8">
        <v>1250</v>
      </c>
      <c r="J31" s="8">
        <v>1260</v>
      </c>
      <c r="K31" s="8">
        <v>1291</v>
      </c>
      <c r="L31" s="8">
        <v>1364</v>
      </c>
      <c r="M31" s="8">
        <v>1378</v>
      </c>
      <c r="N31" s="8">
        <v>1410</v>
      </c>
      <c r="O31" s="8">
        <v>1426</v>
      </c>
      <c r="P31" s="8">
        <v>1471</v>
      </c>
      <c r="Q31" s="8">
        <v>1480</v>
      </c>
      <c r="R31" s="8">
        <v>1507</v>
      </c>
      <c r="S31" s="8">
        <v>1516</v>
      </c>
      <c r="T31" s="8">
        <v>1546</v>
      </c>
      <c r="U31" s="8">
        <v>1550</v>
      </c>
      <c r="V31" s="8">
        <v>1563</v>
      </c>
      <c r="W31" s="8">
        <v>1564</v>
      </c>
      <c r="X31" s="8">
        <v>1565</v>
      </c>
      <c r="Y31" s="8">
        <v>1570</v>
      </c>
      <c r="Z31" s="8">
        <v>1573</v>
      </c>
      <c r="AA31" s="8">
        <v>1574</v>
      </c>
      <c r="AB31" s="8">
        <v>1581</v>
      </c>
      <c r="AC31" s="8">
        <v>1586</v>
      </c>
      <c r="AD31" s="8">
        <v>1592</v>
      </c>
      <c r="AE31" s="8">
        <v>1593</v>
      </c>
      <c r="AF31" s="8">
        <v>1594</v>
      </c>
      <c r="AG31" s="8">
        <v>1597</v>
      </c>
      <c r="AH31" s="8">
        <v>1600</v>
      </c>
    </row>
    <row r="32" spans="2:34" x14ac:dyDescent="0.25">
      <c r="B32" s="14" t="s">
        <v>89</v>
      </c>
      <c r="C32" s="13" t="s">
        <v>88</v>
      </c>
      <c r="D32" s="12">
        <v>6851</v>
      </c>
      <c r="E32" s="25">
        <v>0.45400927766732935</v>
      </c>
      <c r="G32" s="10" t="s">
        <v>89</v>
      </c>
      <c r="H32" s="9" t="s">
        <v>88</v>
      </c>
      <c r="I32" s="8">
        <v>15090</v>
      </c>
      <c r="J32" s="8">
        <v>15689</v>
      </c>
      <c r="K32" s="8">
        <v>16495</v>
      </c>
      <c r="L32" s="8">
        <v>17018</v>
      </c>
      <c r="M32" s="8">
        <v>17600</v>
      </c>
      <c r="N32" s="8">
        <v>18150</v>
      </c>
      <c r="O32" s="8">
        <v>19107</v>
      </c>
      <c r="P32" s="8">
        <v>19885</v>
      </c>
      <c r="Q32" s="8">
        <v>20231</v>
      </c>
      <c r="R32" s="8">
        <v>20769</v>
      </c>
      <c r="S32" s="8">
        <v>20998</v>
      </c>
      <c r="T32" s="8">
        <v>21198</v>
      </c>
      <c r="U32" s="8">
        <v>21276</v>
      </c>
      <c r="V32" s="8">
        <v>21351</v>
      </c>
      <c r="W32" s="8">
        <v>21453</v>
      </c>
      <c r="X32" s="8">
        <v>21476</v>
      </c>
      <c r="Y32" s="8">
        <v>21504</v>
      </c>
      <c r="Z32" s="8">
        <v>21530</v>
      </c>
      <c r="AA32" s="8">
        <v>21577</v>
      </c>
      <c r="AB32" s="8">
        <v>21618</v>
      </c>
      <c r="AC32" s="8">
        <v>21677</v>
      </c>
      <c r="AD32" s="8">
        <v>21761</v>
      </c>
      <c r="AE32" s="8">
        <v>21800</v>
      </c>
      <c r="AF32" s="8">
        <v>21862</v>
      </c>
      <c r="AG32" s="8">
        <v>21921</v>
      </c>
      <c r="AH32" s="8">
        <v>21941</v>
      </c>
    </row>
    <row r="33" spans="2:34" x14ac:dyDescent="0.25">
      <c r="B33" s="14" t="s">
        <v>87</v>
      </c>
      <c r="C33" s="13" t="s">
        <v>86</v>
      </c>
      <c r="D33" s="12">
        <v>7120</v>
      </c>
      <c r="E33" s="25">
        <v>0.35653480220330497</v>
      </c>
      <c r="G33" s="10" t="s">
        <v>87</v>
      </c>
      <c r="H33" s="9" t="s">
        <v>86</v>
      </c>
      <c r="I33" s="8">
        <v>19970</v>
      </c>
      <c r="J33" s="8">
        <v>20477</v>
      </c>
      <c r="K33" s="8">
        <v>21236</v>
      </c>
      <c r="L33" s="8">
        <v>22088</v>
      </c>
      <c r="M33" s="8">
        <v>22669</v>
      </c>
      <c r="N33" s="8">
        <v>23039</v>
      </c>
      <c r="O33" s="8">
        <v>23368</v>
      </c>
      <c r="P33" s="8">
        <v>24088</v>
      </c>
      <c r="Q33" s="8">
        <v>24504</v>
      </c>
      <c r="R33" s="8">
        <v>25351</v>
      </c>
      <c r="S33" s="8">
        <v>25606</v>
      </c>
      <c r="T33" s="8">
        <v>25897</v>
      </c>
      <c r="U33" s="8">
        <v>26092</v>
      </c>
      <c r="V33" s="8">
        <v>26299</v>
      </c>
      <c r="W33" s="8">
        <v>26379</v>
      </c>
      <c r="X33" s="8">
        <v>26444</v>
      </c>
      <c r="Y33" s="8">
        <v>26521</v>
      </c>
      <c r="Z33" s="8">
        <v>26627</v>
      </c>
      <c r="AA33" s="8">
        <v>26760</v>
      </c>
      <c r="AB33" s="8">
        <v>26852</v>
      </c>
      <c r="AC33" s="8">
        <v>26889</v>
      </c>
      <c r="AD33" s="8">
        <v>26933</v>
      </c>
      <c r="AE33" s="8">
        <v>26986</v>
      </c>
      <c r="AF33" s="8">
        <v>27041</v>
      </c>
      <c r="AG33" s="8">
        <v>27078</v>
      </c>
      <c r="AH33" s="8">
        <v>27090</v>
      </c>
    </row>
    <row r="34" spans="2:34" x14ac:dyDescent="0.25">
      <c r="B34" s="14" t="s">
        <v>85</v>
      </c>
      <c r="C34" s="13" t="s">
        <v>84</v>
      </c>
      <c r="D34" s="12">
        <v>270</v>
      </c>
      <c r="E34" s="25">
        <v>0.48648648648648651</v>
      </c>
      <c r="G34" s="10" t="s">
        <v>85</v>
      </c>
      <c r="H34" s="9" t="s">
        <v>84</v>
      </c>
      <c r="I34" s="8">
        <v>555</v>
      </c>
      <c r="J34" s="8">
        <v>562</v>
      </c>
      <c r="K34" s="8">
        <v>564</v>
      </c>
      <c r="L34" s="8">
        <v>593</v>
      </c>
      <c r="M34" s="8">
        <v>601</v>
      </c>
      <c r="N34" s="8">
        <v>635</v>
      </c>
      <c r="O34" s="8">
        <v>657</v>
      </c>
      <c r="P34" s="8">
        <v>677</v>
      </c>
      <c r="Q34" s="8">
        <v>712</v>
      </c>
      <c r="R34" s="8">
        <v>750</v>
      </c>
      <c r="S34" s="8">
        <v>762</v>
      </c>
      <c r="T34" s="8">
        <v>782</v>
      </c>
      <c r="U34" s="8">
        <v>798</v>
      </c>
      <c r="V34" s="8">
        <v>815</v>
      </c>
      <c r="W34" s="8">
        <v>816</v>
      </c>
      <c r="X34" s="8">
        <v>816</v>
      </c>
      <c r="Y34" s="8">
        <v>816</v>
      </c>
      <c r="Z34" s="8">
        <v>817</v>
      </c>
      <c r="AA34" s="8">
        <v>819</v>
      </c>
      <c r="AB34" s="8">
        <v>820</v>
      </c>
      <c r="AC34" s="8">
        <v>821</v>
      </c>
      <c r="AD34" s="8">
        <v>822</v>
      </c>
      <c r="AE34" s="8">
        <v>824</v>
      </c>
      <c r="AF34" s="8">
        <v>824</v>
      </c>
      <c r="AG34" s="8">
        <v>825</v>
      </c>
      <c r="AH34" s="8">
        <v>825</v>
      </c>
    </row>
    <row r="35" spans="2:34" x14ac:dyDescent="0.25">
      <c r="B35" s="14" t="s">
        <v>83</v>
      </c>
      <c r="C35" s="13" t="s">
        <v>82</v>
      </c>
      <c r="D35" s="12">
        <v>244</v>
      </c>
      <c r="E35" s="25">
        <v>0.20854700854700856</v>
      </c>
      <c r="G35" s="10" t="s">
        <v>83</v>
      </c>
      <c r="H35" s="9" t="s">
        <v>82</v>
      </c>
      <c r="I35" s="8">
        <v>1170</v>
      </c>
      <c r="J35" s="8">
        <v>1206</v>
      </c>
      <c r="K35" s="8">
        <v>1216</v>
      </c>
      <c r="L35" s="8">
        <v>1219</v>
      </c>
      <c r="M35" s="8">
        <v>1222</v>
      </c>
      <c r="N35" s="8">
        <v>1224</v>
      </c>
      <c r="O35" s="8">
        <v>1234</v>
      </c>
      <c r="P35" s="8">
        <v>1278</v>
      </c>
      <c r="Q35" s="8">
        <v>1311</v>
      </c>
      <c r="R35" s="8">
        <v>1334</v>
      </c>
      <c r="S35" s="8">
        <v>1337</v>
      </c>
      <c r="T35" s="8">
        <v>1355</v>
      </c>
      <c r="U35" s="8">
        <v>1370</v>
      </c>
      <c r="V35" s="8">
        <v>1377</v>
      </c>
      <c r="W35" s="8">
        <v>1380</v>
      </c>
      <c r="X35" s="8">
        <v>1385</v>
      </c>
      <c r="Y35" s="8">
        <v>1386</v>
      </c>
      <c r="Z35" s="8">
        <v>1388</v>
      </c>
      <c r="AA35" s="8">
        <v>1388</v>
      </c>
      <c r="AB35" s="8">
        <v>1390</v>
      </c>
      <c r="AC35" s="8">
        <v>1394</v>
      </c>
      <c r="AD35" s="8">
        <v>1395</v>
      </c>
      <c r="AE35" s="8">
        <v>1406</v>
      </c>
      <c r="AF35" s="8">
        <v>1407</v>
      </c>
      <c r="AG35" s="8">
        <v>1410</v>
      </c>
      <c r="AH35" s="8">
        <v>1414</v>
      </c>
    </row>
    <row r="36" spans="2:34" x14ac:dyDescent="0.25">
      <c r="B36" s="14" t="s">
        <v>81</v>
      </c>
      <c r="C36" s="13" t="s">
        <v>80</v>
      </c>
      <c r="D36" s="12">
        <v>6093</v>
      </c>
      <c r="E36" s="25">
        <v>0.71783694627709704</v>
      </c>
      <c r="G36" s="10" t="s">
        <v>81</v>
      </c>
      <c r="H36" s="9" t="s">
        <v>80</v>
      </c>
      <c r="I36" s="8">
        <v>8488</v>
      </c>
      <c r="J36" s="8">
        <v>9215</v>
      </c>
      <c r="K36" s="8">
        <v>9791</v>
      </c>
      <c r="L36" s="8">
        <v>10362</v>
      </c>
      <c r="M36" s="8">
        <v>10744</v>
      </c>
      <c r="N36" s="8">
        <v>11248</v>
      </c>
      <c r="O36" s="8">
        <v>11803</v>
      </c>
      <c r="P36" s="8">
        <v>12350</v>
      </c>
      <c r="Q36" s="8">
        <v>12862</v>
      </c>
      <c r="R36" s="8">
        <v>13286</v>
      </c>
      <c r="S36" s="8">
        <v>13484</v>
      </c>
      <c r="T36" s="8">
        <v>13601</v>
      </c>
      <c r="U36" s="8">
        <v>13678</v>
      </c>
      <c r="V36" s="8">
        <v>13737</v>
      </c>
      <c r="W36" s="8">
        <v>13753</v>
      </c>
      <c r="X36" s="8">
        <v>13780</v>
      </c>
      <c r="Y36" s="8">
        <v>13803</v>
      </c>
      <c r="Z36" s="8">
        <v>13841</v>
      </c>
      <c r="AA36" s="8">
        <v>13882</v>
      </c>
      <c r="AB36" s="8">
        <v>13945</v>
      </c>
      <c r="AC36" s="8">
        <v>14076</v>
      </c>
      <c r="AD36" s="8">
        <v>14181</v>
      </c>
      <c r="AE36" s="8">
        <v>14315</v>
      </c>
      <c r="AF36" s="8">
        <v>14439</v>
      </c>
      <c r="AG36" s="8">
        <v>14539</v>
      </c>
      <c r="AH36" s="8">
        <v>14581</v>
      </c>
    </row>
    <row r="37" spans="2:34" x14ac:dyDescent="0.25">
      <c r="B37" s="14" t="s">
        <v>79</v>
      </c>
      <c r="C37" s="13" t="s">
        <v>78</v>
      </c>
      <c r="D37" s="12">
        <v>394</v>
      </c>
      <c r="E37" s="25">
        <v>0.25684485006518903</v>
      </c>
      <c r="G37" s="10" t="s">
        <v>79</v>
      </c>
      <c r="H37" s="9" t="s">
        <v>78</v>
      </c>
      <c r="I37" s="8">
        <v>1534</v>
      </c>
      <c r="J37" s="8">
        <v>1559</v>
      </c>
      <c r="K37" s="8">
        <v>1582</v>
      </c>
      <c r="L37" s="8">
        <v>1654</v>
      </c>
      <c r="M37" s="8">
        <v>1668</v>
      </c>
      <c r="N37" s="8">
        <v>1704</v>
      </c>
      <c r="O37" s="8">
        <v>1717</v>
      </c>
      <c r="P37" s="8">
        <v>1766</v>
      </c>
      <c r="Q37" s="8">
        <v>1786</v>
      </c>
      <c r="R37" s="8">
        <v>1817</v>
      </c>
      <c r="S37" s="8">
        <v>1822</v>
      </c>
      <c r="T37" s="8">
        <v>1862</v>
      </c>
      <c r="U37" s="8">
        <v>1872</v>
      </c>
      <c r="V37" s="8">
        <v>1889</v>
      </c>
      <c r="W37" s="8">
        <v>1894</v>
      </c>
      <c r="X37" s="8">
        <v>1894</v>
      </c>
      <c r="Y37" s="8">
        <v>1902</v>
      </c>
      <c r="Z37" s="8">
        <v>1905</v>
      </c>
      <c r="AA37" s="8">
        <v>1906</v>
      </c>
      <c r="AB37" s="8">
        <v>1908</v>
      </c>
      <c r="AC37" s="8">
        <v>1912</v>
      </c>
      <c r="AD37" s="8">
        <v>1916</v>
      </c>
      <c r="AE37" s="8">
        <v>1919</v>
      </c>
      <c r="AF37" s="8">
        <v>1925</v>
      </c>
      <c r="AG37" s="8">
        <v>1927</v>
      </c>
      <c r="AH37" s="8">
        <v>1928</v>
      </c>
    </row>
    <row r="38" spans="2:34" x14ac:dyDescent="0.25">
      <c r="B38" s="14" t="s">
        <v>77</v>
      </c>
      <c r="C38" s="13" t="s">
        <v>76</v>
      </c>
      <c r="D38" s="12">
        <v>752</v>
      </c>
      <c r="E38" s="25">
        <v>0.18946837994457041</v>
      </c>
      <c r="G38" s="10" t="s">
        <v>77</v>
      </c>
      <c r="H38" s="9" t="s">
        <v>76</v>
      </c>
      <c r="I38" s="8">
        <v>3969</v>
      </c>
      <c r="J38" s="8">
        <v>4004</v>
      </c>
      <c r="K38" s="8">
        <v>4105</v>
      </c>
      <c r="L38" s="8">
        <v>4165</v>
      </c>
      <c r="M38" s="8">
        <v>4199</v>
      </c>
      <c r="N38" s="8">
        <v>4248</v>
      </c>
      <c r="O38" s="8">
        <v>4302</v>
      </c>
      <c r="P38" s="8">
        <v>4370</v>
      </c>
      <c r="Q38" s="8">
        <v>4443</v>
      </c>
      <c r="R38" s="8">
        <v>4522</v>
      </c>
      <c r="S38" s="8">
        <v>4580</v>
      </c>
      <c r="T38" s="8">
        <v>4598</v>
      </c>
      <c r="U38" s="8">
        <v>4616</v>
      </c>
      <c r="V38" s="8">
        <v>4629</v>
      </c>
      <c r="W38" s="8">
        <v>4643</v>
      </c>
      <c r="X38" s="8">
        <v>4645</v>
      </c>
      <c r="Y38" s="8">
        <v>4658</v>
      </c>
      <c r="Z38" s="8">
        <v>4668</v>
      </c>
      <c r="AA38" s="8">
        <v>4677</v>
      </c>
      <c r="AB38" s="8">
        <v>4687</v>
      </c>
      <c r="AC38" s="8">
        <v>4692</v>
      </c>
      <c r="AD38" s="8">
        <v>4702</v>
      </c>
      <c r="AE38" s="8">
        <v>4707</v>
      </c>
      <c r="AF38" s="8">
        <v>4711</v>
      </c>
      <c r="AG38" s="8">
        <v>4718</v>
      </c>
      <c r="AH38" s="8">
        <v>4721</v>
      </c>
    </row>
    <row r="39" spans="2:34" x14ac:dyDescent="0.25">
      <c r="B39" s="14" t="s">
        <v>75</v>
      </c>
      <c r="C39" s="13" t="s">
        <v>74</v>
      </c>
      <c r="D39" s="12">
        <v>35277</v>
      </c>
      <c r="E39" s="25">
        <v>0.24284416174466153</v>
      </c>
      <c r="G39" s="10" t="s">
        <v>75</v>
      </c>
      <c r="H39" s="9" t="s">
        <v>74</v>
      </c>
      <c r="I39" s="8">
        <v>145266</v>
      </c>
      <c r="J39" s="8">
        <v>147537</v>
      </c>
      <c r="K39" s="8">
        <v>150628</v>
      </c>
      <c r="L39" s="8">
        <v>154713</v>
      </c>
      <c r="M39" s="8">
        <v>158160</v>
      </c>
      <c r="N39" s="8">
        <v>160749</v>
      </c>
      <c r="O39" s="8">
        <v>162256</v>
      </c>
      <c r="P39" s="8">
        <v>165226</v>
      </c>
      <c r="Q39" s="8">
        <v>167599</v>
      </c>
      <c r="R39" s="8">
        <v>170588</v>
      </c>
      <c r="S39" s="8">
        <v>172766</v>
      </c>
      <c r="T39" s="8">
        <v>173841</v>
      </c>
      <c r="U39" s="8">
        <v>174731</v>
      </c>
      <c r="V39" s="8">
        <v>175062</v>
      </c>
      <c r="W39" s="8">
        <v>175419</v>
      </c>
      <c r="X39" s="8">
        <v>175563</v>
      </c>
      <c r="Y39" s="8">
        <v>175692</v>
      </c>
      <c r="Z39" s="8">
        <v>176149</v>
      </c>
      <c r="AA39" s="8">
        <v>176433</v>
      </c>
      <c r="AB39" s="8">
        <v>176777</v>
      </c>
      <c r="AC39" s="8">
        <v>177358</v>
      </c>
      <c r="AD39" s="8">
        <v>178105</v>
      </c>
      <c r="AE39" s="8">
        <v>179008</v>
      </c>
      <c r="AF39" s="8">
        <v>179805</v>
      </c>
      <c r="AG39" s="8">
        <v>180344</v>
      </c>
      <c r="AH39" s="8">
        <v>180543</v>
      </c>
    </row>
    <row r="40" spans="2:34" x14ac:dyDescent="0.25">
      <c r="B40" s="14" t="s">
        <v>73</v>
      </c>
      <c r="C40" s="13" t="s">
        <v>72</v>
      </c>
      <c r="D40" s="12">
        <v>471</v>
      </c>
      <c r="E40" s="25">
        <v>0.30406714009038088</v>
      </c>
      <c r="G40" s="10" t="s">
        <v>73</v>
      </c>
      <c r="H40" s="9" t="s">
        <v>72</v>
      </c>
      <c r="I40" s="8">
        <v>1549</v>
      </c>
      <c r="J40" s="8">
        <v>1579</v>
      </c>
      <c r="K40" s="8">
        <v>1635</v>
      </c>
      <c r="L40" s="8">
        <v>1749</v>
      </c>
      <c r="M40" s="8">
        <v>1763</v>
      </c>
      <c r="N40" s="8">
        <v>1800</v>
      </c>
      <c r="O40" s="8">
        <v>1812</v>
      </c>
      <c r="P40" s="8">
        <v>1852</v>
      </c>
      <c r="Q40" s="8">
        <v>1861</v>
      </c>
      <c r="R40" s="8">
        <v>1898</v>
      </c>
      <c r="S40" s="8">
        <v>1910</v>
      </c>
      <c r="T40" s="8">
        <v>1932</v>
      </c>
      <c r="U40" s="8">
        <v>1940</v>
      </c>
      <c r="V40" s="8">
        <v>1957</v>
      </c>
      <c r="W40" s="8">
        <v>1963</v>
      </c>
      <c r="X40" s="8">
        <v>1970</v>
      </c>
      <c r="Y40" s="8">
        <v>1982</v>
      </c>
      <c r="Z40" s="8">
        <v>1982</v>
      </c>
      <c r="AA40" s="8">
        <v>1984</v>
      </c>
      <c r="AB40" s="8">
        <v>1991</v>
      </c>
      <c r="AC40" s="8">
        <v>1994</v>
      </c>
      <c r="AD40" s="8">
        <v>2000</v>
      </c>
      <c r="AE40" s="8">
        <v>2006</v>
      </c>
      <c r="AF40" s="8">
        <v>2010</v>
      </c>
      <c r="AG40" s="8">
        <v>2016</v>
      </c>
      <c r="AH40" s="8">
        <v>2020</v>
      </c>
    </row>
    <row r="41" spans="2:34" x14ac:dyDescent="0.25">
      <c r="B41" s="14" t="s">
        <v>71</v>
      </c>
      <c r="C41" s="13" t="s">
        <v>70</v>
      </c>
      <c r="D41" s="12">
        <v>2462</v>
      </c>
      <c r="E41" s="25">
        <v>0.24424603174603174</v>
      </c>
      <c r="G41" s="10" t="s">
        <v>71</v>
      </c>
      <c r="H41" s="9" t="s">
        <v>70</v>
      </c>
      <c r="I41" s="8">
        <v>10080</v>
      </c>
      <c r="J41" s="8">
        <v>10413</v>
      </c>
      <c r="K41" s="8">
        <v>10610</v>
      </c>
      <c r="L41" s="8">
        <v>10803</v>
      </c>
      <c r="M41" s="8">
        <v>11014</v>
      </c>
      <c r="N41" s="8">
        <v>11175</v>
      </c>
      <c r="O41" s="8">
        <v>11326</v>
      </c>
      <c r="P41" s="8">
        <v>11549</v>
      </c>
      <c r="Q41" s="8">
        <v>11735</v>
      </c>
      <c r="R41" s="8">
        <v>11935</v>
      </c>
      <c r="S41" s="8">
        <v>12015</v>
      </c>
      <c r="T41" s="8">
        <v>12094</v>
      </c>
      <c r="U41" s="8">
        <v>12171</v>
      </c>
      <c r="V41" s="8">
        <v>12232</v>
      </c>
      <c r="W41" s="8">
        <v>12277</v>
      </c>
      <c r="X41" s="8">
        <v>12295</v>
      </c>
      <c r="Y41" s="8">
        <v>12307</v>
      </c>
      <c r="Z41" s="8">
        <v>12320</v>
      </c>
      <c r="AA41" s="8">
        <v>12355</v>
      </c>
      <c r="AB41" s="8">
        <v>12419</v>
      </c>
      <c r="AC41" s="8">
        <v>12447</v>
      </c>
      <c r="AD41" s="8">
        <v>12466</v>
      </c>
      <c r="AE41" s="8">
        <v>12496</v>
      </c>
      <c r="AF41" s="8">
        <v>12512</v>
      </c>
      <c r="AG41" s="8">
        <v>12527</v>
      </c>
      <c r="AH41" s="8">
        <v>12542</v>
      </c>
    </row>
    <row r="42" spans="2:34" x14ac:dyDescent="0.25">
      <c r="B42" s="14" t="s">
        <v>69</v>
      </c>
      <c r="C42" s="13" t="s">
        <v>68</v>
      </c>
      <c r="D42" s="12">
        <v>743</v>
      </c>
      <c r="E42" s="25">
        <v>0.30588719637710993</v>
      </c>
      <c r="G42" s="10" t="s">
        <v>69</v>
      </c>
      <c r="H42" s="9" t="s">
        <v>68</v>
      </c>
      <c r="I42" s="8">
        <v>2429</v>
      </c>
      <c r="J42" s="8">
        <v>2463</v>
      </c>
      <c r="K42" s="8">
        <v>2491</v>
      </c>
      <c r="L42" s="8">
        <v>2580</v>
      </c>
      <c r="M42" s="8">
        <v>2617</v>
      </c>
      <c r="N42" s="8">
        <v>2657</v>
      </c>
      <c r="O42" s="8">
        <v>2747</v>
      </c>
      <c r="P42" s="8">
        <v>2806</v>
      </c>
      <c r="Q42" s="8">
        <v>2860</v>
      </c>
      <c r="R42" s="8">
        <v>2969</v>
      </c>
      <c r="S42" s="8">
        <v>3013</v>
      </c>
      <c r="T42" s="8">
        <v>3057</v>
      </c>
      <c r="U42" s="8">
        <v>3087</v>
      </c>
      <c r="V42" s="8">
        <v>3100</v>
      </c>
      <c r="W42" s="8">
        <v>3108</v>
      </c>
      <c r="X42" s="8">
        <v>3119</v>
      </c>
      <c r="Y42" s="8">
        <v>3123</v>
      </c>
      <c r="Z42" s="8">
        <v>3132</v>
      </c>
      <c r="AA42" s="8">
        <v>3137</v>
      </c>
      <c r="AB42" s="8">
        <v>3143</v>
      </c>
      <c r="AC42" s="8">
        <v>3144</v>
      </c>
      <c r="AD42" s="8">
        <v>3146</v>
      </c>
      <c r="AE42" s="8">
        <v>3157</v>
      </c>
      <c r="AF42" s="8">
        <v>3161</v>
      </c>
      <c r="AG42" s="8">
        <v>3167</v>
      </c>
      <c r="AH42" s="8">
        <v>3172</v>
      </c>
    </row>
    <row r="43" spans="2:34" x14ac:dyDescent="0.25">
      <c r="B43" s="14" t="s">
        <v>67</v>
      </c>
      <c r="C43" s="13" t="s">
        <v>66</v>
      </c>
      <c r="D43" s="12">
        <v>265</v>
      </c>
      <c r="E43" s="25">
        <v>0.29057017543859648</v>
      </c>
      <c r="G43" s="10" t="s">
        <v>67</v>
      </c>
      <c r="H43" s="9" t="s">
        <v>66</v>
      </c>
      <c r="I43" s="8">
        <v>912</v>
      </c>
      <c r="J43" s="8">
        <v>935</v>
      </c>
      <c r="K43" s="8">
        <v>962</v>
      </c>
      <c r="L43" s="8">
        <v>998</v>
      </c>
      <c r="M43" s="8">
        <v>1011</v>
      </c>
      <c r="N43" s="8">
        <v>1034</v>
      </c>
      <c r="O43" s="8">
        <v>1054</v>
      </c>
      <c r="P43" s="8">
        <v>1067</v>
      </c>
      <c r="Q43" s="8">
        <v>1097</v>
      </c>
      <c r="R43" s="8">
        <v>1116</v>
      </c>
      <c r="S43" s="8">
        <v>1126</v>
      </c>
      <c r="T43" s="8">
        <v>1134</v>
      </c>
      <c r="U43" s="8">
        <v>1145</v>
      </c>
      <c r="V43" s="8">
        <v>1149</v>
      </c>
      <c r="W43" s="8">
        <v>1153</v>
      </c>
      <c r="X43" s="8">
        <v>1153</v>
      </c>
      <c r="Y43" s="8">
        <v>1154</v>
      </c>
      <c r="Z43" s="8">
        <v>1156</v>
      </c>
      <c r="AA43" s="8">
        <v>1159</v>
      </c>
      <c r="AB43" s="8">
        <v>1160</v>
      </c>
      <c r="AC43" s="8">
        <v>1163</v>
      </c>
      <c r="AD43" s="8">
        <v>1167</v>
      </c>
      <c r="AE43" s="8">
        <v>1173</v>
      </c>
      <c r="AF43" s="8">
        <v>1173</v>
      </c>
      <c r="AG43" s="8">
        <v>1176</v>
      </c>
      <c r="AH43" s="8">
        <v>1177</v>
      </c>
    </row>
    <row r="44" spans="2:34" x14ac:dyDescent="0.25">
      <c r="B44" s="14" t="s">
        <v>65</v>
      </c>
      <c r="C44" s="13" t="s">
        <v>64</v>
      </c>
      <c r="D44" s="12">
        <v>1835</v>
      </c>
      <c r="E44" s="25">
        <v>0.43576347660888148</v>
      </c>
      <c r="G44" s="10" t="s">
        <v>65</v>
      </c>
      <c r="H44" s="9" t="s">
        <v>64</v>
      </c>
      <c r="I44" s="8">
        <v>4211</v>
      </c>
      <c r="J44" s="8">
        <v>4275</v>
      </c>
      <c r="K44" s="8">
        <v>4329</v>
      </c>
      <c r="L44" s="8">
        <v>4504</v>
      </c>
      <c r="M44" s="8">
        <v>4580</v>
      </c>
      <c r="N44" s="8">
        <v>4719</v>
      </c>
      <c r="O44" s="8">
        <v>4879</v>
      </c>
      <c r="P44" s="8">
        <v>5066</v>
      </c>
      <c r="Q44" s="8">
        <v>5297</v>
      </c>
      <c r="R44" s="8">
        <v>5601</v>
      </c>
      <c r="S44" s="8">
        <v>5703</v>
      </c>
      <c r="T44" s="8">
        <v>5823</v>
      </c>
      <c r="U44" s="8">
        <v>5871</v>
      </c>
      <c r="V44" s="8">
        <v>5916</v>
      </c>
      <c r="W44" s="8">
        <v>5929</v>
      </c>
      <c r="X44" s="8">
        <v>5959</v>
      </c>
      <c r="Y44" s="8">
        <v>5970</v>
      </c>
      <c r="Z44" s="8">
        <v>5973</v>
      </c>
      <c r="AA44" s="8">
        <v>5983</v>
      </c>
      <c r="AB44" s="8">
        <v>6000</v>
      </c>
      <c r="AC44" s="8">
        <v>6005</v>
      </c>
      <c r="AD44" s="8">
        <v>6014</v>
      </c>
      <c r="AE44" s="8">
        <v>6028</v>
      </c>
      <c r="AF44" s="8">
        <v>6035</v>
      </c>
      <c r="AG44" s="8">
        <v>6042</v>
      </c>
      <c r="AH44" s="8">
        <v>6046</v>
      </c>
    </row>
    <row r="45" spans="2:34" x14ac:dyDescent="0.25">
      <c r="B45" s="14" t="s">
        <v>63</v>
      </c>
      <c r="C45" s="13" t="s">
        <v>62</v>
      </c>
      <c r="D45" s="12">
        <v>425</v>
      </c>
      <c r="E45" s="25">
        <v>0.35240464344941957</v>
      </c>
      <c r="G45" s="10" t="s">
        <v>63</v>
      </c>
      <c r="H45" s="9" t="s">
        <v>62</v>
      </c>
      <c r="I45" s="8">
        <v>1206</v>
      </c>
      <c r="J45" s="8">
        <v>1226</v>
      </c>
      <c r="K45" s="8">
        <v>1242</v>
      </c>
      <c r="L45" s="8">
        <v>1278</v>
      </c>
      <c r="M45" s="8">
        <v>1298</v>
      </c>
      <c r="N45" s="8">
        <v>1313</v>
      </c>
      <c r="O45" s="8">
        <v>1328</v>
      </c>
      <c r="P45" s="8">
        <v>1488</v>
      </c>
      <c r="Q45" s="8">
        <v>1494</v>
      </c>
      <c r="R45" s="8">
        <v>1513</v>
      </c>
      <c r="S45" s="8">
        <v>1524</v>
      </c>
      <c r="T45" s="8">
        <v>1540</v>
      </c>
      <c r="U45" s="8">
        <v>1554</v>
      </c>
      <c r="V45" s="8">
        <v>1597</v>
      </c>
      <c r="W45" s="8">
        <v>1600</v>
      </c>
      <c r="X45" s="8">
        <v>1603</v>
      </c>
      <c r="Y45" s="8">
        <v>1605</v>
      </c>
      <c r="Z45" s="8">
        <v>1608</v>
      </c>
      <c r="AA45" s="8">
        <v>1609</v>
      </c>
      <c r="AB45" s="8">
        <v>1619</v>
      </c>
      <c r="AC45" s="8">
        <v>1619</v>
      </c>
      <c r="AD45" s="8">
        <v>1624</v>
      </c>
      <c r="AE45" s="8">
        <v>1624</v>
      </c>
      <c r="AF45" s="8">
        <v>1625</v>
      </c>
      <c r="AG45" s="8">
        <v>1631</v>
      </c>
      <c r="AH45" s="8">
        <v>1631</v>
      </c>
    </row>
    <row r="46" spans="2:34" x14ac:dyDescent="0.25">
      <c r="B46" s="14" t="s">
        <v>61</v>
      </c>
      <c r="C46" s="13" t="s">
        <v>60</v>
      </c>
      <c r="D46" s="12">
        <v>1647</v>
      </c>
      <c r="E46" s="25">
        <v>0.37296195652173914</v>
      </c>
      <c r="G46" s="10" t="s">
        <v>61</v>
      </c>
      <c r="H46" s="9" t="s">
        <v>60</v>
      </c>
      <c r="I46" s="8">
        <v>4416</v>
      </c>
      <c r="J46" s="8">
        <v>4569</v>
      </c>
      <c r="K46" s="8">
        <v>4693</v>
      </c>
      <c r="L46" s="8">
        <v>4938</v>
      </c>
      <c r="M46" s="8">
        <v>4981</v>
      </c>
      <c r="N46" s="8">
        <v>5068</v>
      </c>
      <c r="O46" s="8">
        <v>5174</v>
      </c>
      <c r="P46" s="8">
        <v>5427</v>
      </c>
      <c r="Q46" s="8">
        <v>5560</v>
      </c>
      <c r="R46" s="8">
        <v>5651</v>
      </c>
      <c r="S46" s="8">
        <v>5713</v>
      </c>
      <c r="T46" s="8">
        <v>5841</v>
      </c>
      <c r="U46" s="8">
        <v>5859</v>
      </c>
      <c r="V46" s="8">
        <v>5877</v>
      </c>
      <c r="W46" s="8">
        <v>5887</v>
      </c>
      <c r="X46" s="8">
        <v>5894</v>
      </c>
      <c r="Y46" s="8">
        <v>5903</v>
      </c>
      <c r="Z46" s="8">
        <v>5916</v>
      </c>
      <c r="AA46" s="8">
        <v>5921</v>
      </c>
      <c r="AB46" s="8">
        <v>5928</v>
      </c>
      <c r="AC46" s="8">
        <v>5940</v>
      </c>
      <c r="AD46" s="8">
        <v>5982</v>
      </c>
      <c r="AE46" s="8">
        <v>5994</v>
      </c>
      <c r="AF46" s="8">
        <v>6010</v>
      </c>
      <c r="AG46" s="8">
        <v>6024</v>
      </c>
      <c r="AH46" s="8">
        <v>6063</v>
      </c>
    </row>
    <row r="47" spans="2:34" x14ac:dyDescent="0.25">
      <c r="B47" s="14" t="s">
        <v>59</v>
      </c>
      <c r="C47" s="13" t="s">
        <v>58</v>
      </c>
      <c r="D47" s="12">
        <v>300</v>
      </c>
      <c r="E47" s="25">
        <v>0.4098360655737705</v>
      </c>
      <c r="G47" s="10" t="s">
        <v>59</v>
      </c>
      <c r="H47" s="9" t="s">
        <v>58</v>
      </c>
      <c r="I47" s="8">
        <v>732</v>
      </c>
      <c r="J47" s="8">
        <v>736</v>
      </c>
      <c r="K47" s="8">
        <v>789</v>
      </c>
      <c r="L47" s="8">
        <v>816</v>
      </c>
      <c r="M47" s="8">
        <v>860</v>
      </c>
      <c r="N47" s="8">
        <v>890</v>
      </c>
      <c r="O47" s="8">
        <v>904</v>
      </c>
      <c r="P47" s="8">
        <v>914</v>
      </c>
      <c r="Q47" s="8">
        <v>946</v>
      </c>
      <c r="R47" s="8">
        <v>970</v>
      </c>
      <c r="S47" s="8">
        <v>983</v>
      </c>
      <c r="T47" s="8">
        <v>992</v>
      </c>
      <c r="U47" s="8">
        <v>996</v>
      </c>
      <c r="V47" s="8">
        <v>1001</v>
      </c>
      <c r="W47" s="8">
        <v>1001</v>
      </c>
      <c r="X47" s="8">
        <v>1002</v>
      </c>
      <c r="Y47" s="8">
        <v>1006</v>
      </c>
      <c r="Z47" s="8">
        <v>1008</v>
      </c>
      <c r="AA47" s="8">
        <v>1017</v>
      </c>
      <c r="AB47" s="8">
        <v>1020</v>
      </c>
      <c r="AC47" s="8">
        <v>1022</v>
      </c>
      <c r="AD47" s="8">
        <v>1024</v>
      </c>
      <c r="AE47" s="8">
        <v>1028</v>
      </c>
      <c r="AF47" s="8">
        <v>1028</v>
      </c>
      <c r="AG47" s="8">
        <v>1031</v>
      </c>
      <c r="AH47" s="8">
        <v>1032</v>
      </c>
    </row>
    <row r="48" spans="2:34" x14ac:dyDescent="0.25">
      <c r="B48" s="14" t="s">
        <v>57</v>
      </c>
      <c r="C48" s="13" t="s">
        <v>56</v>
      </c>
      <c r="D48" s="12">
        <v>1893</v>
      </c>
      <c r="E48" s="25">
        <v>0.31772406847935547</v>
      </c>
      <c r="G48" s="10" t="s">
        <v>57</v>
      </c>
      <c r="H48" s="9" t="s">
        <v>56</v>
      </c>
      <c r="I48" s="8">
        <v>5958</v>
      </c>
      <c r="J48" s="8">
        <v>6117</v>
      </c>
      <c r="K48" s="8">
        <v>6415</v>
      </c>
      <c r="L48" s="8">
        <v>6738</v>
      </c>
      <c r="M48" s="8">
        <v>6904</v>
      </c>
      <c r="N48" s="8">
        <v>7010</v>
      </c>
      <c r="O48" s="8">
        <v>7135</v>
      </c>
      <c r="P48" s="8">
        <v>7269</v>
      </c>
      <c r="Q48" s="8">
        <v>7386</v>
      </c>
      <c r="R48" s="8">
        <v>7519</v>
      </c>
      <c r="S48" s="8">
        <v>7583</v>
      </c>
      <c r="T48" s="8">
        <v>7628</v>
      </c>
      <c r="U48" s="8">
        <v>7650</v>
      </c>
      <c r="V48" s="8">
        <v>7670</v>
      </c>
      <c r="W48" s="8">
        <v>7685</v>
      </c>
      <c r="X48" s="8">
        <v>7702</v>
      </c>
      <c r="Y48" s="8">
        <v>7715</v>
      </c>
      <c r="Z48" s="8">
        <v>7725</v>
      </c>
      <c r="AA48" s="8">
        <v>7738</v>
      </c>
      <c r="AB48" s="8">
        <v>7760</v>
      </c>
      <c r="AC48" s="8">
        <v>7787</v>
      </c>
      <c r="AD48" s="8">
        <v>7802</v>
      </c>
      <c r="AE48" s="8">
        <v>7824</v>
      </c>
      <c r="AF48" s="8">
        <v>7839</v>
      </c>
      <c r="AG48" s="8">
        <v>7851</v>
      </c>
      <c r="AH48" s="8">
        <v>7851</v>
      </c>
    </row>
    <row r="49" spans="2:34" x14ac:dyDescent="0.25">
      <c r="B49" s="14" t="s">
        <v>55</v>
      </c>
      <c r="C49" s="13" t="s">
        <v>54</v>
      </c>
      <c r="D49" s="12">
        <v>1141</v>
      </c>
      <c r="E49" s="25">
        <v>0.45080995653891742</v>
      </c>
      <c r="G49" s="10" t="s">
        <v>55</v>
      </c>
      <c r="H49" s="9" t="s">
        <v>54</v>
      </c>
      <c r="I49" s="8">
        <v>2531</v>
      </c>
      <c r="J49" s="8">
        <v>2642</v>
      </c>
      <c r="K49" s="8">
        <v>2675</v>
      </c>
      <c r="L49" s="8">
        <v>2796</v>
      </c>
      <c r="M49" s="8">
        <v>2832</v>
      </c>
      <c r="N49" s="8">
        <v>2895</v>
      </c>
      <c r="O49" s="8">
        <v>2955</v>
      </c>
      <c r="P49" s="8">
        <v>3063</v>
      </c>
      <c r="Q49" s="8">
        <v>3181</v>
      </c>
      <c r="R49" s="8">
        <v>3329</v>
      </c>
      <c r="S49" s="8">
        <v>3419</v>
      </c>
      <c r="T49" s="8">
        <v>3473</v>
      </c>
      <c r="U49" s="8">
        <v>3488</v>
      </c>
      <c r="V49" s="8">
        <v>3519</v>
      </c>
      <c r="W49" s="8">
        <v>3531</v>
      </c>
      <c r="X49" s="8">
        <v>3561</v>
      </c>
      <c r="Y49" s="8">
        <v>3569</v>
      </c>
      <c r="Z49" s="8">
        <v>3577</v>
      </c>
      <c r="AA49" s="8">
        <v>3580</v>
      </c>
      <c r="AB49" s="8">
        <v>3586</v>
      </c>
      <c r="AC49" s="8">
        <v>3615</v>
      </c>
      <c r="AD49" s="8">
        <v>3627</v>
      </c>
      <c r="AE49" s="8">
        <v>3644</v>
      </c>
      <c r="AF49" s="8">
        <v>3665</v>
      </c>
      <c r="AG49" s="8">
        <v>3669</v>
      </c>
      <c r="AH49" s="8">
        <v>3672</v>
      </c>
    </row>
    <row r="50" spans="2:34" x14ac:dyDescent="0.25">
      <c r="B50" s="14" t="s">
        <v>53</v>
      </c>
      <c r="C50" s="13" t="s">
        <v>52</v>
      </c>
      <c r="D50" s="12">
        <v>3071</v>
      </c>
      <c r="E50" s="25">
        <v>0.36261660172393434</v>
      </c>
      <c r="G50" s="10" t="s">
        <v>53</v>
      </c>
      <c r="H50" s="9" t="s">
        <v>52</v>
      </c>
      <c r="I50" s="8">
        <v>8469</v>
      </c>
      <c r="J50" s="8">
        <v>8781</v>
      </c>
      <c r="K50" s="8">
        <v>9074</v>
      </c>
      <c r="L50" s="8">
        <v>9405</v>
      </c>
      <c r="M50" s="8">
        <v>9513</v>
      </c>
      <c r="N50" s="8">
        <v>9634</v>
      </c>
      <c r="O50" s="8">
        <v>9768</v>
      </c>
      <c r="P50" s="8">
        <v>10009</v>
      </c>
      <c r="Q50" s="8">
        <v>10266</v>
      </c>
      <c r="R50" s="8">
        <v>10468</v>
      </c>
      <c r="S50" s="8">
        <v>10561</v>
      </c>
      <c r="T50" s="8">
        <v>10755</v>
      </c>
      <c r="U50" s="8">
        <v>10810</v>
      </c>
      <c r="V50" s="8">
        <v>10879</v>
      </c>
      <c r="W50" s="8">
        <v>10903</v>
      </c>
      <c r="X50" s="8">
        <v>10934</v>
      </c>
      <c r="Y50" s="8">
        <v>10966</v>
      </c>
      <c r="Z50" s="8">
        <v>10999</v>
      </c>
      <c r="AA50" s="8">
        <v>11034</v>
      </c>
      <c r="AB50" s="8">
        <v>11084</v>
      </c>
      <c r="AC50" s="8">
        <v>11176</v>
      </c>
      <c r="AD50" s="8">
        <v>11218</v>
      </c>
      <c r="AE50" s="8">
        <v>11364</v>
      </c>
      <c r="AF50" s="8">
        <v>11439</v>
      </c>
      <c r="AG50" s="8">
        <v>11512</v>
      </c>
      <c r="AH50" s="8">
        <v>11540</v>
      </c>
    </row>
    <row r="51" spans="2:34" x14ac:dyDescent="0.25">
      <c r="B51" s="14" t="s">
        <v>51</v>
      </c>
      <c r="C51" s="13" t="s">
        <v>50</v>
      </c>
      <c r="D51" s="12">
        <v>695</v>
      </c>
      <c r="E51" s="25">
        <v>0.32537453183520598</v>
      </c>
      <c r="G51" s="10" t="s">
        <v>51</v>
      </c>
      <c r="H51" s="9" t="s">
        <v>50</v>
      </c>
      <c r="I51" s="8">
        <v>2136</v>
      </c>
      <c r="J51" s="8">
        <v>2169</v>
      </c>
      <c r="K51" s="8">
        <v>2225</v>
      </c>
      <c r="L51" s="8">
        <v>2296</v>
      </c>
      <c r="M51" s="8">
        <v>2325</v>
      </c>
      <c r="N51" s="8">
        <v>2374</v>
      </c>
      <c r="O51" s="8">
        <v>2432</v>
      </c>
      <c r="P51" s="8">
        <v>2474</v>
      </c>
      <c r="Q51" s="8">
        <v>2530</v>
      </c>
      <c r="R51" s="8">
        <v>2627</v>
      </c>
      <c r="S51" s="8">
        <v>2651</v>
      </c>
      <c r="T51" s="8">
        <v>2686</v>
      </c>
      <c r="U51" s="8">
        <v>2709</v>
      </c>
      <c r="V51" s="8">
        <v>2729</v>
      </c>
      <c r="W51" s="8">
        <v>2743</v>
      </c>
      <c r="X51" s="8">
        <v>2751</v>
      </c>
      <c r="Y51" s="8">
        <v>2762</v>
      </c>
      <c r="Z51" s="8">
        <v>2767</v>
      </c>
      <c r="AA51" s="8">
        <v>2773</v>
      </c>
      <c r="AB51" s="8">
        <v>2782</v>
      </c>
      <c r="AC51" s="8">
        <v>2786</v>
      </c>
      <c r="AD51" s="8">
        <v>2795</v>
      </c>
      <c r="AE51" s="8">
        <v>2807</v>
      </c>
      <c r="AF51" s="8">
        <v>2817</v>
      </c>
      <c r="AG51" s="8">
        <v>2827</v>
      </c>
      <c r="AH51" s="8">
        <v>2831</v>
      </c>
    </row>
    <row r="52" spans="2:34" x14ac:dyDescent="0.25">
      <c r="B52" s="14" t="s">
        <v>49</v>
      </c>
      <c r="C52" s="13" t="s">
        <v>48</v>
      </c>
      <c r="D52" s="12">
        <v>591</v>
      </c>
      <c r="E52" s="25">
        <v>0.28009478672985783</v>
      </c>
      <c r="G52" s="10" t="s">
        <v>49</v>
      </c>
      <c r="H52" s="9" t="s">
        <v>48</v>
      </c>
      <c r="I52" s="8">
        <v>2110</v>
      </c>
      <c r="J52" s="8">
        <v>2147</v>
      </c>
      <c r="K52" s="8">
        <v>2185</v>
      </c>
      <c r="L52" s="8">
        <v>2247</v>
      </c>
      <c r="M52" s="8">
        <v>2272</v>
      </c>
      <c r="N52" s="8">
        <v>2295</v>
      </c>
      <c r="O52" s="8">
        <v>2318</v>
      </c>
      <c r="P52" s="8">
        <v>2494</v>
      </c>
      <c r="Q52" s="8">
        <v>2521</v>
      </c>
      <c r="R52" s="8">
        <v>2570</v>
      </c>
      <c r="S52" s="8">
        <v>2584</v>
      </c>
      <c r="T52" s="8">
        <v>2628</v>
      </c>
      <c r="U52" s="8">
        <v>2643</v>
      </c>
      <c r="V52" s="8">
        <v>2651</v>
      </c>
      <c r="W52" s="8">
        <v>2655</v>
      </c>
      <c r="X52" s="8">
        <v>2657</v>
      </c>
      <c r="Y52" s="8">
        <v>2662</v>
      </c>
      <c r="Z52" s="8">
        <v>2669</v>
      </c>
      <c r="AA52" s="8">
        <v>2673</v>
      </c>
      <c r="AB52" s="8">
        <v>2676</v>
      </c>
      <c r="AC52" s="8">
        <v>2678</v>
      </c>
      <c r="AD52" s="8">
        <v>2681</v>
      </c>
      <c r="AE52" s="8">
        <v>2682</v>
      </c>
      <c r="AF52" s="8">
        <v>2686</v>
      </c>
      <c r="AG52" s="8">
        <v>2697</v>
      </c>
      <c r="AH52" s="8">
        <v>2701</v>
      </c>
    </row>
    <row r="53" spans="2:34" x14ac:dyDescent="0.25">
      <c r="B53" s="14" t="s">
        <v>47</v>
      </c>
      <c r="C53" s="13" t="s">
        <v>46</v>
      </c>
      <c r="D53" s="12">
        <v>1570</v>
      </c>
      <c r="E53" s="25">
        <v>0.48636926889714993</v>
      </c>
      <c r="G53" s="10" t="s">
        <v>47</v>
      </c>
      <c r="H53" s="9" t="s">
        <v>46</v>
      </c>
      <c r="I53" s="8">
        <v>3228</v>
      </c>
      <c r="J53" s="8">
        <v>3339</v>
      </c>
      <c r="K53" s="8">
        <v>3587</v>
      </c>
      <c r="L53" s="8">
        <v>3875</v>
      </c>
      <c r="M53" s="8">
        <v>3939</v>
      </c>
      <c r="N53" s="8">
        <v>4022</v>
      </c>
      <c r="O53" s="8">
        <v>4125</v>
      </c>
      <c r="P53" s="8">
        <v>4263</v>
      </c>
      <c r="Q53" s="8">
        <v>4377</v>
      </c>
      <c r="R53" s="8">
        <v>4428</v>
      </c>
      <c r="S53" s="8">
        <v>4501</v>
      </c>
      <c r="T53" s="8">
        <v>4552</v>
      </c>
      <c r="U53" s="8">
        <v>4558</v>
      </c>
      <c r="V53" s="8">
        <v>4567</v>
      </c>
      <c r="W53" s="8">
        <v>4574</v>
      </c>
      <c r="X53" s="8">
        <v>4598</v>
      </c>
      <c r="Y53" s="8">
        <v>4603</v>
      </c>
      <c r="Z53" s="8">
        <v>4609</v>
      </c>
      <c r="AA53" s="8">
        <v>4618</v>
      </c>
      <c r="AB53" s="8">
        <v>4625</v>
      </c>
      <c r="AC53" s="8">
        <v>4652</v>
      </c>
      <c r="AD53" s="8">
        <v>4661</v>
      </c>
      <c r="AE53" s="8">
        <v>4676</v>
      </c>
      <c r="AF53" s="8">
        <v>4727</v>
      </c>
      <c r="AG53" s="8">
        <v>4754</v>
      </c>
      <c r="AH53" s="8">
        <v>4798</v>
      </c>
    </row>
    <row r="54" spans="2:34" x14ac:dyDescent="0.25">
      <c r="B54" s="14" t="s">
        <v>45</v>
      </c>
      <c r="C54" s="13" t="s">
        <v>44</v>
      </c>
      <c r="D54" s="12">
        <v>605</v>
      </c>
      <c r="E54" s="25">
        <v>0.31379668049792531</v>
      </c>
      <c r="G54" s="10" t="s">
        <v>45</v>
      </c>
      <c r="H54" s="9" t="s">
        <v>44</v>
      </c>
      <c r="I54" s="8">
        <v>1928</v>
      </c>
      <c r="J54" s="8">
        <v>1935</v>
      </c>
      <c r="K54" s="8">
        <v>1965</v>
      </c>
      <c r="L54" s="8">
        <v>2014</v>
      </c>
      <c r="M54" s="8">
        <v>2071</v>
      </c>
      <c r="N54" s="8">
        <v>2104</v>
      </c>
      <c r="O54" s="8">
        <v>2171</v>
      </c>
      <c r="P54" s="8">
        <v>2236</v>
      </c>
      <c r="Q54" s="8">
        <v>2321</v>
      </c>
      <c r="R54" s="8">
        <v>2422</v>
      </c>
      <c r="S54" s="8">
        <v>2450</v>
      </c>
      <c r="T54" s="8">
        <v>2472</v>
      </c>
      <c r="U54" s="8">
        <v>2478</v>
      </c>
      <c r="V54" s="8">
        <v>2482</v>
      </c>
      <c r="W54" s="8">
        <v>2484</v>
      </c>
      <c r="X54" s="8">
        <v>2488</v>
      </c>
      <c r="Y54" s="8">
        <v>2494</v>
      </c>
      <c r="Z54" s="8">
        <v>2495</v>
      </c>
      <c r="AA54" s="8">
        <v>2498</v>
      </c>
      <c r="AB54" s="8">
        <v>2501</v>
      </c>
      <c r="AC54" s="8">
        <v>2506</v>
      </c>
      <c r="AD54" s="8">
        <v>2508</v>
      </c>
      <c r="AE54" s="8">
        <v>2512</v>
      </c>
      <c r="AF54" s="8">
        <v>2518</v>
      </c>
      <c r="AG54" s="8">
        <v>2528</v>
      </c>
      <c r="AH54" s="8">
        <v>2533</v>
      </c>
    </row>
    <row r="55" spans="2:34" x14ac:dyDescent="0.25">
      <c r="B55" s="14" t="s">
        <v>43</v>
      </c>
      <c r="C55" s="13" t="s">
        <v>42</v>
      </c>
      <c r="D55" s="12">
        <v>1111</v>
      </c>
      <c r="E55" s="25">
        <v>0.17761790567545963</v>
      </c>
      <c r="G55" s="10" t="s">
        <v>43</v>
      </c>
      <c r="H55" s="9" t="s">
        <v>42</v>
      </c>
      <c r="I55" s="8">
        <v>6255</v>
      </c>
      <c r="J55" s="8">
        <v>6352</v>
      </c>
      <c r="K55" s="8">
        <v>6498</v>
      </c>
      <c r="L55" s="8">
        <v>6653</v>
      </c>
      <c r="M55" s="8">
        <v>6691</v>
      </c>
      <c r="N55" s="8">
        <v>6768</v>
      </c>
      <c r="O55" s="8">
        <v>6828</v>
      </c>
      <c r="P55" s="8">
        <v>6912</v>
      </c>
      <c r="Q55" s="8">
        <v>7045</v>
      </c>
      <c r="R55" s="8">
        <v>7128</v>
      </c>
      <c r="S55" s="8">
        <v>7205</v>
      </c>
      <c r="T55" s="8">
        <v>7262</v>
      </c>
      <c r="U55" s="8">
        <v>7268</v>
      </c>
      <c r="V55" s="8">
        <v>7288</v>
      </c>
      <c r="W55" s="8">
        <v>7296</v>
      </c>
      <c r="X55" s="8">
        <v>7299</v>
      </c>
      <c r="Y55" s="8">
        <v>7313</v>
      </c>
      <c r="Z55" s="8">
        <v>7318</v>
      </c>
      <c r="AA55" s="8">
        <v>7324</v>
      </c>
      <c r="AB55" s="8">
        <v>7328</v>
      </c>
      <c r="AC55" s="8">
        <v>7331</v>
      </c>
      <c r="AD55" s="8">
        <v>7341</v>
      </c>
      <c r="AE55" s="8">
        <v>7351</v>
      </c>
      <c r="AF55" s="8">
        <v>7359</v>
      </c>
      <c r="AG55" s="8">
        <v>7366</v>
      </c>
      <c r="AH55" s="8">
        <v>7366</v>
      </c>
    </row>
    <row r="56" spans="2:34" x14ac:dyDescent="0.25">
      <c r="B56" s="14" t="s">
        <v>41</v>
      </c>
      <c r="C56" s="13" t="s">
        <v>40</v>
      </c>
      <c r="D56" s="12">
        <v>1748</v>
      </c>
      <c r="E56" s="25">
        <v>0.31281317108088763</v>
      </c>
      <c r="G56" s="10" t="s">
        <v>41</v>
      </c>
      <c r="H56" s="9" t="s">
        <v>40</v>
      </c>
      <c r="I56" s="8">
        <v>5588</v>
      </c>
      <c r="J56" s="8">
        <v>5753</v>
      </c>
      <c r="K56" s="8">
        <v>5918</v>
      </c>
      <c r="L56" s="8">
        <v>6101</v>
      </c>
      <c r="M56" s="8">
        <v>6183</v>
      </c>
      <c r="N56" s="8">
        <v>6307</v>
      </c>
      <c r="O56" s="8">
        <v>6344</v>
      </c>
      <c r="P56" s="8">
        <v>6538</v>
      </c>
      <c r="Q56" s="8">
        <v>6730</v>
      </c>
      <c r="R56" s="8">
        <v>6853</v>
      </c>
      <c r="S56" s="8">
        <v>6865</v>
      </c>
      <c r="T56" s="8">
        <v>6893</v>
      </c>
      <c r="U56" s="8">
        <v>6928</v>
      </c>
      <c r="V56" s="8">
        <v>6990</v>
      </c>
      <c r="W56" s="8">
        <v>7042</v>
      </c>
      <c r="X56" s="8">
        <v>7050</v>
      </c>
      <c r="Y56" s="8">
        <v>7142</v>
      </c>
      <c r="Z56" s="8">
        <v>7145</v>
      </c>
      <c r="AA56" s="8">
        <v>7163</v>
      </c>
      <c r="AB56" s="8">
        <v>7179</v>
      </c>
      <c r="AC56" s="8">
        <v>7196</v>
      </c>
      <c r="AD56" s="8">
        <v>7209</v>
      </c>
      <c r="AE56" s="8">
        <v>7248</v>
      </c>
      <c r="AF56" s="8">
        <v>7323</v>
      </c>
      <c r="AG56" s="8">
        <v>7334</v>
      </c>
      <c r="AH56" s="8">
        <v>7336</v>
      </c>
    </row>
    <row r="57" spans="2:34" x14ac:dyDescent="0.25">
      <c r="B57" s="14" t="s">
        <v>39</v>
      </c>
      <c r="C57" s="13" t="s">
        <v>38</v>
      </c>
      <c r="D57" s="12">
        <v>243</v>
      </c>
      <c r="E57" s="25">
        <v>0.22375690607734808</v>
      </c>
      <c r="G57" s="10" t="s">
        <v>39</v>
      </c>
      <c r="H57" s="9" t="s">
        <v>38</v>
      </c>
      <c r="I57" s="8">
        <v>1086</v>
      </c>
      <c r="J57" s="8">
        <v>1095</v>
      </c>
      <c r="K57" s="8">
        <v>1137</v>
      </c>
      <c r="L57" s="8">
        <v>1147</v>
      </c>
      <c r="M57" s="8">
        <v>1180</v>
      </c>
      <c r="N57" s="8">
        <v>1200</v>
      </c>
      <c r="O57" s="8">
        <v>1210</v>
      </c>
      <c r="P57" s="8">
        <v>1232</v>
      </c>
      <c r="Q57" s="8">
        <v>1241</v>
      </c>
      <c r="R57" s="8">
        <v>1258</v>
      </c>
      <c r="S57" s="8">
        <v>1270</v>
      </c>
      <c r="T57" s="8">
        <v>1281</v>
      </c>
      <c r="U57" s="8">
        <v>1287</v>
      </c>
      <c r="V57" s="8">
        <v>1288</v>
      </c>
      <c r="W57" s="8">
        <v>1289</v>
      </c>
      <c r="X57" s="8">
        <v>1291</v>
      </c>
      <c r="Y57" s="8">
        <v>1296</v>
      </c>
      <c r="Z57" s="8">
        <v>1297</v>
      </c>
      <c r="AA57" s="8">
        <v>1301</v>
      </c>
      <c r="AB57" s="8">
        <v>1305</v>
      </c>
      <c r="AC57" s="8">
        <v>1310</v>
      </c>
      <c r="AD57" s="8">
        <v>1311</v>
      </c>
      <c r="AE57" s="8">
        <v>1314</v>
      </c>
      <c r="AF57" s="8">
        <v>1317</v>
      </c>
      <c r="AG57" s="8">
        <v>1326</v>
      </c>
      <c r="AH57" s="8">
        <v>1329</v>
      </c>
    </row>
    <row r="58" spans="2:34" x14ac:dyDescent="0.25">
      <c r="B58" s="14" t="s">
        <v>37</v>
      </c>
      <c r="C58" s="13" t="s">
        <v>36</v>
      </c>
      <c r="D58" s="12">
        <v>447</v>
      </c>
      <c r="E58" s="25">
        <v>0.40161725067385445</v>
      </c>
      <c r="G58" s="10" t="s">
        <v>37</v>
      </c>
      <c r="H58" s="9" t="s">
        <v>36</v>
      </c>
      <c r="I58" s="8">
        <v>1113</v>
      </c>
      <c r="J58" s="8">
        <v>1135</v>
      </c>
      <c r="K58" s="8">
        <v>1143</v>
      </c>
      <c r="L58" s="8">
        <v>1165</v>
      </c>
      <c r="M58" s="8">
        <v>1215</v>
      </c>
      <c r="N58" s="8">
        <v>1227</v>
      </c>
      <c r="O58" s="8">
        <v>1243</v>
      </c>
      <c r="P58" s="8">
        <v>1277</v>
      </c>
      <c r="Q58" s="8">
        <v>1348</v>
      </c>
      <c r="R58" s="8">
        <v>1452</v>
      </c>
      <c r="S58" s="8">
        <v>1476</v>
      </c>
      <c r="T58" s="8">
        <v>1483</v>
      </c>
      <c r="U58" s="8">
        <v>1504</v>
      </c>
      <c r="V58" s="8">
        <v>1518</v>
      </c>
      <c r="W58" s="8">
        <v>1521</v>
      </c>
      <c r="X58" s="8">
        <v>1522</v>
      </c>
      <c r="Y58" s="8">
        <v>1524</v>
      </c>
      <c r="Z58" s="8">
        <v>1524</v>
      </c>
      <c r="AA58" s="8">
        <v>1527</v>
      </c>
      <c r="AB58" s="8">
        <v>1537</v>
      </c>
      <c r="AC58" s="8">
        <v>1538</v>
      </c>
      <c r="AD58" s="8">
        <v>1542</v>
      </c>
      <c r="AE58" s="8">
        <v>1545</v>
      </c>
      <c r="AF58" s="8">
        <v>1554</v>
      </c>
      <c r="AG58" s="8">
        <v>1559</v>
      </c>
      <c r="AH58" s="8">
        <v>1560</v>
      </c>
    </row>
    <row r="59" spans="2:34" x14ac:dyDescent="0.25">
      <c r="B59" s="47" t="s">
        <v>3</v>
      </c>
      <c r="C59" s="48"/>
      <c r="D59" s="26">
        <v>14115</v>
      </c>
      <c r="E59" s="16">
        <v>0.31599095569634422</v>
      </c>
      <c r="G59" s="45" t="s">
        <v>3</v>
      </c>
      <c r="H59" s="46"/>
      <c r="I59" s="15">
        <v>44669</v>
      </c>
      <c r="J59" s="15">
        <v>45735</v>
      </c>
      <c r="K59" s="15">
        <v>46777</v>
      </c>
      <c r="L59" s="15">
        <v>47928</v>
      </c>
      <c r="M59" s="15">
        <v>48924</v>
      </c>
      <c r="N59" s="15">
        <v>50019</v>
      </c>
      <c r="O59" s="15">
        <v>51436</v>
      </c>
      <c r="P59" s="15">
        <v>51436</v>
      </c>
      <c r="Q59" s="15">
        <v>54608</v>
      </c>
      <c r="R59" s="15">
        <v>55772</v>
      </c>
      <c r="S59" s="15">
        <v>56371</v>
      </c>
      <c r="T59" s="15">
        <v>56978</v>
      </c>
      <c r="U59" s="15">
        <v>57121</v>
      </c>
      <c r="V59" s="15">
        <v>57398</v>
      </c>
      <c r="W59" s="15">
        <v>57569</v>
      </c>
      <c r="X59" s="15">
        <v>57634</v>
      </c>
      <c r="Y59" s="15">
        <v>57710</v>
      </c>
      <c r="Z59" s="15">
        <v>57779</v>
      </c>
      <c r="AA59" s="15">
        <v>57863</v>
      </c>
      <c r="AB59" s="15">
        <v>57966</v>
      </c>
      <c r="AC59" s="15">
        <v>58110</v>
      </c>
      <c r="AD59" s="15">
        <v>58260</v>
      </c>
      <c r="AE59" s="15">
        <v>58426</v>
      </c>
      <c r="AF59" s="15">
        <v>58548</v>
      </c>
      <c r="AG59" s="15">
        <v>58666</v>
      </c>
      <c r="AH59" s="15">
        <v>58784</v>
      </c>
    </row>
    <row r="60" spans="2:34" x14ac:dyDescent="0.25">
      <c r="B60" s="14" t="s">
        <v>35</v>
      </c>
      <c r="C60" s="13" t="s">
        <v>34</v>
      </c>
      <c r="D60" s="12">
        <v>1210</v>
      </c>
      <c r="E60" s="25">
        <v>0.21817526144969349</v>
      </c>
      <c r="G60" s="10" t="s">
        <v>35</v>
      </c>
      <c r="H60" s="9" t="s">
        <v>34</v>
      </c>
      <c r="I60" s="8">
        <v>5546</v>
      </c>
      <c r="J60" s="8">
        <v>5635</v>
      </c>
      <c r="K60" s="8">
        <v>5719</v>
      </c>
      <c r="L60" s="8">
        <v>5863</v>
      </c>
      <c r="M60" s="8">
        <v>5927</v>
      </c>
      <c r="N60" s="8">
        <v>6012</v>
      </c>
      <c r="O60" s="8">
        <v>6088</v>
      </c>
      <c r="P60" s="8">
        <v>6203</v>
      </c>
      <c r="Q60" s="8">
        <v>6312</v>
      </c>
      <c r="R60" s="8">
        <v>6420</v>
      </c>
      <c r="S60" s="8">
        <v>6496</v>
      </c>
      <c r="T60" s="8">
        <v>6554</v>
      </c>
      <c r="U60" s="8">
        <v>6568</v>
      </c>
      <c r="V60" s="8">
        <v>6596</v>
      </c>
      <c r="W60" s="8">
        <v>6657</v>
      </c>
      <c r="X60" s="8">
        <v>6664</v>
      </c>
      <c r="Y60" s="8">
        <v>6673</v>
      </c>
      <c r="Z60" s="8">
        <v>6695</v>
      </c>
      <c r="AA60" s="8">
        <v>6701</v>
      </c>
      <c r="AB60" s="8">
        <v>6715</v>
      </c>
      <c r="AC60" s="8">
        <v>6725</v>
      </c>
      <c r="AD60" s="8">
        <v>6734</v>
      </c>
      <c r="AE60" s="8">
        <v>6742</v>
      </c>
      <c r="AF60" s="8">
        <v>6746</v>
      </c>
      <c r="AG60" s="8">
        <v>6755</v>
      </c>
      <c r="AH60" s="8">
        <v>6756</v>
      </c>
    </row>
    <row r="61" spans="2:34" x14ac:dyDescent="0.25">
      <c r="B61" s="14" t="s">
        <v>33</v>
      </c>
      <c r="C61" s="13" t="s">
        <v>32</v>
      </c>
      <c r="D61" s="12">
        <v>4900</v>
      </c>
      <c r="E61" s="25">
        <v>0.39234526383217233</v>
      </c>
      <c r="G61" s="10" t="s">
        <v>33</v>
      </c>
      <c r="H61" s="9" t="s">
        <v>32</v>
      </c>
      <c r="I61" s="8">
        <v>12489</v>
      </c>
      <c r="J61" s="8">
        <v>12968</v>
      </c>
      <c r="K61" s="8">
        <v>13249</v>
      </c>
      <c r="L61" s="8">
        <v>13588</v>
      </c>
      <c r="M61" s="8">
        <v>13813</v>
      </c>
      <c r="N61" s="8">
        <v>14071</v>
      </c>
      <c r="O61" s="8">
        <v>14502</v>
      </c>
      <c r="P61" s="8">
        <v>15050</v>
      </c>
      <c r="Q61" s="8">
        <v>15791</v>
      </c>
      <c r="R61" s="8">
        <v>16310</v>
      </c>
      <c r="S61" s="8">
        <v>16601</v>
      </c>
      <c r="T61" s="8">
        <v>16915</v>
      </c>
      <c r="U61" s="8">
        <v>16978</v>
      </c>
      <c r="V61" s="8">
        <v>17054</v>
      </c>
      <c r="W61" s="8">
        <v>17073</v>
      </c>
      <c r="X61" s="8">
        <v>17100</v>
      </c>
      <c r="Y61" s="8">
        <v>17117</v>
      </c>
      <c r="Z61" s="8">
        <v>17132</v>
      </c>
      <c r="AA61" s="8">
        <v>17156</v>
      </c>
      <c r="AB61" s="8">
        <v>17195</v>
      </c>
      <c r="AC61" s="8">
        <v>17229</v>
      </c>
      <c r="AD61" s="8">
        <v>17249</v>
      </c>
      <c r="AE61" s="8">
        <v>17304</v>
      </c>
      <c r="AF61" s="8">
        <v>17329</v>
      </c>
      <c r="AG61" s="8">
        <v>17360</v>
      </c>
      <c r="AH61" s="8">
        <v>17389</v>
      </c>
    </row>
    <row r="62" spans="2:34" x14ac:dyDescent="0.25">
      <c r="B62" s="14" t="s">
        <v>31</v>
      </c>
      <c r="C62" s="13" t="s">
        <v>30</v>
      </c>
      <c r="D62" s="12">
        <v>628</v>
      </c>
      <c r="E62" s="25">
        <v>0.36554132712456344</v>
      </c>
      <c r="G62" s="10" t="s">
        <v>31</v>
      </c>
      <c r="H62" s="9" t="s">
        <v>30</v>
      </c>
      <c r="I62" s="8">
        <v>1718</v>
      </c>
      <c r="J62" s="8">
        <v>1732</v>
      </c>
      <c r="K62" s="8">
        <v>1771</v>
      </c>
      <c r="L62" s="8">
        <v>1850</v>
      </c>
      <c r="M62" s="8">
        <v>1907</v>
      </c>
      <c r="N62" s="8">
        <v>1939</v>
      </c>
      <c r="O62" s="8">
        <v>1957</v>
      </c>
      <c r="P62" s="8">
        <v>2010</v>
      </c>
      <c r="Q62" s="8">
        <v>2134</v>
      </c>
      <c r="R62" s="8">
        <v>2182</v>
      </c>
      <c r="S62" s="8">
        <v>2216</v>
      </c>
      <c r="T62" s="8">
        <v>2253</v>
      </c>
      <c r="U62" s="8">
        <v>2260</v>
      </c>
      <c r="V62" s="8">
        <v>2301</v>
      </c>
      <c r="W62" s="8">
        <v>2305</v>
      </c>
      <c r="X62" s="8">
        <v>2306</v>
      </c>
      <c r="Y62" s="8">
        <v>2310</v>
      </c>
      <c r="Z62" s="8">
        <v>2314</v>
      </c>
      <c r="AA62" s="8">
        <v>2318</v>
      </c>
      <c r="AB62" s="8">
        <v>2321</v>
      </c>
      <c r="AC62" s="8">
        <v>2327</v>
      </c>
      <c r="AD62" s="8">
        <v>2328</v>
      </c>
      <c r="AE62" s="8">
        <v>2337</v>
      </c>
      <c r="AF62" s="8">
        <v>2341</v>
      </c>
      <c r="AG62" s="8">
        <v>2343</v>
      </c>
      <c r="AH62" s="8">
        <v>2346</v>
      </c>
    </row>
    <row r="63" spans="2:34" x14ac:dyDescent="0.25">
      <c r="B63" s="14" t="s">
        <v>29</v>
      </c>
      <c r="C63" s="13" t="s">
        <v>28</v>
      </c>
      <c r="D63" s="12">
        <v>3358</v>
      </c>
      <c r="E63" s="25">
        <v>0.30728404099560763</v>
      </c>
      <c r="G63" s="10" t="s">
        <v>29</v>
      </c>
      <c r="H63" s="9" t="s">
        <v>28</v>
      </c>
      <c r="I63" s="8">
        <v>10928</v>
      </c>
      <c r="J63" s="8">
        <v>11139</v>
      </c>
      <c r="K63" s="8">
        <v>11460</v>
      </c>
      <c r="L63" s="8">
        <v>11706</v>
      </c>
      <c r="M63" s="8">
        <v>12019</v>
      </c>
      <c r="N63" s="8">
        <v>12244</v>
      </c>
      <c r="O63" s="8">
        <v>12727</v>
      </c>
      <c r="P63" s="8">
        <v>13036</v>
      </c>
      <c r="Q63" s="8">
        <v>13348</v>
      </c>
      <c r="R63" s="8">
        <v>13595</v>
      </c>
      <c r="S63" s="8">
        <v>13696</v>
      </c>
      <c r="T63" s="8">
        <v>13780</v>
      </c>
      <c r="U63" s="8">
        <v>13796</v>
      </c>
      <c r="V63" s="8">
        <v>13879</v>
      </c>
      <c r="W63" s="8">
        <v>13946</v>
      </c>
      <c r="X63" s="8">
        <v>13959</v>
      </c>
      <c r="Y63" s="8">
        <v>13974</v>
      </c>
      <c r="Z63" s="8">
        <v>13983</v>
      </c>
      <c r="AA63" s="8">
        <v>14013</v>
      </c>
      <c r="AB63" s="8">
        <v>14028</v>
      </c>
      <c r="AC63" s="8">
        <v>14073</v>
      </c>
      <c r="AD63" s="8">
        <v>14137</v>
      </c>
      <c r="AE63" s="8">
        <v>14195</v>
      </c>
      <c r="AF63" s="8">
        <v>14250</v>
      </c>
      <c r="AG63" s="8">
        <v>14270</v>
      </c>
      <c r="AH63" s="8">
        <v>14286</v>
      </c>
    </row>
    <row r="64" spans="2:34" x14ac:dyDescent="0.25">
      <c r="B64" s="14" t="s">
        <v>27</v>
      </c>
      <c r="C64" s="13" t="s">
        <v>26</v>
      </c>
      <c r="D64" s="12">
        <v>1782</v>
      </c>
      <c r="E64" s="25">
        <v>0.32769400514895181</v>
      </c>
      <c r="G64" s="10" t="s">
        <v>27</v>
      </c>
      <c r="H64" s="9" t="s">
        <v>26</v>
      </c>
      <c r="I64" s="8">
        <v>5438</v>
      </c>
      <c r="J64" s="8">
        <v>5532</v>
      </c>
      <c r="K64" s="8">
        <v>5623</v>
      </c>
      <c r="L64" s="8">
        <v>5701</v>
      </c>
      <c r="M64" s="8">
        <v>5834</v>
      </c>
      <c r="N64" s="8">
        <v>6132</v>
      </c>
      <c r="O64" s="8">
        <v>6373</v>
      </c>
      <c r="P64" s="8">
        <v>6582</v>
      </c>
      <c r="Q64" s="8">
        <v>6793</v>
      </c>
      <c r="R64" s="8">
        <v>6876</v>
      </c>
      <c r="S64" s="8">
        <v>6901</v>
      </c>
      <c r="T64" s="8">
        <v>6987</v>
      </c>
      <c r="U64" s="8">
        <v>7007</v>
      </c>
      <c r="V64" s="8">
        <v>7018</v>
      </c>
      <c r="W64" s="8">
        <v>7025</v>
      </c>
      <c r="X64" s="8">
        <v>7028</v>
      </c>
      <c r="Y64" s="8">
        <v>7034</v>
      </c>
      <c r="Z64" s="8">
        <v>7042</v>
      </c>
      <c r="AA64" s="8">
        <v>7046</v>
      </c>
      <c r="AB64" s="8">
        <v>7059</v>
      </c>
      <c r="AC64" s="8">
        <v>7074</v>
      </c>
      <c r="AD64" s="8">
        <v>7110</v>
      </c>
      <c r="AE64" s="8">
        <v>7122</v>
      </c>
      <c r="AF64" s="8">
        <v>7134</v>
      </c>
      <c r="AG64" s="8">
        <v>7161</v>
      </c>
      <c r="AH64" s="8">
        <v>7220</v>
      </c>
    </row>
    <row r="65" spans="2:34" x14ac:dyDescent="0.25">
      <c r="B65" s="14" t="s">
        <v>25</v>
      </c>
      <c r="C65" s="13" t="s">
        <v>24</v>
      </c>
      <c r="D65" s="12">
        <v>1125</v>
      </c>
      <c r="E65" s="25">
        <v>0.26946107784431139</v>
      </c>
      <c r="G65" s="10" t="s">
        <v>25</v>
      </c>
      <c r="H65" s="9" t="s">
        <v>24</v>
      </c>
      <c r="I65" s="8">
        <v>4175</v>
      </c>
      <c r="J65" s="8">
        <v>4300</v>
      </c>
      <c r="K65" s="8">
        <v>4431</v>
      </c>
      <c r="L65" s="8">
        <v>4594</v>
      </c>
      <c r="M65" s="8">
        <v>4666</v>
      </c>
      <c r="N65" s="8">
        <v>4745</v>
      </c>
      <c r="O65" s="8">
        <v>4830</v>
      </c>
      <c r="P65" s="8">
        <v>4927</v>
      </c>
      <c r="Q65" s="8">
        <v>5000</v>
      </c>
      <c r="R65" s="8">
        <v>5084</v>
      </c>
      <c r="S65" s="8">
        <v>5108</v>
      </c>
      <c r="T65" s="8">
        <v>5124</v>
      </c>
      <c r="U65" s="8">
        <v>5137</v>
      </c>
      <c r="V65" s="8">
        <v>5150</v>
      </c>
      <c r="W65" s="8">
        <v>5158</v>
      </c>
      <c r="X65" s="8">
        <v>5169</v>
      </c>
      <c r="Y65" s="8">
        <v>5188</v>
      </c>
      <c r="Z65" s="8">
        <v>5197</v>
      </c>
      <c r="AA65" s="8">
        <v>5205</v>
      </c>
      <c r="AB65" s="8">
        <v>5216</v>
      </c>
      <c r="AC65" s="8">
        <v>5241</v>
      </c>
      <c r="AD65" s="8">
        <v>5256</v>
      </c>
      <c r="AE65" s="8">
        <v>5269</v>
      </c>
      <c r="AF65" s="8">
        <v>5280</v>
      </c>
      <c r="AG65" s="8">
        <v>5293</v>
      </c>
      <c r="AH65" s="8">
        <v>5300</v>
      </c>
    </row>
    <row r="66" spans="2:34" x14ac:dyDescent="0.25">
      <c r="B66" s="14" t="s">
        <v>23</v>
      </c>
      <c r="C66" s="13" t="s">
        <v>22</v>
      </c>
      <c r="D66" s="12">
        <v>838</v>
      </c>
      <c r="E66" s="25">
        <v>0.24080459770114943</v>
      </c>
      <c r="G66" s="10" t="s">
        <v>23</v>
      </c>
      <c r="H66" s="9" t="s">
        <v>22</v>
      </c>
      <c r="I66" s="8">
        <v>3480</v>
      </c>
      <c r="J66" s="8">
        <v>3520</v>
      </c>
      <c r="K66" s="8">
        <v>3587</v>
      </c>
      <c r="L66" s="8">
        <v>3678</v>
      </c>
      <c r="M66" s="8">
        <v>3774</v>
      </c>
      <c r="N66" s="8">
        <v>3855</v>
      </c>
      <c r="O66" s="8">
        <v>3918</v>
      </c>
      <c r="P66" s="8">
        <v>4051</v>
      </c>
      <c r="Q66" s="8">
        <v>4158</v>
      </c>
      <c r="R66" s="8">
        <v>4201</v>
      </c>
      <c r="S66" s="8">
        <v>4246</v>
      </c>
      <c r="T66" s="8">
        <v>4253</v>
      </c>
      <c r="U66" s="8">
        <v>4254</v>
      </c>
      <c r="V66" s="8">
        <v>4276</v>
      </c>
      <c r="W66" s="8">
        <v>4279</v>
      </c>
      <c r="X66" s="8">
        <v>4282</v>
      </c>
      <c r="Y66" s="8">
        <v>4283</v>
      </c>
      <c r="Z66" s="8">
        <v>4284</v>
      </c>
      <c r="AA66" s="8">
        <v>4292</v>
      </c>
      <c r="AB66" s="8">
        <v>4297</v>
      </c>
      <c r="AC66" s="8">
        <v>4305</v>
      </c>
      <c r="AD66" s="8">
        <v>4310</v>
      </c>
      <c r="AE66" s="8">
        <v>4314</v>
      </c>
      <c r="AF66" s="8">
        <v>4316</v>
      </c>
      <c r="AG66" s="8">
        <v>4317</v>
      </c>
      <c r="AH66" s="8">
        <v>4318</v>
      </c>
    </row>
    <row r="67" spans="2:34" x14ac:dyDescent="0.25">
      <c r="B67" s="14" t="s">
        <v>21</v>
      </c>
      <c r="C67" s="13" t="s">
        <v>20</v>
      </c>
      <c r="D67" s="12">
        <v>274</v>
      </c>
      <c r="E67" s="25">
        <v>0.30614525139664805</v>
      </c>
      <c r="G67" s="10" t="s">
        <v>21</v>
      </c>
      <c r="H67" s="9" t="s">
        <v>20</v>
      </c>
      <c r="I67" s="8">
        <v>895</v>
      </c>
      <c r="J67" s="8">
        <v>909</v>
      </c>
      <c r="K67" s="8">
        <v>937</v>
      </c>
      <c r="L67" s="8">
        <v>948</v>
      </c>
      <c r="M67" s="8">
        <v>984</v>
      </c>
      <c r="N67" s="8">
        <v>1021</v>
      </c>
      <c r="O67" s="8">
        <v>1041</v>
      </c>
      <c r="P67" s="8">
        <v>1049</v>
      </c>
      <c r="Q67" s="8">
        <v>1072</v>
      </c>
      <c r="R67" s="8">
        <v>1104</v>
      </c>
      <c r="S67" s="8">
        <v>1107</v>
      </c>
      <c r="T67" s="8">
        <v>1112</v>
      </c>
      <c r="U67" s="8">
        <v>1121</v>
      </c>
      <c r="V67" s="8">
        <v>1124</v>
      </c>
      <c r="W67" s="8">
        <v>1126</v>
      </c>
      <c r="X67" s="8">
        <v>1126</v>
      </c>
      <c r="Y67" s="8">
        <v>1131</v>
      </c>
      <c r="Z67" s="8">
        <v>1132</v>
      </c>
      <c r="AA67" s="8">
        <v>1132</v>
      </c>
      <c r="AB67" s="8">
        <v>1135</v>
      </c>
      <c r="AC67" s="8">
        <v>1136</v>
      </c>
      <c r="AD67" s="8">
        <v>1136</v>
      </c>
      <c r="AE67" s="8">
        <v>1143</v>
      </c>
      <c r="AF67" s="8">
        <v>1152</v>
      </c>
      <c r="AG67" s="8">
        <v>1167</v>
      </c>
      <c r="AH67" s="8">
        <v>1169</v>
      </c>
    </row>
    <row r="68" spans="2:34" x14ac:dyDescent="0.25">
      <c r="B68" s="47" t="s">
        <v>2</v>
      </c>
      <c r="C68" s="48"/>
      <c r="D68" s="26">
        <v>21406</v>
      </c>
      <c r="E68" s="16">
        <v>0.39557962042392769</v>
      </c>
      <c r="G68" s="45" t="s">
        <v>2</v>
      </c>
      <c r="H68" s="46"/>
      <c r="I68" s="15">
        <v>54113</v>
      </c>
      <c r="J68" s="15">
        <v>55550</v>
      </c>
      <c r="K68" s="15">
        <v>57259</v>
      </c>
      <c r="L68" s="15">
        <v>59594</v>
      </c>
      <c r="M68" s="15">
        <v>61277</v>
      </c>
      <c r="N68" s="15">
        <v>62585</v>
      </c>
      <c r="O68" s="15">
        <v>63813</v>
      </c>
      <c r="P68" s="15">
        <v>63813</v>
      </c>
      <c r="Q68" s="15">
        <v>66980</v>
      </c>
      <c r="R68" s="15">
        <v>68897</v>
      </c>
      <c r="S68" s="15">
        <v>70242</v>
      </c>
      <c r="T68" s="15">
        <v>71022</v>
      </c>
      <c r="U68" s="15">
        <v>71848</v>
      </c>
      <c r="V68" s="15">
        <v>72276</v>
      </c>
      <c r="W68" s="15">
        <v>72438</v>
      </c>
      <c r="X68" s="15">
        <v>72610</v>
      </c>
      <c r="Y68" s="15">
        <v>72739</v>
      </c>
      <c r="Z68" s="15">
        <v>73128</v>
      </c>
      <c r="AA68" s="15">
        <v>73467</v>
      </c>
      <c r="AB68" s="15">
        <v>73725</v>
      </c>
      <c r="AC68" s="15">
        <v>73918</v>
      </c>
      <c r="AD68" s="15">
        <v>74348</v>
      </c>
      <c r="AE68" s="15">
        <v>74717</v>
      </c>
      <c r="AF68" s="15">
        <v>75185</v>
      </c>
      <c r="AG68" s="15">
        <v>75471</v>
      </c>
      <c r="AH68" s="15">
        <v>75519</v>
      </c>
    </row>
    <row r="69" spans="2:34" x14ac:dyDescent="0.25">
      <c r="B69" s="14" t="s">
        <v>19</v>
      </c>
      <c r="C69" s="13" t="s">
        <v>18</v>
      </c>
      <c r="D69" s="12">
        <v>7126</v>
      </c>
      <c r="E69" s="25">
        <v>0.41430232558139535</v>
      </c>
      <c r="G69" s="10" t="s">
        <v>19</v>
      </c>
      <c r="H69" s="9" t="s">
        <v>18</v>
      </c>
      <c r="I69" s="8">
        <v>17200</v>
      </c>
      <c r="J69" s="8">
        <v>17603</v>
      </c>
      <c r="K69" s="8">
        <v>18278</v>
      </c>
      <c r="L69" s="8">
        <v>19071</v>
      </c>
      <c r="M69" s="8">
        <v>19744</v>
      </c>
      <c r="N69" s="8">
        <v>20241</v>
      </c>
      <c r="O69" s="8">
        <v>20504</v>
      </c>
      <c r="P69" s="8">
        <v>20882</v>
      </c>
      <c r="Q69" s="8">
        <v>21383</v>
      </c>
      <c r="R69" s="8">
        <v>22151</v>
      </c>
      <c r="S69" s="8">
        <v>22711</v>
      </c>
      <c r="T69" s="8">
        <v>22968</v>
      </c>
      <c r="U69" s="8">
        <v>23263</v>
      </c>
      <c r="V69" s="8">
        <v>23483</v>
      </c>
      <c r="W69" s="8">
        <v>23491</v>
      </c>
      <c r="X69" s="8">
        <v>23569</v>
      </c>
      <c r="Y69" s="8">
        <v>23590</v>
      </c>
      <c r="Z69" s="8">
        <v>23612</v>
      </c>
      <c r="AA69" s="8">
        <v>23651</v>
      </c>
      <c r="AB69" s="8">
        <v>23715</v>
      </c>
      <c r="AC69" s="8">
        <v>23721</v>
      </c>
      <c r="AD69" s="8">
        <v>23884</v>
      </c>
      <c r="AE69" s="8">
        <v>23963</v>
      </c>
      <c r="AF69" s="8">
        <v>24210</v>
      </c>
      <c r="AG69" s="8">
        <v>24324</v>
      </c>
      <c r="AH69" s="8">
        <v>24326</v>
      </c>
    </row>
    <row r="70" spans="2:34" x14ac:dyDescent="0.25">
      <c r="B70" s="14" t="s">
        <v>17</v>
      </c>
      <c r="C70" s="13" t="s">
        <v>16</v>
      </c>
      <c r="D70" s="12">
        <v>2961</v>
      </c>
      <c r="E70" s="25">
        <v>0.34022750775594623</v>
      </c>
      <c r="G70" s="10" t="s">
        <v>17</v>
      </c>
      <c r="H70" s="9" t="s">
        <v>16</v>
      </c>
      <c r="I70" s="8">
        <v>8703</v>
      </c>
      <c r="J70" s="8">
        <v>8862</v>
      </c>
      <c r="K70" s="8">
        <v>9056</v>
      </c>
      <c r="L70" s="8">
        <v>9276</v>
      </c>
      <c r="M70" s="8">
        <v>9473</v>
      </c>
      <c r="N70" s="8">
        <v>9711</v>
      </c>
      <c r="O70" s="8">
        <v>10025</v>
      </c>
      <c r="P70" s="8">
        <v>10260</v>
      </c>
      <c r="Q70" s="8">
        <v>10499</v>
      </c>
      <c r="R70" s="8">
        <v>10732</v>
      </c>
      <c r="S70" s="8">
        <v>10883</v>
      </c>
      <c r="T70" s="8">
        <v>10983</v>
      </c>
      <c r="U70" s="8">
        <v>11102</v>
      </c>
      <c r="V70" s="8">
        <v>11144</v>
      </c>
      <c r="W70" s="8">
        <v>11163</v>
      </c>
      <c r="X70" s="8">
        <v>11179</v>
      </c>
      <c r="Y70" s="8">
        <v>11204</v>
      </c>
      <c r="Z70" s="8">
        <v>11214</v>
      </c>
      <c r="AA70" s="8">
        <v>11333</v>
      </c>
      <c r="AB70" s="8">
        <v>11371</v>
      </c>
      <c r="AC70" s="8">
        <v>11386</v>
      </c>
      <c r="AD70" s="8">
        <v>11394</v>
      </c>
      <c r="AE70" s="8">
        <v>11514</v>
      </c>
      <c r="AF70" s="8">
        <v>11627</v>
      </c>
      <c r="AG70" s="8">
        <v>11656</v>
      </c>
      <c r="AH70" s="8">
        <v>11664</v>
      </c>
    </row>
    <row r="71" spans="2:34" x14ac:dyDescent="0.25">
      <c r="B71" s="14" t="s">
        <v>15</v>
      </c>
      <c r="C71" s="13" t="s">
        <v>14</v>
      </c>
      <c r="D71" s="12">
        <v>5206</v>
      </c>
      <c r="E71" s="25">
        <v>0.54667646749973753</v>
      </c>
      <c r="G71" s="10" t="s">
        <v>15</v>
      </c>
      <c r="H71" s="9" t="s">
        <v>14</v>
      </c>
      <c r="I71" s="8">
        <v>9523</v>
      </c>
      <c r="J71" s="8">
        <v>9951</v>
      </c>
      <c r="K71" s="8">
        <v>10305</v>
      </c>
      <c r="L71" s="8">
        <v>10816</v>
      </c>
      <c r="M71" s="8">
        <v>11183</v>
      </c>
      <c r="N71" s="8">
        <v>11461</v>
      </c>
      <c r="O71" s="8">
        <v>11797</v>
      </c>
      <c r="P71" s="8">
        <v>12471</v>
      </c>
      <c r="Q71" s="8">
        <v>12872</v>
      </c>
      <c r="R71" s="8">
        <v>13290</v>
      </c>
      <c r="S71" s="8">
        <v>13627</v>
      </c>
      <c r="T71" s="8">
        <v>13815</v>
      </c>
      <c r="U71" s="8">
        <v>14066</v>
      </c>
      <c r="V71" s="8">
        <v>14141</v>
      </c>
      <c r="W71" s="8">
        <v>14212</v>
      </c>
      <c r="X71" s="8">
        <v>14228</v>
      </c>
      <c r="Y71" s="8">
        <v>14255</v>
      </c>
      <c r="Z71" s="8">
        <v>14398</v>
      </c>
      <c r="AA71" s="8">
        <v>14507</v>
      </c>
      <c r="AB71" s="8">
        <v>14548</v>
      </c>
      <c r="AC71" s="8">
        <v>14607</v>
      </c>
      <c r="AD71" s="8">
        <v>14636</v>
      </c>
      <c r="AE71" s="8">
        <v>14661</v>
      </c>
      <c r="AF71" s="8">
        <v>14686</v>
      </c>
      <c r="AG71" s="8">
        <v>14721</v>
      </c>
      <c r="AH71" s="8">
        <v>14729</v>
      </c>
    </row>
    <row r="72" spans="2:34" x14ac:dyDescent="0.25">
      <c r="B72" s="19" t="s">
        <v>13</v>
      </c>
      <c r="C72" s="18" t="s">
        <v>12</v>
      </c>
      <c r="D72" s="12">
        <v>645</v>
      </c>
      <c r="E72" s="25">
        <v>0.2123806387882779</v>
      </c>
      <c r="G72" s="10" t="s">
        <v>13</v>
      </c>
      <c r="H72" s="9" t="s">
        <v>12</v>
      </c>
      <c r="I72" s="8">
        <v>3037</v>
      </c>
      <c r="J72" s="8">
        <v>3068</v>
      </c>
      <c r="K72" s="8">
        <v>3112</v>
      </c>
      <c r="L72" s="8">
        <v>3196</v>
      </c>
      <c r="M72" s="8">
        <v>3229</v>
      </c>
      <c r="N72" s="8">
        <v>3271</v>
      </c>
      <c r="O72" s="8">
        <v>3288</v>
      </c>
      <c r="P72" s="8">
        <v>3348</v>
      </c>
      <c r="Q72" s="8">
        <v>3362</v>
      </c>
      <c r="R72" s="8">
        <v>3408</v>
      </c>
      <c r="S72" s="8">
        <v>3428</v>
      </c>
      <c r="T72" s="8">
        <v>3452</v>
      </c>
      <c r="U72" s="8">
        <v>3470</v>
      </c>
      <c r="V72" s="8">
        <v>3492</v>
      </c>
      <c r="W72" s="8">
        <v>3511</v>
      </c>
      <c r="X72" s="8">
        <v>3525</v>
      </c>
      <c r="Y72" s="8">
        <v>3539</v>
      </c>
      <c r="Z72" s="8">
        <v>3559</v>
      </c>
      <c r="AA72" s="8">
        <v>3572</v>
      </c>
      <c r="AB72" s="8">
        <v>3586</v>
      </c>
      <c r="AC72" s="8">
        <v>3605</v>
      </c>
      <c r="AD72" s="8">
        <v>3615</v>
      </c>
      <c r="AE72" s="8">
        <v>3633</v>
      </c>
      <c r="AF72" s="8">
        <v>3662</v>
      </c>
      <c r="AG72" s="8">
        <v>3675</v>
      </c>
      <c r="AH72" s="8">
        <v>3682</v>
      </c>
    </row>
    <row r="73" spans="2:34" x14ac:dyDescent="0.25">
      <c r="B73" s="14" t="s">
        <v>11</v>
      </c>
      <c r="C73" s="13" t="s">
        <v>10</v>
      </c>
      <c r="D73" s="12">
        <v>5468</v>
      </c>
      <c r="E73" s="25">
        <v>0.34939297124600638</v>
      </c>
      <c r="G73" s="10" t="s">
        <v>11</v>
      </c>
      <c r="H73" s="9" t="s">
        <v>10</v>
      </c>
      <c r="I73" s="8">
        <v>15650</v>
      </c>
      <c r="J73" s="8">
        <v>16066</v>
      </c>
      <c r="K73" s="8">
        <v>16508</v>
      </c>
      <c r="L73" s="8">
        <v>17235</v>
      </c>
      <c r="M73" s="8">
        <v>17648</v>
      </c>
      <c r="N73" s="8">
        <v>17901</v>
      </c>
      <c r="O73" s="8">
        <v>18199</v>
      </c>
      <c r="P73" s="8">
        <v>18521</v>
      </c>
      <c r="Q73" s="8">
        <v>18864</v>
      </c>
      <c r="R73" s="8">
        <v>19316</v>
      </c>
      <c r="S73" s="8">
        <v>19593</v>
      </c>
      <c r="T73" s="8">
        <v>19804</v>
      </c>
      <c r="U73" s="8">
        <v>19947</v>
      </c>
      <c r="V73" s="8">
        <v>20016</v>
      </c>
      <c r="W73" s="8">
        <v>20061</v>
      </c>
      <c r="X73" s="8">
        <v>20109</v>
      </c>
      <c r="Y73" s="8">
        <v>20151</v>
      </c>
      <c r="Z73" s="8">
        <v>20345</v>
      </c>
      <c r="AA73" s="8">
        <v>20404</v>
      </c>
      <c r="AB73" s="8">
        <v>20505</v>
      </c>
      <c r="AC73" s="8">
        <v>20599</v>
      </c>
      <c r="AD73" s="8">
        <v>20819</v>
      </c>
      <c r="AE73" s="8">
        <v>20946</v>
      </c>
      <c r="AF73" s="8">
        <v>21000</v>
      </c>
      <c r="AG73" s="8">
        <v>21095</v>
      </c>
      <c r="AH73" s="8">
        <v>21118</v>
      </c>
    </row>
    <row r="74" spans="2:34" x14ac:dyDescent="0.25">
      <c r="B74" s="47" t="s">
        <v>1</v>
      </c>
      <c r="C74" s="48"/>
      <c r="D74" s="26">
        <v>1206</v>
      </c>
      <c r="E74" s="16">
        <v>0.31058459953644091</v>
      </c>
      <c r="G74" s="45" t="s">
        <v>1</v>
      </c>
      <c r="H74" s="46"/>
      <c r="I74" s="15">
        <v>3883</v>
      </c>
      <c r="J74" s="15">
        <v>3954</v>
      </c>
      <c r="K74" s="15">
        <v>3993</v>
      </c>
      <c r="L74" s="15">
        <v>4136</v>
      </c>
      <c r="M74" s="15">
        <v>4219</v>
      </c>
      <c r="N74" s="15">
        <v>4281</v>
      </c>
      <c r="O74" s="15">
        <v>4516</v>
      </c>
      <c r="P74" s="15">
        <v>4516</v>
      </c>
      <c r="Q74" s="15">
        <v>4712</v>
      </c>
      <c r="R74" s="15">
        <v>4772</v>
      </c>
      <c r="S74" s="15">
        <v>4852</v>
      </c>
      <c r="T74" s="15">
        <v>4875</v>
      </c>
      <c r="U74" s="15">
        <v>4931</v>
      </c>
      <c r="V74" s="15">
        <v>4966</v>
      </c>
      <c r="W74" s="15">
        <v>4973</v>
      </c>
      <c r="X74" s="15">
        <v>4984</v>
      </c>
      <c r="Y74" s="15">
        <v>5009</v>
      </c>
      <c r="Z74" s="15">
        <v>5020</v>
      </c>
      <c r="AA74" s="15">
        <v>5047</v>
      </c>
      <c r="AB74" s="15">
        <v>5053</v>
      </c>
      <c r="AC74" s="15">
        <v>5062</v>
      </c>
      <c r="AD74" s="15">
        <v>5070</v>
      </c>
      <c r="AE74" s="15">
        <v>5073</v>
      </c>
      <c r="AF74" s="15">
        <v>5074</v>
      </c>
      <c r="AG74" s="15">
        <v>5088</v>
      </c>
      <c r="AH74" s="15">
        <v>5089</v>
      </c>
    </row>
    <row r="75" spans="2:34" x14ac:dyDescent="0.25">
      <c r="B75" s="14" t="s">
        <v>9</v>
      </c>
      <c r="C75" s="13" t="s">
        <v>8</v>
      </c>
      <c r="D75" s="12">
        <v>1206</v>
      </c>
      <c r="E75" s="25">
        <v>0.31058459953644091</v>
      </c>
      <c r="G75" s="10" t="s">
        <v>9</v>
      </c>
      <c r="H75" s="9" t="s">
        <v>8</v>
      </c>
      <c r="I75" s="8">
        <v>3883</v>
      </c>
      <c r="J75" s="8">
        <v>3954</v>
      </c>
      <c r="K75" s="8">
        <v>3993</v>
      </c>
      <c r="L75" s="8">
        <v>4136</v>
      </c>
      <c r="M75" s="8">
        <v>4219</v>
      </c>
      <c r="N75" s="8">
        <v>4281</v>
      </c>
      <c r="O75" s="8">
        <v>4516</v>
      </c>
      <c r="P75" s="8">
        <v>4599</v>
      </c>
      <c r="Q75" s="8">
        <v>4712</v>
      </c>
      <c r="R75" s="8">
        <v>4772</v>
      </c>
      <c r="S75" s="8">
        <v>4852</v>
      </c>
      <c r="T75" s="8">
        <v>4875</v>
      </c>
      <c r="U75" s="8">
        <v>4931</v>
      </c>
      <c r="V75" s="8">
        <v>4966</v>
      </c>
      <c r="W75" s="8">
        <v>4973</v>
      </c>
      <c r="X75" s="8">
        <v>4984</v>
      </c>
      <c r="Y75" s="8">
        <v>5009</v>
      </c>
      <c r="Z75" s="8">
        <v>5020</v>
      </c>
      <c r="AA75" s="8">
        <v>5047</v>
      </c>
      <c r="AB75" s="8">
        <v>5053</v>
      </c>
      <c r="AC75" s="8">
        <v>5062</v>
      </c>
      <c r="AD75" s="8">
        <v>5070</v>
      </c>
      <c r="AE75" s="8">
        <v>5073</v>
      </c>
      <c r="AF75" s="8">
        <v>5074</v>
      </c>
      <c r="AG75" s="8">
        <v>5088</v>
      </c>
      <c r="AH75" s="8">
        <v>5089</v>
      </c>
    </row>
    <row r="76" spans="2:34" x14ac:dyDescent="0.25">
      <c r="B76" s="51" t="s">
        <v>0</v>
      </c>
      <c r="C76" s="52"/>
      <c r="D76" s="7">
        <v>148478</v>
      </c>
      <c r="E76" s="1">
        <v>0.31562187785642898</v>
      </c>
      <c r="F76" s="6"/>
      <c r="G76" s="49" t="s">
        <v>0</v>
      </c>
      <c r="H76" s="50"/>
      <c r="I76" s="5">
        <v>470430</v>
      </c>
      <c r="J76" s="5">
        <v>481662</v>
      </c>
      <c r="K76" s="5">
        <v>494805</v>
      </c>
      <c r="L76" s="5">
        <v>510563</v>
      </c>
      <c r="M76" s="5">
        <v>521944</v>
      </c>
      <c r="N76" s="5">
        <v>531890</v>
      </c>
      <c r="O76" s="5">
        <v>541860</v>
      </c>
      <c r="P76" s="5">
        <v>555669</v>
      </c>
      <c r="Q76" s="5">
        <v>567397</v>
      </c>
      <c r="R76" s="5">
        <v>580298</v>
      </c>
      <c r="S76" s="5">
        <v>587609</v>
      </c>
      <c r="T76" s="5">
        <v>592788</v>
      </c>
      <c r="U76" s="5">
        <v>596102</v>
      </c>
      <c r="V76" s="5">
        <v>598551</v>
      </c>
      <c r="W76" s="5">
        <v>599910</v>
      </c>
      <c r="X76" s="5">
        <v>600927</v>
      </c>
      <c r="Y76" s="5">
        <v>602234</v>
      </c>
      <c r="Z76" s="5">
        <v>603690</v>
      </c>
      <c r="AA76" s="5">
        <v>605206</v>
      </c>
      <c r="AB76" s="5">
        <v>606798</v>
      </c>
      <c r="AC76" s="5">
        <v>608654</v>
      </c>
      <c r="AD76" s="5">
        <v>610984</v>
      </c>
      <c r="AE76" s="5">
        <v>613554</v>
      </c>
      <c r="AF76" s="5">
        <v>616084</v>
      </c>
      <c r="AG76" s="5">
        <v>618052</v>
      </c>
      <c r="AH76" s="5">
        <v>618908</v>
      </c>
    </row>
  </sheetData>
  <mergeCells count="16">
    <mergeCell ref="G74:H74"/>
    <mergeCell ref="B74:C74"/>
    <mergeCell ref="G76:H76"/>
    <mergeCell ref="B76:C76"/>
    <mergeCell ref="G5:H5"/>
    <mergeCell ref="B5:C5"/>
    <mergeCell ref="G59:H59"/>
    <mergeCell ref="B59:C59"/>
    <mergeCell ref="G68:H68"/>
    <mergeCell ref="B68:C68"/>
    <mergeCell ref="G2:AH2"/>
    <mergeCell ref="B2:E2"/>
    <mergeCell ref="G3:G4"/>
    <mergeCell ref="H3:H4"/>
    <mergeCell ref="I3:AH3"/>
    <mergeCell ref="D3:E3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L76"/>
  <sheetViews>
    <sheetView tabSelected="1" topLeftCell="A34" zoomScale="70" zoomScaleNormal="70" workbookViewId="0">
      <selection activeCell="D5" activeCellId="3" sqref="D74 D68 D59 D5"/>
    </sheetView>
  </sheetViews>
  <sheetFormatPr baseColWidth="10" defaultRowHeight="15" x14ac:dyDescent="0.25"/>
  <cols>
    <col min="2" max="2" width="11.85546875" bestFit="1" customWidth="1"/>
    <col min="3" max="3" width="27.42578125" bestFit="1" customWidth="1"/>
    <col min="4" max="4" width="27.140625" bestFit="1" customWidth="1"/>
    <col min="5" max="5" width="30.85546875" bestFit="1" customWidth="1"/>
    <col min="6" max="6" width="30.5703125" bestFit="1" customWidth="1"/>
    <col min="8" max="8" width="10.5703125" bestFit="1" customWidth="1"/>
    <col min="9" max="9" width="24.28515625" bestFit="1" customWidth="1"/>
    <col min="10" max="10" width="7.7109375" bestFit="1" customWidth="1"/>
    <col min="11" max="19" width="7.42578125" bestFit="1" customWidth="1"/>
    <col min="20" max="33" width="7.7109375" bestFit="1" customWidth="1"/>
    <col min="34" max="34" width="7.42578125" bestFit="1" customWidth="1"/>
    <col min="35" max="35" width="7.7109375" bestFit="1" customWidth="1"/>
    <col min="37" max="37" width="10.5703125" bestFit="1" customWidth="1"/>
    <col min="38" max="38" width="24.28515625" bestFit="1" customWidth="1"/>
    <col min="39" max="47" width="7.42578125" bestFit="1" customWidth="1"/>
    <col min="48" max="48" width="7.7109375" bestFit="1" customWidth="1"/>
    <col min="49" max="51" width="7.42578125" bestFit="1" customWidth="1"/>
    <col min="52" max="55" width="7.7109375" bestFit="1" customWidth="1"/>
    <col min="56" max="56" width="7.42578125" bestFit="1" customWidth="1"/>
    <col min="57" max="58" width="7.7109375" bestFit="1" customWidth="1"/>
    <col min="59" max="59" width="7.42578125" bestFit="1" customWidth="1"/>
    <col min="60" max="64" width="7.7109375" bestFit="1" customWidth="1"/>
  </cols>
  <sheetData>
    <row r="2" spans="2:64" x14ac:dyDescent="0.25">
      <c r="B2" s="53" t="s">
        <v>157</v>
      </c>
      <c r="C2" s="54"/>
      <c r="D2" s="54"/>
      <c r="E2" s="54"/>
      <c r="F2" s="54"/>
      <c r="H2" s="38" t="s">
        <v>162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K2" s="38" t="s">
        <v>163</v>
      </c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</row>
    <row r="3" spans="2:64" x14ac:dyDescent="0.25">
      <c r="B3" s="36" t="s">
        <v>147</v>
      </c>
      <c r="C3" s="36" t="s">
        <v>153</v>
      </c>
      <c r="D3" s="36" t="s">
        <v>158</v>
      </c>
      <c r="E3" s="55" t="s">
        <v>159</v>
      </c>
      <c r="F3" s="56"/>
      <c r="H3" s="40" t="s">
        <v>147</v>
      </c>
      <c r="I3" s="40" t="s">
        <v>148</v>
      </c>
      <c r="J3" s="42" t="s">
        <v>148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K3" s="40" t="s">
        <v>147</v>
      </c>
      <c r="AL3" s="40" t="s">
        <v>148</v>
      </c>
      <c r="AM3" s="42" t="s">
        <v>148</v>
      </c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</row>
    <row r="4" spans="2:64" x14ac:dyDescent="0.25">
      <c r="B4" s="35"/>
      <c r="C4" s="35"/>
      <c r="D4" s="35"/>
      <c r="E4" s="34" t="s">
        <v>160</v>
      </c>
      <c r="F4" s="34" t="s">
        <v>161</v>
      </c>
      <c r="H4" s="41"/>
      <c r="I4" s="41"/>
      <c r="J4" s="4">
        <v>2000</v>
      </c>
      <c r="K4" s="4">
        <v>2001</v>
      </c>
      <c r="L4" s="4">
        <v>2002</v>
      </c>
      <c r="M4" s="4">
        <v>2003</v>
      </c>
      <c r="N4" s="4">
        <v>2004</v>
      </c>
      <c r="O4" s="4">
        <v>2005</v>
      </c>
      <c r="P4" s="4">
        <v>2006</v>
      </c>
      <c r="Q4" s="4">
        <v>2007</v>
      </c>
      <c r="R4" s="4">
        <v>2008</v>
      </c>
      <c r="S4" s="4">
        <v>2009</v>
      </c>
      <c r="T4" s="4">
        <v>2010</v>
      </c>
      <c r="U4" s="4">
        <v>2011</v>
      </c>
      <c r="V4" s="4">
        <v>2012</v>
      </c>
      <c r="W4" s="4">
        <v>2013</v>
      </c>
      <c r="X4" s="4">
        <v>2014</v>
      </c>
      <c r="Y4" s="4">
        <v>2015</v>
      </c>
      <c r="Z4" s="4">
        <v>2016</v>
      </c>
      <c r="AA4" s="4">
        <v>2017</v>
      </c>
      <c r="AB4" s="4">
        <v>2018</v>
      </c>
      <c r="AC4" s="4">
        <v>2019</v>
      </c>
      <c r="AD4" s="4">
        <v>2020</v>
      </c>
      <c r="AE4" s="4">
        <v>2021</v>
      </c>
      <c r="AF4" s="4">
        <v>2022</v>
      </c>
      <c r="AG4" s="4">
        <v>2023</v>
      </c>
      <c r="AH4" s="4">
        <v>2024</v>
      </c>
      <c r="AI4" s="4">
        <v>2025</v>
      </c>
      <c r="AK4" s="41"/>
      <c r="AL4" s="41"/>
      <c r="AM4" s="4">
        <v>2000</v>
      </c>
      <c r="AN4" s="4">
        <v>2001</v>
      </c>
      <c r="AO4" s="4">
        <v>2002</v>
      </c>
      <c r="AP4" s="4">
        <v>2003</v>
      </c>
      <c r="AQ4" s="4">
        <v>2004</v>
      </c>
      <c r="AR4" s="4">
        <v>2005</v>
      </c>
      <c r="AS4" s="4">
        <v>2006</v>
      </c>
      <c r="AT4" s="4">
        <v>2007</v>
      </c>
      <c r="AU4" s="4">
        <v>2008</v>
      </c>
      <c r="AV4" s="4">
        <v>2009</v>
      </c>
      <c r="AW4" s="4">
        <v>2010</v>
      </c>
      <c r="AX4" s="4">
        <v>2011</v>
      </c>
      <c r="AY4" s="4">
        <v>2012</v>
      </c>
      <c r="AZ4" s="4">
        <v>2013</v>
      </c>
      <c r="BA4" s="4">
        <v>2014</v>
      </c>
      <c r="BB4" s="4">
        <v>2015</v>
      </c>
      <c r="BC4" s="4">
        <v>2016</v>
      </c>
      <c r="BD4" s="4">
        <v>2017</v>
      </c>
      <c r="BE4" s="4">
        <v>2018</v>
      </c>
      <c r="BF4" s="4">
        <v>2019</v>
      </c>
      <c r="BG4" s="4">
        <v>2020</v>
      </c>
      <c r="BH4" s="4">
        <v>2021</v>
      </c>
      <c r="BI4" s="4">
        <v>2022</v>
      </c>
      <c r="BJ4" s="4">
        <v>2023</v>
      </c>
      <c r="BK4" s="4">
        <v>2024</v>
      </c>
      <c r="BL4" s="4">
        <v>2025</v>
      </c>
    </row>
    <row r="5" spans="2:64" x14ac:dyDescent="0.25">
      <c r="B5" s="57" t="s">
        <v>4</v>
      </c>
      <c r="C5" s="58"/>
      <c r="D5" s="15">
        <v>960270</v>
      </c>
      <c r="E5" s="32">
        <v>0.49935538962999987</v>
      </c>
      <c r="F5" s="32">
        <v>2.0025817699513677</v>
      </c>
      <c r="H5" s="45" t="s">
        <v>4</v>
      </c>
      <c r="I5" s="46"/>
      <c r="J5" s="33">
        <f>+VLOOKUP(H5,'[1]VIVIENDA x HAB'!C$2:DD$73,5,FALSE)</f>
        <v>0.54321624072766594</v>
      </c>
      <c r="K5" s="33">
        <f>+VLOOKUP(H5,'[1]VIVIENDA x HAB'!C$2:DD$73,9,FALSE)</f>
        <v>0.53612192752826426</v>
      </c>
      <c r="L5" s="33">
        <f>+VLOOKUP(H5,'[1]VIVIENDA x HAB'!C$2:DD$73,13,FALSE)</f>
        <v>0.5292660698597933</v>
      </c>
      <c r="M5" s="33">
        <f>+VLOOKUP(H5,'[1]VIVIENDA x HAB'!C$2:DD$73,17,FALSE)</f>
        <v>0.52934377587634562</v>
      </c>
      <c r="N5" s="33">
        <f>+VLOOKUP(H5,'[1]VIVIENDA x HAB'!C$2:DD$73,21,FALSE)</f>
        <v>0.53704821420570303</v>
      </c>
      <c r="O5" s="33">
        <f>+VLOOKUP(H5,'[1]VIVIENDA x HAB'!C$2:DD$73,23+2,FALSE)</f>
        <v>0.53354820710677653</v>
      </c>
      <c r="P5" s="33">
        <f>+VLOOKUP(H5,'[1]VIVIENDA x HAB'!C$2:DD$73,27+2,FALSE)</f>
        <v>0.53378192960469828</v>
      </c>
      <c r="Q5" s="33">
        <f>+VLOOKUP(H5,'[1]VIVIENDA x HAB'!C$2:DD$73,31+2,FALSE)</f>
        <v>0.51836910134782477</v>
      </c>
      <c r="R5" s="33">
        <f>+VLOOKUP(H5,'[1]VIVIENDA x HAB'!C$2:DD$73,35+2,FALSE)</f>
        <v>0.52126186171281363</v>
      </c>
      <c r="S5" s="33">
        <f>+VLOOKUP(H5,'[1]VIVIENDA x HAB'!C$2:DD$73,39+2,FALSE)</f>
        <v>0.52279518597583252</v>
      </c>
      <c r="T5" s="33">
        <f>+VLOOKUP(H5,'[1]VIVIENDA x HAB'!C$2:DD$73,43+2,FALSE)</f>
        <v>0.5248663221592812</v>
      </c>
      <c r="U5" s="33">
        <f>+VLOOKUP(H5,'[1]VIVIENDA x HAB'!C$2:DD$73,47+2,FALSE)</f>
        <v>0.52656930161412574</v>
      </c>
      <c r="V5" s="33">
        <f>+VLOOKUP(H5,'[1]VIVIENDA x HAB'!C$2:DD$73,51+2,FALSE)</f>
        <v>0.52753932844602558</v>
      </c>
      <c r="W5" s="33">
        <f>+VLOOKUP(H5,'[1]VIVIENDA x HAB'!C$2:DD$73,55+2,FALSE)</f>
        <v>0.53646027871220203</v>
      </c>
      <c r="X5" s="33">
        <f>+VLOOKUP(H5,'[1]VIVIENDA x HAB'!C$2:DD$73,59+2,FALSE)</f>
        <v>0.54167885142133465</v>
      </c>
      <c r="Y5" s="33">
        <f>+VLOOKUP(H5,'[1]VIVIENDA x HAB'!C$2:DD$73,63+2,FALSE)</f>
        <v>0.54195852617687412</v>
      </c>
      <c r="Z5" s="33">
        <f>+VLOOKUP(H5,'[1]VIVIENDA x HAB'!C$2:DD$73,67+2,FALSE)</f>
        <v>0.54186178795723394</v>
      </c>
      <c r="AA5" s="33">
        <f>+VLOOKUP(H5,'[1]VIVIENDA x HAB'!C$2:DD$73,71+2,FALSE)</f>
        <v>0.53846755988594364</v>
      </c>
      <c r="AB5" s="33">
        <f>+VLOOKUP(H5,'[1]VIVIENDA x HAB'!C$2:DD$73,75+2,FALSE)</f>
        <v>0.53269182479977006</v>
      </c>
      <c r="AC5" s="33">
        <f>+VLOOKUP(H5,'[1]VIVIENDA x HAB'!C$2:DD$73,79+2,FALSE)</f>
        <v>0.52459159098163244</v>
      </c>
      <c r="AD5" s="33">
        <f>+VLOOKUP(H5,'[1]VIVIENDA x HAB'!C$2:DD$73,83+2,FALSE)</f>
        <v>0.5169688578128443</v>
      </c>
      <c r="AE5" s="33">
        <f>+VLOOKUP(H5,'[1]VIVIENDA x HAB'!C$2:DD$73,87+2,FALSE)</f>
        <v>0.51866649717712243</v>
      </c>
      <c r="AF5" s="33">
        <f>+VLOOKUP(H5,'[1]VIVIENDA x HAB'!C$2:DD$73,91+2,FALSE)</f>
        <v>0.51974274080326799</v>
      </c>
      <c r="AG5" s="33">
        <f>+VLOOKUP(H5,'[1]VIVIENDA x HAB'!C$2:DD$73,95+2,FALSE)</f>
        <v>0.5132286682079682</v>
      </c>
      <c r="AH5" s="33">
        <f>+VLOOKUP(H5,'[1]VIVIENDA x HAB'!C$2:DD$73,99+2,FALSE)</f>
        <v>0.50453454886849647</v>
      </c>
      <c r="AI5" s="33">
        <f>+VLOOKUP(H5,'[1]VIVIENDA x HAB'!C$2:DD$73,103+2,FALSE)</f>
        <v>0.49935538962999987</v>
      </c>
      <c r="AK5" s="45" t="s">
        <v>4</v>
      </c>
      <c r="AL5" s="46"/>
      <c r="AM5" s="33">
        <v>1.840887523282531</v>
      </c>
      <c r="AN5" s="33">
        <v>1.8652473414217516</v>
      </c>
      <c r="AO5" s="33">
        <v>1.8894088568060066</v>
      </c>
      <c r="AP5" s="33">
        <v>1.8891314974743361</v>
      </c>
      <c r="AQ5" s="33">
        <v>1.8620302117175922</v>
      </c>
      <c r="AR5" s="33">
        <v>1.8742448886157999</v>
      </c>
      <c r="AS5" s="33">
        <v>1.8734242291427285</v>
      </c>
      <c r="AT5" s="33">
        <v>1.9291273291557587</v>
      </c>
      <c r="AU5" s="33">
        <v>1.918421571672444</v>
      </c>
      <c r="AV5" s="33">
        <v>1.9127949660313581</v>
      </c>
      <c r="AW5" s="33">
        <v>1.9052470272545512</v>
      </c>
      <c r="AX5" s="33">
        <v>1.8990852617777709</v>
      </c>
      <c r="AY5" s="33">
        <v>1.8955932687439692</v>
      </c>
      <c r="AZ5" s="33">
        <v>1.8640709101530251</v>
      </c>
      <c r="BA5" s="33">
        <v>1.8461123179833523</v>
      </c>
      <c r="BB5" s="33">
        <v>1.8451596417428424</v>
      </c>
      <c r="BC5" s="33">
        <v>1.8454890568495381</v>
      </c>
      <c r="BD5" s="33">
        <v>1.8571220896052061</v>
      </c>
      <c r="BE5" s="33">
        <v>1.8772580194484556</v>
      </c>
      <c r="BF5" s="33">
        <v>1.9062448144255766</v>
      </c>
      <c r="BG5" s="33">
        <v>1.9343524951014073</v>
      </c>
      <c r="BH5" s="33">
        <v>1.9280211955901678</v>
      </c>
      <c r="BI5" s="33">
        <v>1.9240287963512279</v>
      </c>
      <c r="BJ5" s="33">
        <v>1.9484492234069524</v>
      </c>
      <c r="BK5" s="33">
        <v>1.9820248231616011</v>
      </c>
      <c r="BL5" s="33">
        <v>2.0025817699513677</v>
      </c>
    </row>
    <row r="6" spans="2:64" x14ac:dyDescent="0.25">
      <c r="B6" s="31" t="s">
        <v>141</v>
      </c>
      <c r="C6" s="30" t="s">
        <v>140</v>
      </c>
      <c r="D6" s="29">
        <v>6121</v>
      </c>
      <c r="E6" s="2">
        <v>0.49959157000490118</v>
      </c>
      <c r="F6" s="2">
        <v>2.00163505559189</v>
      </c>
      <c r="H6" s="10" t="s">
        <v>141</v>
      </c>
      <c r="I6" s="9" t="s">
        <v>140</v>
      </c>
      <c r="J6" s="28">
        <f>+VLOOKUP(H6,'[1]VIVIENDA x HAB'!C$2:DD$73,5,FALSE)</f>
        <v>0.57911706349206349</v>
      </c>
      <c r="K6" s="28">
        <f>+VLOOKUP(H6,'[1]VIVIENDA x HAB'!C$2:DD$73,9,FALSE)</f>
        <v>0.57704440669740353</v>
      </c>
      <c r="L6" s="28">
        <f>+VLOOKUP(H6,'[1]VIVIENDA x HAB'!C$2:DD$73,13,FALSE)</f>
        <v>0.56087962962962967</v>
      </c>
      <c r="M6" s="28">
        <f>+VLOOKUP(H6,'[1]VIVIENDA x HAB'!C$2:DD$73,17,FALSE)</f>
        <v>0.55616740088105732</v>
      </c>
      <c r="N6" s="28">
        <f>+VLOOKUP(H6,'[1]VIVIENDA x HAB'!C$2:DD$73,21,FALSE)</f>
        <v>0.5647927067505969</v>
      </c>
      <c r="O6" s="28">
        <f>+VLOOKUP(H6,'[1]VIVIENDA x HAB'!C$2:DD$73,23+2,FALSE)</f>
        <v>0.56277884002549394</v>
      </c>
      <c r="P6" s="28">
        <f>+VLOOKUP(H6,'[1]VIVIENDA x HAB'!C$2:DD$73,27+2,FALSE)</f>
        <v>0.55350174573834465</v>
      </c>
      <c r="Q6" s="28">
        <f>+VLOOKUP(H6,'[1]VIVIENDA x HAB'!C$2:DD$73,31+2,FALSE)</f>
        <v>0.55500199282582707</v>
      </c>
      <c r="R6" s="28">
        <f>+VLOOKUP(H6,'[1]VIVIENDA x HAB'!C$2:DD$73,35+2,FALSE)</f>
        <v>0.54905368868288917</v>
      </c>
      <c r="S6" s="28">
        <f>+VLOOKUP(H6,'[1]VIVIENDA x HAB'!C$2:DD$73,39+2,FALSE)</f>
        <v>0.54514736249296036</v>
      </c>
      <c r="T6" s="28">
        <f>+VLOOKUP(H6,'[1]VIVIENDA x HAB'!C$2:DD$73,43+2,FALSE)</f>
        <v>0.53952971671912608</v>
      </c>
      <c r="U6" s="28">
        <f>+VLOOKUP(H6,'[1]VIVIENDA x HAB'!C$2:DD$73,47+2,FALSE)</f>
        <v>0.54008826774549468</v>
      </c>
      <c r="V6" s="28">
        <f>+VLOOKUP(H6,'[1]VIVIENDA x HAB'!C$2:DD$73,51+2,FALSE)</f>
        <v>0.53649237472766886</v>
      </c>
      <c r="W6" s="28">
        <f>+VLOOKUP(H6,'[1]VIVIENDA x HAB'!C$2:DD$73,55+2,FALSE)</f>
        <v>0.5727429557216791</v>
      </c>
      <c r="X6" s="28">
        <f>+VLOOKUP(H6,'[1]VIVIENDA x HAB'!C$2:DD$73,59+2,FALSE)</f>
        <v>0.57202984503539311</v>
      </c>
      <c r="Y6" s="28">
        <f>+VLOOKUP(H6,'[1]VIVIENDA x HAB'!C$2:DD$73,63+2,FALSE)</f>
        <v>0.56720379146919431</v>
      </c>
      <c r="Z6" s="28">
        <f>+VLOOKUP(H6,'[1]VIVIENDA x HAB'!C$2:DD$73,67+2,FALSE)</f>
        <v>0.56645210147671332</v>
      </c>
      <c r="AA6" s="28">
        <f>+VLOOKUP(H6,'[1]VIVIENDA x HAB'!C$2:DD$73,71+2,FALSE)</f>
        <v>0.55576173687140473</v>
      </c>
      <c r="AB6" s="28">
        <f>+VLOOKUP(H6,'[1]VIVIENDA x HAB'!C$2:DD$73,75+2,FALSE)</f>
        <v>0.54677830360393154</v>
      </c>
      <c r="AC6" s="28">
        <f>+VLOOKUP(H6,'[1]VIVIENDA x HAB'!C$2:DD$73,79+2,FALSE)</f>
        <v>0.540021536252692</v>
      </c>
      <c r="AD6" s="28">
        <f>+VLOOKUP(H6,'[1]VIVIENDA x HAB'!C$2:DD$73,83+2,FALSE)</f>
        <v>0.53658536585365857</v>
      </c>
      <c r="AE6" s="28">
        <f>+VLOOKUP(H6,'[1]VIVIENDA x HAB'!C$2:DD$73,87+2,FALSE)</f>
        <v>0.52656331649538413</v>
      </c>
      <c r="AF6" s="28">
        <f>+VLOOKUP(H6,'[1]VIVIENDA x HAB'!C$2:DD$73,91+2,FALSE)</f>
        <v>0.52108070900017212</v>
      </c>
      <c r="AG6" s="28">
        <f>+VLOOKUP(H6,'[1]VIVIENDA x HAB'!C$2:DD$73,95+2,FALSE)</f>
        <v>0.5139617532577424</v>
      </c>
      <c r="AH6" s="28">
        <f>+VLOOKUP(H6,'[1]VIVIENDA x HAB'!C$2:DD$73,99+2,FALSE)</f>
        <v>0.50554911379824419</v>
      </c>
      <c r="AI6" s="28">
        <f>+VLOOKUP(H6,'[1]VIVIENDA x HAB'!C$2:DD$73,103+2,FALSE)</f>
        <v>0.49959157000490118</v>
      </c>
      <c r="AK6" s="10" t="s">
        <v>141</v>
      </c>
      <c r="AL6" s="9" t="s">
        <v>140</v>
      </c>
      <c r="AM6" s="28">
        <v>1.7267665952890792</v>
      </c>
      <c r="AN6" s="28">
        <v>1.732968881412952</v>
      </c>
      <c r="AO6" s="28">
        <v>1.7829137432934379</v>
      </c>
      <c r="AP6" s="28">
        <v>1.7980198019801981</v>
      </c>
      <c r="AQ6" s="28">
        <v>1.7705611068408915</v>
      </c>
      <c r="AR6" s="28">
        <v>1.7768969422423555</v>
      </c>
      <c r="AS6" s="28">
        <v>1.8066790352504638</v>
      </c>
      <c r="AT6" s="28">
        <v>1.8017953321364453</v>
      </c>
      <c r="AU6" s="28">
        <v>1.8213155117833275</v>
      </c>
      <c r="AV6" s="28">
        <v>1.8343663911845729</v>
      </c>
      <c r="AW6" s="28">
        <v>1.8534660260809883</v>
      </c>
      <c r="AX6" s="28">
        <v>1.8515491998638065</v>
      </c>
      <c r="AY6" s="28">
        <v>1.8639593908629442</v>
      </c>
      <c r="AZ6" s="28">
        <v>1.7459839357429718</v>
      </c>
      <c r="BA6" s="28">
        <v>1.7481605351170568</v>
      </c>
      <c r="BB6" s="28">
        <v>1.7630347593582887</v>
      </c>
      <c r="BC6" s="28">
        <v>1.7653743315508021</v>
      </c>
      <c r="BD6" s="28">
        <v>1.7993322203672788</v>
      </c>
      <c r="BE6" s="28">
        <v>1.8288948069241011</v>
      </c>
      <c r="BF6" s="28">
        <v>1.8517779993353274</v>
      </c>
      <c r="BG6" s="28">
        <v>1.8636363636363635</v>
      </c>
      <c r="BH6" s="28">
        <v>1.899106847502481</v>
      </c>
      <c r="BI6" s="28">
        <v>1.9190885072655217</v>
      </c>
      <c r="BJ6" s="28">
        <v>1.9456700691471847</v>
      </c>
      <c r="BK6" s="28">
        <v>1.9780471821756225</v>
      </c>
      <c r="BL6" s="28">
        <v>2.00163505559189</v>
      </c>
    </row>
    <row r="7" spans="2:64" x14ac:dyDescent="0.25">
      <c r="B7" s="31" t="s">
        <v>139</v>
      </c>
      <c r="C7" s="30" t="s">
        <v>138</v>
      </c>
      <c r="D7" s="29">
        <v>21907</v>
      </c>
      <c r="E7" s="2">
        <v>0.55881681654265758</v>
      </c>
      <c r="F7" s="2">
        <v>1.7894951805260579</v>
      </c>
      <c r="H7" s="10" t="s">
        <v>139</v>
      </c>
      <c r="I7" s="9" t="s">
        <v>138</v>
      </c>
      <c r="J7" s="28">
        <f>+VLOOKUP(H7,'[1]VIVIENDA x HAB'!C$2:DD$73,5,FALSE)</f>
        <v>0.76744568795260037</v>
      </c>
      <c r="K7" s="28">
        <f>+VLOOKUP(H7,'[1]VIVIENDA x HAB'!C$2:DD$73,9,FALSE)</f>
        <v>0.74918868799258231</v>
      </c>
      <c r="L7" s="28">
        <f>+VLOOKUP(H7,'[1]VIVIENDA x HAB'!C$2:DD$73,13,FALSE)</f>
        <v>0.73849826388888884</v>
      </c>
      <c r="M7" s="28">
        <f>+VLOOKUP(H7,'[1]VIVIENDA x HAB'!C$2:DD$73,17,FALSE)</f>
        <v>0.71320626276378485</v>
      </c>
      <c r="N7" s="28">
        <f>+VLOOKUP(H7,'[1]VIVIENDA x HAB'!C$2:DD$73,21,FALSE)</f>
        <v>0.70611675632596138</v>
      </c>
      <c r="O7" s="28">
        <f>+VLOOKUP(H7,'[1]VIVIENDA x HAB'!C$2:DD$73,23+2,FALSE)</f>
        <v>0.67446688054349879</v>
      </c>
      <c r="P7" s="28">
        <f>+VLOOKUP(H7,'[1]VIVIENDA x HAB'!C$2:DD$73,27+2,FALSE)</f>
        <v>0.67420870425321466</v>
      </c>
      <c r="Q7" s="28">
        <f>+VLOOKUP(H7,'[1]VIVIENDA x HAB'!C$2:DD$73,31+2,FALSE)</f>
        <v>0.64014912532262691</v>
      </c>
      <c r="R7" s="28">
        <f>+VLOOKUP(H7,'[1]VIVIENDA x HAB'!C$2:DD$73,35+2,FALSE)</f>
        <v>0.62236045179243737</v>
      </c>
      <c r="S7" s="28">
        <f>+VLOOKUP(H7,'[1]VIVIENDA x HAB'!C$2:DD$73,39+2,FALSE)</f>
        <v>0.60893503224791568</v>
      </c>
      <c r="T7" s="28">
        <f>+VLOOKUP(H7,'[1]VIVIENDA x HAB'!C$2:DD$73,43+2,FALSE)</f>
        <v>0.61484930933444959</v>
      </c>
      <c r="U7" s="28">
        <f>+VLOOKUP(H7,'[1]VIVIENDA x HAB'!C$2:DD$73,47+2,FALSE)</f>
        <v>0.61258639505274648</v>
      </c>
      <c r="V7" s="28">
        <f>+VLOOKUP(H7,'[1]VIVIENDA x HAB'!C$2:DD$73,51+2,FALSE)</f>
        <v>0.60410497293985499</v>
      </c>
      <c r="W7" s="28">
        <f>+VLOOKUP(H7,'[1]VIVIENDA x HAB'!C$2:DD$73,55+2,FALSE)</f>
        <v>0.58865248226950351</v>
      </c>
      <c r="X7" s="28">
        <f>+VLOOKUP(H7,'[1]VIVIENDA x HAB'!C$2:DD$73,59+2,FALSE)</f>
        <v>0.601021853500607</v>
      </c>
      <c r="Y7" s="28">
        <f>+VLOOKUP(H7,'[1]VIVIENDA x HAB'!C$2:DD$73,63+2,FALSE)</f>
        <v>0.60238830137124932</v>
      </c>
      <c r="Z7" s="28">
        <f>+VLOOKUP(H7,'[1]VIVIENDA x HAB'!C$2:DD$73,67+2,FALSE)</f>
        <v>0.61774461028192373</v>
      </c>
      <c r="AA7" s="28">
        <f>+VLOOKUP(H7,'[1]VIVIENDA x HAB'!C$2:DD$73,71+2,FALSE)</f>
        <v>0.6164475380252642</v>
      </c>
      <c r="AB7" s="28">
        <f>+VLOOKUP(H7,'[1]VIVIENDA x HAB'!C$2:DD$73,75+2,FALSE)</f>
        <v>0.60566867074218156</v>
      </c>
      <c r="AC7" s="28">
        <f>+VLOOKUP(H7,'[1]VIVIENDA x HAB'!C$2:DD$73,79+2,FALSE)</f>
        <v>0.59557334123808114</v>
      </c>
      <c r="AD7" s="28">
        <f>+VLOOKUP(H7,'[1]VIVIENDA x HAB'!C$2:DD$73,83+2,FALSE)</f>
        <v>0.58043133675969072</v>
      </c>
      <c r="AE7" s="28">
        <f>+VLOOKUP(H7,'[1]VIVIENDA x HAB'!C$2:DD$73,87+2,FALSE)</f>
        <v>0.58655755169241197</v>
      </c>
      <c r="AF7" s="28">
        <f>+VLOOKUP(H7,'[1]VIVIENDA x HAB'!C$2:DD$73,91+2,FALSE)</f>
        <v>0.58594391079789543</v>
      </c>
      <c r="AG7" s="28">
        <f>+VLOOKUP(H7,'[1]VIVIENDA x HAB'!C$2:DD$73,95+2,FALSE)</f>
        <v>0.57020917362348744</v>
      </c>
      <c r="AH7" s="28">
        <f>+VLOOKUP(H7,'[1]VIVIENDA x HAB'!C$2:DD$73,99+2,FALSE)</f>
        <v>0.5616381497025319</v>
      </c>
      <c r="AI7" s="28">
        <f>+VLOOKUP(H7,'[1]VIVIENDA x HAB'!C$2:DD$73,103+2,FALSE)</f>
        <v>0.55881681654265758</v>
      </c>
      <c r="AK7" s="10" t="s">
        <v>139</v>
      </c>
      <c r="AL7" s="9" t="s">
        <v>138</v>
      </c>
      <c r="AM7" s="28">
        <v>1.3030238044177569</v>
      </c>
      <c r="AN7" s="28">
        <v>1.3347772277227723</v>
      </c>
      <c r="AO7" s="28">
        <v>1.3540993241257713</v>
      </c>
      <c r="AP7" s="28">
        <v>1.4021189271738093</v>
      </c>
      <c r="AQ7" s="28">
        <v>1.4161963882618511</v>
      </c>
      <c r="AR7" s="28">
        <v>1.482652490207051</v>
      </c>
      <c r="AS7" s="28">
        <v>1.483220245736292</v>
      </c>
      <c r="AT7" s="28">
        <v>1.5621360093181615</v>
      </c>
      <c r="AU7" s="28">
        <v>1.6067859021567596</v>
      </c>
      <c r="AV7" s="28">
        <v>1.6422113149057092</v>
      </c>
      <c r="AW7" s="28">
        <v>1.6264147732107905</v>
      </c>
      <c r="AX7" s="28">
        <v>1.6324228028503562</v>
      </c>
      <c r="AY7" s="28">
        <v>1.655341446923597</v>
      </c>
      <c r="AZ7" s="28">
        <v>1.6987951807228916</v>
      </c>
      <c r="BA7" s="28">
        <v>1.663833010689336</v>
      </c>
      <c r="BB7" s="28">
        <v>1.6600587988240236</v>
      </c>
      <c r="BC7" s="28">
        <v>1.6187919463087248</v>
      </c>
      <c r="BD7" s="28">
        <v>1.6221980595516896</v>
      </c>
      <c r="BE7" s="28">
        <v>1.6510677344010678</v>
      </c>
      <c r="BF7" s="28">
        <v>1.6790543343011199</v>
      </c>
      <c r="BG7" s="28">
        <v>1.7228566699768288</v>
      </c>
      <c r="BH7" s="28">
        <v>1.7048625443738132</v>
      </c>
      <c r="BI7" s="28">
        <v>1.7066479940687043</v>
      </c>
      <c r="BJ7" s="28">
        <v>1.7537423918407633</v>
      </c>
      <c r="BK7" s="28">
        <v>1.7805058301855805</v>
      </c>
      <c r="BL7" s="28">
        <v>1.7894951805260579</v>
      </c>
    </row>
    <row r="8" spans="2:64" x14ac:dyDescent="0.25">
      <c r="B8" s="31" t="s">
        <v>137</v>
      </c>
      <c r="C8" s="30" t="s">
        <v>136</v>
      </c>
      <c r="D8" s="29">
        <v>6357</v>
      </c>
      <c r="E8" s="2">
        <v>0.59729432122070159</v>
      </c>
      <c r="F8" s="2">
        <v>1.6742164867000264</v>
      </c>
      <c r="H8" s="10" t="s">
        <v>137</v>
      </c>
      <c r="I8" s="9" t="s">
        <v>136</v>
      </c>
      <c r="J8" s="28">
        <f>+VLOOKUP(H8,'[1]VIVIENDA x HAB'!C$2:DD$73,5,FALSE)</f>
        <v>0.81561417532640557</v>
      </c>
      <c r="K8" s="28">
        <f>+VLOOKUP(H8,'[1]VIVIENDA x HAB'!C$2:DD$73,9,FALSE)</f>
        <v>0.79679420889348496</v>
      </c>
      <c r="L8" s="28">
        <f>+VLOOKUP(H8,'[1]VIVIENDA x HAB'!C$2:DD$73,13,FALSE)</f>
        <v>0.7990773962070733</v>
      </c>
      <c r="M8" s="28">
        <f>+VLOOKUP(H8,'[1]VIVIENDA x HAB'!C$2:DD$73,17,FALSE)</f>
        <v>0.79934951213410055</v>
      </c>
      <c r="N8" s="28">
        <f>+VLOOKUP(H8,'[1]VIVIENDA x HAB'!C$2:DD$73,21,FALSE)</f>
        <v>0.77633164617980233</v>
      </c>
      <c r="O8" s="28">
        <f>+VLOOKUP(H8,'[1]VIVIENDA x HAB'!C$2:DD$73,23+2,FALSE)</f>
        <v>0.76373884452794738</v>
      </c>
      <c r="P8" s="28">
        <f>+VLOOKUP(H8,'[1]VIVIENDA x HAB'!C$2:DD$73,27+2,FALSE)</f>
        <v>0.75800875777828991</v>
      </c>
      <c r="Q8" s="28">
        <f>+VLOOKUP(H8,'[1]VIVIENDA x HAB'!C$2:DD$73,31+2,FALSE)</f>
        <v>0.74486414844267723</v>
      </c>
      <c r="R8" s="28">
        <f>+VLOOKUP(H8,'[1]VIVIENDA x HAB'!C$2:DD$73,35+2,FALSE)</f>
        <v>0.72073751812720122</v>
      </c>
      <c r="S8" s="28">
        <f>+VLOOKUP(H8,'[1]VIVIENDA x HAB'!C$2:DD$73,39+2,FALSE)</f>
        <v>0.70158415841584154</v>
      </c>
      <c r="T8" s="28">
        <f>+VLOOKUP(H8,'[1]VIVIENDA x HAB'!C$2:DD$73,43+2,FALSE)</f>
        <v>0.70172009382329947</v>
      </c>
      <c r="U8" s="28">
        <f>+VLOOKUP(H8,'[1]VIVIENDA x HAB'!C$2:DD$73,47+2,FALSE)</f>
        <v>0.69296415702636072</v>
      </c>
      <c r="V8" s="28">
        <f>+VLOOKUP(H8,'[1]VIVIENDA x HAB'!C$2:DD$73,51+2,FALSE)</f>
        <v>0.68306316377864729</v>
      </c>
      <c r="W8" s="28">
        <f>+VLOOKUP(H8,'[1]VIVIENDA x HAB'!C$2:DD$73,55+2,FALSE)</f>
        <v>0.68450390189520627</v>
      </c>
      <c r="X8" s="28">
        <f>+VLOOKUP(H8,'[1]VIVIENDA x HAB'!C$2:DD$73,59+2,FALSE)</f>
        <v>0.68957788569293987</v>
      </c>
      <c r="Y8" s="28">
        <f>+VLOOKUP(H8,'[1]VIVIENDA x HAB'!C$2:DD$73,63+2,FALSE)</f>
        <v>0.68336414048059146</v>
      </c>
      <c r="Z8" s="28">
        <f>+VLOOKUP(H8,'[1]VIVIENDA x HAB'!C$2:DD$73,67+2,FALSE)</f>
        <v>0.68854282536151279</v>
      </c>
      <c r="AA8" s="28">
        <f>+VLOOKUP(H8,'[1]VIVIENDA x HAB'!C$2:DD$73,71+2,FALSE)</f>
        <v>0.68471454880294658</v>
      </c>
      <c r="AB8" s="28">
        <f>+VLOOKUP(H8,'[1]VIVIENDA x HAB'!C$2:DD$73,75+2,FALSE)</f>
        <v>0.6746247060951347</v>
      </c>
      <c r="AC8" s="28">
        <f>+VLOOKUP(H8,'[1]VIVIENDA x HAB'!C$2:DD$73,79+2,FALSE)</f>
        <v>0.66253101736972708</v>
      </c>
      <c r="AD8" s="28">
        <f>+VLOOKUP(H8,'[1]VIVIENDA x HAB'!C$2:DD$73,83+2,FALSE)</f>
        <v>0.64612463317797342</v>
      </c>
      <c r="AE8" s="28">
        <f>+VLOOKUP(H8,'[1]VIVIENDA x HAB'!C$2:DD$73,87+2,FALSE)</f>
        <v>0.62971658561126953</v>
      </c>
      <c r="AF8" s="28">
        <f>+VLOOKUP(H8,'[1]VIVIENDA x HAB'!C$2:DD$73,91+2,FALSE)</f>
        <v>0.6194238683127572</v>
      </c>
      <c r="AG8" s="28">
        <f>+VLOOKUP(H8,'[1]VIVIENDA x HAB'!C$2:DD$73,95+2,FALSE)</f>
        <v>0.61134521880064829</v>
      </c>
      <c r="AH8" s="28">
        <f>+VLOOKUP(H8,'[1]VIVIENDA x HAB'!C$2:DD$73,99+2,FALSE)</f>
        <v>0.60038028838535895</v>
      </c>
      <c r="AI8" s="28">
        <f>+VLOOKUP(H8,'[1]VIVIENDA x HAB'!C$2:DD$73,103+2,FALSE)</f>
        <v>0.59729432122070159</v>
      </c>
      <c r="AK8" s="10" t="s">
        <v>137</v>
      </c>
      <c r="AL8" s="9" t="s">
        <v>136</v>
      </c>
      <c r="AM8" s="28">
        <v>1.2260699117935314</v>
      </c>
      <c r="AN8" s="28">
        <v>1.2550292018170019</v>
      </c>
      <c r="AO8" s="28">
        <v>1.251443232841565</v>
      </c>
      <c r="AP8" s="28">
        <v>1.251017214397496</v>
      </c>
      <c r="AQ8" s="28">
        <v>1.2881092828314189</v>
      </c>
      <c r="AR8" s="28">
        <v>1.3093480934809347</v>
      </c>
      <c r="AS8" s="28">
        <v>1.3192459714198845</v>
      </c>
      <c r="AT8" s="28">
        <v>1.342526690391459</v>
      </c>
      <c r="AU8" s="28">
        <v>1.3874676631215868</v>
      </c>
      <c r="AV8" s="28">
        <v>1.4253457521874118</v>
      </c>
      <c r="AW8" s="28">
        <v>1.4250696378830083</v>
      </c>
      <c r="AX8" s="28">
        <v>1.4430760810071155</v>
      </c>
      <c r="AY8" s="28">
        <v>1.4639934533551555</v>
      </c>
      <c r="AZ8" s="28">
        <v>1.4609120521172638</v>
      </c>
      <c r="BA8" s="28">
        <v>1.4501625135427951</v>
      </c>
      <c r="BB8" s="28">
        <v>1.4633486610765485</v>
      </c>
      <c r="BC8" s="28">
        <v>1.4523424878836833</v>
      </c>
      <c r="BD8" s="28">
        <v>1.4604626143087682</v>
      </c>
      <c r="BE8" s="28">
        <v>1.4823056300268096</v>
      </c>
      <c r="BF8" s="28">
        <v>1.5093632958801497</v>
      </c>
      <c r="BG8" s="28">
        <v>1.5476890195030724</v>
      </c>
      <c r="BH8" s="28">
        <v>1.5880159786950732</v>
      </c>
      <c r="BI8" s="28">
        <v>1.6144034015413233</v>
      </c>
      <c r="BJ8" s="28">
        <v>1.6357370095440085</v>
      </c>
      <c r="BK8" s="28">
        <v>1.6656109791501716</v>
      </c>
      <c r="BL8" s="28">
        <v>1.6742164867000264</v>
      </c>
    </row>
    <row r="9" spans="2:64" x14ac:dyDescent="0.25">
      <c r="B9" s="31" t="s">
        <v>135</v>
      </c>
      <c r="C9" s="30" t="s">
        <v>134</v>
      </c>
      <c r="D9" s="29">
        <v>12195</v>
      </c>
      <c r="E9" s="2">
        <v>0.89249692496924971</v>
      </c>
      <c r="F9" s="2">
        <v>1.12045203969129</v>
      </c>
      <c r="H9" s="10" t="s">
        <v>135</v>
      </c>
      <c r="I9" s="9" t="s">
        <v>134</v>
      </c>
      <c r="J9" s="28">
        <f>+VLOOKUP(H9,'[1]VIVIENDA x HAB'!C$2:DD$73,5,FALSE)</f>
        <v>0.85834777585210864</v>
      </c>
      <c r="K9" s="28">
        <f>+VLOOKUP(H9,'[1]VIVIENDA x HAB'!C$2:DD$73,9,FALSE)</f>
        <v>0.84669028116006195</v>
      </c>
      <c r="L9" s="28">
        <f>+VLOOKUP(H9,'[1]VIVIENDA x HAB'!C$2:DD$73,13,FALSE)</f>
        <v>0.8392214935477047</v>
      </c>
      <c r="M9" s="28">
        <f>+VLOOKUP(H9,'[1]VIVIENDA x HAB'!C$2:DD$73,17,FALSE)</f>
        <v>0.85977034854181489</v>
      </c>
      <c r="N9" s="28">
        <f>+VLOOKUP(H9,'[1]VIVIENDA x HAB'!C$2:DD$73,21,FALSE)</f>
        <v>0.93991918332624413</v>
      </c>
      <c r="O9" s="28">
        <f>+VLOOKUP(H9,'[1]VIVIENDA x HAB'!C$2:DD$73,23+2,FALSE)</f>
        <v>0.91994750656167978</v>
      </c>
      <c r="P9" s="28">
        <f>+VLOOKUP(H9,'[1]VIVIENDA x HAB'!C$2:DD$73,27+2,FALSE)</f>
        <v>0.88991354466858785</v>
      </c>
      <c r="Q9" s="28">
        <f>+VLOOKUP(H9,'[1]VIVIENDA x HAB'!C$2:DD$73,31+2,FALSE)</f>
        <v>0.87055489532864061</v>
      </c>
      <c r="R9" s="28">
        <f>+VLOOKUP(H9,'[1]VIVIENDA x HAB'!C$2:DD$73,35+2,FALSE)</f>
        <v>0.86420514628128309</v>
      </c>
      <c r="S9" s="28">
        <f>+VLOOKUP(H9,'[1]VIVIENDA x HAB'!C$2:DD$73,39+2,FALSE)</f>
        <v>0.86076166024818146</v>
      </c>
      <c r="T9" s="28">
        <f>+VLOOKUP(H9,'[1]VIVIENDA x HAB'!C$2:DD$73,43+2,FALSE)</f>
        <v>0.87810306454374254</v>
      </c>
      <c r="U9" s="28">
        <f>+VLOOKUP(H9,'[1]VIVIENDA x HAB'!C$2:DD$73,47+2,FALSE)</f>
        <v>0.86936823559023413</v>
      </c>
      <c r="V9" s="28">
        <f>+VLOOKUP(H9,'[1]VIVIENDA x HAB'!C$2:DD$73,51+2,FALSE)</f>
        <v>0.85718989217219521</v>
      </c>
      <c r="W9" s="28">
        <f>+VLOOKUP(H9,'[1]VIVIENDA x HAB'!C$2:DD$73,55+2,FALSE)</f>
        <v>0.97143654633420173</v>
      </c>
      <c r="X9" s="28">
        <f>+VLOOKUP(H9,'[1]VIVIENDA x HAB'!C$2:DD$73,59+2,FALSE)</f>
        <v>0.9677956690727374</v>
      </c>
      <c r="Y9" s="28">
        <f>+VLOOKUP(H9,'[1]VIVIENDA x HAB'!C$2:DD$73,63+2,FALSE)</f>
        <v>0.94473992607950963</v>
      </c>
      <c r="Z9" s="28">
        <f>+VLOOKUP(H9,'[1]VIVIENDA x HAB'!C$2:DD$73,67+2,FALSE)</f>
        <v>0.97765106226432452</v>
      </c>
      <c r="AA9" s="28">
        <f>+VLOOKUP(H9,'[1]VIVIENDA x HAB'!C$2:DD$73,71+2,FALSE)</f>
        <v>0.97483989021043005</v>
      </c>
      <c r="AB9" s="28">
        <f>+VLOOKUP(H9,'[1]VIVIENDA x HAB'!C$2:DD$73,75+2,FALSE)</f>
        <v>0.97019265721555803</v>
      </c>
      <c r="AC9" s="28">
        <f>+VLOOKUP(H9,'[1]VIVIENDA x HAB'!C$2:DD$73,79+2,FALSE)</f>
        <v>0.9499600745275486</v>
      </c>
      <c r="AD9" s="28">
        <f>+VLOOKUP(H9,'[1]VIVIENDA x HAB'!C$2:DD$73,83+2,FALSE)</f>
        <v>0.94384675938073992</v>
      </c>
      <c r="AE9" s="28">
        <f>+VLOOKUP(H9,'[1]VIVIENDA x HAB'!C$2:DD$73,87+2,FALSE)</f>
        <v>0.93440497796214672</v>
      </c>
      <c r="AF9" s="28">
        <f>+VLOOKUP(H9,'[1]VIVIENDA x HAB'!C$2:DD$73,91+2,FALSE)</f>
        <v>0.92296548785683852</v>
      </c>
      <c r="AG9" s="28">
        <f>+VLOOKUP(H9,'[1]VIVIENDA x HAB'!C$2:DD$73,95+2,FALSE)</f>
        <v>0.91743429392377251</v>
      </c>
      <c r="AH9" s="28">
        <f>+VLOOKUP(H9,'[1]VIVIENDA x HAB'!C$2:DD$73,99+2,FALSE)</f>
        <v>0.90167468081578506</v>
      </c>
      <c r="AI9" s="28">
        <f>+VLOOKUP(H9,'[1]VIVIENDA x HAB'!C$2:DD$73,103+2,FALSE)</f>
        <v>0.89249692496924971</v>
      </c>
      <c r="AK9" s="10" t="s">
        <v>135</v>
      </c>
      <c r="AL9" s="9" t="s">
        <v>134</v>
      </c>
      <c r="AM9" s="28">
        <v>1.1650289406380401</v>
      </c>
      <c r="AN9" s="28">
        <v>1.1810694208393253</v>
      </c>
      <c r="AO9" s="28">
        <v>1.1915805394504664</v>
      </c>
      <c r="AP9" s="28">
        <v>1.1631012882637985</v>
      </c>
      <c r="AQ9" s="28">
        <v>1.0639212580608666</v>
      </c>
      <c r="AR9" s="28">
        <v>1.0870185449358061</v>
      </c>
      <c r="AS9" s="28">
        <v>1.1237046632124352</v>
      </c>
      <c r="AT9" s="28">
        <v>1.1486926388743044</v>
      </c>
      <c r="AU9" s="28">
        <v>1.1571326603446517</v>
      </c>
      <c r="AV9" s="28">
        <v>1.1617617816663353</v>
      </c>
      <c r="AW9" s="28">
        <v>1.138818483135114</v>
      </c>
      <c r="AX9" s="28">
        <v>1.1502605674580197</v>
      </c>
      <c r="AY9" s="28">
        <v>1.1666026502784712</v>
      </c>
      <c r="AZ9" s="28">
        <v>1.0294033138588259</v>
      </c>
      <c r="BA9" s="28">
        <v>1.0332759609868043</v>
      </c>
      <c r="BB9" s="28">
        <v>1.0584923664122137</v>
      </c>
      <c r="BC9" s="28">
        <v>1.0228598306679211</v>
      </c>
      <c r="BD9" s="28">
        <v>1.025809479117785</v>
      </c>
      <c r="BE9" s="28">
        <v>1.0307231172723867</v>
      </c>
      <c r="BF9" s="28">
        <v>1.0526758195572989</v>
      </c>
      <c r="BG9" s="28">
        <v>1.0594940227967751</v>
      </c>
      <c r="BH9" s="28">
        <v>1.0701997780244172</v>
      </c>
      <c r="BI9" s="28">
        <v>1.0834641307358508</v>
      </c>
      <c r="BJ9" s="28">
        <v>1.0899963154016212</v>
      </c>
      <c r="BK9" s="28">
        <v>1.1090474439132034</v>
      </c>
      <c r="BL9" s="28">
        <v>1.12045203969129</v>
      </c>
    </row>
    <row r="10" spans="2:64" x14ac:dyDescent="0.25">
      <c r="B10" s="31" t="s">
        <v>133</v>
      </c>
      <c r="C10" s="30" t="s">
        <v>132</v>
      </c>
      <c r="D10" s="29">
        <v>1072</v>
      </c>
      <c r="E10" s="2">
        <v>0.57182835820895528</v>
      </c>
      <c r="F10" s="2">
        <v>1.7487765089722676</v>
      </c>
      <c r="H10" s="10" t="s">
        <v>133</v>
      </c>
      <c r="I10" s="9" t="s">
        <v>132</v>
      </c>
      <c r="J10" s="28">
        <f>+VLOOKUP(H10,'[1]VIVIENDA x HAB'!C$2:DD$73,5,FALSE)</f>
        <v>0.620253164556962</v>
      </c>
      <c r="K10" s="28">
        <f>+VLOOKUP(H10,'[1]VIVIENDA x HAB'!C$2:DD$73,9,FALSE)</f>
        <v>0.63427109974424556</v>
      </c>
      <c r="L10" s="28">
        <f>+VLOOKUP(H10,'[1]VIVIENDA x HAB'!C$2:DD$73,13,FALSE)</f>
        <v>0.64194373401534521</v>
      </c>
      <c r="M10" s="28">
        <f>+VLOOKUP(H10,'[1]VIVIENDA x HAB'!C$2:DD$73,17,FALSE)</f>
        <v>0.665389527458493</v>
      </c>
      <c r="N10" s="28">
        <f>+VLOOKUP(H10,'[1]VIVIENDA x HAB'!C$2:DD$73,21,FALSE)</f>
        <v>0.68223086900129704</v>
      </c>
      <c r="O10" s="28">
        <f>+VLOOKUP(H10,'[1]VIVIENDA x HAB'!C$2:DD$73,23+2,FALSE)</f>
        <v>0.71733333333333338</v>
      </c>
      <c r="P10" s="28">
        <f>+VLOOKUP(H10,'[1]VIVIENDA x HAB'!C$2:DD$73,27+2,FALSE)</f>
        <v>0.71148825065274146</v>
      </c>
      <c r="Q10" s="28">
        <f>+VLOOKUP(H10,'[1]VIVIENDA x HAB'!C$2:DD$73,31+2,FALSE)</f>
        <v>0.69837296620775968</v>
      </c>
      <c r="R10" s="28">
        <f>+VLOOKUP(H10,'[1]VIVIENDA x HAB'!C$2:DD$73,35+2,FALSE)</f>
        <v>0.67461263408820027</v>
      </c>
      <c r="S10" s="28">
        <f>+VLOOKUP(H10,'[1]VIVIENDA x HAB'!C$2:DD$73,39+2,FALSE)</f>
        <v>0.65596330275229353</v>
      </c>
      <c r="T10" s="28">
        <f>+VLOOKUP(H10,'[1]VIVIENDA x HAB'!C$2:DD$73,43+2,FALSE)</f>
        <v>0.65753424657534243</v>
      </c>
      <c r="U10" s="28">
        <f>+VLOOKUP(H10,'[1]VIVIENDA x HAB'!C$2:DD$73,47+2,FALSE)</f>
        <v>0.6568516421291053</v>
      </c>
      <c r="V10" s="28">
        <f>+VLOOKUP(H10,'[1]VIVIENDA x HAB'!C$2:DD$73,51+2,FALSE)</f>
        <v>0.66704675028506266</v>
      </c>
      <c r="W10" s="28">
        <f>+VLOOKUP(H10,'[1]VIVIENDA x HAB'!C$2:DD$73,55+2,FALSE)</f>
        <v>0.64332603938730848</v>
      </c>
      <c r="X10" s="28">
        <f>+VLOOKUP(H10,'[1]VIVIENDA x HAB'!C$2:DD$73,59+2,FALSE)</f>
        <v>0.65227021040974531</v>
      </c>
      <c r="Y10" s="28">
        <f>+VLOOKUP(H10,'[1]VIVIENDA x HAB'!C$2:DD$73,63+2,FALSE)</f>
        <v>0.67853042479908154</v>
      </c>
      <c r="Z10" s="28">
        <f>+VLOOKUP(H10,'[1]VIVIENDA x HAB'!C$2:DD$73,67+2,FALSE)</f>
        <v>0.69499417927823048</v>
      </c>
      <c r="AA10" s="28">
        <f>+VLOOKUP(H10,'[1]VIVIENDA x HAB'!C$2:DD$73,71+2,FALSE)</f>
        <v>0.70023419203747073</v>
      </c>
      <c r="AB10" s="28">
        <f>+VLOOKUP(H10,'[1]VIVIENDA x HAB'!C$2:DD$73,75+2,FALSE)</f>
        <v>0.69883720930232562</v>
      </c>
      <c r="AC10" s="28">
        <f>+VLOOKUP(H10,'[1]VIVIENDA x HAB'!C$2:DD$73,79+2,FALSE)</f>
        <v>0.69585253456221197</v>
      </c>
      <c r="AD10" s="28">
        <f>+VLOOKUP(H10,'[1]VIVIENDA x HAB'!C$2:DD$73,83+2,FALSE)</f>
        <v>0.67073170731707321</v>
      </c>
      <c r="AE10" s="28">
        <f>+VLOOKUP(H10,'[1]VIVIENDA x HAB'!C$2:DD$73,87+2,FALSE)</f>
        <v>0.67781493868450393</v>
      </c>
      <c r="AF10" s="28">
        <f>+VLOOKUP(H10,'[1]VIVIENDA x HAB'!C$2:DD$73,91+2,FALSE)</f>
        <v>0.66885964912280704</v>
      </c>
      <c r="AG10" s="28">
        <f>+VLOOKUP(H10,'[1]VIVIENDA x HAB'!C$2:DD$73,95+2,FALSE)</f>
        <v>0.63551401869158874</v>
      </c>
      <c r="AH10" s="28">
        <f>+VLOOKUP(H10,'[1]VIVIENDA x HAB'!C$2:DD$73,99+2,FALSE)</f>
        <v>0.6011787819253438</v>
      </c>
      <c r="AI10" s="28">
        <f>+VLOOKUP(H10,'[1]VIVIENDA x HAB'!C$2:DD$73,103+2,FALSE)</f>
        <v>0.57182835820895528</v>
      </c>
      <c r="AK10" s="10" t="s">
        <v>133</v>
      </c>
      <c r="AL10" s="9" t="s">
        <v>132</v>
      </c>
      <c r="AM10" s="28">
        <v>1.6122448979591837</v>
      </c>
      <c r="AN10" s="28">
        <v>1.5766129032258065</v>
      </c>
      <c r="AO10" s="28">
        <v>1.5577689243027888</v>
      </c>
      <c r="AP10" s="28">
        <v>1.5028790786948176</v>
      </c>
      <c r="AQ10" s="28">
        <v>1.4657794676806084</v>
      </c>
      <c r="AR10" s="28">
        <v>1.3940520446096654</v>
      </c>
      <c r="AS10" s="28">
        <v>1.4055045871559633</v>
      </c>
      <c r="AT10" s="28">
        <v>1.4318996415770608</v>
      </c>
      <c r="AU10" s="28">
        <v>1.4823321554770319</v>
      </c>
      <c r="AV10" s="28">
        <v>1.5244755244755244</v>
      </c>
      <c r="AW10" s="28">
        <v>1.5208333333333333</v>
      </c>
      <c r="AX10" s="28">
        <v>1.5224137931034483</v>
      </c>
      <c r="AY10" s="28">
        <v>1.4991452991452991</v>
      </c>
      <c r="AZ10" s="28">
        <v>1.5544217687074831</v>
      </c>
      <c r="BA10" s="28">
        <v>1.5331069609507639</v>
      </c>
      <c r="BB10" s="28">
        <v>1.4737732656514382</v>
      </c>
      <c r="BC10" s="28">
        <v>1.4388609715242882</v>
      </c>
      <c r="BD10" s="28">
        <v>1.4280936454849498</v>
      </c>
      <c r="BE10" s="28">
        <v>1.4309484193011648</v>
      </c>
      <c r="BF10" s="28">
        <v>1.4370860927152318</v>
      </c>
      <c r="BG10" s="28">
        <v>1.490909090909091</v>
      </c>
      <c r="BH10" s="28">
        <v>1.475328947368421</v>
      </c>
      <c r="BI10" s="28">
        <v>1.4950819672131148</v>
      </c>
      <c r="BJ10" s="28">
        <v>1.5735294117647058</v>
      </c>
      <c r="BK10" s="28">
        <v>1.6633986928104576</v>
      </c>
      <c r="BL10" s="28">
        <v>1.7487765089722676</v>
      </c>
    </row>
    <row r="11" spans="2:64" x14ac:dyDescent="0.25">
      <c r="B11" s="31" t="s">
        <v>131</v>
      </c>
      <c r="C11" s="30" t="s">
        <v>130</v>
      </c>
      <c r="D11" s="29">
        <v>8629</v>
      </c>
      <c r="E11" s="2">
        <v>0.68489975663460423</v>
      </c>
      <c r="F11" s="2">
        <v>1.4600676818950931</v>
      </c>
      <c r="H11" s="10" t="s">
        <v>131</v>
      </c>
      <c r="I11" s="9" t="s">
        <v>130</v>
      </c>
      <c r="J11" s="28">
        <f>+VLOOKUP(H11,'[1]VIVIENDA x HAB'!C$2:DD$73,5,FALSE)</f>
        <v>0.67361563517915313</v>
      </c>
      <c r="K11" s="28">
        <f>+VLOOKUP(H11,'[1]VIVIENDA x HAB'!C$2:DD$73,9,FALSE)</f>
        <v>0.70584457289659597</v>
      </c>
      <c r="L11" s="28">
        <f>+VLOOKUP(H11,'[1]VIVIENDA x HAB'!C$2:DD$73,13,FALSE)</f>
        <v>0.71165741475019828</v>
      </c>
      <c r="M11" s="28">
        <f>+VLOOKUP(H11,'[1]VIVIENDA x HAB'!C$2:DD$73,17,FALSE)</f>
        <v>0.70568561872909696</v>
      </c>
      <c r="N11" s="28">
        <f>+VLOOKUP(H11,'[1]VIVIENDA x HAB'!C$2:DD$73,21,FALSE)</f>
        <v>0.73160637645616189</v>
      </c>
      <c r="O11" s="28">
        <f>+VLOOKUP(H11,'[1]VIVIENDA x HAB'!C$2:DD$73,23+2,FALSE)</f>
        <v>0.72853060610618137</v>
      </c>
      <c r="P11" s="28">
        <f>+VLOOKUP(H11,'[1]VIVIENDA x HAB'!C$2:DD$73,27+2,FALSE)</f>
        <v>0.72838038632986624</v>
      </c>
      <c r="Q11" s="28">
        <f>+VLOOKUP(H11,'[1]VIVIENDA x HAB'!C$2:DD$73,31+2,FALSE)</f>
        <v>0.73992943251984711</v>
      </c>
      <c r="R11" s="28">
        <f>+VLOOKUP(H11,'[1]VIVIENDA x HAB'!C$2:DD$73,35+2,FALSE)</f>
        <v>0.73007169970476593</v>
      </c>
      <c r="S11" s="28">
        <f>+VLOOKUP(H11,'[1]VIVIENDA x HAB'!C$2:DD$73,39+2,FALSE)</f>
        <v>0.71353393604102011</v>
      </c>
      <c r="T11" s="28">
        <f>+VLOOKUP(H11,'[1]VIVIENDA x HAB'!C$2:DD$73,43+2,FALSE)</f>
        <v>0.71400185455027154</v>
      </c>
      <c r="U11" s="28">
        <f>+VLOOKUP(H11,'[1]VIVIENDA x HAB'!C$2:DD$73,47+2,FALSE)</f>
        <v>0.72050840725539522</v>
      </c>
      <c r="V11" s="28">
        <f>+VLOOKUP(H11,'[1]VIVIENDA x HAB'!C$2:DD$73,51+2,FALSE)</f>
        <v>0.71909817800498099</v>
      </c>
      <c r="W11" s="28">
        <f>+VLOOKUP(H11,'[1]VIVIENDA x HAB'!C$2:DD$73,55+2,FALSE)</f>
        <v>0.74362778152393794</v>
      </c>
      <c r="X11" s="28">
        <f>+VLOOKUP(H11,'[1]VIVIENDA x HAB'!C$2:DD$73,59+2,FALSE)</f>
        <v>0.75047412625304799</v>
      </c>
      <c r="Y11" s="28">
        <f>+VLOOKUP(H11,'[1]VIVIENDA x HAB'!C$2:DD$73,63+2,FALSE)</f>
        <v>0.75165966671182771</v>
      </c>
      <c r="Z11" s="28">
        <f>+VLOOKUP(H11,'[1]VIVIENDA x HAB'!C$2:DD$73,67+2,FALSE)</f>
        <v>0.75013426423200857</v>
      </c>
      <c r="AA11" s="28">
        <f>+VLOOKUP(H11,'[1]VIVIENDA x HAB'!C$2:DD$73,71+2,FALSE)</f>
        <v>0.74234186447420769</v>
      </c>
      <c r="AB11" s="28">
        <f>+VLOOKUP(H11,'[1]VIVIENDA x HAB'!C$2:DD$73,75+2,FALSE)</f>
        <v>0.74762090992047969</v>
      </c>
      <c r="AC11" s="28">
        <f>+VLOOKUP(H11,'[1]VIVIENDA x HAB'!C$2:DD$73,79+2,FALSE)</f>
        <v>0.73295092415551311</v>
      </c>
      <c r="AD11" s="28">
        <f>+VLOOKUP(H11,'[1]VIVIENDA x HAB'!C$2:DD$73,83+2,FALSE)</f>
        <v>0.72231963927855714</v>
      </c>
      <c r="AE11" s="28">
        <f>+VLOOKUP(H11,'[1]VIVIENDA x HAB'!C$2:DD$73,87+2,FALSE)</f>
        <v>0.72645290581162325</v>
      </c>
      <c r="AF11" s="28">
        <f>+VLOOKUP(H11,'[1]VIVIENDA x HAB'!C$2:DD$73,91+2,FALSE)</f>
        <v>0.72339369883403626</v>
      </c>
      <c r="AG11" s="28">
        <f>+VLOOKUP(H11,'[1]VIVIENDA x HAB'!C$2:DD$73,95+2,FALSE)</f>
        <v>0.71466861598440545</v>
      </c>
      <c r="AH11" s="28">
        <f>+VLOOKUP(H11,'[1]VIVIENDA x HAB'!C$2:DD$73,99+2,FALSE)</f>
        <v>0.70323119112912846</v>
      </c>
      <c r="AI11" s="28">
        <f>+VLOOKUP(H11,'[1]VIVIENDA x HAB'!C$2:DD$73,103+2,FALSE)</f>
        <v>0.68489975663460423</v>
      </c>
      <c r="AK11" s="10" t="s">
        <v>131</v>
      </c>
      <c r="AL11" s="9" t="s">
        <v>130</v>
      </c>
      <c r="AM11" s="28">
        <v>1.4845261121856868</v>
      </c>
      <c r="AN11" s="28">
        <v>1.4167424931756143</v>
      </c>
      <c r="AO11" s="28">
        <v>1.4051704925339872</v>
      </c>
      <c r="AP11" s="28">
        <v>1.4170616113744077</v>
      </c>
      <c r="AQ11" s="28">
        <v>1.3668552273203436</v>
      </c>
      <c r="AR11" s="28">
        <v>1.3726259289843106</v>
      </c>
      <c r="AS11" s="28">
        <v>1.3729090167278661</v>
      </c>
      <c r="AT11" s="28">
        <v>1.3514802304788396</v>
      </c>
      <c r="AU11" s="28">
        <v>1.3697284806470249</v>
      </c>
      <c r="AV11" s="28">
        <v>1.4014750378214826</v>
      </c>
      <c r="AW11" s="28">
        <v>1.400556586270872</v>
      </c>
      <c r="AX11" s="28">
        <v>1.3879088570378537</v>
      </c>
      <c r="AY11" s="28">
        <v>1.3906306963179</v>
      </c>
      <c r="AZ11" s="28">
        <v>1.3447587957925282</v>
      </c>
      <c r="BA11" s="28">
        <v>1.3324909747292419</v>
      </c>
      <c r="BB11" s="28">
        <v>1.3303893294881037</v>
      </c>
      <c r="BC11" s="28">
        <v>1.3330946840880615</v>
      </c>
      <c r="BD11" s="28">
        <v>1.3470882458020721</v>
      </c>
      <c r="BE11" s="28">
        <v>1.3375762859633826</v>
      </c>
      <c r="BF11" s="28">
        <v>1.3643478260869566</v>
      </c>
      <c r="BG11" s="28">
        <v>1.3844286457430206</v>
      </c>
      <c r="BH11" s="28">
        <v>1.376551724137931</v>
      </c>
      <c r="BI11" s="28">
        <v>1.3823731138545954</v>
      </c>
      <c r="BJ11" s="28">
        <v>1.3992499147630413</v>
      </c>
      <c r="BK11" s="28">
        <v>1.4220074601559851</v>
      </c>
      <c r="BL11" s="28">
        <v>1.4600676818950931</v>
      </c>
    </row>
    <row r="12" spans="2:64" x14ac:dyDescent="0.25">
      <c r="B12" s="31" t="s">
        <v>129</v>
      </c>
      <c r="C12" s="30" t="s">
        <v>128</v>
      </c>
      <c r="D12" s="29">
        <v>573</v>
      </c>
      <c r="E12" s="2">
        <v>1.1082024432809774</v>
      </c>
      <c r="F12" s="2">
        <v>0.90236220472440942</v>
      </c>
      <c r="H12" s="10" t="s">
        <v>129</v>
      </c>
      <c r="I12" s="9" t="s">
        <v>128</v>
      </c>
      <c r="J12" s="28">
        <f>+VLOOKUP(H12,'[1]VIVIENDA x HAB'!C$2:DD$73,5,FALSE)</f>
        <v>1.0884615384615384</v>
      </c>
      <c r="K12" s="28">
        <f>+VLOOKUP(H12,'[1]VIVIENDA x HAB'!C$2:DD$73,9,FALSE)</f>
        <v>1.0636704119850187</v>
      </c>
      <c r="L12" s="28">
        <f>+VLOOKUP(H12,'[1]VIVIENDA x HAB'!C$2:DD$73,13,FALSE)</f>
        <v>1.0268817204301075</v>
      </c>
      <c r="M12" s="28">
        <f>+VLOOKUP(H12,'[1]VIVIENDA x HAB'!C$2:DD$73,17,FALSE)</f>
        <v>1.0017123287671232</v>
      </c>
      <c r="N12" s="28">
        <f>+VLOOKUP(H12,'[1]VIVIENDA x HAB'!C$2:DD$73,21,FALSE)</f>
        <v>1.0315789473684212</v>
      </c>
      <c r="O12" s="28">
        <f>+VLOOKUP(H12,'[1]VIVIENDA x HAB'!C$2:DD$73,23+2,FALSE)</f>
        <v>1.0492957746478873</v>
      </c>
      <c r="P12" s="28">
        <f>+VLOOKUP(H12,'[1]VIVIENDA x HAB'!C$2:DD$73,27+2,FALSE)</f>
        <v>1.0594405594405594</v>
      </c>
      <c r="Q12" s="28">
        <f>+VLOOKUP(H12,'[1]VIVIENDA x HAB'!C$2:DD$73,31+2,FALSE)</f>
        <v>1.0355329949238579</v>
      </c>
      <c r="R12" s="28">
        <f>+VLOOKUP(H12,'[1]VIVIENDA x HAB'!C$2:DD$73,35+2,FALSE)</f>
        <v>0.97926634768740028</v>
      </c>
      <c r="S12" s="28">
        <f>+VLOOKUP(H12,'[1]VIVIENDA x HAB'!C$2:DD$73,39+2,FALSE)</f>
        <v>1.0165289256198347</v>
      </c>
      <c r="T12" s="28">
        <f>+VLOOKUP(H12,'[1]VIVIENDA x HAB'!C$2:DD$73,43+2,FALSE)</f>
        <v>1.0522765598650927</v>
      </c>
      <c r="U12" s="28">
        <f>+VLOOKUP(H12,'[1]VIVIENDA x HAB'!C$2:DD$73,47+2,FALSE)</f>
        <v>1.0608108108108107</v>
      </c>
      <c r="V12" s="28">
        <f>+VLOOKUP(H12,'[1]VIVIENDA x HAB'!C$2:DD$73,51+2,FALSE)</f>
        <v>1.1214285714285714</v>
      </c>
      <c r="W12" s="28">
        <f>+VLOOKUP(H12,'[1]VIVIENDA x HAB'!C$2:DD$73,55+2,FALSE)</f>
        <v>1.0806174957118353</v>
      </c>
      <c r="X12" s="28">
        <f>+VLOOKUP(H12,'[1]VIVIENDA x HAB'!C$2:DD$73,59+2,FALSE)</f>
        <v>1.139240506329114</v>
      </c>
      <c r="Y12" s="28">
        <f>+VLOOKUP(H12,'[1]VIVIENDA x HAB'!C$2:DD$73,63+2,FALSE)</f>
        <v>1.1496350364963503</v>
      </c>
      <c r="Z12" s="28">
        <f>+VLOOKUP(H12,'[1]VIVIENDA x HAB'!C$2:DD$73,67+2,FALSE)</f>
        <v>1.2088122605363985</v>
      </c>
      <c r="AA12" s="28">
        <f>+VLOOKUP(H12,'[1]VIVIENDA x HAB'!C$2:DD$73,71+2,FALSE)</f>
        <v>1.2747474747474747</v>
      </c>
      <c r="AB12" s="28">
        <f>+VLOOKUP(H12,'[1]VIVIENDA x HAB'!C$2:DD$73,75+2,FALSE)</f>
        <v>1.2564612326043738</v>
      </c>
      <c r="AC12" s="28">
        <f>+VLOOKUP(H12,'[1]VIVIENDA x HAB'!C$2:DD$73,79+2,FALSE)</f>
        <v>1.2271844660194176</v>
      </c>
      <c r="AD12" s="28">
        <f>+VLOOKUP(H12,'[1]VIVIENDA x HAB'!C$2:DD$73,83+2,FALSE)</f>
        <v>1.2122370936902485</v>
      </c>
      <c r="AE12" s="28">
        <f>+VLOOKUP(H12,'[1]VIVIENDA x HAB'!C$2:DD$73,87+2,FALSE)</f>
        <v>1.1715867158671587</v>
      </c>
      <c r="AF12" s="28">
        <f>+VLOOKUP(H12,'[1]VIVIENDA x HAB'!C$2:DD$73,91+2,FALSE)</f>
        <v>1.1219081272084805</v>
      </c>
      <c r="AG12" s="28">
        <f>+VLOOKUP(H12,'[1]VIVIENDA x HAB'!C$2:DD$73,95+2,FALSE)</f>
        <v>1.1005199306759099</v>
      </c>
      <c r="AH12" s="28">
        <f>+VLOOKUP(H12,'[1]VIVIENDA x HAB'!C$2:DD$73,99+2,FALSE)</f>
        <v>1.1005199306759099</v>
      </c>
      <c r="AI12" s="28">
        <f>+VLOOKUP(H12,'[1]VIVIENDA x HAB'!C$2:DD$73,103+2,FALSE)</f>
        <v>1.1082024432809774</v>
      </c>
      <c r="AK12" s="10" t="s">
        <v>129</v>
      </c>
      <c r="AL12" s="9" t="s">
        <v>128</v>
      </c>
      <c r="AM12" s="28">
        <v>0.91872791519434627</v>
      </c>
      <c r="AN12" s="28">
        <v>0.9401408450704225</v>
      </c>
      <c r="AO12" s="28">
        <v>0.97382198952879584</v>
      </c>
      <c r="AP12" s="28">
        <v>0.9982905982905983</v>
      </c>
      <c r="AQ12" s="28">
        <v>0.96938775510204078</v>
      </c>
      <c r="AR12" s="28">
        <v>0.95302013422818788</v>
      </c>
      <c r="AS12" s="28">
        <v>0.94389438943894388</v>
      </c>
      <c r="AT12" s="28">
        <v>0.96568627450980393</v>
      </c>
      <c r="AU12" s="28">
        <v>1.0211726384364821</v>
      </c>
      <c r="AV12" s="28">
        <v>0.98373983739837401</v>
      </c>
      <c r="AW12" s="28">
        <v>0.95032051282051277</v>
      </c>
      <c r="AX12" s="28">
        <v>0.9426751592356688</v>
      </c>
      <c r="AY12" s="28">
        <v>0.89171974522292996</v>
      </c>
      <c r="AZ12" s="28">
        <v>0.92539682539682544</v>
      </c>
      <c r="BA12" s="28">
        <v>0.87777777777777777</v>
      </c>
      <c r="BB12" s="28">
        <v>0.86984126984126986</v>
      </c>
      <c r="BC12" s="28">
        <v>0.82725832012678291</v>
      </c>
      <c r="BD12" s="28">
        <v>0.78446909667194931</v>
      </c>
      <c r="BE12" s="28">
        <v>0.79588607594936711</v>
      </c>
      <c r="BF12" s="28">
        <v>0.814873417721519</v>
      </c>
      <c r="BG12" s="28">
        <v>0.82492113564668768</v>
      </c>
      <c r="BH12" s="28">
        <v>0.85354330708661419</v>
      </c>
      <c r="BI12" s="28">
        <v>0.89133858267716537</v>
      </c>
      <c r="BJ12" s="28">
        <v>0.90866141732283467</v>
      </c>
      <c r="BK12" s="28">
        <v>0.90866141732283467</v>
      </c>
      <c r="BL12" s="28">
        <v>0.90236220472440942</v>
      </c>
    </row>
    <row r="13" spans="2:64" x14ac:dyDescent="0.25">
      <c r="B13" s="31" t="s">
        <v>127</v>
      </c>
      <c r="C13" s="30" t="s">
        <v>126</v>
      </c>
      <c r="D13" s="29">
        <v>9350</v>
      </c>
      <c r="E13" s="2">
        <v>0.42513368983957217</v>
      </c>
      <c r="F13" s="2">
        <v>2.3522012578616351</v>
      </c>
      <c r="H13" s="10" t="s">
        <v>127</v>
      </c>
      <c r="I13" s="9" t="s">
        <v>126</v>
      </c>
      <c r="J13" s="28">
        <f>+VLOOKUP(H13,'[1]VIVIENDA x HAB'!C$2:DD$73,5,FALSE)</f>
        <v>0.57616021567494702</v>
      </c>
      <c r="K13" s="28">
        <f>+VLOOKUP(H13,'[1]VIVIENDA x HAB'!C$2:DD$73,9,FALSE)</f>
        <v>0.56157817109144548</v>
      </c>
      <c r="L13" s="28">
        <f>+VLOOKUP(H13,'[1]VIVIENDA x HAB'!C$2:DD$73,13,FALSE)</f>
        <v>0.55464578141687437</v>
      </c>
      <c r="M13" s="28">
        <f>+VLOOKUP(H13,'[1]VIVIENDA x HAB'!C$2:DD$73,17,FALSE)</f>
        <v>0.54851889683350352</v>
      </c>
      <c r="N13" s="28">
        <f>+VLOOKUP(H13,'[1]VIVIENDA x HAB'!C$2:DD$73,21,FALSE)</f>
        <v>0.54883490332176499</v>
      </c>
      <c r="O13" s="28">
        <f>+VLOOKUP(H13,'[1]VIVIENDA x HAB'!C$2:DD$73,23+2,FALSE)</f>
        <v>0.52892823269048372</v>
      </c>
      <c r="P13" s="28">
        <f>+VLOOKUP(H13,'[1]VIVIENDA x HAB'!C$2:DD$73,27+2,FALSE)</f>
        <v>0.53389961389961393</v>
      </c>
      <c r="Q13" s="28">
        <f>+VLOOKUP(H13,'[1]VIVIENDA x HAB'!C$2:DD$73,31+2,FALSE)</f>
        <v>0.53728037797135686</v>
      </c>
      <c r="R13" s="28">
        <f>+VLOOKUP(H13,'[1]VIVIENDA x HAB'!C$2:DD$73,35+2,FALSE)</f>
        <v>0.5238975817923186</v>
      </c>
      <c r="S13" s="28">
        <f>+VLOOKUP(H13,'[1]VIVIENDA x HAB'!C$2:DD$73,39+2,FALSE)</f>
        <v>0.52172114191146046</v>
      </c>
      <c r="T13" s="28">
        <f>+VLOOKUP(H13,'[1]VIVIENDA x HAB'!C$2:DD$73,43+2,FALSE)</f>
        <v>0.51687220490581376</v>
      </c>
      <c r="U13" s="28">
        <f>+VLOOKUP(H13,'[1]VIVIENDA x HAB'!C$2:DD$73,47+2,FALSE)</f>
        <v>0.50690698592290484</v>
      </c>
      <c r="V13" s="28">
        <f>+VLOOKUP(H13,'[1]VIVIENDA x HAB'!C$2:DD$73,51+2,FALSE)</f>
        <v>0.49608723540731237</v>
      </c>
      <c r="W13" s="28">
        <f>+VLOOKUP(H13,'[1]VIVIENDA x HAB'!C$2:DD$73,55+2,FALSE)</f>
        <v>0.49794661190965095</v>
      </c>
      <c r="X13" s="28">
        <f>+VLOOKUP(H13,'[1]VIVIENDA x HAB'!C$2:DD$73,59+2,FALSE)</f>
        <v>0.48916330645161288</v>
      </c>
      <c r="Y13" s="28">
        <f>+VLOOKUP(H13,'[1]VIVIENDA x HAB'!C$2:DD$73,63+2,FALSE)</f>
        <v>0.49541401273885349</v>
      </c>
      <c r="Z13" s="28">
        <f>+VLOOKUP(H13,'[1]VIVIENDA x HAB'!C$2:DD$73,67+2,FALSE)</f>
        <v>0.48945518453427067</v>
      </c>
      <c r="AA13" s="28">
        <f>+VLOOKUP(H13,'[1]VIVIENDA x HAB'!C$2:DD$73,71+2,FALSE)</f>
        <v>0.48004420975070611</v>
      </c>
      <c r="AB13" s="28">
        <f>+VLOOKUP(H13,'[1]VIVIENDA x HAB'!C$2:DD$73,75+2,FALSE)</f>
        <v>0.4713804713804714</v>
      </c>
      <c r="AC13" s="28">
        <f>+VLOOKUP(H13,'[1]VIVIENDA x HAB'!C$2:DD$73,79+2,FALSE)</f>
        <v>0.45815337924594374</v>
      </c>
      <c r="AD13" s="28">
        <f>+VLOOKUP(H13,'[1]VIVIENDA x HAB'!C$2:DD$73,83+2,FALSE)</f>
        <v>0.44883508451347648</v>
      </c>
      <c r="AE13" s="28">
        <f>+VLOOKUP(H13,'[1]VIVIENDA x HAB'!C$2:DD$73,87+2,FALSE)</f>
        <v>0.44272062956717256</v>
      </c>
      <c r="AF13" s="28">
        <f>+VLOOKUP(H13,'[1]VIVIENDA x HAB'!C$2:DD$73,91+2,FALSE)</f>
        <v>0.43735460285809241</v>
      </c>
      <c r="AG13" s="28">
        <f>+VLOOKUP(H13,'[1]VIVIENDA x HAB'!C$2:DD$73,95+2,FALSE)</f>
        <v>0.43229393807239425</v>
      </c>
      <c r="AH13" s="28">
        <f>+VLOOKUP(H13,'[1]VIVIENDA x HAB'!C$2:DD$73,99+2,FALSE)</f>
        <v>0.428078870811335</v>
      </c>
      <c r="AI13" s="28">
        <f>+VLOOKUP(H13,'[1]VIVIENDA x HAB'!C$2:DD$73,103+2,FALSE)</f>
        <v>0.42513368983957217</v>
      </c>
      <c r="AK13" s="10" t="s">
        <v>127</v>
      </c>
      <c r="AL13" s="9" t="s">
        <v>126</v>
      </c>
      <c r="AM13" s="28">
        <v>1.7356283422459893</v>
      </c>
      <c r="AN13" s="28">
        <v>1.7806959947472094</v>
      </c>
      <c r="AO13" s="28">
        <v>1.8029525032092426</v>
      </c>
      <c r="AP13" s="28">
        <v>1.8230912476722532</v>
      </c>
      <c r="AQ13" s="28">
        <v>1.8220415537488708</v>
      </c>
      <c r="AR13" s="28">
        <v>1.8906156604901374</v>
      </c>
      <c r="AS13" s="28">
        <v>1.8730112814579114</v>
      </c>
      <c r="AT13" s="28">
        <v>1.8612256114317121</v>
      </c>
      <c r="AU13" s="28">
        <v>1.9087700244366006</v>
      </c>
      <c r="AV13" s="28">
        <v>1.9167327517842982</v>
      </c>
      <c r="AW13" s="28">
        <v>1.9347142108023072</v>
      </c>
      <c r="AX13" s="28">
        <v>1.9727485076563716</v>
      </c>
      <c r="AY13" s="28">
        <v>2.0157745021980862</v>
      </c>
      <c r="AZ13" s="28">
        <v>2.0082474226804123</v>
      </c>
      <c r="BA13" s="28">
        <v>2.0443070582174139</v>
      </c>
      <c r="BB13" s="28">
        <v>2.0185137567498073</v>
      </c>
      <c r="BC13" s="28">
        <v>2.0430879712746859</v>
      </c>
      <c r="BD13" s="28">
        <v>2.0831414684062421</v>
      </c>
      <c r="BE13" s="28">
        <v>2.1214285714285714</v>
      </c>
      <c r="BF13" s="28">
        <v>2.1826751592356688</v>
      </c>
      <c r="BG13" s="28">
        <v>2.2279898218829515</v>
      </c>
      <c r="BH13" s="28">
        <v>2.2587607922803454</v>
      </c>
      <c r="BI13" s="28">
        <v>2.2864741641337387</v>
      </c>
      <c r="BJ13" s="28">
        <v>2.3132408575031524</v>
      </c>
      <c r="BK13" s="28">
        <v>2.3360181223256986</v>
      </c>
      <c r="BL13" s="28">
        <v>2.3522012578616351</v>
      </c>
    </row>
    <row r="14" spans="2:64" x14ac:dyDescent="0.25">
      <c r="B14" s="31" t="s">
        <v>125</v>
      </c>
      <c r="C14" s="30" t="s">
        <v>124</v>
      </c>
      <c r="D14" s="29">
        <v>1215</v>
      </c>
      <c r="E14" s="2">
        <v>0.64691358024691359</v>
      </c>
      <c r="F14" s="2">
        <v>1.5458015267175573</v>
      </c>
      <c r="H14" s="10" t="s">
        <v>125</v>
      </c>
      <c r="I14" s="9" t="s">
        <v>124</v>
      </c>
      <c r="J14" s="28">
        <f>+VLOOKUP(H14,'[1]VIVIENDA x HAB'!C$2:DD$73,5,FALSE)</f>
        <v>0.69420600858369097</v>
      </c>
      <c r="K14" s="28">
        <f>+VLOOKUP(H14,'[1]VIVIENDA x HAB'!C$2:DD$73,9,FALSE)</f>
        <v>0.69556025369978858</v>
      </c>
      <c r="L14" s="28">
        <f>+VLOOKUP(H14,'[1]VIVIENDA x HAB'!C$2:DD$73,13,FALSE)</f>
        <v>0.67820773930753564</v>
      </c>
      <c r="M14" s="28">
        <f>+VLOOKUP(H14,'[1]VIVIENDA x HAB'!C$2:DD$73,17,FALSE)</f>
        <v>0.70121951219512191</v>
      </c>
      <c r="N14" s="28">
        <f>+VLOOKUP(H14,'[1]VIVIENDA x HAB'!C$2:DD$73,21,FALSE)</f>
        <v>0.7190332326283988</v>
      </c>
      <c r="O14" s="28">
        <f>+VLOOKUP(H14,'[1]VIVIENDA x HAB'!C$2:DD$73,23+2,FALSE)</f>
        <v>0.70669291338582674</v>
      </c>
      <c r="P14" s="28">
        <f>+VLOOKUP(H14,'[1]VIVIENDA x HAB'!C$2:DD$73,27+2,FALSE)</f>
        <v>0.67920978363123241</v>
      </c>
      <c r="Q14" s="28">
        <f>+VLOOKUP(H14,'[1]VIVIENDA x HAB'!C$2:DD$73,31+2,FALSE)</f>
        <v>0.68926553672316382</v>
      </c>
      <c r="R14" s="28">
        <f>+VLOOKUP(H14,'[1]VIVIENDA x HAB'!C$2:DD$73,35+2,FALSE)</f>
        <v>0.69418386491557227</v>
      </c>
      <c r="S14" s="28">
        <f>+VLOOKUP(H14,'[1]VIVIENDA x HAB'!C$2:DD$73,39+2,FALSE)</f>
        <v>0.70754716981132071</v>
      </c>
      <c r="T14" s="28">
        <f>+VLOOKUP(H14,'[1]VIVIENDA x HAB'!C$2:DD$73,43+2,FALSE)</f>
        <v>0.72788461538461535</v>
      </c>
      <c r="U14" s="28">
        <f>+VLOOKUP(H14,'[1]VIVIENDA x HAB'!C$2:DD$73,47+2,FALSE)</f>
        <v>0.72588347659980901</v>
      </c>
      <c r="V14" s="28">
        <f>+VLOOKUP(H14,'[1]VIVIENDA x HAB'!C$2:DD$73,51+2,FALSE)</f>
        <v>0.75369458128078815</v>
      </c>
      <c r="W14" s="28">
        <f>+VLOOKUP(H14,'[1]VIVIENDA x HAB'!C$2:DD$73,55+2,FALSE)</f>
        <v>0.7434402332361516</v>
      </c>
      <c r="X14" s="28">
        <f>+VLOOKUP(H14,'[1]VIVIENDA x HAB'!C$2:DD$73,59+2,FALSE)</f>
        <v>0.74563106796116507</v>
      </c>
      <c r="Y14" s="28">
        <f>+VLOOKUP(H14,'[1]VIVIENDA x HAB'!C$2:DD$73,63+2,FALSE)</f>
        <v>0.75244618395303331</v>
      </c>
      <c r="Z14" s="28">
        <f>+VLOOKUP(H14,'[1]VIVIENDA x HAB'!C$2:DD$73,67+2,FALSE)</f>
        <v>0.73523809523809525</v>
      </c>
      <c r="AA14" s="28">
        <f>+VLOOKUP(H14,'[1]VIVIENDA x HAB'!C$2:DD$73,71+2,FALSE)</f>
        <v>0.73804971319311663</v>
      </c>
      <c r="AB14" s="28">
        <f>+VLOOKUP(H14,'[1]VIVIENDA x HAB'!C$2:DD$73,75+2,FALSE)</f>
        <v>0.73719165085388993</v>
      </c>
      <c r="AC14" s="28">
        <f>+VLOOKUP(H14,'[1]VIVIENDA x HAB'!C$2:DD$73,79+2,FALSE)</f>
        <v>0.74285714285714288</v>
      </c>
      <c r="AD14" s="28">
        <f>+VLOOKUP(H14,'[1]VIVIENDA x HAB'!C$2:DD$73,83+2,FALSE)</f>
        <v>0.71941122355105791</v>
      </c>
      <c r="AE14" s="28">
        <f>+VLOOKUP(H14,'[1]VIVIENDA x HAB'!C$2:DD$73,87+2,FALSE)</f>
        <v>0.72140221402214022</v>
      </c>
      <c r="AF14" s="28">
        <f>+VLOOKUP(H14,'[1]VIVIENDA x HAB'!C$2:DD$73,91+2,FALSE)</f>
        <v>0.70567056705670572</v>
      </c>
      <c r="AG14" s="28">
        <f>+VLOOKUP(H14,'[1]VIVIENDA x HAB'!C$2:DD$73,95+2,FALSE)</f>
        <v>0.68379790940766549</v>
      </c>
      <c r="AH14" s="28">
        <f>+VLOOKUP(H14,'[1]VIVIENDA x HAB'!C$2:DD$73,99+2,FALSE)</f>
        <v>0.65554628857381148</v>
      </c>
      <c r="AI14" s="28">
        <f>+VLOOKUP(H14,'[1]VIVIENDA x HAB'!C$2:DD$73,103+2,FALSE)</f>
        <v>0.64691358024691359</v>
      </c>
      <c r="AK14" s="10" t="s">
        <v>125</v>
      </c>
      <c r="AL14" s="9" t="s">
        <v>124</v>
      </c>
      <c r="AM14" s="28">
        <v>1.4404945904173108</v>
      </c>
      <c r="AN14" s="28">
        <v>1.4376899696048633</v>
      </c>
      <c r="AO14" s="28">
        <v>1.4744744744744744</v>
      </c>
      <c r="AP14" s="28">
        <v>1.4260869565217391</v>
      </c>
      <c r="AQ14" s="28">
        <v>1.3907563025210083</v>
      </c>
      <c r="AR14" s="28">
        <v>1.415041782729805</v>
      </c>
      <c r="AS14" s="28">
        <v>1.4722991689750693</v>
      </c>
      <c r="AT14" s="28">
        <v>1.4508196721311475</v>
      </c>
      <c r="AU14" s="28">
        <v>1.4405405405405405</v>
      </c>
      <c r="AV14" s="28">
        <v>1.4133333333333333</v>
      </c>
      <c r="AW14" s="28">
        <v>1.3738441215323647</v>
      </c>
      <c r="AX14" s="28">
        <v>1.3776315789473683</v>
      </c>
      <c r="AY14" s="28">
        <v>1.326797385620915</v>
      </c>
      <c r="AZ14" s="28">
        <v>1.3450980392156864</v>
      </c>
      <c r="BA14" s="28">
        <v>1.3411458333333333</v>
      </c>
      <c r="BB14" s="28">
        <v>1.328998699609883</v>
      </c>
      <c r="BC14" s="28">
        <v>1.3601036269430051</v>
      </c>
      <c r="BD14" s="28">
        <v>1.354922279792746</v>
      </c>
      <c r="BE14" s="28">
        <v>1.3564993564993566</v>
      </c>
      <c r="BF14" s="28">
        <v>1.3461538461538463</v>
      </c>
      <c r="BG14" s="28">
        <v>1.3900255754475703</v>
      </c>
      <c r="BH14" s="28">
        <v>1.3861892583120206</v>
      </c>
      <c r="BI14" s="28">
        <v>1.4170918367346939</v>
      </c>
      <c r="BJ14" s="28">
        <v>1.462420382165605</v>
      </c>
      <c r="BK14" s="28">
        <v>1.525445292620865</v>
      </c>
      <c r="BL14" s="28">
        <v>1.5458015267175573</v>
      </c>
    </row>
    <row r="15" spans="2:64" x14ac:dyDescent="0.25">
      <c r="B15" s="31" t="s">
        <v>123</v>
      </c>
      <c r="C15" s="30" t="s">
        <v>122</v>
      </c>
      <c r="D15" s="29">
        <v>7642</v>
      </c>
      <c r="E15" s="2">
        <v>0.46218267469248886</v>
      </c>
      <c r="F15" s="2">
        <v>2.1636466591166479</v>
      </c>
      <c r="H15" s="10" t="s">
        <v>123</v>
      </c>
      <c r="I15" s="9" t="s">
        <v>122</v>
      </c>
      <c r="J15" s="28">
        <f>+VLOOKUP(H15,'[1]VIVIENDA x HAB'!C$2:DD$73,5,FALSE)</f>
        <v>0.55511064278187561</v>
      </c>
      <c r="K15" s="28">
        <f>+VLOOKUP(H15,'[1]VIVIENDA x HAB'!C$2:DD$73,9,FALSE)</f>
        <v>0.54765784114052951</v>
      </c>
      <c r="L15" s="28">
        <f>+VLOOKUP(H15,'[1]VIVIENDA x HAB'!C$2:DD$73,13,FALSE)</f>
        <v>0.5381306218224482</v>
      </c>
      <c r="M15" s="28">
        <f>+VLOOKUP(H15,'[1]VIVIENDA x HAB'!C$2:DD$73,17,FALSE)</f>
        <v>0.55642543440901282</v>
      </c>
      <c r="N15" s="28">
        <f>+VLOOKUP(H15,'[1]VIVIENDA x HAB'!C$2:DD$73,21,FALSE)</f>
        <v>0.56548856548856552</v>
      </c>
      <c r="O15" s="28">
        <f>+VLOOKUP(H15,'[1]VIVIENDA x HAB'!C$2:DD$73,23+2,FALSE)</f>
        <v>0.55579908675799083</v>
      </c>
      <c r="P15" s="28">
        <f>+VLOOKUP(H15,'[1]VIVIENDA x HAB'!C$2:DD$73,27+2,FALSE)</f>
        <v>0.55561535701471121</v>
      </c>
      <c r="Q15" s="28">
        <f>+VLOOKUP(H15,'[1]VIVIENDA x HAB'!C$2:DD$73,31+2,FALSE)</f>
        <v>0.54627071823204421</v>
      </c>
      <c r="R15" s="28">
        <f>+VLOOKUP(H15,'[1]VIVIENDA x HAB'!C$2:DD$73,35+2,FALSE)</f>
        <v>0.54365482233502538</v>
      </c>
      <c r="S15" s="28">
        <f>+VLOOKUP(H15,'[1]VIVIENDA x HAB'!C$2:DD$73,39+2,FALSE)</f>
        <v>0.54546963159641548</v>
      </c>
      <c r="T15" s="28">
        <f>+VLOOKUP(H15,'[1]VIVIENDA x HAB'!C$2:DD$73,43+2,FALSE)</f>
        <v>0.53726506804925467</v>
      </c>
      <c r="U15" s="28">
        <f>+VLOOKUP(H15,'[1]VIVIENDA x HAB'!C$2:DD$73,47+2,FALSE)</f>
        <v>0.53626444159178432</v>
      </c>
      <c r="V15" s="28">
        <f>+VLOOKUP(H15,'[1]VIVIENDA x HAB'!C$2:DD$73,51+2,FALSE)</f>
        <v>0.535691523263225</v>
      </c>
      <c r="W15" s="28">
        <f>+VLOOKUP(H15,'[1]VIVIENDA x HAB'!C$2:DD$73,55+2,FALSE)</f>
        <v>0.51170871732890166</v>
      </c>
      <c r="X15" s="28">
        <f>+VLOOKUP(H15,'[1]VIVIENDA x HAB'!C$2:DD$73,59+2,FALSE)</f>
        <v>0.50990693485439809</v>
      </c>
      <c r="Y15" s="28">
        <f>+VLOOKUP(H15,'[1]VIVIENDA x HAB'!C$2:DD$73,63+2,FALSE)</f>
        <v>0.50760512973456606</v>
      </c>
      <c r="Z15" s="28">
        <f>+VLOOKUP(H15,'[1]VIVIENDA x HAB'!C$2:DD$73,67+2,FALSE)</f>
        <v>0.51132103763682712</v>
      </c>
      <c r="AA15" s="28">
        <f>+VLOOKUP(H15,'[1]VIVIENDA x HAB'!C$2:DD$73,71+2,FALSE)</f>
        <v>0.51476793248945152</v>
      </c>
      <c r="AB15" s="28">
        <f>+VLOOKUP(H15,'[1]VIVIENDA x HAB'!C$2:DD$73,75+2,FALSE)</f>
        <v>0.50968126303246941</v>
      </c>
      <c r="AC15" s="28">
        <f>+VLOOKUP(H15,'[1]VIVIENDA x HAB'!C$2:DD$73,79+2,FALSE)</f>
        <v>0.50506682332207375</v>
      </c>
      <c r="AD15" s="28">
        <f>+VLOOKUP(H15,'[1]VIVIENDA x HAB'!C$2:DD$73,83+2,FALSE)</f>
        <v>0.50007251631617111</v>
      </c>
      <c r="AE15" s="28">
        <f>+VLOOKUP(H15,'[1]VIVIENDA x HAB'!C$2:DD$73,87+2,FALSE)</f>
        <v>0.49211311638482308</v>
      </c>
      <c r="AF15" s="28">
        <f>+VLOOKUP(H15,'[1]VIVIENDA x HAB'!C$2:DD$73,91+2,FALSE)</f>
        <v>0.48813368908861116</v>
      </c>
      <c r="AG15" s="28">
        <f>+VLOOKUP(H15,'[1]VIVIENDA x HAB'!C$2:DD$73,95+2,FALSE)</f>
        <v>0.48215756244853142</v>
      </c>
      <c r="AH15" s="28">
        <f>+VLOOKUP(H15,'[1]VIVIENDA x HAB'!C$2:DD$73,99+2,FALSE)</f>
        <v>0.47076101468624831</v>
      </c>
      <c r="AI15" s="28">
        <f>+VLOOKUP(H15,'[1]VIVIENDA x HAB'!C$2:DD$73,103+2,FALSE)</f>
        <v>0.46218267469248886</v>
      </c>
      <c r="AK15" s="10" t="s">
        <v>123</v>
      </c>
      <c r="AL15" s="9" t="s">
        <v>122</v>
      </c>
      <c r="AM15" s="28">
        <v>1.8014426727410782</v>
      </c>
      <c r="AN15" s="28">
        <v>1.8259576050576423</v>
      </c>
      <c r="AO15" s="28">
        <v>1.8582848837209303</v>
      </c>
      <c r="AP15" s="28">
        <v>1.7971859986273164</v>
      </c>
      <c r="AQ15" s="28">
        <v>1.7683823529411764</v>
      </c>
      <c r="AR15" s="28">
        <v>1.7992113046335854</v>
      </c>
      <c r="AS15" s="28">
        <v>1.7998062641265742</v>
      </c>
      <c r="AT15" s="28">
        <v>1.8305941845764855</v>
      </c>
      <c r="AU15" s="28">
        <v>1.8394024276377217</v>
      </c>
      <c r="AV15" s="28">
        <v>1.8332826285366595</v>
      </c>
      <c r="AW15" s="28">
        <v>1.8612786489746682</v>
      </c>
      <c r="AX15" s="28">
        <v>1.8647516457211251</v>
      </c>
      <c r="AY15" s="28">
        <v>1.8667459845330161</v>
      </c>
      <c r="AZ15" s="28">
        <v>1.9542367877177442</v>
      </c>
      <c r="BA15" s="28">
        <v>1.9611421842802472</v>
      </c>
      <c r="BB15" s="28">
        <v>1.9700352526439482</v>
      </c>
      <c r="BC15" s="28">
        <v>1.9557184750733139</v>
      </c>
      <c r="BD15" s="28">
        <v>1.9426229508196722</v>
      </c>
      <c r="BE15" s="28">
        <v>1.9620105201636471</v>
      </c>
      <c r="BF15" s="28">
        <v>1.9799360279150915</v>
      </c>
      <c r="BG15" s="28">
        <v>1.9997099767981439</v>
      </c>
      <c r="BH15" s="28">
        <v>2.032053133121571</v>
      </c>
      <c r="BI15" s="28">
        <v>2.0486191024165707</v>
      </c>
      <c r="BJ15" s="28">
        <v>2.0740108169655564</v>
      </c>
      <c r="BK15" s="28">
        <v>2.1242200794100965</v>
      </c>
      <c r="BL15" s="28">
        <v>2.1636466591166479</v>
      </c>
    </row>
    <row r="16" spans="2:64" x14ac:dyDescent="0.25">
      <c r="B16" s="31" t="s">
        <v>121</v>
      </c>
      <c r="C16" s="30" t="s">
        <v>120</v>
      </c>
      <c r="D16" s="29">
        <v>53793</v>
      </c>
      <c r="E16" s="2">
        <v>0.65106984180097782</v>
      </c>
      <c r="F16" s="2">
        <v>1.535933529394969</v>
      </c>
      <c r="H16" s="10" t="s">
        <v>121</v>
      </c>
      <c r="I16" s="9" t="s">
        <v>120</v>
      </c>
      <c r="J16" s="28">
        <f>+VLOOKUP(H16,'[1]VIVIENDA x HAB'!C$2:DD$73,5,FALSE)</f>
        <v>0.77214783933295916</v>
      </c>
      <c r="K16" s="28">
        <f>+VLOOKUP(H16,'[1]VIVIENDA x HAB'!C$2:DD$73,9,FALSE)</f>
        <v>0.75716382173476482</v>
      </c>
      <c r="L16" s="28">
        <f>+VLOOKUP(H16,'[1]VIVIENDA x HAB'!C$2:DD$73,13,FALSE)</f>
        <v>0.73676761267966517</v>
      </c>
      <c r="M16" s="28">
        <f>+VLOOKUP(H16,'[1]VIVIENDA x HAB'!C$2:DD$73,17,FALSE)</f>
        <v>0.71537584626480233</v>
      </c>
      <c r="N16" s="28">
        <f>+VLOOKUP(H16,'[1]VIVIENDA x HAB'!C$2:DD$73,21,FALSE)</f>
        <v>0.73485239592622142</v>
      </c>
      <c r="O16" s="28">
        <f>+VLOOKUP(H16,'[1]VIVIENDA x HAB'!C$2:DD$73,23+2,FALSE)</f>
        <v>0.72833858249614936</v>
      </c>
      <c r="P16" s="28">
        <f>+VLOOKUP(H16,'[1]VIVIENDA x HAB'!C$2:DD$73,27+2,FALSE)</f>
        <v>0.71040544121544036</v>
      </c>
      <c r="Q16" s="28">
        <f>+VLOOKUP(H16,'[1]VIVIENDA x HAB'!C$2:DD$73,31+2,FALSE)</f>
        <v>0.67626319522677014</v>
      </c>
      <c r="R16" s="28">
        <f>+VLOOKUP(H16,'[1]VIVIENDA x HAB'!C$2:DD$73,35+2,FALSE)</f>
        <v>0.6449179746735727</v>
      </c>
      <c r="S16" s="28">
        <f>+VLOOKUP(H16,'[1]VIVIENDA x HAB'!C$2:DD$73,39+2,FALSE)</f>
        <v>0.63970332599374202</v>
      </c>
      <c r="T16" s="28">
        <f>+VLOOKUP(H16,'[1]VIVIENDA x HAB'!C$2:DD$73,43+2,FALSE)</f>
        <v>0.64746803466635572</v>
      </c>
      <c r="U16" s="28">
        <f>+VLOOKUP(H16,'[1]VIVIENDA x HAB'!C$2:DD$73,47+2,FALSE)</f>
        <v>0.63878667708909265</v>
      </c>
      <c r="V16" s="28">
        <f>+VLOOKUP(H16,'[1]VIVIENDA x HAB'!C$2:DD$73,51+2,FALSE)</f>
        <v>0.65692373909300783</v>
      </c>
      <c r="W16" s="28">
        <f>+VLOOKUP(H16,'[1]VIVIENDA x HAB'!C$2:DD$73,55+2,FALSE)</f>
        <v>0.64305938169574528</v>
      </c>
      <c r="X16" s="28">
        <f>+VLOOKUP(H16,'[1]VIVIENDA x HAB'!C$2:DD$73,59+2,FALSE)</f>
        <v>0.66803010146337594</v>
      </c>
      <c r="Y16" s="28">
        <f>+VLOOKUP(H16,'[1]VIVIENDA x HAB'!C$2:DD$73,63+2,FALSE)</f>
        <v>0.67079955491972665</v>
      </c>
      <c r="Z16" s="28">
        <f>+VLOOKUP(H16,'[1]VIVIENDA x HAB'!C$2:DD$73,67+2,FALSE)</f>
        <v>0.68283582089552242</v>
      </c>
      <c r="AA16" s="28">
        <f>+VLOOKUP(H16,'[1]VIVIENDA x HAB'!C$2:DD$73,71+2,FALSE)</f>
        <v>0.691009518374335</v>
      </c>
      <c r="AB16" s="28">
        <f>+VLOOKUP(H16,'[1]VIVIENDA x HAB'!C$2:DD$73,75+2,FALSE)</f>
        <v>0.68822086635720514</v>
      </c>
      <c r="AC16" s="28">
        <f>+VLOOKUP(H16,'[1]VIVIENDA x HAB'!C$2:DD$73,79+2,FALSE)</f>
        <v>0.67416285923376651</v>
      </c>
      <c r="AD16" s="28">
        <f>+VLOOKUP(H16,'[1]VIVIENDA x HAB'!C$2:DD$73,83+2,FALSE)</f>
        <v>0.66058789402436668</v>
      </c>
      <c r="AE16" s="28">
        <f>+VLOOKUP(H16,'[1]VIVIENDA x HAB'!C$2:DD$73,87+2,FALSE)</f>
        <v>0.66686058913646329</v>
      </c>
      <c r="AF16" s="28">
        <f>+VLOOKUP(H16,'[1]VIVIENDA x HAB'!C$2:DD$73,91+2,FALSE)</f>
        <v>0.65982309657249605</v>
      </c>
      <c r="AG16" s="28">
        <f>+VLOOKUP(H16,'[1]VIVIENDA x HAB'!C$2:DD$73,95+2,FALSE)</f>
        <v>0.65424551371280237</v>
      </c>
      <c r="AH16" s="28">
        <f>+VLOOKUP(H16,'[1]VIVIENDA x HAB'!C$2:DD$73,99+2,FALSE)</f>
        <v>0.65422220560468114</v>
      </c>
      <c r="AI16" s="28">
        <f>+VLOOKUP(H16,'[1]VIVIENDA x HAB'!C$2:DD$73,103+2,FALSE)</f>
        <v>0.65106984180097782</v>
      </c>
      <c r="AK16" s="10" t="s">
        <v>121</v>
      </c>
      <c r="AL16" s="9" t="s">
        <v>120</v>
      </c>
      <c r="AM16" s="28">
        <v>1.2950887758280551</v>
      </c>
      <c r="AN16" s="28">
        <v>1.3207181475058656</v>
      </c>
      <c r="AO16" s="28">
        <v>1.3572800741918389</v>
      </c>
      <c r="AP16" s="28">
        <v>1.3978665972877167</v>
      </c>
      <c r="AQ16" s="28">
        <v>1.3608174996008302</v>
      </c>
      <c r="AR16" s="28">
        <v>1.3729878164257308</v>
      </c>
      <c r="AS16" s="28">
        <v>1.407646875971402</v>
      </c>
      <c r="AT16" s="28">
        <v>1.4787142152023691</v>
      </c>
      <c r="AU16" s="28">
        <v>1.5505847863926467</v>
      </c>
      <c r="AV16" s="28">
        <v>1.5632246376811594</v>
      </c>
      <c r="AW16" s="28">
        <v>1.5444777911164467</v>
      </c>
      <c r="AX16" s="28">
        <v>1.5654678406208029</v>
      </c>
      <c r="AY16" s="28">
        <v>1.5222467091548038</v>
      </c>
      <c r="AZ16" s="28">
        <v>1.5550663414053667</v>
      </c>
      <c r="BA16" s="28">
        <v>1.4969385328736178</v>
      </c>
      <c r="BB16" s="28">
        <v>1.4907582938388626</v>
      </c>
      <c r="BC16" s="28">
        <v>1.46448087431694</v>
      </c>
      <c r="BD16" s="28">
        <v>1.4471580686074978</v>
      </c>
      <c r="BE16" s="28">
        <v>1.4530219132893496</v>
      </c>
      <c r="BF16" s="28">
        <v>1.4833211089922254</v>
      </c>
      <c r="BG16" s="28">
        <v>1.5138030972803653</v>
      </c>
      <c r="BH16" s="28">
        <v>1.4995638013260439</v>
      </c>
      <c r="BI16" s="28">
        <v>1.5155577384219803</v>
      </c>
      <c r="BJ16" s="28">
        <v>1.5284781921163855</v>
      </c>
      <c r="BK16" s="28">
        <v>1.5285326475210745</v>
      </c>
      <c r="BL16" s="28">
        <v>1.535933529394969</v>
      </c>
    </row>
    <row r="17" spans="2:64" x14ac:dyDescent="0.25">
      <c r="B17" s="31" t="s">
        <v>119</v>
      </c>
      <c r="C17" s="30" t="s">
        <v>118</v>
      </c>
      <c r="D17" s="29">
        <v>2859</v>
      </c>
      <c r="E17" s="2">
        <v>0.61804826862539353</v>
      </c>
      <c r="F17" s="2">
        <v>1.6179966044142615</v>
      </c>
      <c r="H17" s="10" t="s">
        <v>119</v>
      </c>
      <c r="I17" s="9" t="s">
        <v>118</v>
      </c>
      <c r="J17" s="28">
        <f>+VLOOKUP(H17,'[1]VIVIENDA x HAB'!C$2:DD$73,5,FALSE)</f>
        <v>0.57416879795396425</v>
      </c>
      <c r="K17" s="28">
        <f>+VLOOKUP(H17,'[1]VIVIENDA x HAB'!C$2:DD$73,9,FALSE)</f>
        <v>0.57903634826711747</v>
      </c>
      <c r="L17" s="28">
        <f>+VLOOKUP(H17,'[1]VIVIENDA x HAB'!C$2:DD$73,13,FALSE)</f>
        <v>0.58996683250414594</v>
      </c>
      <c r="M17" s="28">
        <f>+VLOOKUP(H17,'[1]VIVIENDA x HAB'!C$2:DD$73,17,FALSE)</f>
        <v>0.60853508411981949</v>
      </c>
      <c r="N17" s="28">
        <f>+VLOOKUP(H17,'[1]VIVIENDA x HAB'!C$2:DD$73,21,FALSE)</f>
        <v>0.62190082644628097</v>
      </c>
      <c r="O17" s="28">
        <f>+VLOOKUP(H17,'[1]VIVIENDA x HAB'!C$2:DD$73,23+2,FALSE)</f>
        <v>0.60675944333996024</v>
      </c>
      <c r="P17" s="28">
        <f>+VLOOKUP(H17,'[1]VIVIENDA x HAB'!C$2:DD$73,27+2,FALSE)</f>
        <v>0.61826884722776232</v>
      </c>
      <c r="Q17" s="28">
        <f>+VLOOKUP(H17,'[1]VIVIENDA x HAB'!C$2:DD$73,31+2,FALSE)</f>
        <v>0.62997658079625296</v>
      </c>
      <c r="R17" s="28">
        <f>+VLOOKUP(H17,'[1]VIVIENDA x HAB'!C$2:DD$73,35+2,FALSE)</f>
        <v>0.6255286428296809</v>
      </c>
      <c r="S17" s="28">
        <f>+VLOOKUP(H17,'[1]VIVIENDA x HAB'!C$2:DD$73,39+2,FALSE)</f>
        <v>0.64066102997694085</v>
      </c>
      <c r="T17" s="28">
        <f>+VLOOKUP(H17,'[1]VIVIENDA x HAB'!C$2:DD$73,43+2,FALSE)</f>
        <v>0.64108438335242457</v>
      </c>
      <c r="U17" s="28">
        <f>+VLOOKUP(H17,'[1]VIVIENDA x HAB'!C$2:DD$73,47+2,FALSE)</f>
        <v>0.64931087289433387</v>
      </c>
      <c r="V17" s="28">
        <f>+VLOOKUP(H17,'[1]VIVIENDA x HAB'!C$2:DD$73,51+2,FALSE)</f>
        <v>0.65637065637065639</v>
      </c>
      <c r="W17" s="28">
        <f>+VLOOKUP(H17,'[1]VIVIENDA x HAB'!C$2:DD$73,55+2,FALSE)</f>
        <v>0.66330879504068185</v>
      </c>
      <c r="X17" s="28">
        <f>+VLOOKUP(H17,'[1]VIVIENDA x HAB'!C$2:DD$73,59+2,FALSE)</f>
        <v>0.67227877838684413</v>
      </c>
      <c r="Y17" s="28">
        <f>+VLOOKUP(H17,'[1]VIVIENDA x HAB'!C$2:DD$73,63+2,FALSE)</f>
        <v>0.68185419968304284</v>
      </c>
      <c r="Z17" s="28">
        <f>+VLOOKUP(H17,'[1]VIVIENDA x HAB'!C$2:DD$73,67+2,FALSE)</f>
        <v>0.68727562824092536</v>
      </c>
      <c r="AA17" s="28">
        <f>+VLOOKUP(H17,'[1]VIVIENDA x HAB'!C$2:DD$73,71+2,FALSE)</f>
        <v>0.68789808917197448</v>
      </c>
      <c r="AB17" s="28">
        <f>+VLOOKUP(H17,'[1]VIVIENDA x HAB'!C$2:DD$73,75+2,FALSE)</f>
        <v>0.66232771822358349</v>
      </c>
      <c r="AC17" s="28">
        <f>+VLOOKUP(H17,'[1]VIVIENDA x HAB'!C$2:DD$73,79+2,FALSE)</f>
        <v>0.65757575757575759</v>
      </c>
      <c r="AD17" s="28">
        <f>+VLOOKUP(H17,'[1]VIVIENDA x HAB'!C$2:DD$73,83+2,FALSE)</f>
        <v>0.65672205438066467</v>
      </c>
      <c r="AE17" s="28">
        <f>+VLOOKUP(H17,'[1]VIVIENDA x HAB'!C$2:DD$73,87+2,FALSE)</f>
        <v>0.65014903129657231</v>
      </c>
      <c r="AF17" s="28">
        <f>+VLOOKUP(H17,'[1]VIVIENDA x HAB'!C$2:DD$73,91+2,FALSE)</f>
        <v>0.6436189775652813</v>
      </c>
      <c r="AG17" s="28">
        <f>+VLOOKUP(H17,'[1]VIVIENDA x HAB'!C$2:DD$73,95+2,FALSE)</f>
        <v>0.62903225806451613</v>
      </c>
      <c r="AH17" s="28">
        <f>+VLOOKUP(H17,'[1]VIVIENDA x HAB'!C$2:DD$73,99+2,FALSE)</f>
        <v>0.62570821529745047</v>
      </c>
      <c r="AI17" s="28">
        <f>+VLOOKUP(H17,'[1]VIVIENDA x HAB'!C$2:DD$73,103+2,FALSE)</f>
        <v>0.61804826862539353</v>
      </c>
      <c r="AK17" s="10" t="s">
        <v>119</v>
      </c>
      <c r="AL17" s="9" t="s">
        <v>118</v>
      </c>
      <c r="AM17" s="28">
        <v>1.7416481069042316</v>
      </c>
      <c r="AN17" s="28">
        <v>1.7270072992700729</v>
      </c>
      <c r="AO17" s="28">
        <v>1.6950105411103302</v>
      </c>
      <c r="AP17" s="28">
        <v>1.6432906271072152</v>
      </c>
      <c r="AQ17" s="28">
        <v>1.6079734219269104</v>
      </c>
      <c r="AR17" s="28">
        <v>1.6480996068152032</v>
      </c>
      <c r="AS17" s="28">
        <v>1.6174193548387097</v>
      </c>
      <c r="AT17" s="28">
        <v>1.5873605947955389</v>
      </c>
      <c r="AU17" s="28">
        <v>1.5986478180700676</v>
      </c>
      <c r="AV17" s="28">
        <v>1.5608878224355129</v>
      </c>
      <c r="AW17" s="28">
        <v>1.5598570577724835</v>
      </c>
      <c r="AX17" s="28">
        <v>1.5400943396226414</v>
      </c>
      <c r="AY17" s="28">
        <v>1.5235294117647058</v>
      </c>
      <c r="AZ17" s="28">
        <v>1.5075934579439252</v>
      </c>
      <c r="BA17" s="28">
        <v>1.4874781595806639</v>
      </c>
      <c r="BB17" s="28">
        <v>1.4665891923300407</v>
      </c>
      <c r="BC17" s="28">
        <v>1.4550203134068485</v>
      </c>
      <c r="BD17" s="28">
        <v>1.4537037037037037</v>
      </c>
      <c r="BE17" s="28">
        <v>1.5098265895953757</v>
      </c>
      <c r="BF17" s="28">
        <v>1.5207373271889402</v>
      </c>
      <c r="BG17" s="28">
        <v>1.5227142035652674</v>
      </c>
      <c r="BH17" s="28">
        <v>1.5381088825214899</v>
      </c>
      <c r="BI17" s="28">
        <v>1.5537142857142856</v>
      </c>
      <c r="BJ17" s="28">
        <v>1.5897435897435896</v>
      </c>
      <c r="BK17" s="28">
        <v>1.5981890209394454</v>
      </c>
      <c r="BL17" s="28">
        <v>1.6179966044142615</v>
      </c>
    </row>
    <row r="18" spans="2:64" x14ac:dyDescent="0.25">
      <c r="B18" s="31" t="s">
        <v>117</v>
      </c>
      <c r="C18" s="30" t="s">
        <v>116</v>
      </c>
      <c r="D18" s="29">
        <v>12485</v>
      </c>
      <c r="E18" s="2">
        <v>0.68097717260712853</v>
      </c>
      <c r="F18" s="2">
        <v>1.4684780051752528</v>
      </c>
      <c r="H18" s="10" t="s">
        <v>117</v>
      </c>
      <c r="I18" s="9" t="s">
        <v>116</v>
      </c>
      <c r="J18" s="28">
        <f>+VLOOKUP(H18,'[1]VIVIENDA x HAB'!C$2:DD$73,5,FALSE)</f>
        <v>0.74526434831778343</v>
      </c>
      <c r="K18" s="28">
        <f>+VLOOKUP(H18,'[1]VIVIENDA x HAB'!C$2:DD$73,9,FALSE)</f>
        <v>0.76079641054402691</v>
      </c>
      <c r="L18" s="28">
        <f>+VLOOKUP(H18,'[1]VIVIENDA x HAB'!C$2:DD$73,13,FALSE)</f>
        <v>0.75634379263301499</v>
      </c>
      <c r="M18" s="28">
        <f>+VLOOKUP(H18,'[1]VIVIENDA x HAB'!C$2:DD$73,17,FALSE)</f>
        <v>0.75895081967213118</v>
      </c>
      <c r="N18" s="28">
        <f>+VLOOKUP(H18,'[1]VIVIENDA x HAB'!C$2:DD$73,21,FALSE)</f>
        <v>0.7496834641681438</v>
      </c>
      <c r="O18" s="28">
        <f>+VLOOKUP(H18,'[1]VIVIENDA x HAB'!C$2:DD$73,23+2,FALSE)</f>
        <v>0.74181236148731844</v>
      </c>
      <c r="P18" s="28">
        <f>+VLOOKUP(H18,'[1]VIVIENDA x HAB'!C$2:DD$73,27+2,FALSE)</f>
        <v>0.75819672131147542</v>
      </c>
      <c r="Q18" s="28">
        <f>+VLOOKUP(H18,'[1]VIVIENDA x HAB'!C$2:DD$73,31+2,FALSE)</f>
        <v>0.76104578148190438</v>
      </c>
      <c r="R18" s="28">
        <f>+VLOOKUP(H18,'[1]VIVIENDA x HAB'!C$2:DD$73,35+2,FALSE)</f>
        <v>0.74983860555196902</v>
      </c>
      <c r="S18" s="28">
        <f>+VLOOKUP(H18,'[1]VIVIENDA x HAB'!C$2:DD$73,39+2,FALSE)</f>
        <v>0.79189667742943448</v>
      </c>
      <c r="T18" s="28">
        <f>+VLOOKUP(H18,'[1]VIVIENDA x HAB'!C$2:DD$73,43+2,FALSE)</f>
        <v>0.78812346688470969</v>
      </c>
      <c r="U18" s="28">
        <f>+VLOOKUP(H18,'[1]VIVIENDA x HAB'!C$2:DD$73,47+2,FALSE)</f>
        <v>0.79284120867978103</v>
      </c>
      <c r="V18" s="28">
        <f>+VLOOKUP(H18,'[1]VIVIENDA x HAB'!C$2:DD$73,51+2,FALSE)</f>
        <v>0.78984343637093535</v>
      </c>
      <c r="W18" s="28">
        <f>+VLOOKUP(H18,'[1]VIVIENDA x HAB'!C$2:DD$73,55+2,FALSE)</f>
        <v>0.78499605678233442</v>
      </c>
      <c r="X18" s="28">
        <f>+VLOOKUP(H18,'[1]VIVIENDA x HAB'!C$2:DD$73,59+2,FALSE)</f>
        <v>0.81689708141321049</v>
      </c>
      <c r="Y18" s="28">
        <f>+VLOOKUP(H18,'[1]VIVIENDA x HAB'!C$2:DD$73,63+2,FALSE)</f>
        <v>0.80873433077234125</v>
      </c>
      <c r="Z18" s="28">
        <f>+VLOOKUP(H18,'[1]VIVIENDA x HAB'!C$2:DD$73,67+2,FALSE)</f>
        <v>0.7978158205430933</v>
      </c>
      <c r="AA18" s="28">
        <f>+VLOOKUP(H18,'[1]VIVIENDA x HAB'!C$2:DD$73,71+2,FALSE)</f>
        <v>0.78018813591860237</v>
      </c>
      <c r="AB18" s="28">
        <f>+VLOOKUP(H18,'[1]VIVIENDA x HAB'!C$2:DD$73,75+2,FALSE)</f>
        <v>0.76842601319509896</v>
      </c>
      <c r="AC18" s="28">
        <f>+VLOOKUP(H18,'[1]VIVIENDA x HAB'!C$2:DD$73,79+2,FALSE)</f>
        <v>0.75299208248941263</v>
      </c>
      <c r="AD18" s="28">
        <f>+VLOOKUP(H18,'[1]VIVIENDA x HAB'!C$2:DD$73,83+2,FALSE)</f>
        <v>0.73260657626517767</v>
      </c>
      <c r="AE18" s="28">
        <f>+VLOOKUP(H18,'[1]VIVIENDA x HAB'!C$2:DD$73,87+2,FALSE)</f>
        <v>0.72700218818380746</v>
      </c>
      <c r="AF18" s="28">
        <f>+VLOOKUP(H18,'[1]VIVIENDA x HAB'!C$2:DD$73,91+2,FALSE)</f>
        <v>0.71879841625064556</v>
      </c>
      <c r="AG18" s="28">
        <f>+VLOOKUP(H18,'[1]VIVIENDA x HAB'!C$2:DD$73,95+2,FALSE)</f>
        <v>0.71461361897475129</v>
      </c>
      <c r="AH18" s="28">
        <f>+VLOOKUP(H18,'[1]VIVIENDA x HAB'!C$2:DD$73,99+2,FALSE)</f>
        <v>0.69563430074817068</v>
      </c>
      <c r="AI18" s="28">
        <f>+VLOOKUP(H18,'[1]VIVIENDA x HAB'!C$2:DD$73,103+2,FALSE)</f>
        <v>0.68097717260712853</v>
      </c>
      <c r="AK18" s="10" t="s">
        <v>117</v>
      </c>
      <c r="AL18" s="9" t="s">
        <v>116</v>
      </c>
      <c r="AM18" s="28">
        <v>1.3418057663125948</v>
      </c>
      <c r="AN18" s="28">
        <v>1.3144120899373388</v>
      </c>
      <c r="AO18" s="28">
        <v>1.3221500721500721</v>
      </c>
      <c r="AP18" s="28">
        <v>1.3176084326939692</v>
      </c>
      <c r="AQ18" s="28">
        <v>1.3338963013004561</v>
      </c>
      <c r="AR18" s="28">
        <v>1.3480497925311203</v>
      </c>
      <c r="AS18" s="28">
        <v>1.318918918918919</v>
      </c>
      <c r="AT18" s="28">
        <v>1.3139813981398141</v>
      </c>
      <c r="AU18" s="28">
        <v>1.3336203185535944</v>
      </c>
      <c r="AV18" s="28">
        <v>1.2627910035512298</v>
      </c>
      <c r="AW18" s="28">
        <v>1.2688367267539877</v>
      </c>
      <c r="AX18" s="28">
        <v>1.2612866095408619</v>
      </c>
      <c r="AY18" s="28">
        <v>1.2660736975857687</v>
      </c>
      <c r="AZ18" s="28">
        <v>1.2738917493407007</v>
      </c>
      <c r="BA18" s="28">
        <v>1.2241444151936818</v>
      </c>
      <c r="BB18" s="28">
        <v>1.2364999999999999</v>
      </c>
      <c r="BC18" s="28">
        <v>1.2534221235664076</v>
      </c>
      <c r="BD18" s="28">
        <v>1.2817421259842521</v>
      </c>
      <c r="BE18" s="28">
        <v>1.3013614620385134</v>
      </c>
      <c r="BF18" s="28">
        <v>1.3280352121286221</v>
      </c>
      <c r="BG18" s="28">
        <v>1.3649891120251634</v>
      </c>
      <c r="BH18" s="28">
        <v>1.3755116783048398</v>
      </c>
      <c r="BI18" s="28">
        <v>1.3912106334570711</v>
      </c>
      <c r="BJ18" s="28">
        <v>1.399357601713062</v>
      </c>
      <c r="BK18" s="28">
        <v>1.437536934168538</v>
      </c>
      <c r="BL18" s="28">
        <v>1.4684780051752528</v>
      </c>
    </row>
    <row r="19" spans="2:64" x14ac:dyDescent="0.25">
      <c r="B19" s="31" t="s">
        <v>115</v>
      </c>
      <c r="C19" s="30" t="s">
        <v>114</v>
      </c>
      <c r="D19" s="29">
        <v>13135</v>
      </c>
      <c r="E19" s="2">
        <v>0.66433193757137421</v>
      </c>
      <c r="F19" s="2">
        <v>1.5052716021086407</v>
      </c>
      <c r="H19" s="10" t="s">
        <v>115</v>
      </c>
      <c r="I19" s="9" t="s">
        <v>114</v>
      </c>
      <c r="J19" s="28">
        <f>+VLOOKUP(H19,'[1]VIVIENDA x HAB'!C$2:DD$73,5,FALSE)</f>
        <v>0.77522477522477518</v>
      </c>
      <c r="K19" s="28">
        <f>+VLOOKUP(H19,'[1]VIVIENDA x HAB'!C$2:DD$73,9,FALSE)</f>
        <v>0.76429889298892983</v>
      </c>
      <c r="L19" s="28">
        <f>+VLOOKUP(H19,'[1]VIVIENDA x HAB'!C$2:DD$73,13,FALSE)</f>
        <v>0.76281911411739034</v>
      </c>
      <c r="M19" s="28">
        <f>+VLOOKUP(H19,'[1]VIVIENDA x HAB'!C$2:DD$73,17,FALSE)</f>
        <v>0.74971237318272144</v>
      </c>
      <c r="N19" s="28">
        <f>+VLOOKUP(H19,'[1]VIVIENDA x HAB'!C$2:DD$73,21,FALSE)</f>
        <v>0.78541464988706033</v>
      </c>
      <c r="O19" s="28">
        <f>+VLOOKUP(H19,'[1]VIVIENDA x HAB'!C$2:DD$73,23+2,FALSE)</f>
        <v>0.72445095168374818</v>
      </c>
      <c r="P19" s="28">
        <f>+VLOOKUP(H19,'[1]VIVIENDA x HAB'!C$2:DD$73,27+2,FALSE)</f>
        <v>0.68078381795195952</v>
      </c>
      <c r="Q19" s="28">
        <f>+VLOOKUP(H19,'[1]VIVIENDA x HAB'!C$2:DD$73,31+2,FALSE)</f>
        <v>0.70445567294441891</v>
      </c>
      <c r="R19" s="28">
        <f>+VLOOKUP(H19,'[1]VIVIENDA x HAB'!C$2:DD$73,35+2,FALSE)</f>
        <v>0.69325528568932382</v>
      </c>
      <c r="S19" s="28">
        <f>+VLOOKUP(H19,'[1]VIVIENDA x HAB'!C$2:DD$73,39+2,FALSE)</f>
        <v>0.67769288892620272</v>
      </c>
      <c r="T19" s="28">
        <f>+VLOOKUP(H19,'[1]VIVIENDA x HAB'!C$2:DD$73,43+2,FALSE)</f>
        <v>0.68245452259200268</v>
      </c>
      <c r="U19" s="28">
        <f>+VLOOKUP(H19,'[1]VIVIENDA x HAB'!C$2:DD$73,47+2,FALSE)</f>
        <v>0.69151627593186038</v>
      </c>
      <c r="V19" s="28">
        <f>+VLOOKUP(H19,'[1]VIVIENDA x HAB'!C$2:DD$73,51+2,FALSE)</f>
        <v>0.72331669731196913</v>
      </c>
      <c r="W19" s="28">
        <f>+VLOOKUP(H19,'[1]VIVIENDA x HAB'!C$2:DD$73,55+2,FALSE)</f>
        <v>0.73601849382057438</v>
      </c>
      <c r="X19" s="28">
        <f>+VLOOKUP(H19,'[1]VIVIENDA x HAB'!C$2:DD$73,59+2,FALSE)</f>
        <v>0.72885375494071147</v>
      </c>
      <c r="Y19" s="28">
        <f>+VLOOKUP(H19,'[1]VIVIENDA x HAB'!C$2:DD$73,63+2,FALSE)</f>
        <v>0.7273204903677758</v>
      </c>
      <c r="Z19" s="28">
        <f>+VLOOKUP(H19,'[1]VIVIENDA x HAB'!C$2:DD$73,67+2,FALSE)</f>
        <v>0.73370905248326879</v>
      </c>
      <c r="AA19" s="28">
        <f>+VLOOKUP(H19,'[1]VIVIENDA x HAB'!C$2:DD$73,71+2,FALSE)</f>
        <v>0.74092482470932808</v>
      </c>
      <c r="AB19" s="28">
        <f>+VLOOKUP(H19,'[1]VIVIENDA x HAB'!C$2:DD$73,75+2,FALSE)</f>
        <v>0.72172413793103452</v>
      </c>
      <c r="AC19" s="28">
        <f>+VLOOKUP(H19,'[1]VIVIENDA x HAB'!C$2:DD$73,79+2,FALSE)</f>
        <v>0.70837546343107516</v>
      </c>
      <c r="AD19" s="28">
        <f>+VLOOKUP(H19,'[1]VIVIENDA x HAB'!C$2:DD$73,83+2,FALSE)</f>
        <v>0.69345287053791738</v>
      </c>
      <c r="AE19" s="28">
        <f>+VLOOKUP(H19,'[1]VIVIENDA x HAB'!C$2:DD$73,87+2,FALSE)</f>
        <v>0.70673998167124885</v>
      </c>
      <c r="AF19" s="28">
        <f>+VLOOKUP(H19,'[1]VIVIENDA x HAB'!C$2:DD$73,91+2,FALSE)</f>
        <v>0.70747454680903898</v>
      </c>
      <c r="AG19" s="28">
        <f>+VLOOKUP(H19,'[1]VIVIENDA x HAB'!C$2:DD$73,95+2,FALSE)</f>
        <v>0.69667747163695304</v>
      </c>
      <c r="AH19" s="28">
        <f>+VLOOKUP(H19,'[1]VIVIENDA x HAB'!C$2:DD$73,99+2,FALSE)</f>
        <v>0.67674961119751165</v>
      </c>
      <c r="AI19" s="28">
        <f>+VLOOKUP(H19,'[1]VIVIENDA x HAB'!C$2:DD$73,103+2,FALSE)</f>
        <v>0.66433193757137421</v>
      </c>
      <c r="AK19" s="10" t="s">
        <v>115</v>
      </c>
      <c r="AL19" s="9" t="s">
        <v>114</v>
      </c>
      <c r="AM19" s="28">
        <v>1.2899484536082475</v>
      </c>
      <c r="AN19" s="28">
        <v>1.308388654194327</v>
      </c>
      <c r="AO19" s="28">
        <v>1.3109267734553776</v>
      </c>
      <c r="AP19" s="28">
        <v>1.3338448660714286</v>
      </c>
      <c r="AQ19" s="28">
        <v>1.2732128184059162</v>
      </c>
      <c r="AR19" s="28">
        <v>1.3803556992724333</v>
      </c>
      <c r="AS19" s="28">
        <v>1.468895078922934</v>
      </c>
      <c r="AT19" s="28">
        <v>1.4195357329160145</v>
      </c>
      <c r="AU19" s="28">
        <v>1.4424700693131696</v>
      </c>
      <c r="AV19" s="28">
        <v>1.4755946481665014</v>
      </c>
      <c r="AW19" s="28">
        <v>1.4652991033042624</v>
      </c>
      <c r="AX19" s="28">
        <v>1.4460975609756097</v>
      </c>
      <c r="AY19" s="28">
        <v>1.3825202759956421</v>
      </c>
      <c r="AZ19" s="28">
        <v>1.3586615124426189</v>
      </c>
      <c r="BA19" s="28">
        <v>1.3720173535791758</v>
      </c>
      <c r="BB19" s="28">
        <v>1.3749097038285576</v>
      </c>
      <c r="BC19" s="28">
        <v>1.3629380700912146</v>
      </c>
      <c r="BD19" s="28">
        <v>1.3496645903210349</v>
      </c>
      <c r="BE19" s="28">
        <v>1.385570950788342</v>
      </c>
      <c r="BF19" s="28">
        <v>1.4116807422386106</v>
      </c>
      <c r="BG19" s="28">
        <v>1.4420590677262484</v>
      </c>
      <c r="BH19" s="28">
        <v>1.4149475421431097</v>
      </c>
      <c r="BI19" s="28">
        <v>1.4134784134784135</v>
      </c>
      <c r="BJ19" s="28">
        <v>1.4353844364313133</v>
      </c>
      <c r="BK19" s="28">
        <v>1.4776513845800299</v>
      </c>
      <c r="BL19" s="28">
        <v>1.5052716021086407</v>
      </c>
    </row>
    <row r="20" spans="2:64" x14ac:dyDescent="0.25">
      <c r="B20" s="31" t="s">
        <v>113</v>
      </c>
      <c r="C20" s="30" t="s">
        <v>112</v>
      </c>
      <c r="D20" s="29">
        <v>4521</v>
      </c>
      <c r="E20" s="2">
        <v>0.45985401459854014</v>
      </c>
      <c r="F20" s="2">
        <v>2.1746031746031744</v>
      </c>
      <c r="H20" s="10" t="s">
        <v>113</v>
      </c>
      <c r="I20" s="9" t="s">
        <v>112</v>
      </c>
      <c r="J20" s="28">
        <f>+VLOOKUP(H20,'[1]VIVIENDA x HAB'!C$2:DD$73,5,FALSE)</f>
        <v>0.57928663515255696</v>
      </c>
      <c r="K20" s="28">
        <f>+VLOOKUP(H20,'[1]VIVIENDA x HAB'!C$2:DD$73,9,FALSE)</f>
        <v>0.57428214731585514</v>
      </c>
      <c r="L20" s="28">
        <f>+VLOOKUP(H20,'[1]VIVIENDA x HAB'!C$2:DD$73,13,FALSE)</f>
        <v>0.56455493183640737</v>
      </c>
      <c r="M20" s="28">
        <f>+VLOOKUP(H20,'[1]VIVIENDA x HAB'!C$2:DD$73,17,FALSE)</f>
        <v>0.56728538283062646</v>
      </c>
      <c r="N20" s="28">
        <f>+VLOOKUP(H20,'[1]VIVIENDA x HAB'!C$2:DD$73,21,FALSE)</f>
        <v>0.5647231389805647</v>
      </c>
      <c r="O20" s="28">
        <f>+VLOOKUP(H20,'[1]VIVIENDA x HAB'!C$2:DD$73,23+2,FALSE)</f>
        <v>0.55961070559610704</v>
      </c>
      <c r="P20" s="28">
        <f>+VLOOKUP(H20,'[1]VIVIENDA x HAB'!C$2:DD$73,27+2,FALSE)</f>
        <v>0.56256157635467985</v>
      </c>
      <c r="Q20" s="28">
        <f>+VLOOKUP(H20,'[1]VIVIENDA x HAB'!C$2:DD$73,31+2,FALSE)</f>
        <v>0.56150061500615012</v>
      </c>
      <c r="R20" s="28">
        <f>+VLOOKUP(H20,'[1]VIVIENDA x HAB'!C$2:DD$73,35+2,FALSE)</f>
        <v>0.54819806621740408</v>
      </c>
      <c r="S20" s="28">
        <f>+VLOOKUP(H20,'[1]VIVIENDA x HAB'!C$2:DD$73,39+2,FALSE)</f>
        <v>0.55220483641536278</v>
      </c>
      <c r="T20" s="28">
        <f>+VLOOKUP(H20,'[1]VIVIENDA x HAB'!C$2:DD$73,43+2,FALSE)</f>
        <v>0.53005167255915153</v>
      </c>
      <c r="U20" s="28">
        <f>+VLOOKUP(H20,'[1]VIVIENDA x HAB'!C$2:DD$73,47+2,FALSE)</f>
        <v>0.52124571126946428</v>
      </c>
      <c r="V20" s="28">
        <f>+VLOOKUP(H20,'[1]VIVIENDA x HAB'!C$2:DD$73,51+2,FALSE)</f>
        <v>0.51307951307951305</v>
      </c>
      <c r="W20" s="28">
        <f>+VLOOKUP(H20,'[1]VIVIENDA x HAB'!C$2:DD$73,55+2,FALSE)</f>
        <v>0.5179968701095462</v>
      </c>
      <c r="X20" s="28">
        <f>+VLOOKUP(H20,'[1]VIVIENDA x HAB'!C$2:DD$73,59+2,FALSE)</f>
        <v>0.514641098730241</v>
      </c>
      <c r="Y20" s="28">
        <f>+VLOOKUP(H20,'[1]VIVIENDA x HAB'!C$2:DD$73,63+2,FALSE)</f>
        <v>0.5157949249093734</v>
      </c>
      <c r="Z20" s="28">
        <f>+VLOOKUP(H20,'[1]VIVIENDA x HAB'!C$2:DD$73,67+2,FALSE)</f>
        <v>0.51667097441199272</v>
      </c>
      <c r="AA20" s="28">
        <f>+VLOOKUP(H20,'[1]VIVIENDA x HAB'!C$2:DD$73,71+2,FALSE)</f>
        <v>0.5053003533568905</v>
      </c>
      <c r="AB20" s="28">
        <f>+VLOOKUP(H20,'[1]VIVIENDA x HAB'!C$2:DD$73,75+2,FALSE)</f>
        <v>0.50024950099800403</v>
      </c>
      <c r="AC20" s="28">
        <f>+VLOOKUP(H20,'[1]VIVIENDA x HAB'!C$2:DD$73,79+2,FALSE)</f>
        <v>0.49666913397483348</v>
      </c>
      <c r="AD20" s="28">
        <f>+VLOOKUP(H20,'[1]VIVIENDA x HAB'!C$2:DD$73,83+2,FALSE)</f>
        <v>0.48872727272727273</v>
      </c>
      <c r="AE20" s="28">
        <f>+VLOOKUP(H20,'[1]VIVIENDA x HAB'!C$2:DD$73,87+2,FALSE)</f>
        <v>0.4763139288239453</v>
      </c>
      <c r="AF20" s="28">
        <f>+VLOOKUP(H20,'[1]VIVIENDA x HAB'!C$2:DD$73,91+2,FALSE)</f>
        <v>0.48037825059101658</v>
      </c>
      <c r="AG20" s="28">
        <f>+VLOOKUP(H20,'[1]VIVIENDA x HAB'!C$2:DD$73,95+2,FALSE)</f>
        <v>0.47281598513011153</v>
      </c>
      <c r="AH20" s="28">
        <f>+VLOOKUP(H20,'[1]VIVIENDA x HAB'!C$2:DD$73,99+2,FALSE)</f>
        <v>0.46578767901795864</v>
      </c>
      <c r="AI20" s="28">
        <f>+VLOOKUP(H20,'[1]VIVIENDA x HAB'!C$2:DD$73,103+2,FALSE)</f>
        <v>0.45985401459854014</v>
      </c>
      <c r="AK20" s="10" t="s">
        <v>113</v>
      </c>
      <c r="AL20" s="9" t="s">
        <v>112</v>
      </c>
      <c r="AM20" s="28">
        <v>1.7262611275964392</v>
      </c>
      <c r="AN20" s="28">
        <v>1.741304347826087</v>
      </c>
      <c r="AO20" s="28">
        <v>1.7713068181818181</v>
      </c>
      <c r="AP20" s="28">
        <v>1.7627811860940694</v>
      </c>
      <c r="AQ20" s="28">
        <v>1.7707792207792208</v>
      </c>
      <c r="AR20" s="28">
        <v>1.7869565217391303</v>
      </c>
      <c r="AS20" s="28">
        <v>1.777583187390543</v>
      </c>
      <c r="AT20" s="28">
        <v>1.7809419496166483</v>
      </c>
      <c r="AU20" s="28">
        <v>1.8241582041688937</v>
      </c>
      <c r="AV20" s="28">
        <v>1.8109222050489437</v>
      </c>
      <c r="AW20" s="28">
        <v>1.8866085171883018</v>
      </c>
      <c r="AX20" s="28">
        <v>1.9184810126582279</v>
      </c>
      <c r="AY20" s="28">
        <v>1.9490156486622918</v>
      </c>
      <c r="AZ20" s="28">
        <v>1.9305135951661632</v>
      </c>
      <c r="BA20" s="28">
        <v>1.9431017119838871</v>
      </c>
      <c r="BB20" s="28">
        <v>1.9387550200803212</v>
      </c>
      <c r="BC20" s="28">
        <v>1.9354677338669335</v>
      </c>
      <c r="BD20" s="28">
        <v>1.979020979020979</v>
      </c>
      <c r="BE20" s="28">
        <v>1.9990024937655861</v>
      </c>
      <c r="BF20" s="28">
        <v>2.0134128166915053</v>
      </c>
      <c r="BG20" s="28">
        <v>2.0461309523809526</v>
      </c>
      <c r="BH20" s="28">
        <v>2.0994557149925779</v>
      </c>
      <c r="BI20" s="28">
        <v>2.0816929133858268</v>
      </c>
      <c r="BJ20" s="28">
        <v>2.114987714987715</v>
      </c>
      <c r="BK20" s="28">
        <v>2.1469009272816009</v>
      </c>
      <c r="BL20" s="28">
        <v>2.1746031746031744</v>
      </c>
    </row>
    <row r="21" spans="2:64" x14ac:dyDescent="0.25">
      <c r="B21" s="31" t="s">
        <v>111</v>
      </c>
      <c r="C21" s="30" t="s">
        <v>110</v>
      </c>
      <c r="D21" s="29">
        <v>1591</v>
      </c>
      <c r="E21" s="2">
        <v>0.66373350094280326</v>
      </c>
      <c r="F21" s="2">
        <v>1.5066287878787878</v>
      </c>
      <c r="H21" s="10" t="s">
        <v>111</v>
      </c>
      <c r="I21" s="9" t="s">
        <v>110</v>
      </c>
      <c r="J21" s="28">
        <f>+VLOOKUP(H21,'[1]VIVIENDA x HAB'!C$2:DD$73,5,FALSE)</f>
        <v>0.86046511627906974</v>
      </c>
      <c r="K21" s="28">
        <f>+VLOOKUP(H21,'[1]VIVIENDA x HAB'!C$2:DD$73,9,FALSE)</f>
        <v>0.84962406015037595</v>
      </c>
      <c r="L21" s="28">
        <f>+VLOOKUP(H21,'[1]VIVIENDA x HAB'!C$2:DD$73,13,FALSE)</f>
        <v>0.82698249227600407</v>
      </c>
      <c r="M21" s="28">
        <f>+VLOOKUP(H21,'[1]VIVIENDA x HAB'!C$2:DD$73,17,FALSE)</f>
        <v>0.84069886947584793</v>
      </c>
      <c r="N21" s="28">
        <f>+VLOOKUP(H21,'[1]VIVIENDA x HAB'!C$2:DD$73,21,FALSE)</f>
        <v>0.83772819472616633</v>
      </c>
      <c r="O21" s="28">
        <f>+VLOOKUP(H21,'[1]VIVIENDA x HAB'!C$2:DD$73,23+2,FALSE)</f>
        <v>0.83565737051792832</v>
      </c>
      <c r="P21" s="28">
        <f>+VLOOKUP(H21,'[1]VIVIENDA x HAB'!C$2:DD$73,27+2,FALSE)</f>
        <v>0.86987704918032782</v>
      </c>
      <c r="Q21" s="28">
        <f>+VLOOKUP(H21,'[1]VIVIENDA x HAB'!C$2:DD$73,31+2,FALSE)</f>
        <v>0.97207859358841775</v>
      </c>
      <c r="R21" s="28">
        <f>+VLOOKUP(H21,'[1]VIVIENDA x HAB'!C$2:DD$73,35+2,FALSE)</f>
        <v>0.95992179863147609</v>
      </c>
      <c r="S21" s="28">
        <f>+VLOOKUP(H21,'[1]VIVIENDA x HAB'!C$2:DD$73,39+2,FALSE)</f>
        <v>0.9285714285714286</v>
      </c>
      <c r="T21" s="28">
        <f>+VLOOKUP(H21,'[1]VIVIENDA x HAB'!C$2:DD$73,43+2,FALSE)</f>
        <v>0.90860215053763438</v>
      </c>
      <c r="U21" s="28">
        <f>+VLOOKUP(H21,'[1]VIVIENDA x HAB'!C$2:DD$73,47+2,FALSE)</f>
        <v>0.90203000882612538</v>
      </c>
      <c r="V21" s="28">
        <f>+VLOOKUP(H21,'[1]VIVIENDA x HAB'!C$2:DD$73,51+2,FALSE)</f>
        <v>0.88869715271786021</v>
      </c>
      <c r="W21" s="28">
        <f>+VLOOKUP(H21,'[1]VIVIENDA x HAB'!C$2:DD$73,55+2,FALSE)</f>
        <v>0.86912751677852351</v>
      </c>
      <c r="X21" s="28">
        <f>+VLOOKUP(H21,'[1]VIVIENDA x HAB'!C$2:DD$73,59+2,FALSE)</f>
        <v>0.87573964497041423</v>
      </c>
      <c r="Y21" s="28">
        <f>+VLOOKUP(H21,'[1]VIVIENDA x HAB'!C$2:DD$73,63+2,FALSE)</f>
        <v>0.86058091286307059</v>
      </c>
      <c r="Z21" s="28">
        <f>+VLOOKUP(H21,'[1]VIVIENDA x HAB'!C$2:DD$73,67+2,FALSE)</f>
        <v>0.8386837881219904</v>
      </c>
      <c r="AA21" s="28">
        <f>+VLOOKUP(H21,'[1]VIVIENDA x HAB'!C$2:DD$73,71+2,FALSE)</f>
        <v>0.83961507618283882</v>
      </c>
      <c r="AB21" s="28">
        <f>+VLOOKUP(H21,'[1]VIVIENDA x HAB'!C$2:DD$73,75+2,FALSE)</f>
        <v>0.8237608182533438</v>
      </c>
      <c r="AC21" s="28">
        <f>+VLOOKUP(H21,'[1]VIVIENDA x HAB'!C$2:DD$73,79+2,FALSE)</f>
        <v>0.81444099378881984</v>
      </c>
      <c r="AD21" s="28">
        <f>+VLOOKUP(H21,'[1]VIVIENDA x HAB'!C$2:DD$73,83+2,FALSE)</f>
        <v>0.79006772009029347</v>
      </c>
      <c r="AE21" s="28">
        <f>+VLOOKUP(H21,'[1]VIVIENDA x HAB'!C$2:DD$73,87+2,FALSE)</f>
        <v>0.76432197244379985</v>
      </c>
      <c r="AF21" s="28">
        <f>+VLOOKUP(H21,'[1]VIVIENDA x HAB'!C$2:DD$73,91+2,FALSE)</f>
        <v>0.72890733056708157</v>
      </c>
      <c r="AG21" s="28">
        <f>+VLOOKUP(H21,'[1]VIVIENDA x HAB'!C$2:DD$73,95+2,FALSE)</f>
        <v>0.70738255033557051</v>
      </c>
      <c r="AH21" s="28">
        <f>+VLOOKUP(H21,'[1]VIVIENDA x HAB'!C$2:DD$73,99+2,FALSE)</f>
        <v>0.69656992084432723</v>
      </c>
      <c r="AI21" s="28">
        <f>+VLOOKUP(H21,'[1]VIVIENDA x HAB'!C$2:DD$73,103+2,FALSE)</f>
        <v>0.66373350094280326</v>
      </c>
      <c r="AK21" s="10" t="s">
        <v>111</v>
      </c>
      <c r="AL21" s="9" t="s">
        <v>110</v>
      </c>
      <c r="AM21" s="28">
        <v>1.1621621621621621</v>
      </c>
      <c r="AN21" s="28">
        <v>1.1769911504424779</v>
      </c>
      <c r="AO21" s="28">
        <v>1.2092154420921544</v>
      </c>
      <c r="AP21" s="28">
        <v>1.1894865525672371</v>
      </c>
      <c r="AQ21" s="28">
        <v>1.1937046004842615</v>
      </c>
      <c r="AR21" s="28">
        <v>1.1966626936829559</v>
      </c>
      <c r="AS21" s="28">
        <v>1.149587750294464</v>
      </c>
      <c r="AT21" s="28">
        <v>1.0287234042553191</v>
      </c>
      <c r="AU21" s="28">
        <v>1.0417515274949083</v>
      </c>
      <c r="AV21" s="28">
        <v>1.0769230769230769</v>
      </c>
      <c r="AW21" s="28">
        <v>1.1005917159763314</v>
      </c>
      <c r="AX21" s="28">
        <v>1.1086105675146771</v>
      </c>
      <c r="AY21" s="28">
        <v>1.1252427184466018</v>
      </c>
      <c r="AZ21" s="28">
        <v>1.1505791505791505</v>
      </c>
      <c r="BA21" s="28">
        <v>1.1418918918918919</v>
      </c>
      <c r="BB21" s="28">
        <v>1.1620057859209258</v>
      </c>
      <c r="BC21" s="28">
        <v>1.1923444976076556</v>
      </c>
      <c r="BD21" s="28">
        <v>1.1910219675262654</v>
      </c>
      <c r="BE21" s="28">
        <v>1.2139446036294175</v>
      </c>
      <c r="BF21" s="28">
        <v>1.2278360343183985</v>
      </c>
      <c r="BG21" s="28">
        <v>1.2657142857142858</v>
      </c>
      <c r="BH21" s="28">
        <v>1.3083491461100569</v>
      </c>
      <c r="BI21" s="28">
        <v>1.3719165085388993</v>
      </c>
      <c r="BJ21" s="28">
        <v>1.413662239089184</v>
      </c>
      <c r="BK21" s="28">
        <v>1.4356060606060606</v>
      </c>
      <c r="BL21" s="28">
        <v>1.5066287878787878</v>
      </c>
    </row>
    <row r="22" spans="2:64" x14ac:dyDescent="0.25">
      <c r="B22" s="31" t="s">
        <v>109</v>
      </c>
      <c r="C22" s="30" t="s">
        <v>108</v>
      </c>
      <c r="D22" s="29">
        <v>741</v>
      </c>
      <c r="E22" s="2">
        <v>1.0418353576248314</v>
      </c>
      <c r="F22" s="2">
        <v>0.9598445595854922</v>
      </c>
      <c r="H22" s="10" t="s">
        <v>109</v>
      </c>
      <c r="I22" s="9" t="s">
        <v>108</v>
      </c>
      <c r="J22" s="28">
        <f>+VLOOKUP(H22,'[1]VIVIENDA x HAB'!C$2:DD$73,5,FALSE)</f>
        <v>0.98773006134969321</v>
      </c>
      <c r="K22" s="28">
        <f>+VLOOKUP(H22,'[1]VIVIENDA x HAB'!C$2:DD$73,9,FALSE)</f>
        <v>0.96307237813884783</v>
      </c>
      <c r="L22" s="28">
        <f>+VLOOKUP(H22,'[1]VIVIENDA x HAB'!C$2:DD$73,13,FALSE)</f>
        <v>0.90150478796169631</v>
      </c>
      <c r="M22" s="28">
        <f>+VLOOKUP(H22,'[1]VIVIENDA x HAB'!C$2:DD$73,17,FALSE)</f>
        <v>0.89452603471295056</v>
      </c>
      <c r="N22" s="28">
        <f>+VLOOKUP(H22,'[1]VIVIENDA x HAB'!C$2:DD$73,21,FALSE)</f>
        <v>0.97387518142235119</v>
      </c>
      <c r="O22" s="28">
        <f>+VLOOKUP(H22,'[1]VIVIENDA x HAB'!C$2:DD$73,23+2,FALSE)</f>
        <v>0.98870056497175141</v>
      </c>
      <c r="P22" s="28">
        <f>+VLOOKUP(H22,'[1]VIVIENDA x HAB'!C$2:DD$73,27+2,FALSE)</f>
        <v>0.99293785310734461</v>
      </c>
      <c r="Q22" s="28">
        <f>+VLOOKUP(H22,'[1]VIVIENDA x HAB'!C$2:DD$73,31+2,FALSE)</f>
        <v>0.98746518105849579</v>
      </c>
      <c r="R22" s="28">
        <f>+VLOOKUP(H22,'[1]VIVIENDA x HAB'!C$2:DD$73,35+2,FALSE)</f>
        <v>0.94297082228116713</v>
      </c>
      <c r="S22" s="28">
        <f>+VLOOKUP(H22,'[1]VIVIENDA x HAB'!C$2:DD$73,39+2,FALSE)</f>
        <v>0.95364238410596025</v>
      </c>
      <c r="T22" s="28">
        <f>+VLOOKUP(H22,'[1]VIVIENDA x HAB'!C$2:DD$73,43+2,FALSE)</f>
        <v>0.93531694695989653</v>
      </c>
      <c r="U22" s="28">
        <f>+VLOOKUP(H22,'[1]VIVIENDA x HAB'!C$2:DD$73,47+2,FALSE)</f>
        <v>0.9667553191489362</v>
      </c>
      <c r="V22" s="28">
        <f>+VLOOKUP(H22,'[1]VIVIENDA x HAB'!C$2:DD$73,51+2,FALSE)</f>
        <v>0.9745649263721553</v>
      </c>
      <c r="W22" s="28">
        <f>+VLOOKUP(H22,'[1]VIVIENDA x HAB'!C$2:DD$73,55+2,FALSE)</f>
        <v>0.96560846560846558</v>
      </c>
      <c r="X22" s="28">
        <f>+VLOOKUP(H22,'[1]VIVIENDA x HAB'!C$2:DD$73,59+2,FALSE)</f>
        <v>0.953125</v>
      </c>
      <c r="Y22" s="28">
        <f>+VLOOKUP(H22,'[1]VIVIENDA x HAB'!C$2:DD$73,63+2,FALSE)</f>
        <v>1.0280504908835906</v>
      </c>
      <c r="Z22" s="28">
        <f>+VLOOKUP(H22,'[1]VIVIENDA x HAB'!C$2:DD$73,67+2,FALSE)</f>
        <v>1.1464174454828659</v>
      </c>
      <c r="AA22" s="28">
        <f>+VLOOKUP(H22,'[1]VIVIENDA x HAB'!C$2:DD$73,71+2,FALSE)</f>
        <v>1.1569858712715855</v>
      </c>
      <c r="AB22" s="28">
        <f>+VLOOKUP(H22,'[1]VIVIENDA x HAB'!C$2:DD$73,75+2,FALSE)</f>
        <v>1.1903225806451614</v>
      </c>
      <c r="AC22" s="28">
        <f>+VLOOKUP(H22,'[1]VIVIENDA x HAB'!C$2:DD$73,79+2,FALSE)</f>
        <v>1.2009724473257699</v>
      </c>
      <c r="AD22" s="28">
        <f>+VLOOKUP(H22,'[1]VIVIENDA x HAB'!C$2:DD$73,83+2,FALSE)</f>
        <v>1.180952380952381</v>
      </c>
      <c r="AE22" s="28">
        <f>+VLOOKUP(H22,'[1]VIVIENDA x HAB'!C$2:DD$73,87+2,FALSE)</f>
        <v>1.1364985163204748</v>
      </c>
      <c r="AF22" s="28">
        <f>+VLOOKUP(H22,'[1]VIVIENDA x HAB'!C$2:DD$73,91+2,FALSE)</f>
        <v>1.1379821958456973</v>
      </c>
      <c r="AG22" s="28">
        <f>+VLOOKUP(H22,'[1]VIVIENDA x HAB'!C$2:DD$73,95+2,FALSE)</f>
        <v>1.1407407407407408</v>
      </c>
      <c r="AH22" s="28">
        <f>+VLOOKUP(H22,'[1]VIVIENDA x HAB'!C$2:DD$73,99+2,FALSE)</f>
        <v>1.0739191073919108</v>
      </c>
      <c r="AI22" s="28">
        <f>+VLOOKUP(H22,'[1]VIVIENDA x HAB'!C$2:DD$73,103+2,FALSE)</f>
        <v>1.0418353576248314</v>
      </c>
      <c r="AK22" s="10" t="s">
        <v>109</v>
      </c>
      <c r="AL22" s="9" t="s">
        <v>108</v>
      </c>
      <c r="AM22" s="28">
        <v>1.0124223602484472</v>
      </c>
      <c r="AN22" s="28">
        <v>1.0383435582822085</v>
      </c>
      <c r="AO22" s="28">
        <v>1.1092564491654022</v>
      </c>
      <c r="AP22" s="28">
        <v>1.1179104477611941</v>
      </c>
      <c r="AQ22" s="28">
        <v>1.0268256333830104</v>
      </c>
      <c r="AR22" s="28">
        <v>1.0114285714285713</v>
      </c>
      <c r="AS22" s="28">
        <v>1.0071123755334281</v>
      </c>
      <c r="AT22" s="28">
        <v>1.0126939351198871</v>
      </c>
      <c r="AU22" s="28">
        <v>1.060478199718706</v>
      </c>
      <c r="AV22" s="28">
        <v>1.0486111111111112</v>
      </c>
      <c r="AW22" s="28">
        <v>1.0691562932226832</v>
      </c>
      <c r="AX22" s="28">
        <v>1.0343878954607979</v>
      </c>
      <c r="AY22" s="28">
        <v>1.026098901098901</v>
      </c>
      <c r="AZ22" s="28">
        <v>1.0356164383561643</v>
      </c>
      <c r="BA22" s="28">
        <v>1.0491803278688525</v>
      </c>
      <c r="BB22" s="28">
        <v>0.97271487039563442</v>
      </c>
      <c r="BC22" s="28">
        <v>0.87228260869565222</v>
      </c>
      <c r="BD22" s="28">
        <v>0.86431478968792397</v>
      </c>
      <c r="BE22" s="28">
        <v>0.84010840108401086</v>
      </c>
      <c r="BF22" s="28">
        <v>0.83265856950067474</v>
      </c>
      <c r="BG22" s="28">
        <v>0.84677419354838712</v>
      </c>
      <c r="BH22" s="28">
        <v>0.8798955613577023</v>
      </c>
      <c r="BI22" s="28">
        <v>0.87874837027379404</v>
      </c>
      <c r="BJ22" s="28">
        <v>0.87662337662337664</v>
      </c>
      <c r="BK22" s="28">
        <v>0.9311688311688312</v>
      </c>
      <c r="BL22" s="28">
        <v>0.9598445595854922</v>
      </c>
    </row>
    <row r="23" spans="2:64" x14ac:dyDescent="0.25">
      <c r="B23" s="31" t="s">
        <v>107</v>
      </c>
      <c r="C23" s="30" t="s">
        <v>106</v>
      </c>
      <c r="D23" s="29">
        <v>199</v>
      </c>
      <c r="E23" s="2">
        <v>0.87939698492462315</v>
      </c>
      <c r="F23" s="2">
        <v>1.1371428571428572</v>
      </c>
      <c r="H23" s="10" t="s">
        <v>107</v>
      </c>
      <c r="I23" s="9" t="s">
        <v>106</v>
      </c>
      <c r="J23" s="28">
        <f>+VLOOKUP(H23,'[1]VIVIENDA x HAB'!C$2:DD$73,5,FALSE)</f>
        <v>0.46855345911949686</v>
      </c>
      <c r="K23" s="28">
        <f>+VLOOKUP(H23,'[1]VIVIENDA x HAB'!C$2:DD$73,9,FALSE)</f>
        <v>0.48692810457516339</v>
      </c>
      <c r="L23" s="28">
        <f>+VLOOKUP(H23,'[1]VIVIENDA x HAB'!C$2:DD$73,13,FALSE)</f>
        <v>0.48717948717948717</v>
      </c>
      <c r="M23" s="28">
        <f>+VLOOKUP(H23,'[1]VIVIENDA x HAB'!C$2:DD$73,17,FALSE)</f>
        <v>0.52117263843648209</v>
      </c>
      <c r="N23" s="28">
        <f>+VLOOKUP(H23,'[1]VIVIENDA x HAB'!C$2:DD$73,21,FALSE)</f>
        <v>0.5423728813559322</v>
      </c>
      <c r="O23" s="28">
        <f>+VLOOKUP(H23,'[1]VIVIENDA x HAB'!C$2:DD$73,23+2,FALSE)</f>
        <v>0.54948805460750849</v>
      </c>
      <c r="P23" s="28">
        <f>+VLOOKUP(H23,'[1]VIVIENDA x HAB'!C$2:DD$73,27+2,FALSE)</f>
        <v>0.55700325732899025</v>
      </c>
      <c r="Q23" s="28">
        <f>+VLOOKUP(H23,'[1]VIVIENDA x HAB'!C$2:DD$73,31+2,FALSE)</f>
        <v>0.59310344827586203</v>
      </c>
      <c r="R23" s="28">
        <f>+VLOOKUP(H23,'[1]VIVIENDA x HAB'!C$2:DD$73,35+2,FALSE)</f>
        <v>0.62318840579710144</v>
      </c>
      <c r="S23" s="28">
        <f>+VLOOKUP(H23,'[1]VIVIENDA x HAB'!C$2:DD$73,39+2,FALSE)</f>
        <v>0.61428571428571432</v>
      </c>
      <c r="T23" s="28">
        <f>+VLOOKUP(H23,'[1]VIVIENDA x HAB'!C$2:DD$73,43+2,FALSE)</f>
        <v>0.62318840579710144</v>
      </c>
      <c r="U23" s="28">
        <f>+VLOOKUP(H23,'[1]VIVIENDA x HAB'!C$2:DD$73,47+2,FALSE)</f>
        <v>0.60563380281690138</v>
      </c>
      <c r="V23" s="28">
        <f>+VLOOKUP(H23,'[1]VIVIENDA x HAB'!C$2:DD$73,51+2,FALSE)</f>
        <v>0.64419475655430714</v>
      </c>
      <c r="W23" s="28">
        <f>+VLOOKUP(H23,'[1]VIVIENDA x HAB'!C$2:DD$73,55+2,FALSE)</f>
        <v>0.68650793650793651</v>
      </c>
      <c r="X23" s="28">
        <f>+VLOOKUP(H23,'[1]VIVIENDA x HAB'!C$2:DD$73,59+2,FALSE)</f>
        <v>0.71784232365145229</v>
      </c>
      <c r="Y23" s="28">
        <f>+VLOOKUP(H23,'[1]VIVIENDA x HAB'!C$2:DD$73,63+2,FALSE)</f>
        <v>0.73305084745762716</v>
      </c>
      <c r="Z23" s="28">
        <f>+VLOOKUP(H23,'[1]VIVIENDA x HAB'!C$2:DD$73,67+2,FALSE)</f>
        <v>0.75217391304347825</v>
      </c>
      <c r="AA23" s="28">
        <f>+VLOOKUP(H23,'[1]VIVIENDA x HAB'!C$2:DD$73,71+2,FALSE)</f>
        <v>0.79723502304147464</v>
      </c>
      <c r="AB23" s="28">
        <f>+VLOOKUP(H23,'[1]VIVIENDA x HAB'!C$2:DD$73,75+2,FALSE)</f>
        <v>0.81990521327014221</v>
      </c>
      <c r="AC23" s="28">
        <f>+VLOOKUP(H23,'[1]VIVIENDA x HAB'!C$2:DD$73,79+2,FALSE)</f>
        <v>0.82075471698113212</v>
      </c>
      <c r="AD23" s="28">
        <f>+VLOOKUP(H23,'[1]VIVIENDA x HAB'!C$2:DD$73,83+2,FALSE)</f>
        <v>0.83653846153846156</v>
      </c>
      <c r="AE23" s="28">
        <f>+VLOOKUP(H23,'[1]VIVIENDA x HAB'!C$2:DD$73,87+2,FALSE)</f>
        <v>0.96685082872928174</v>
      </c>
      <c r="AF23" s="28">
        <f>+VLOOKUP(H23,'[1]VIVIENDA x HAB'!C$2:DD$73,91+2,FALSE)</f>
        <v>0.93582887700534756</v>
      </c>
      <c r="AG23" s="28">
        <f>+VLOOKUP(H23,'[1]VIVIENDA x HAB'!C$2:DD$73,95+2,FALSE)</f>
        <v>0.90206185567010311</v>
      </c>
      <c r="AH23" s="28">
        <f>+VLOOKUP(H23,'[1]VIVIENDA x HAB'!C$2:DD$73,99+2,FALSE)</f>
        <v>0.86206896551724133</v>
      </c>
      <c r="AI23" s="28">
        <f>+VLOOKUP(H23,'[1]VIVIENDA x HAB'!C$2:DD$73,103+2,FALSE)</f>
        <v>0.87939698492462315</v>
      </c>
      <c r="AK23" s="10" t="s">
        <v>107</v>
      </c>
      <c r="AL23" s="9" t="s">
        <v>106</v>
      </c>
      <c r="AM23" s="28">
        <v>2.1342281879194629</v>
      </c>
      <c r="AN23" s="28">
        <v>2.0536912751677852</v>
      </c>
      <c r="AO23" s="28">
        <v>2.0526315789473686</v>
      </c>
      <c r="AP23" s="28">
        <v>1.91875</v>
      </c>
      <c r="AQ23" s="28">
        <v>1.84375</v>
      </c>
      <c r="AR23" s="28">
        <v>1.8198757763975155</v>
      </c>
      <c r="AS23" s="28">
        <v>1.7953216374269005</v>
      </c>
      <c r="AT23" s="28">
        <v>1.6860465116279071</v>
      </c>
      <c r="AU23" s="28">
        <v>1.6046511627906976</v>
      </c>
      <c r="AV23" s="28">
        <v>1.6279069767441861</v>
      </c>
      <c r="AW23" s="28">
        <v>1.6046511627906976</v>
      </c>
      <c r="AX23" s="28">
        <v>1.6511627906976745</v>
      </c>
      <c r="AY23" s="28">
        <v>1.5523255813953489</v>
      </c>
      <c r="AZ23" s="28">
        <v>1.4566473988439306</v>
      </c>
      <c r="BA23" s="28">
        <v>1.3930635838150289</v>
      </c>
      <c r="BB23" s="28">
        <v>1.3641618497109826</v>
      </c>
      <c r="BC23" s="28">
        <v>1.3294797687861271</v>
      </c>
      <c r="BD23" s="28">
        <v>1.254335260115607</v>
      </c>
      <c r="BE23" s="28">
        <v>1.2196531791907514</v>
      </c>
      <c r="BF23" s="28">
        <v>1.2183908045977012</v>
      </c>
      <c r="BG23" s="28">
        <v>1.1954022988505748</v>
      </c>
      <c r="BH23" s="28">
        <v>1.0342857142857143</v>
      </c>
      <c r="BI23" s="28">
        <v>1.0685714285714285</v>
      </c>
      <c r="BJ23" s="28">
        <v>1.1085714285714285</v>
      </c>
      <c r="BK23" s="28">
        <v>1.1599999999999999</v>
      </c>
      <c r="BL23" s="28">
        <v>1.1371428571428572</v>
      </c>
    </row>
    <row r="24" spans="2:64" x14ac:dyDescent="0.25">
      <c r="B24" s="31" t="s">
        <v>105</v>
      </c>
      <c r="C24" s="30" t="s">
        <v>104</v>
      </c>
      <c r="D24" s="29">
        <v>5264</v>
      </c>
      <c r="E24" s="2">
        <v>0.45307750759878418</v>
      </c>
      <c r="F24" s="2">
        <v>2.2071278825995808</v>
      </c>
      <c r="H24" s="10" t="s">
        <v>105</v>
      </c>
      <c r="I24" s="9" t="s">
        <v>104</v>
      </c>
      <c r="J24" s="28">
        <f>+VLOOKUP(H24,'[1]VIVIENDA x HAB'!C$2:DD$73,5,FALSE)</f>
        <v>0.47533183070373153</v>
      </c>
      <c r="K24" s="28">
        <f>+VLOOKUP(H24,'[1]VIVIENDA x HAB'!C$2:DD$73,9,FALSE)</f>
        <v>0.47501224889759924</v>
      </c>
      <c r="L24" s="28">
        <f>+VLOOKUP(H24,'[1]VIVIENDA x HAB'!C$2:DD$73,13,FALSE)</f>
        <v>0.47438646652370742</v>
      </c>
      <c r="M24" s="28">
        <f>+VLOOKUP(H24,'[1]VIVIENDA x HAB'!C$2:DD$73,17,FALSE)</f>
        <v>0.4720037019898195</v>
      </c>
      <c r="N24" s="28">
        <f>+VLOOKUP(H24,'[1]VIVIENDA x HAB'!C$2:DD$73,21,FALSE)</f>
        <v>0.47283978913591568</v>
      </c>
      <c r="O24" s="28">
        <f>+VLOOKUP(H24,'[1]VIVIENDA x HAB'!C$2:DD$73,23+2,FALSE)</f>
        <v>0.47094458155710117</v>
      </c>
      <c r="P24" s="28">
        <f>+VLOOKUP(H24,'[1]VIVIENDA x HAB'!C$2:DD$73,27+2,FALSE)</f>
        <v>0.47382314122305325</v>
      </c>
      <c r="Q24" s="28">
        <f>+VLOOKUP(H24,'[1]VIVIENDA x HAB'!C$2:DD$73,31+2,FALSE)</f>
        <v>0.47866379310344825</v>
      </c>
      <c r="R24" s="28">
        <f>+VLOOKUP(H24,'[1]VIVIENDA x HAB'!C$2:DD$73,35+2,FALSE)</f>
        <v>0.47572402044293016</v>
      </c>
      <c r="S24" s="28">
        <f>+VLOOKUP(H24,'[1]VIVIENDA x HAB'!C$2:DD$73,39+2,FALSE)</f>
        <v>0.47150582362728788</v>
      </c>
      <c r="T24" s="28">
        <f>+VLOOKUP(H24,'[1]VIVIENDA x HAB'!C$2:DD$73,43+2,FALSE)</f>
        <v>0.46469387755102043</v>
      </c>
      <c r="U24" s="28">
        <f>+VLOOKUP(H24,'[1]VIVIENDA x HAB'!C$2:DD$73,47+2,FALSE)</f>
        <v>0.46287328490718321</v>
      </c>
      <c r="V24" s="28">
        <f>+VLOOKUP(H24,'[1]VIVIENDA x HAB'!C$2:DD$73,51+2,FALSE)</f>
        <v>0.4706002034587996</v>
      </c>
      <c r="W24" s="28">
        <f>+VLOOKUP(H24,'[1]VIVIENDA x HAB'!C$2:DD$73,55+2,FALSE)</f>
        <v>0.46684031256261271</v>
      </c>
      <c r="X24" s="28">
        <f>+VLOOKUP(H24,'[1]VIVIENDA x HAB'!C$2:DD$73,59+2,FALSE)</f>
        <v>0.47206477732793523</v>
      </c>
      <c r="Y24" s="28">
        <f>+VLOOKUP(H24,'[1]VIVIENDA x HAB'!C$2:DD$73,63+2,FALSE)</f>
        <v>0.47440065014221861</v>
      </c>
      <c r="Z24" s="28">
        <f>+VLOOKUP(H24,'[1]VIVIENDA x HAB'!C$2:DD$73,67+2,FALSE)</f>
        <v>0.4716676749344626</v>
      </c>
      <c r="AA24" s="28">
        <f>+VLOOKUP(H24,'[1]VIVIENDA x HAB'!C$2:DD$73,71+2,FALSE)</f>
        <v>0.4745042492917847</v>
      </c>
      <c r="AB24" s="28">
        <f>+VLOOKUP(H24,'[1]VIVIENDA x HAB'!C$2:DD$73,75+2,FALSE)</f>
        <v>0.46772908366533866</v>
      </c>
      <c r="AC24" s="28">
        <f>+VLOOKUP(H24,'[1]VIVIENDA x HAB'!C$2:DD$73,79+2,FALSE)</f>
        <v>0.46621888581588306</v>
      </c>
      <c r="AD24" s="28">
        <f>+VLOOKUP(H24,'[1]VIVIENDA x HAB'!C$2:DD$73,83+2,FALSE)</f>
        <v>0.46332876980246429</v>
      </c>
      <c r="AE24" s="28">
        <f>+VLOOKUP(H24,'[1]VIVIENDA x HAB'!C$2:DD$73,87+2,FALSE)</f>
        <v>0.46299181924425398</v>
      </c>
      <c r="AF24" s="28">
        <f>+VLOOKUP(H24,'[1]VIVIENDA x HAB'!C$2:DD$73,91+2,FALSE)</f>
        <v>0.45966808182169044</v>
      </c>
      <c r="AG24" s="28">
        <f>+VLOOKUP(H24,'[1]VIVIENDA x HAB'!C$2:DD$73,95+2,FALSE)</f>
        <v>0.4555003819709702</v>
      </c>
      <c r="AH24" s="28">
        <f>+VLOOKUP(H24,'[1]VIVIENDA x HAB'!C$2:DD$73,99+2,FALSE)</f>
        <v>0.45411271896420413</v>
      </c>
      <c r="AI24" s="28">
        <f>+VLOOKUP(H24,'[1]VIVIENDA x HAB'!C$2:DD$73,103+2,FALSE)</f>
        <v>0.45307750759878418</v>
      </c>
      <c r="AK24" s="10" t="s">
        <v>105</v>
      </c>
      <c r="AL24" s="9" t="s">
        <v>104</v>
      </c>
      <c r="AM24" s="28">
        <v>2.1037934668071654</v>
      </c>
      <c r="AN24" s="28">
        <v>2.1052088705518308</v>
      </c>
      <c r="AO24" s="28">
        <v>2.1079859367152185</v>
      </c>
      <c r="AP24" s="28">
        <v>2.1186274509803922</v>
      </c>
      <c r="AQ24" s="28">
        <v>2.114881240911294</v>
      </c>
      <c r="AR24" s="28">
        <v>2.1233920914721294</v>
      </c>
      <c r="AS24" s="28">
        <v>2.1104921077065923</v>
      </c>
      <c r="AT24" s="28">
        <v>2.0891490319675823</v>
      </c>
      <c r="AU24" s="28">
        <v>2.1020590868397493</v>
      </c>
      <c r="AV24" s="28">
        <v>2.1208645787384208</v>
      </c>
      <c r="AW24" s="28">
        <v>2.1519543258673695</v>
      </c>
      <c r="AX24" s="28">
        <v>2.1604184829991282</v>
      </c>
      <c r="AY24" s="28">
        <v>2.1249459576307825</v>
      </c>
      <c r="AZ24" s="28">
        <v>2.1420600858369099</v>
      </c>
      <c r="BA24" s="28">
        <v>2.1183533447684391</v>
      </c>
      <c r="BB24" s="28">
        <v>2.1079229122055674</v>
      </c>
      <c r="BC24" s="28">
        <v>2.1201368106028218</v>
      </c>
      <c r="BD24" s="28">
        <v>2.1074626865671644</v>
      </c>
      <c r="BE24" s="28">
        <v>2.1379897785349233</v>
      </c>
      <c r="BF24" s="28">
        <v>2.1449152542372882</v>
      </c>
      <c r="BG24" s="28">
        <v>2.1582946390882229</v>
      </c>
      <c r="BH24" s="28">
        <v>2.1598653765250315</v>
      </c>
      <c r="BI24" s="28">
        <v>2.1754827875734675</v>
      </c>
      <c r="BJ24" s="28">
        <v>2.1953878406708593</v>
      </c>
      <c r="BK24" s="28">
        <v>2.2020964360587003</v>
      </c>
      <c r="BL24" s="28">
        <v>2.2071278825995808</v>
      </c>
    </row>
    <row r="25" spans="2:64" x14ac:dyDescent="0.25">
      <c r="B25" s="31" t="s">
        <v>103</v>
      </c>
      <c r="C25" s="30" t="s">
        <v>102</v>
      </c>
      <c r="D25" s="29">
        <v>369</v>
      </c>
      <c r="E25" s="2">
        <v>1.0542005420054201</v>
      </c>
      <c r="F25" s="2">
        <v>0.94858611825192807</v>
      </c>
      <c r="H25" s="10" t="s">
        <v>103</v>
      </c>
      <c r="I25" s="9" t="s">
        <v>102</v>
      </c>
      <c r="J25" s="28">
        <f>+VLOOKUP(H25,'[1]VIVIENDA x HAB'!C$2:DD$73,5,FALSE)</f>
        <v>1.0056022408963585</v>
      </c>
      <c r="K25" s="28">
        <f>+VLOOKUP(H25,'[1]VIVIENDA x HAB'!C$2:DD$73,9,FALSE)</f>
        <v>0.97574123989218331</v>
      </c>
      <c r="L25" s="28">
        <f>+VLOOKUP(H25,'[1]VIVIENDA x HAB'!C$2:DD$73,13,FALSE)</f>
        <v>0.97606382978723405</v>
      </c>
      <c r="M25" s="28">
        <f>+VLOOKUP(H25,'[1]VIVIENDA x HAB'!C$2:DD$73,17,FALSE)</f>
        <v>0.94845360824742264</v>
      </c>
      <c r="N25" s="28">
        <f>+VLOOKUP(H25,'[1]VIVIENDA x HAB'!C$2:DD$73,21,FALSE)</f>
        <v>0.98395721925133695</v>
      </c>
      <c r="O25" s="28">
        <f>+VLOOKUP(H25,'[1]VIVIENDA x HAB'!C$2:DD$73,23+2,FALSE)</f>
        <v>0.95595854922279788</v>
      </c>
      <c r="P25" s="28">
        <f>+VLOOKUP(H25,'[1]VIVIENDA x HAB'!C$2:DD$73,27+2,FALSE)</f>
        <v>0.92731829573934832</v>
      </c>
      <c r="Q25" s="28">
        <f>+VLOOKUP(H25,'[1]VIVIENDA x HAB'!C$2:DD$73,31+2,FALSE)</f>
        <v>0.97905759162303663</v>
      </c>
      <c r="R25" s="28">
        <f>+VLOOKUP(H25,'[1]VIVIENDA x HAB'!C$2:DD$73,35+2,FALSE)</f>
        <v>0.96391752577319589</v>
      </c>
      <c r="S25" s="28">
        <f>+VLOOKUP(H25,'[1]VIVIENDA x HAB'!C$2:DD$73,39+2,FALSE)</f>
        <v>0.96658097686375322</v>
      </c>
      <c r="T25" s="28">
        <f>+VLOOKUP(H25,'[1]VIVIENDA x HAB'!C$2:DD$73,43+2,FALSE)</f>
        <v>0.99470899470899465</v>
      </c>
      <c r="U25" s="28">
        <f>+VLOOKUP(H25,'[1]VIVIENDA x HAB'!C$2:DD$73,47+2,FALSE)</f>
        <v>0.94029850746268662</v>
      </c>
      <c r="V25" s="28">
        <f>+VLOOKUP(H25,'[1]VIVIENDA x HAB'!C$2:DD$73,51+2,FALSE)</f>
        <v>0.99736842105263157</v>
      </c>
      <c r="W25" s="28">
        <f>+VLOOKUP(H25,'[1]VIVIENDA x HAB'!C$2:DD$73,55+2,FALSE)</f>
        <v>1.0352303523035231</v>
      </c>
      <c r="X25" s="28">
        <f>+VLOOKUP(H25,'[1]VIVIENDA x HAB'!C$2:DD$73,59+2,FALSE)</f>
        <v>1.1133720930232558</v>
      </c>
      <c r="Y25" s="28">
        <f>+VLOOKUP(H25,'[1]VIVIENDA x HAB'!C$2:DD$73,63+2,FALSE)</f>
        <v>1.1398809523809523</v>
      </c>
      <c r="Z25" s="28">
        <f>+VLOOKUP(H25,'[1]VIVIENDA x HAB'!C$2:DD$73,67+2,FALSE)</f>
        <v>1.1857585139318885</v>
      </c>
      <c r="AA25" s="28">
        <f>+VLOOKUP(H25,'[1]VIVIENDA x HAB'!C$2:DD$73,71+2,FALSE)</f>
        <v>1.2557377049180327</v>
      </c>
      <c r="AB25" s="28">
        <f>+VLOOKUP(H25,'[1]VIVIENDA x HAB'!C$2:DD$73,75+2,FALSE)</f>
        <v>1.2138364779874213</v>
      </c>
      <c r="AC25" s="28">
        <f>+VLOOKUP(H25,'[1]VIVIENDA x HAB'!C$2:DD$73,79+2,FALSE)</f>
        <v>1.2285714285714286</v>
      </c>
      <c r="AD25" s="28">
        <f>+VLOOKUP(H25,'[1]VIVIENDA x HAB'!C$2:DD$73,83+2,FALSE)</f>
        <v>1.1865443425076452</v>
      </c>
      <c r="AE25" s="28">
        <f>+VLOOKUP(H25,'[1]VIVIENDA x HAB'!C$2:DD$73,87+2,FALSE)</f>
        <v>1.1901840490797546</v>
      </c>
      <c r="AF25" s="28">
        <f>+VLOOKUP(H25,'[1]VIVIENDA x HAB'!C$2:DD$73,91+2,FALSE)</f>
        <v>1.1577380952380953</v>
      </c>
      <c r="AG25" s="28">
        <f>+VLOOKUP(H25,'[1]VIVIENDA x HAB'!C$2:DD$73,95+2,FALSE)</f>
        <v>1.0835654596100279</v>
      </c>
      <c r="AH25" s="28">
        <f>+VLOOKUP(H25,'[1]VIVIENDA x HAB'!C$2:DD$73,99+2,FALSE)</f>
        <v>1.0401069518716577</v>
      </c>
      <c r="AI25" s="28">
        <f>+VLOOKUP(H25,'[1]VIVIENDA x HAB'!C$2:DD$73,103+2,FALSE)</f>
        <v>1.0542005420054201</v>
      </c>
      <c r="AK25" s="10" t="s">
        <v>103</v>
      </c>
      <c r="AL25" s="9" t="s">
        <v>102</v>
      </c>
      <c r="AM25" s="28">
        <v>0.99442896935933145</v>
      </c>
      <c r="AN25" s="28">
        <v>1.0248618784530388</v>
      </c>
      <c r="AO25" s="28">
        <v>1.0245231607629428</v>
      </c>
      <c r="AP25" s="28">
        <v>1.0543478260869565</v>
      </c>
      <c r="AQ25" s="28">
        <v>1.0163043478260869</v>
      </c>
      <c r="AR25" s="28">
        <v>1.046070460704607</v>
      </c>
      <c r="AS25" s="28">
        <v>1.0783783783783785</v>
      </c>
      <c r="AT25" s="28">
        <v>1.0213903743315509</v>
      </c>
      <c r="AU25" s="28">
        <v>1.0374331550802138</v>
      </c>
      <c r="AV25" s="28">
        <v>1.0345744680851063</v>
      </c>
      <c r="AW25" s="28">
        <v>1.0053191489361701</v>
      </c>
      <c r="AX25" s="28">
        <v>1.0634920634920635</v>
      </c>
      <c r="AY25" s="28">
        <v>1.0026385224274406</v>
      </c>
      <c r="AZ25" s="28">
        <v>0.96596858638743455</v>
      </c>
      <c r="BA25" s="28">
        <v>0.89817232375979117</v>
      </c>
      <c r="BB25" s="28">
        <v>0.87728459530026115</v>
      </c>
      <c r="BC25" s="28">
        <v>0.8433420365535248</v>
      </c>
      <c r="BD25" s="28">
        <v>0.79634464751958223</v>
      </c>
      <c r="BE25" s="28">
        <v>0.82383419689119175</v>
      </c>
      <c r="BF25" s="28">
        <v>0.81395348837209303</v>
      </c>
      <c r="BG25" s="28">
        <v>0.84278350515463918</v>
      </c>
      <c r="BH25" s="28">
        <v>0.84020618556701032</v>
      </c>
      <c r="BI25" s="28">
        <v>0.86375321336760924</v>
      </c>
      <c r="BJ25" s="28">
        <v>0.92287917737789205</v>
      </c>
      <c r="BK25" s="28">
        <v>0.96143958868894597</v>
      </c>
      <c r="BL25" s="28">
        <v>0.94858611825192807</v>
      </c>
    </row>
    <row r="26" spans="2:64" x14ac:dyDescent="0.25">
      <c r="B26" s="31" t="s">
        <v>101</v>
      </c>
      <c r="C26" s="30" t="s">
        <v>100</v>
      </c>
      <c r="D26" s="29">
        <v>19146</v>
      </c>
      <c r="E26" s="2">
        <v>0.63835788154183637</v>
      </c>
      <c r="F26" s="2">
        <v>1.5665193912616593</v>
      </c>
      <c r="H26" s="10" t="s">
        <v>101</v>
      </c>
      <c r="I26" s="9" t="s">
        <v>100</v>
      </c>
      <c r="J26" s="28">
        <f>+VLOOKUP(H26,'[1]VIVIENDA x HAB'!C$2:DD$73,5,FALSE)</f>
        <v>0.66727917049481555</v>
      </c>
      <c r="K26" s="28">
        <f>+VLOOKUP(H26,'[1]VIVIENDA x HAB'!C$2:DD$73,9,FALSE)</f>
        <v>0.67005729736689623</v>
      </c>
      <c r="L26" s="28">
        <f>+VLOOKUP(H26,'[1]VIVIENDA x HAB'!C$2:DD$73,13,FALSE)</f>
        <v>0.66409122063679982</v>
      </c>
      <c r="M26" s="28">
        <f>+VLOOKUP(H26,'[1]VIVIENDA x HAB'!C$2:DD$73,17,FALSE)</f>
        <v>0.66048970168296983</v>
      </c>
      <c r="N26" s="28">
        <f>+VLOOKUP(H26,'[1]VIVIENDA x HAB'!C$2:DD$73,21,FALSE)</f>
        <v>0.67962607565158173</v>
      </c>
      <c r="O26" s="28">
        <f>+VLOOKUP(H26,'[1]VIVIENDA x HAB'!C$2:DD$73,23+2,FALSE)</f>
        <v>0.66908125075455749</v>
      </c>
      <c r="P26" s="28">
        <f>+VLOOKUP(H26,'[1]VIVIENDA x HAB'!C$2:DD$73,27+2,FALSE)</f>
        <v>0.66072692943120137</v>
      </c>
      <c r="Q26" s="28">
        <f>+VLOOKUP(H26,'[1]VIVIENDA x HAB'!C$2:DD$73,31+2,FALSE)</f>
        <v>0.65212406122799982</v>
      </c>
      <c r="R26" s="28">
        <f>+VLOOKUP(H26,'[1]VIVIENDA x HAB'!C$2:DD$73,35+2,FALSE)</f>
        <v>0.63826590238744507</v>
      </c>
      <c r="S26" s="28">
        <f>+VLOOKUP(H26,'[1]VIVIENDA x HAB'!C$2:DD$73,39+2,FALSE)</f>
        <v>0.63612479474548445</v>
      </c>
      <c r="T26" s="28">
        <f>+VLOOKUP(H26,'[1]VIVIENDA x HAB'!C$2:DD$73,43+2,FALSE)</f>
        <v>0.64663923182441696</v>
      </c>
      <c r="U26" s="28">
        <f>+VLOOKUP(H26,'[1]VIVIENDA x HAB'!C$2:DD$73,47+2,FALSE)</f>
        <v>0.64073152256249322</v>
      </c>
      <c r="V26" s="28">
        <f>+VLOOKUP(H26,'[1]VIVIENDA x HAB'!C$2:DD$73,51+2,FALSE)</f>
        <v>0.64678050902762674</v>
      </c>
      <c r="W26" s="28">
        <f>+VLOOKUP(H26,'[1]VIVIENDA x HAB'!C$2:DD$73,55+2,FALSE)</f>
        <v>0.68794285385102827</v>
      </c>
      <c r="X26" s="28">
        <f>+VLOOKUP(H26,'[1]VIVIENDA x HAB'!C$2:DD$73,59+2,FALSE)</f>
        <v>0.69244115435775833</v>
      </c>
      <c r="Y26" s="28">
        <f>+VLOOKUP(H26,'[1]VIVIENDA x HAB'!C$2:DD$73,63+2,FALSE)</f>
        <v>0.68900758097863546</v>
      </c>
      <c r="Z26" s="28">
        <f>+VLOOKUP(H26,'[1]VIVIENDA x HAB'!C$2:DD$73,67+2,FALSE)</f>
        <v>0.69426641261042787</v>
      </c>
      <c r="AA26" s="28">
        <f>+VLOOKUP(H26,'[1]VIVIENDA x HAB'!C$2:DD$73,71+2,FALSE)</f>
        <v>0.69474412969480182</v>
      </c>
      <c r="AB26" s="28">
        <f>+VLOOKUP(H26,'[1]VIVIENDA x HAB'!C$2:DD$73,75+2,FALSE)</f>
        <v>0.68937532148368297</v>
      </c>
      <c r="AC26" s="28">
        <f>+VLOOKUP(H26,'[1]VIVIENDA x HAB'!C$2:DD$73,79+2,FALSE)</f>
        <v>0.6797525309336333</v>
      </c>
      <c r="AD26" s="28">
        <f>+VLOOKUP(H26,'[1]VIVIENDA x HAB'!C$2:DD$73,83+2,FALSE)</f>
        <v>0.6655312603010658</v>
      </c>
      <c r="AE26" s="28">
        <f>+VLOOKUP(H26,'[1]VIVIENDA x HAB'!C$2:DD$73,87+2,FALSE)</f>
        <v>0.66802466417088746</v>
      </c>
      <c r="AF26" s="28">
        <f>+VLOOKUP(H26,'[1]VIVIENDA x HAB'!C$2:DD$73,91+2,FALSE)</f>
        <v>0.66345263387263709</v>
      </c>
      <c r="AG26" s="28">
        <f>+VLOOKUP(H26,'[1]VIVIENDA x HAB'!C$2:DD$73,95+2,FALSE)</f>
        <v>0.65614242685025814</v>
      </c>
      <c r="AH26" s="28">
        <f>+VLOOKUP(H26,'[1]VIVIENDA x HAB'!C$2:DD$73,99+2,FALSE)</f>
        <v>0.64795755968169766</v>
      </c>
      <c r="AI26" s="28">
        <f>+VLOOKUP(H26,'[1]VIVIENDA x HAB'!C$2:DD$73,103+2,FALSE)</f>
        <v>0.63835788154183637</v>
      </c>
      <c r="AK26" s="10" t="s">
        <v>101</v>
      </c>
      <c r="AL26" s="9" t="s">
        <v>100</v>
      </c>
      <c r="AM26" s="28">
        <v>1.4986231313926042</v>
      </c>
      <c r="AN26" s="28">
        <v>1.4924096848578017</v>
      </c>
      <c r="AO26" s="28">
        <v>1.5058172264965284</v>
      </c>
      <c r="AP26" s="28">
        <v>1.5140281482844264</v>
      </c>
      <c r="AQ26" s="28">
        <v>1.471397340134815</v>
      </c>
      <c r="AR26" s="28">
        <v>1.4945867917719236</v>
      </c>
      <c r="AS26" s="28">
        <v>1.5134845508126451</v>
      </c>
      <c r="AT26" s="28">
        <v>1.5334505494505495</v>
      </c>
      <c r="AU26" s="28">
        <v>1.566745139070538</v>
      </c>
      <c r="AV26" s="28">
        <v>1.5720185854414042</v>
      </c>
      <c r="AW26" s="28">
        <v>1.546457361052185</v>
      </c>
      <c r="AX26" s="28">
        <v>1.5607160952541801</v>
      </c>
      <c r="AY26" s="28">
        <v>1.5461195661313378</v>
      </c>
      <c r="AZ26" s="28">
        <v>1.453609110701725</v>
      </c>
      <c r="BA26" s="28">
        <v>1.4441660402572454</v>
      </c>
      <c r="BB26" s="28">
        <v>1.4513628407101775</v>
      </c>
      <c r="BC26" s="28">
        <v>1.4403692614770458</v>
      </c>
      <c r="BD26" s="28">
        <v>1.4393788407241321</v>
      </c>
      <c r="BE26" s="28">
        <v>1.4505886254352511</v>
      </c>
      <c r="BF26" s="28">
        <v>1.4711236140989574</v>
      </c>
      <c r="BG26" s="28">
        <v>1.502559022618458</v>
      </c>
      <c r="BH26" s="28">
        <v>1.4969507169935719</v>
      </c>
      <c r="BI26" s="28">
        <v>1.5072666064537319</v>
      </c>
      <c r="BJ26" s="28">
        <v>1.5240593491269776</v>
      </c>
      <c r="BK26" s="28">
        <v>1.5433109546422139</v>
      </c>
      <c r="BL26" s="28">
        <v>1.5665193912616593</v>
      </c>
    </row>
    <row r="27" spans="2:64" x14ac:dyDescent="0.25">
      <c r="B27" s="31" t="s">
        <v>99</v>
      </c>
      <c r="C27" s="30" t="s">
        <v>98</v>
      </c>
      <c r="D27" s="29">
        <v>743</v>
      </c>
      <c r="E27" s="2">
        <v>0.9057873485868102</v>
      </c>
      <c r="F27" s="2">
        <v>1.1040118870728084</v>
      </c>
      <c r="H27" s="10" t="s">
        <v>99</v>
      </c>
      <c r="I27" s="9" t="s">
        <v>98</v>
      </c>
      <c r="J27" s="28">
        <f>+VLOOKUP(H27,'[1]VIVIENDA x HAB'!C$2:DD$73,5,FALSE)</f>
        <v>0.82615629984051042</v>
      </c>
      <c r="K27" s="28">
        <f>+VLOOKUP(H27,'[1]VIVIENDA x HAB'!C$2:DD$73,9,FALSE)</f>
        <v>0.84294871794871795</v>
      </c>
      <c r="L27" s="28">
        <f>+VLOOKUP(H27,'[1]VIVIENDA x HAB'!C$2:DD$73,13,FALSE)</f>
        <v>0.81859756097560976</v>
      </c>
      <c r="M27" s="28">
        <f>+VLOOKUP(H27,'[1]VIVIENDA x HAB'!C$2:DD$73,17,FALSE)</f>
        <v>0.81268436578171088</v>
      </c>
      <c r="N27" s="28">
        <f>+VLOOKUP(H27,'[1]VIVIENDA x HAB'!C$2:DD$73,21,FALSE)</f>
        <v>0.81590574374079528</v>
      </c>
      <c r="O27" s="28">
        <f>+VLOOKUP(H27,'[1]VIVIENDA x HAB'!C$2:DD$73,23+2,FALSE)</f>
        <v>0.79799426934097417</v>
      </c>
      <c r="P27" s="28">
        <f>+VLOOKUP(H27,'[1]VIVIENDA x HAB'!C$2:DD$73,27+2,FALSE)</f>
        <v>0.78940027894002784</v>
      </c>
      <c r="Q27" s="28">
        <f>+VLOOKUP(H27,'[1]VIVIENDA x HAB'!C$2:DD$73,31+2,FALSE)</f>
        <v>0.8587257617728532</v>
      </c>
      <c r="R27" s="28">
        <f>+VLOOKUP(H27,'[1]VIVIENDA x HAB'!C$2:DD$73,35+2,FALSE)</f>
        <v>0.86338797814207646</v>
      </c>
      <c r="S27" s="28">
        <f>+VLOOKUP(H27,'[1]VIVIENDA x HAB'!C$2:DD$73,39+2,FALSE)</f>
        <v>0.84828496042216361</v>
      </c>
      <c r="T27" s="28">
        <f>+VLOOKUP(H27,'[1]VIVIENDA x HAB'!C$2:DD$73,43+2,FALSE)</f>
        <v>0.94310099573257467</v>
      </c>
      <c r="U27" s="28">
        <f>+VLOOKUP(H27,'[1]VIVIENDA x HAB'!C$2:DD$73,47+2,FALSE)</f>
        <v>0.95128939828080228</v>
      </c>
      <c r="V27" s="28">
        <f>+VLOOKUP(H27,'[1]VIVIENDA x HAB'!C$2:DD$73,51+2,FALSE)</f>
        <v>0.96242774566473988</v>
      </c>
      <c r="W27" s="28">
        <f>+VLOOKUP(H27,'[1]VIVIENDA x HAB'!C$2:DD$73,55+2,FALSE)</f>
        <v>0.96387283236994215</v>
      </c>
      <c r="X27" s="28">
        <f>+VLOOKUP(H27,'[1]VIVIENDA x HAB'!C$2:DD$73,59+2,FALSE)</f>
        <v>0.94744318181818177</v>
      </c>
      <c r="Y27" s="28">
        <f>+VLOOKUP(H27,'[1]VIVIENDA x HAB'!C$2:DD$73,63+2,FALSE)</f>
        <v>0.94879089615931722</v>
      </c>
      <c r="Z27" s="28">
        <f>+VLOOKUP(H27,'[1]VIVIENDA x HAB'!C$2:DD$73,67+2,FALSE)</f>
        <v>0.97379912663755464</v>
      </c>
      <c r="AA27" s="28">
        <f>+VLOOKUP(H27,'[1]VIVIENDA x HAB'!C$2:DD$73,71+2,FALSE)</f>
        <v>1.0090497737556561</v>
      </c>
      <c r="AB27" s="28">
        <f>+VLOOKUP(H27,'[1]VIVIENDA x HAB'!C$2:DD$73,75+2,FALSE)</f>
        <v>0.98672566371681414</v>
      </c>
      <c r="AC27" s="28">
        <f>+VLOOKUP(H27,'[1]VIVIENDA x HAB'!C$2:DD$73,79+2,FALSE)</f>
        <v>1.0151515151515151</v>
      </c>
      <c r="AD27" s="28">
        <f>+VLOOKUP(H27,'[1]VIVIENDA x HAB'!C$2:DD$73,83+2,FALSE)</f>
        <v>0.98674521354933731</v>
      </c>
      <c r="AE27" s="28">
        <f>+VLOOKUP(H27,'[1]VIVIENDA x HAB'!C$2:DD$73,87+2,FALSE)</f>
        <v>0.98240469208211145</v>
      </c>
      <c r="AF27" s="28">
        <f>+VLOOKUP(H27,'[1]VIVIENDA x HAB'!C$2:DD$73,91+2,FALSE)</f>
        <v>0.94366197183098588</v>
      </c>
      <c r="AG27" s="28">
        <f>+VLOOKUP(H27,'[1]VIVIENDA x HAB'!C$2:DD$73,95+2,FALSE)</f>
        <v>0.93863319386331934</v>
      </c>
      <c r="AH27" s="28">
        <f>+VLOOKUP(H27,'[1]VIVIENDA x HAB'!C$2:DD$73,99+2,FALSE)</f>
        <v>0.94125874125874121</v>
      </c>
      <c r="AI27" s="28">
        <f>+VLOOKUP(H27,'[1]VIVIENDA x HAB'!C$2:DD$73,103+2,FALSE)</f>
        <v>0.9057873485868102</v>
      </c>
      <c r="AK27" s="10" t="s">
        <v>99</v>
      </c>
      <c r="AL27" s="9" t="s">
        <v>98</v>
      </c>
      <c r="AM27" s="28">
        <v>1.2104247104247103</v>
      </c>
      <c r="AN27" s="28">
        <v>1.1863117870722433</v>
      </c>
      <c r="AO27" s="28">
        <v>1.2216014897579144</v>
      </c>
      <c r="AP27" s="28">
        <v>1.2304900181488203</v>
      </c>
      <c r="AQ27" s="28">
        <v>1.2256317689530687</v>
      </c>
      <c r="AR27" s="28">
        <v>1.2531418312387792</v>
      </c>
      <c r="AS27" s="28">
        <v>1.2667844522968197</v>
      </c>
      <c r="AT27" s="28">
        <v>1.1645161290322581</v>
      </c>
      <c r="AU27" s="28">
        <v>1.1582278481012658</v>
      </c>
      <c r="AV27" s="28">
        <v>1.1788491446345257</v>
      </c>
      <c r="AW27" s="28">
        <v>1.0603318250377074</v>
      </c>
      <c r="AX27" s="28">
        <v>1.0512048192771084</v>
      </c>
      <c r="AY27" s="28">
        <v>1.0390390390390389</v>
      </c>
      <c r="AZ27" s="28">
        <v>1.0374812593703149</v>
      </c>
      <c r="BA27" s="28">
        <v>1.055472263868066</v>
      </c>
      <c r="BB27" s="28">
        <v>1.0539730134932535</v>
      </c>
      <c r="BC27" s="28">
        <v>1.0269058295964126</v>
      </c>
      <c r="BD27" s="28">
        <v>0.99103139013452912</v>
      </c>
      <c r="BE27" s="28">
        <v>1.0134529147982063</v>
      </c>
      <c r="BF27" s="28">
        <v>0.9850746268656716</v>
      </c>
      <c r="BG27" s="28">
        <v>1.0134328358208955</v>
      </c>
      <c r="BH27" s="28">
        <v>1.017910447761194</v>
      </c>
      <c r="BI27" s="28">
        <v>1.0597014925373134</v>
      </c>
      <c r="BJ27" s="28">
        <v>1.0653789004457652</v>
      </c>
      <c r="BK27" s="28">
        <v>1.062407132243685</v>
      </c>
      <c r="BL27" s="28">
        <v>1.1040118870728084</v>
      </c>
    </row>
    <row r="28" spans="2:64" x14ac:dyDescent="0.25">
      <c r="B28" s="31" t="s">
        <v>97</v>
      </c>
      <c r="C28" s="30" t="s">
        <v>96</v>
      </c>
      <c r="D28" s="29">
        <v>36262</v>
      </c>
      <c r="E28" s="2">
        <v>0.4077270972367768</v>
      </c>
      <c r="F28" s="2">
        <v>2.4526208995603653</v>
      </c>
      <c r="H28" s="10" t="s">
        <v>97</v>
      </c>
      <c r="I28" s="9" t="s">
        <v>96</v>
      </c>
      <c r="J28" s="28">
        <f>+VLOOKUP(H28,'[1]VIVIENDA x HAB'!C$2:DD$73,5,FALSE)</f>
        <v>0.46786001249888404</v>
      </c>
      <c r="K28" s="28">
        <f>+VLOOKUP(H28,'[1]VIVIENDA x HAB'!C$2:DD$73,9,FALSE)</f>
        <v>0.4565729206797654</v>
      </c>
      <c r="L28" s="28">
        <f>+VLOOKUP(H28,'[1]VIVIENDA x HAB'!C$2:DD$73,13,FALSE)</f>
        <v>0.44439449053827607</v>
      </c>
      <c r="M28" s="28">
        <f>+VLOOKUP(H28,'[1]VIVIENDA x HAB'!C$2:DD$73,17,FALSE)</f>
        <v>0.44507530951817681</v>
      </c>
      <c r="N28" s="28">
        <f>+VLOOKUP(H28,'[1]VIVIENDA x HAB'!C$2:DD$73,21,FALSE)</f>
        <v>0.44733590733590733</v>
      </c>
      <c r="O28" s="28">
        <f>+VLOOKUP(H28,'[1]VIVIENDA x HAB'!C$2:DD$73,23+2,FALSE)</f>
        <v>0.45713854512526408</v>
      </c>
      <c r="P28" s="28">
        <f>+VLOOKUP(H28,'[1]VIVIENDA x HAB'!C$2:DD$73,27+2,FALSE)</f>
        <v>0.45987326471557821</v>
      </c>
      <c r="Q28" s="28">
        <f>+VLOOKUP(H28,'[1]VIVIENDA x HAB'!C$2:DD$73,31+2,FALSE)</f>
        <v>0.46435384724086765</v>
      </c>
      <c r="R28" s="28">
        <f>+VLOOKUP(H28,'[1]VIVIENDA x HAB'!C$2:DD$73,35+2,FALSE)</f>
        <v>0.46478777589134124</v>
      </c>
      <c r="S28" s="28">
        <f>+VLOOKUP(H28,'[1]VIVIENDA x HAB'!C$2:DD$73,39+2,FALSE)</f>
        <v>0.48034666302715984</v>
      </c>
      <c r="T28" s="28">
        <f>+VLOOKUP(H28,'[1]VIVIENDA x HAB'!C$2:DD$73,43+2,FALSE)</f>
        <v>0.48947853074588177</v>
      </c>
      <c r="U28" s="28">
        <f>+VLOOKUP(H28,'[1]VIVIENDA x HAB'!C$2:DD$73,47+2,FALSE)</f>
        <v>0.48291396916505375</v>
      </c>
      <c r="V28" s="28">
        <f>+VLOOKUP(H28,'[1]VIVIENDA x HAB'!C$2:DD$73,51+2,FALSE)</f>
        <v>0.48343643983236878</v>
      </c>
      <c r="W28" s="28">
        <f>+VLOOKUP(H28,'[1]VIVIENDA x HAB'!C$2:DD$73,55+2,FALSE)</f>
        <v>0.47067543181232274</v>
      </c>
      <c r="X28" s="28">
        <f>+VLOOKUP(H28,'[1]VIVIENDA x HAB'!C$2:DD$73,59+2,FALSE)</f>
        <v>0.47742040816326531</v>
      </c>
      <c r="Y28" s="28">
        <f>+VLOOKUP(H28,'[1]VIVIENDA x HAB'!C$2:DD$73,63+2,FALSE)</f>
        <v>0.47708068252259306</v>
      </c>
      <c r="Z28" s="28">
        <f>+VLOOKUP(H28,'[1]VIVIENDA x HAB'!C$2:DD$73,67+2,FALSE)</f>
        <v>0.47282187176835572</v>
      </c>
      <c r="AA28" s="28">
        <f>+VLOOKUP(H28,'[1]VIVIENDA x HAB'!C$2:DD$73,71+2,FALSE)</f>
        <v>0.46818109102543592</v>
      </c>
      <c r="AB28" s="28">
        <f>+VLOOKUP(H28,'[1]VIVIENDA x HAB'!C$2:DD$73,75+2,FALSE)</f>
        <v>0.45548744437875344</v>
      </c>
      <c r="AC28" s="28">
        <f>+VLOOKUP(H28,'[1]VIVIENDA x HAB'!C$2:DD$73,79+2,FALSE)</f>
        <v>0.43953900177076144</v>
      </c>
      <c r="AD28" s="28">
        <f>+VLOOKUP(H28,'[1]VIVIENDA x HAB'!C$2:DD$73,83+2,FALSE)</f>
        <v>0.43525639122301729</v>
      </c>
      <c r="AE28" s="28">
        <f>+VLOOKUP(H28,'[1]VIVIENDA x HAB'!C$2:DD$73,87+2,FALSE)</f>
        <v>0.43497598292118839</v>
      </c>
      <c r="AF28" s="28">
        <f>+VLOOKUP(H28,'[1]VIVIENDA x HAB'!C$2:DD$73,91+2,FALSE)</f>
        <v>0.43044026633033172</v>
      </c>
      <c r="AG28" s="28">
        <f>+VLOOKUP(H28,'[1]VIVIENDA x HAB'!C$2:DD$73,95+2,FALSE)</f>
        <v>0.4271047227926078</v>
      </c>
      <c r="AH28" s="28">
        <f>+VLOOKUP(H28,'[1]VIVIENDA x HAB'!C$2:DD$73,99+2,FALSE)</f>
        <v>0.41462388511807929</v>
      </c>
      <c r="AI28" s="28">
        <f>+VLOOKUP(H28,'[1]VIVIENDA x HAB'!C$2:DD$73,103+2,FALSE)</f>
        <v>0.4077270972367768</v>
      </c>
      <c r="AK28" s="10" t="s">
        <v>97</v>
      </c>
      <c r="AL28" s="9" t="s">
        <v>96</v>
      </c>
      <c r="AM28" s="28">
        <v>2.1373914702795536</v>
      </c>
      <c r="AN28" s="28">
        <v>2.1902306394149633</v>
      </c>
      <c r="AO28" s="28">
        <v>2.2502529200772554</v>
      </c>
      <c r="AP28" s="28">
        <v>2.2468107725017719</v>
      </c>
      <c r="AQ28" s="28">
        <v>2.2354565855342656</v>
      </c>
      <c r="AR28" s="28">
        <v>2.1875206338725652</v>
      </c>
      <c r="AS28" s="28">
        <v>2.1745121465551573</v>
      </c>
      <c r="AT28" s="28">
        <v>2.1535301278149728</v>
      </c>
      <c r="AU28" s="28">
        <v>2.151519579193454</v>
      </c>
      <c r="AV28" s="28">
        <v>2.0818298053700808</v>
      </c>
      <c r="AW28" s="28">
        <v>2.0429905239687849</v>
      </c>
      <c r="AX28" s="28">
        <v>2.0707622140833393</v>
      </c>
      <c r="AY28" s="28">
        <v>2.0685242518059854</v>
      </c>
      <c r="AZ28" s="28">
        <v>2.1246063261673287</v>
      </c>
      <c r="BA28" s="28">
        <v>2.094589973326038</v>
      </c>
      <c r="BB28" s="28">
        <v>2.0960815154209125</v>
      </c>
      <c r="BC28" s="28">
        <v>2.1149613833640899</v>
      </c>
      <c r="BD28" s="28">
        <v>2.1359256475090547</v>
      </c>
      <c r="BE28" s="28">
        <v>2.1954501981144965</v>
      </c>
      <c r="BF28" s="28">
        <v>2.2751109593717991</v>
      </c>
      <c r="BG28" s="28">
        <v>2.2974964185824409</v>
      </c>
      <c r="BH28" s="28">
        <v>2.2989775051124743</v>
      </c>
      <c r="BI28" s="28">
        <v>2.3232027257240206</v>
      </c>
      <c r="BJ28" s="28">
        <v>2.3413461538461537</v>
      </c>
      <c r="BK28" s="28">
        <v>2.4118243928837177</v>
      </c>
      <c r="BL28" s="28">
        <v>2.4526208995603653</v>
      </c>
    </row>
    <row r="29" spans="2:64" x14ac:dyDescent="0.25">
      <c r="B29" s="31" t="s">
        <v>95</v>
      </c>
      <c r="C29" s="30" t="s">
        <v>94</v>
      </c>
      <c r="D29" s="29">
        <v>1691</v>
      </c>
      <c r="E29" s="2">
        <v>0.51271437019515076</v>
      </c>
      <c r="F29" s="2">
        <v>1.9504036908881199</v>
      </c>
      <c r="H29" s="10" t="s">
        <v>95</v>
      </c>
      <c r="I29" s="9" t="s">
        <v>94</v>
      </c>
      <c r="J29" s="28">
        <f>+VLOOKUP(H29,'[1]VIVIENDA x HAB'!C$2:DD$73,5,FALSE)</f>
        <v>0.76312968917470525</v>
      </c>
      <c r="K29" s="28">
        <f>+VLOOKUP(H29,'[1]VIVIENDA x HAB'!C$2:DD$73,9,FALSE)</f>
        <v>0.74430641821946175</v>
      </c>
      <c r="L29" s="28">
        <f>+VLOOKUP(H29,'[1]VIVIENDA x HAB'!C$2:DD$73,13,FALSE)</f>
        <v>0.71288102261553588</v>
      </c>
      <c r="M29" s="28">
        <f>+VLOOKUP(H29,'[1]VIVIENDA x HAB'!C$2:DD$73,17,FALSE)</f>
        <v>0.69092627599243861</v>
      </c>
      <c r="N29" s="28">
        <f>+VLOOKUP(H29,'[1]VIVIENDA x HAB'!C$2:DD$73,21,FALSE)</f>
        <v>0.66757000903342367</v>
      </c>
      <c r="O29" s="28">
        <f>+VLOOKUP(H29,'[1]VIVIENDA x HAB'!C$2:DD$73,23+2,FALSE)</f>
        <v>0.65873015873015872</v>
      </c>
      <c r="P29" s="28">
        <f>+VLOOKUP(H29,'[1]VIVIENDA x HAB'!C$2:DD$73,27+2,FALSE)</f>
        <v>0.65622280243690168</v>
      </c>
      <c r="Q29" s="28">
        <f>+VLOOKUP(H29,'[1]VIVIENDA x HAB'!C$2:DD$73,31+2,FALSE)</f>
        <v>0.65143824027072761</v>
      </c>
      <c r="R29" s="28">
        <f>+VLOOKUP(H29,'[1]VIVIENDA x HAB'!C$2:DD$73,35+2,FALSE)</f>
        <v>0.63650920736589267</v>
      </c>
      <c r="S29" s="28">
        <f>+VLOOKUP(H29,'[1]VIVIENDA x HAB'!C$2:DD$73,39+2,FALSE)</f>
        <v>0.63450980392156864</v>
      </c>
      <c r="T29" s="28">
        <f>+VLOOKUP(H29,'[1]VIVIENDA x HAB'!C$2:DD$73,43+2,FALSE)</f>
        <v>0.62934362934362931</v>
      </c>
      <c r="U29" s="28">
        <f>+VLOOKUP(H29,'[1]VIVIENDA x HAB'!C$2:DD$73,47+2,FALSE)</f>
        <v>0.64496124031007751</v>
      </c>
      <c r="V29" s="28">
        <f>+VLOOKUP(H29,'[1]VIVIENDA x HAB'!C$2:DD$73,51+2,FALSE)</f>
        <v>0.62332838038632987</v>
      </c>
      <c r="W29" s="28">
        <f>+VLOOKUP(H29,'[1]VIVIENDA x HAB'!C$2:DD$73,55+2,FALSE)</f>
        <v>0.67226219024780176</v>
      </c>
      <c r="X29" s="28">
        <f>+VLOOKUP(H29,'[1]VIVIENDA x HAB'!C$2:DD$73,59+2,FALSE)</f>
        <v>0.67545963229416461</v>
      </c>
      <c r="Y29" s="28">
        <f>+VLOOKUP(H29,'[1]VIVIENDA x HAB'!C$2:DD$73,63+2,FALSE)</f>
        <v>0.69343065693430661</v>
      </c>
      <c r="Z29" s="28">
        <f>+VLOOKUP(H29,'[1]VIVIENDA x HAB'!C$2:DD$73,67+2,FALSE)</f>
        <v>0.68257756563245819</v>
      </c>
      <c r="AA29" s="28">
        <f>+VLOOKUP(H29,'[1]VIVIENDA x HAB'!C$2:DD$73,71+2,FALSE)</f>
        <v>0.67188723570869224</v>
      </c>
      <c r="AB29" s="28">
        <f>+VLOOKUP(H29,'[1]VIVIENDA x HAB'!C$2:DD$73,75+2,FALSE)</f>
        <v>0.66640806826997667</v>
      </c>
      <c r="AC29" s="28">
        <f>+VLOOKUP(H29,'[1]VIVIENDA x HAB'!C$2:DD$73,79+2,FALSE)</f>
        <v>0.62609329446064144</v>
      </c>
      <c r="AD29" s="28">
        <f>+VLOOKUP(H29,'[1]VIVIENDA x HAB'!C$2:DD$73,83+2,FALSE)</f>
        <v>0.59777313848295055</v>
      </c>
      <c r="AE29" s="28">
        <f>+VLOOKUP(H29,'[1]VIVIENDA x HAB'!C$2:DD$73,87+2,FALSE)</f>
        <v>0.58703071672354945</v>
      </c>
      <c r="AF29" s="28">
        <f>+VLOOKUP(H29,'[1]VIVIENDA x HAB'!C$2:DD$73,91+2,FALSE)</f>
        <v>0.56935270805812421</v>
      </c>
      <c r="AG29" s="28">
        <f>+VLOOKUP(H29,'[1]VIVIENDA x HAB'!C$2:DD$73,95+2,FALSE)</f>
        <v>0.5449968533668974</v>
      </c>
      <c r="AH29" s="28">
        <f>+VLOOKUP(H29,'[1]VIVIENDA x HAB'!C$2:DD$73,99+2,FALSE)</f>
        <v>0.53551575046324895</v>
      </c>
      <c r="AI29" s="28">
        <f>+VLOOKUP(H29,'[1]VIVIENDA x HAB'!C$2:DD$73,103+2,FALSE)</f>
        <v>0.51271437019515076</v>
      </c>
      <c r="AK29" s="10" t="s">
        <v>95</v>
      </c>
      <c r="AL29" s="9" t="s">
        <v>94</v>
      </c>
      <c r="AM29" s="28">
        <v>1.3103932584269662</v>
      </c>
      <c r="AN29" s="28">
        <v>1.3435326842837274</v>
      </c>
      <c r="AO29" s="28">
        <v>1.4027586206896552</v>
      </c>
      <c r="AP29" s="28">
        <v>1.4473324213406293</v>
      </c>
      <c r="AQ29" s="28">
        <v>1.4979702300405955</v>
      </c>
      <c r="AR29" s="28">
        <v>1.5180722891566265</v>
      </c>
      <c r="AS29" s="28">
        <v>1.5238726790450929</v>
      </c>
      <c r="AT29" s="28">
        <v>1.535064935064935</v>
      </c>
      <c r="AU29" s="28">
        <v>1.5710691823899372</v>
      </c>
      <c r="AV29" s="28">
        <v>1.5760197775030902</v>
      </c>
      <c r="AW29" s="28">
        <v>1.5889570552147239</v>
      </c>
      <c r="AX29" s="28">
        <v>1.5504807692307692</v>
      </c>
      <c r="AY29" s="28">
        <v>1.6042908224076282</v>
      </c>
      <c r="AZ29" s="28">
        <v>1.4875148632580262</v>
      </c>
      <c r="BA29" s="28">
        <v>1.4804733727810651</v>
      </c>
      <c r="BB29" s="28">
        <v>1.4421052631578948</v>
      </c>
      <c r="BC29" s="28">
        <v>1.465034965034965</v>
      </c>
      <c r="BD29" s="28">
        <v>1.4883449883449884</v>
      </c>
      <c r="BE29" s="28">
        <v>1.5005820721769498</v>
      </c>
      <c r="BF29" s="28">
        <v>1.5972060535506403</v>
      </c>
      <c r="BG29" s="28">
        <v>1.6728754365541327</v>
      </c>
      <c r="BH29" s="28">
        <v>1.7034883720930232</v>
      </c>
      <c r="BI29" s="28">
        <v>1.7563805104408352</v>
      </c>
      <c r="BJ29" s="28">
        <v>1.8348729792147807</v>
      </c>
      <c r="BK29" s="28">
        <v>1.8673587081891581</v>
      </c>
      <c r="BL29" s="28">
        <v>1.9504036908881199</v>
      </c>
    </row>
    <row r="30" spans="2:64" x14ac:dyDescent="0.25">
      <c r="B30" s="31" t="s">
        <v>93</v>
      </c>
      <c r="C30" s="30" t="s">
        <v>92</v>
      </c>
      <c r="D30" s="29">
        <v>6463</v>
      </c>
      <c r="E30" s="2">
        <v>0.43632987776574345</v>
      </c>
      <c r="F30" s="2">
        <v>2.2918439716312058</v>
      </c>
      <c r="H30" s="10" t="s">
        <v>93</v>
      </c>
      <c r="I30" s="9" t="s">
        <v>92</v>
      </c>
      <c r="J30" s="28">
        <f>+VLOOKUP(H30,'[1]VIVIENDA x HAB'!C$2:DD$73,5,FALSE)</f>
        <v>0.4634989200863931</v>
      </c>
      <c r="K30" s="28">
        <f>+VLOOKUP(H30,'[1]VIVIENDA x HAB'!C$2:DD$73,9,FALSE)</f>
        <v>0.45819256756756754</v>
      </c>
      <c r="L30" s="28">
        <f>+VLOOKUP(H30,'[1]VIVIENDA x HAB'!C$2:DD$73,13,FALSE)</f>
        <v>0.44632308005703808</v>
      </c>
      <c r="M30" s="28">
        <f>+VLOOKUP(H30,'[1]VIVIENDA x HAB'!C$2:DD$73,17,FALSE)</f>
        <v>0.43817151787458486</v>
      </c>
      <c r="N30" s="28">
        <f>+VLOOKUP(H30,'[1]VIVIENDA x HAB'!C$2:DD$73,21,FALSE)</f>
        <v>0.44362934362934364</v>
      </c>
      <c r="O30" s="28">
        <f>+VLOOKUP(H30,'[1]VIVIENDA x HAB'!C$2:DD$73,23+2,FALSE)</f>
        <v>0.4434372049102927</v>
      </c>
      <c r="P30" s="28">
        <f>+VLOOKUP(H30,'[1]VIVIENDA x HAB'!C$2:DD$73,27+2,FALSE)</f>
        <v>0.44781395348837211</v>
      </c>
      <c r="Q30" s="28">
        <f>+VLOOKUP(H30,'[1]VIVIENDA x HAB'!C$2:DD$73,31+2,FALSE)</f>
        <v>0.4622246495539778</v>
      </c>
      <c r="R30" s="28">
        <f>+VLOOKUP(H30,'[1]VIVIENDA x HAB'!C$2:DD$73,35+2,FALSE)</f>
        <v>0.46383731211317419</v>
      </c>
      <c r="S30" s="28">
        <f>+VLOOKUP(H30,'[1]VIVIENDA x HAB'!C$2:DD$73,39+2,FALSE)</f>
        <v>0.47720897615708274</v>
      </c>
      <c r="T30" s="28">
        <f>+VLOOKUP(H30,'[1]VIVIENDA x HAB'!C$2:DD$73,43+2,FALSE)</f>
        <v>0.47895652173913045</v>
      </c>
      <c r="U30" s="28">
        <f>+VLOOKUP(H30,'[1]VIVIENDA x HAB'!C$2:DD$73,47+2,FALSE)</f>
        <v>0.48465719796598283</v>
      </c>
      <c r="V30" s="28">
        <f>+VLOOKUP(H30,'[1]VIVIENDA x HAB'!C$2:DD$73,51+2,FALSE)</f>
        <v>0.48783926683115969</v>
      </c>
      <c r="W30" s="28">
        <f>+VLOOKUP(H30,'[1]VIVIENDA x HAB'!C$2:DD$73,55+2,FALSE)</f>
        <v>0.48820422535211266</v>
      </c>
      <c r="X30" s="28">
        <f>+VLOOKUP(H30,'[1]VIVIENDA x HAB'!C$2:DD$73,59+2,FALSE)</f>
        <v>0.488392543088287</v>
      </c>
      <c r="Y30" s="28">
        <f>+VLOOKUP(H30,'[1]VIVIENDA x HAB'!C$2:DD$73,63+2,FALSE)</f>
        <v>0.4958325944316368</v>
      </c>
      <c r="Z30" s="28">
        <f>+VLOOKUP(H30,'[1]VIVIENDA x HAB'!C$2:DD$73,67+2,FALSE)</f>
        <v>0.49036777583187391</v>
      </c>
      <c r="AA30" s="28">
        <f>+VLOOKUP(H30,'[1]VIVIENDA x HAB'!C$2:DD$73,71+2,FALSE)</f>
        <v>0.48301431281255391</v>
      </c>
      <c r="AB30" s="28">
        <f>+VLOOKUP(H30,'[1]VIVIENDA x HAB'!C$2:DD$73,75+2,FALSE)</f>
        <v>0.47832024581768523</v>
      </c>
      <c r="AC30" s="28">
        <f>+VLOOKUP(H30,'[1]VIVIENDA x HAB'!C$2:DD$73,79+2,FALSE)</f>
        <v>0.46810287241148962</v>
      </c>
      <c r="AD30" s="28">
        <f>+VLOOKUP(H30,'[1]VIVIENDA x HAB'!C$2:DD$73,83+2,FALSE)</f>
        <v>0.45965370793858218</v>
      </c>
      <c r="AE30" s="28">
        <f>+VLOOKUP(H30,'[1]VIVIENDA x HAB'!C$2:DD$73,87+2,FALSE)</f>
        <v>0.45040000000000002</v>
      </c>
      <c r="AF30" s="28">
        <f>+VLOOKUP(H30,'[1]VIVIENDA x HAB'!C$2:DD$73,91+2,FALSE)</f>
        <v>0.44597591888466415</v>
      </c>
      <c r="AG30" s="28">
        <f>+VLOOKUP(H30,'[1]VIVIENDA x HAB'!C$2:DD$73,95+2,FALSE)</f>
        <v>0.44198808403888368</v>
      </c>
      <c r="AH30" s="28">
        <f>+VLOOKUP(H30,'[1]VIVIENDA x HAB'!C$2:DD$73,99+2,FALSE)</f>
        <v>0.43664807930607186</v>
      </c>
      <c r="AI30" s="28">
        <f>+VLOOKUP(H30,'[1]VIVIENDA x HAB'!C$2:DD$73,103+2,FALSE)</f>
        <v>0.43632987776574345</v>
      </c>
      <c r="AK30" s="10" t="s">
        <v>93</v>
      </c>
      <c r="AL30" s="9" t="s">
        <v>92</v>
      </c>
      <c r="AM30" s="28">
        <v>2.1575023299161229</v>
      </c>
      <c r="AN30" s="28">
        <v>2.1824884792626729</v>
      </c>
      <c r="AO30" s="28">
        <v>2.2405294386125059</v>
      </c>
      <c r="AP30" s="28">
        <v>2.282211324119483</v>
      </c>
      <c r="AQ30" s="28">
        <v>2.2541340295909484</v>
      </c>
      <c r="AR30" s="28">
        <v>2.2551107325383306</v>
      </c>
      <c r="AS30" s="28">
        <v>2.2330702118820107</v>
      </c>
      <c r="AT30" s="28">
        <v>2.163450177235132</v>
      </c>
      <c r="AU30" s="28">
        <v>2.1559283263438811</v>
      </c>
      <c r="AV30" s="28">
        <v>2.0955180014695078</v>
      </c>
      <c r="AW30" s="28">
        <v>2.0878721859114018</v>
      </c>
      <c r="AX30" s="28">
        <v>2.0633140376266281</v>
      </c>
      <c r="AY30" s="28">
        <v>2.0498554913294798</v>
      </c>
      <c r="AZ30" s="28">
        <v>2.0483231157591058</v>
      </c>
      <c r="BA30" s="28">
        <v>2.0475333093266115</v>
      </c>
      <c r="BB30" s="28">
        <v>2.0168097281831185</v>
      </c>
      <c r="BC30" s="28">
        <v>2.0392857142857141</v>
      </c>
      <c r="BD30" s="28">
        <v>2.070332024277044</v>
      </c>
      <c r="BE30" s="28">
        <v>2.0906495360456816</v>
      </c>
      <c r="BF30" s="28">
        <v>2.1362825544059936</v>
      </c>
      <c r="BG30" s="28">
        <v>2.1755508173418621</v>
      </c>
      <c r="BH30" s="28">
        <v>2.2202486678507993</v>
      </c>
      <c r="BI30" s="28">
        <v>2.2422735346358791</v>
      </c>
      <c r="BJ30" s="28">
        <v>2.2625044341965235</v>
      </c>
      <c r="BK30" s="28">
        <v>2.2901738205037248</v>
      </c>
      <c r="BL30" s="28">
        <v>2.2918439716312058</v>
      </c>
    </row>
    <row r="31" spans="2:64" x14ac:dyDescent="0.25">
      <c r="B31" s="31" t="s">
        <v>91</v>
      </c>
      <c r="C31" s="30" t="s">
        <v>90</v>
      </c>
      <c r="D31" s="29">
        <v>2589</v>
      </c>
      <c r="E31" s="2">
        <v>0.61799922750096559</v>
      </c>
      <c r="F31" s="2">
        <v>1.618125</v>
      </c>
      <c r="H31" s="10" t="s">
        <v>91</v>
      </c>
      <c r="I31" s="9" t="s">
        <v>90</v>
      </c>
      <c r="J31" s="28">
        <f>+VLOOKUP(H31,'[1]VIVIENDA x HAB'!C$2:DD$73,5,FALSE)</f>
        <v>0.65479308538501835</v>
      </c>
      <c r="K31" s="28">
        <f>+VLOOKUP(H31,'[1]VIVIENDA x HAB'!C$2:DD$73,9,FALSE)</f>
        <v>0.65251165199378558</v>
      </c>
      <c r="L31" s="28">
        <f>+VLOOKUP(H31,'[1]VIVIENDA x HAB'!C$2:DD$73,13,FALSE)</f>
        <v>0.65733197556008149</v>
      </c>
      <c r="M31" s="28">
        <f>+VLOOKUP(H31,'[1]VIVIENDA x HAB'!C$2:DD$73,17,FALSE)</f>
        <v>0.69769820971867003</v>
      </c>
      <c r="N31" s="28">
        <f>+VLOOKUP(H31,'[1]VIVIENDA x HAB'!C$2:DD$73,21,FALSE)</f>
        <v>0.70055922724961872</v>
      </c>
      <c r="O31" s="28">
        <f>+VLOOKUP(H31,'[1]VIVIENDA x HAB'!C$2:DD$73,23+2,FALSE)</f>
        <v>0.69458128078817738</v>
      </c>
      <c r="P31" s="28">
        <f>+VLOOKUP(H31,'[1]VIVIENDA x HAB'!C$2:DD$73,27+2,FALSE)</f>
        <v>0.69833496571988252</v>
      </c>
      <c r="Q31" s="28">
        <f>+VLOOKUP(H31,'[1]VIVIENDA x HAB'!C$2:DD$73,31+2,FALSE)</f>
        <v>0.69125939849624063</v>
      </c>
      <c r="R31" s="28">
        <f>+VLOOKUP(H31,'[1]VIVIENDA x HAB'!C$2:DD$73,35+2,FALSE)</f>
        <v>0.67211625794732066</v>
      </c>
      <c r="S31" s="28">
        <f>+VLOOKUP(H31,'[1]VIVIENDA x HAB'!C$2:DD$73,39+2,FALSE)</f>
        <v>0.66534216335540841</v>
      </c>
      <c r="T31" s="28">
        <f>+VLOOKUP(H31,'[1]VIVIENDA x HAB'!C$2:DD$73,43+2,FALSE)</f>
        <v>0.65855777584708952</v>
      </c>
      <c r="U31" s="28">
        <f>+VLOOKUP(H31,'[1]VIVIENDA x HAB'!C$2:DD$73,47+2,FALSE)</f>
        <v>0.67246628969117006</v>
      </c>
      <c r="V31" s="28">
        <f>+VLOOKUP(H31,'[1]VIVIENDA x HAB'!C$2:DD$73,51+2,FALSE)</f>
        <v>0.67567567567567566</v>
      </c>
      <c r="W31" s="28">
        <f>+VLOOKUP(H31,'[1]VIVIENDA x HAB'!C$2:DD$73,55+2,FALSE)</f>
        <v>0.67254733218588636</v>
      </c>
      <c r="X31" s="28">
        <f>+VLOOKUP(H31,'[1]VIVIENDA x HAB'!C$2:DD$73,59+2,FALSE)</f>
        <v>0.70577617328519859</v>
      </c>
      <c r="Y31" s="28">
        <f>+VLOOKUP(H31,'[1]VIVIENDA x HAB'!C$2:DD$73,63+2,FALSE)</f>
        <v>0.71920955882352944</v>
      </c>
      <c r="Z31" s="28">
        <f>+VLOOKUP(H31,'[1]VIVIENDA x HAB'!C$2:DD$73,67+2,FALSE)</f>
        <v>0.72786277236903107</v>
      </c>
      <c r="AA31" s="28">
        <f>+VLOOKUP(H31,'[1]VIVIENDA x HAB'!C$2:DD$73,71+2,FALSE)</f>
        <v>0.7130553037171351</v>
      </c>
      <c r="AB31" s="28">
        <f>+VLOOKUP(H31,'[1]VIVIENDA x HAB'!C$2:DD$73,75+2,FALSE)</f>
        <v>0.70173874275523851</v>
      </c>
      <c r="AC31" s="28">
        <f>+VLOOKUP(H31,'[1]VIVIENDA x HAB'!C$2:DD$73,79+2,FALSE)</f>
        <v>0.69555653321601407</v>
      </c>
      <c r="AD31" s="28">
        <f>+VLOOKUP(H31,'[1]VIVIENDA x HAB'!C$2:DD$73,83+2,FALSE)</f>
        <v>0.69016536118363792</v>
      </c>
      <c r="AE31" s="28">
        <f>+VLOOKUP(H31,'[1]VIVIENDA x HAB'!C$2:DD$73,87+2,FALSE)</f>
        <v>0.66750524109014675</v>
      </c>
      <c r="AF31" s="28">
        <f>+VLOOKUP(H31,'[1]VIVIENDA x HAB'!C$2:DD$73,91+2,FALSE)</f>
        <v>0.66596989966555187</v>
      </c>
      <c r="AG31" s="28">
        <f>+VLOOKUP(H31,'[1]VIVIENDA x HAB'!C$2:DD$73,95+2,FALSE)</f>
        <v>0.65381460213289577</v>
      </c>
      <c r="AH31" s="28">
        <f>+VLOOKUP(H31,'[1]VIVIENDA x HAB'!C$2:DD$73,99+2,FALSE)</f>
        <v>0.63752495009980037</v>
      </c>
      <c r="AI31" s="28">
        <f>+VLOOKUP(H31,'[1]VIVIENDA x HAB'!C$2:DD$73,103+2,FALSE)</f>
        <v>0.61799922750096559</v>
      </c>
      <c r="AK31" s="10" t="s">
        <v>91</v>
      </c>
      <c r="AL31" s="9" t="s">
        <v>90</v>
      </c>
      <c r="AM31" s="28">
        <v>1.5271999999999999</v>
      </c>
      <c r="AN31" s="28">
        <v>1.5325396825396826</v>
      </c>
      <c r="AO31" s="28">
        <v>1.5213013168086755</v>
      </c>
      <c r="AP31" s="28">
        <v>1.4332844574780059</v>
      </c>
      <c r="AQ31" s="28">
        <v>1.4274310595065312</v>
      </c>
      <c r="AR31" s="28">
        <v>1.4397163120567376</v>
      </c>
      <c r="AS31" s="28">
        <v>1.4319775596072932</v>
      </c>
      <c r="AT31" s="28">
        <v>1.4466349422161795</v>
      </c>
      <c r="AU31" s="28">
        <v>1.4878378378378379</v>
      </c>
      <c r="AV31" s="28">
        <v>1.5029860650298605</v>
      </c>
      <c r="AW31" s="28">
        <v>1.5184696569920844</v>
      </c>
      <c r="AX31" s="28">
        <v>1.4870633893919794</v>
      </c>
      <c r="AY31" s="28">
        <v>1.48</v>
      </c>
      <c r="AZ31" s="28">
        <v>1.4868841970569417</v>
      </c>
      <c r="BA31" s="28">
        <v>1.4168797953964194</v>
      </c>
      <c r="BB31" s="28">
        <v>1.3904153354632587</v>
      </c>
      <c r="BC31" s="28">
        <v>1.3738853503184714</v>
      </c>
      <c r="BD31" s="28">
        <v>1.4024157660521297</v>
      </c>
      <c r="BE31" s="28">
        <v>1.4250317662007623</v>
      </c>
      <c r="BF31" s="28">
        <v>1.437697659709045</v>
      </c>
      <c r="BG31" s="28">
        <v>1.4489281210592686</v>
      </c>
      <c r="BH31" s="28">
        <v>1.4981155778894473</v>
      </c>
      <c r="BI31" s="28">
        <v>1.5015693659761455</v>
      </c>
      <c r="BJ31" s="28">
        <v>1.5294855708908406</v>
      </c>
      <c r="BK31" s="28">
        <v>1.5685660613650594</v>
      </c>
      <c r="BL31" s="28">
        <v>1.618125</v>
      </c>
    </row>
    <row r="32" spans="2:64" x14ac:dyDescent="0.25">
      <c r="B32" s="31" t="s">
        <v>89</v>
      </c>
      <c r="C32" s="30" t="s">
        <v>88</v>
      </c>
      <c r="D32" s="29">
        <v>40502</v>
      </c>
      <c r="E32" s="2">
        <v>0.54172633450199992</v>
      </c>
      <c r="F32" s="2">
        <v>1.8459505036233534</v>
      </c>
      <c r="H32" s="10" t="s">
        <v>89</v>
      </c>
      <c r="I32" s="9" t="s">
        <v>88</v>
      </c>
      <c r="J32" s="28">
        <f>+VLOOKUP(H32,'[1]VIVIENDA x HAB'!C$2:DD$73,5,FALSE)</f>
        <v>0.63609155671710993</v>
      </c>
      <c r="K32" s="28">
        <f>+VLOOKUP(H32,'[1]VIVIENDA x HAB'!C$2:DD$73,9,FALSE)</f>
        <v>0.63389898989898985</v>
      </c>
      <c r="L32" s="28">
        <f>+VLOOKUP(H32,'[1]VIVIENDA x HAB'!C$2:DD$73,13,FALSE)</f>
        <v>0.6232524748734225</v>
      </c>
      <c r="M32" s="28">
        <f>+VLOOKUP(H32,'[1]VIVIENDA x HAB'!C$2:DD$73,17,FALSE)</f>
        <v>0.61306243020281714</v>
      </c>
      <c r="N32" s="28">
        <f>+VLOOKUP(H32,'[1]VIVIENDA x HAB'!C$2:DD$73,21,FALSE)</f>
        <v>0.6155783288447414</v>
      </c>
      <c r="O32" s="28">
        <f>+VLOOKUP(H32,'[1]VIVIENDA x HAB'!C$2:DD$73,23+2,FALSE)</f>
        <v>0.60720618246294866</v>
      </c>
      <c r="P32" s="28">
        <f>+VLOOKUP(H32,'[1]VIVIENDA x HAB'!C$2:DD$73,27+2,FALSE)</f>
        <v>0.60887161020999969</v>
      </c>
      <c r="Q32" s="28">
        <f>+VLOOKUP(H32,'[1]VIVIENDA x HAB'!C$2:DD$73,31+2,FALSE)</f>
        <v>0.59854915417494436</v>
      </c>
      <c r="R32" s="28">
        <f>+VLOOKUP(H32,'[1]VIVIENDA x HAB'!C$2:DD$73,35+2,FALSE)</f>
        <v>0.57651316539382191</v>
      </c>
      <c r="S32" s="28">
        <f>+VLOOKUP(H32,'[1]VIVIENDA x HAB'!C$2:DD$73,39+2,FALSE)</f>
        <v>0.57566938300349246</v>
      </c>
      <c r="T32" s="28">
        <f>+VLOOKUP(H32,'[1]VIVIENDA x HAB'!C$2:DD$73,43+2,FALSE)</f>
        <v>0.57244895177339772</v>
      </c>
      <c r="U32" s="28">
        <f>+VLOOKUP(H32,'[1]VIVIENDA x HAB'!C$2:DD$73,47+2,FALSE)</f>
        <v>0.57355447928785952</v>
      </c>
      <c r="V32" s="28">
        <f>+VLOOKUP(H32,'[1]VIVIENDA x HAB'!C$2:DD$73,51+2,FALSE)</f>
        <v>0.57512028977672058</v>
      </c>
      <c r="W32" s="28">
        <f>+VLOOKUP(H32,'[1]VIVIENDA x HAB'!C$2:DD$73,55+2,FALSE)</f>
        <v>0.57307351638618242</v>
      </c>
      <c r="X32" s="28">
        <f>+VLOOKUP(H32,'[1]VIVIENDA x HAB'!C$2:DD$73,59+2,FALSE)</f>
        <v>0.61999306398474074</v>
      </c>
      <c r="Y32" s="28">
        <f>+VLOOKUP(H32,'[1]VIVIENDA x HAB'!C$2:DD$73,63+2,FALSE)</f>
        <v>0.62037090530937666</v>
      </c>
      <c r="Z32" s="28">
        <f>+VLOOKUP(H32,'[1]VIVIENDA x HAB'!C$2:DD$73,67+2,FALSE)</f>
        <v>0.61340103260404488</v>
      </c>
      <c r="AA32" s="28">
        <f>+VLOOKUP(H32,'[1]VIVIENDA x HAB'!C$2:DD$73,71+2,FALSE)</f>
        <v>0.60625686368372145</v>
      </c>
      <c r="AB32" s="28">
        <f>+VLOOKUP(H32,'[1]VIVIENDA x HAB'!C$2:DD$73,75+2,FALSE)</f>
        <v>0.59345948622036415</v>
      </c>
      <c r="AC32" s="28">
        <f>+VLOOKUP(H32,'[1]VIVIENDA x HAB'!C$2:DD$73,79+2,FALSE)</f>
        <v>0.58563146773581842</v>
      </c>
      <c r="AD32" s="28">
        <f>+VLOOKUP(H32,'[1]VIVIENDA x HAB'!C$2:DD$73,83+2,FALSE)</f>
        <v>0.5741947446492901</v>
      </c>
      <c r="AE32" s="28">
        <f>+VLOOKUP(H32,'[1]VIVIENDA x HAB'!C$2:DD$73,87+2,FALSE)</f>
        <v>0.56930200920887397</v>
      </c>
      <c r="AF32" s="28">
        <f>+VLOOKUP(H32,'[1]VIVIENDA x HAB'!C$2:DD$73,91+2,FALSE)</f>
        <v>0.56298744899540309</v>
      </c>
      <c r="AG32" s="28">
        <f>+VLOOKUP(H32,'[1]VIVIENDA x HAB'!C$2:DD$73,95+2,FALSE)</f>
        <v>0.5599897540983606</v>
      </c>
      <c r="AH32" s="28">
        <f>+VLOOKUP(H32,'[1]VIVIENDA x HAB'!C$2:DD$73,99+2,FALSE)</f>
        <v>0.5492333132892363</v>
      </c>
      <c r="AI32" s="28">
        <f>+VLOOKUP(H32,'[1]VIVIENDA x HAB'!C$2:DD$73,103+2,FALSE)</f>
        <v>0.54172633450199992</v>
      </c>
      <c r="AK32" s="10" t="s">
        <v>89</v>
      </c>
      <c r="AL32" s="9" t="s">
        <v>88</v>
      </c>
      <c r="AM32" s="28">
        <v>1.5721007289595759</v>
      </c>
      <c r="AN32" s="28">
        <v>1.5775384027025305</v>
      </c>
      <c r="AO32" s="28">
        <v>1.6044862079418005</v>
      </c>
      <c r="AP32" s="28">
        <v>1.6311552473851216</v>
      </c>
      <c r="AQ32" s="28">
        <v>1.6244886363636364</v>
      </c>
      <c r="AR32" s="28">
        <v>1.6468870523415977</v>
      </c>
      <c r="AS32" s="28">
        <v>1.642382372952321</v>
      </c>
      <c r="AT32" s="28">
        <v>1.6707065627357305</v>
      </c>
      <c r="AU32" s="28">
        <v>1.7345657654095201</v>
      </c>
      <c r="AV32" s="28">
        <v>1.737108190091001</v>
      </c>
      <c r="AW32" s="28">
        <v>1.7468806553005047</v>
      </c>
      <c r="AX32" s="28">
        <v>1.7435135390131145</v>
      </c>
      <c r="AY32" s="28">
        <v>1.738766685467193</v>
      </c>
      <c r="AZ32" s="28">
        <v>1.7449768160741885</v>
      </c>
      <c r="BA32" s="28">
        <v>1.6129212697524822</v>
      </c>
      <c r="BB32" s="28">
        <v>1.6119389085490781</v>
      </c>
      <c r="BC32" s="28">
        <v>1.6302548363095237</v>
      </c>
      <c r="BD32" s="28">
        <v>1.6494658615884812</v>
      </c>
      <c r="BE32" s="28">
        <v>1.685034990962599</v>
      </c>
      <c r="BF32" s="28">
        <v>1.7075585160514386</v>
      </c>
      <c r="BG32" s="28">
        <v>1.7415694053605204</v>
      </c>
      <c r="BH32" s="28">
        <v>1.7565369238546023</v>
      </c>
      <c r="BI32" s="28">
        <v>1.7762385321100918</v>
      </c>
      <c r="BJ32" s="28">
        <v>1.7857469581922971</v>
      </c>
      <c r="BK32" s="28">
        <v>1.8207198576707266</v>
      </c>
      <c r="BL32" s="28">
        <v>1.8459505036233534</v>
      </c>
    </row>
    <row r="33" spans="2:64" x14ac:dyDescent="0.25">
      <c r="B33" s="31" t="s">
        <v>87</v>
      </c>
      <c r="C33" s="30" t="s">
        <v>86</v>
      </c>
      <c r="D33" s="29">
        <v>49153</v>
      </c>
      <c r="E33" s="2">
        <v>0.55113624804182859</v>
      </c>
      <c r="F33" s="2">
        <v>1.8144333702473237</v>
      </c>
      <c r="H33" s="10" t="s">
        <v>87</v>
      </c>
      <c r="I33" s="9" t="s">
        <v>86</v>
      </c>
      <c r="J33" s="28">
        <f>+VLOOKUP(H33,'[1]VIVIENDA x HAB'!C$2:DD$73,5,FALSE)</f>
        <v>0.64579762636225468</v>
      </c>
      <c r="K33" s="28">
        <f>+VLOOKUP(H33,'[1]VIVIENDA x HAB'!C$2:DD$73,9,FALSE)</f>
        <v>0.64851939825811555</v>
      </c>
      <c r="L33" s="28">
        <f>+VLOOKUP(H33,'[1]VIVIENDA x HAB'!C$2:DD$73,13,FALSE)</f>
        <v>0.63722018844145711</v>
      </c>
      <c r="M33" s="28">
        <f>+VLOOKUP(H33,'[1]VIVIENDA x HAB'!C$2:DD$73,17,FALSE)</f>
        <v>0.64330857725353141</v>
      </c>
      <c r="N33" s="28">
        <f>+VLOOKUP(H33,'[1]VIVIENDA x HAB'!C$2:DD$73,21,FALSE)</f>
        <v>0.63834760081099351</v>
      </c>
      <c r="O33" s="28">
        <f>+VLOOKUP(H33,'[1]VIVIENDA x HAB'!C$2:DD$73,23+2,FALSE)</f>
        <v>0.64161189707029076</v>
      </c>
      <c r="P33" s="28">
        <f>+VLOOKUP(H33,'[1]VIVIENDA x HAB'!C$2:DD$73,27+2,FALSE)</f>
        <v>0.62876362168707112</v>
      </c>
      <c r="Q33" s="28">
        <f>+VLOOKUP(H33,'[1]VIVIENDA x HAB'!C$2:DD$73,31+2,FALSE)</f>
        <v>0.63451255169507148</v>
      </c>
      <c r="R33" s="28">
        <f>+VLOOKUP(H33,'[1]VIVIENDA x HAB'!C$2:DD$73,35+2,FALSE)</f>
        <v>0.62139270680123748</v>
      </c>
      <c r="S33" s="28">
        <f>+VLOOKUP(H33,'[1]VIVIENDA x HAB'!C$2:DD$73,39+2,FALSE)</f>
        <v>0.62520962809509717</v>
      </c>
      <c r="T33" s="28">
        <f>+VLOOKUP(H33,'[1]VIVIENDA x HAB'!C$2:DD$73,43+2,FALSE)</f>
        <v>0.62669179372965567</v>
      </c>
      <c r="U33" s="28">
        <f>+VLOOKUP(H33,'[1]VIVIENDA x HAB'!C$2:DD$73,47+2,FALSE)</f>
        <v>0.63359675091135959</v>
      </c>
      <c r="V33" s="28">
        <f>+VLOOKUP(H33,'[1]VIVIENDA x HAB'!C$2:DD$73,51+2,FALSE)</f>
        <v>0.63902427077465651</v>
      </c>
      <c r="W33" s="28">
        <f>+VLOOKUP(H33,'[1]VIVIENDA x HAB'!C$2:DD$73,55+2,FALSE)</f>
        <v>0.64067334161611733</v>
      </c>
      <c r="X33" s="28">
        <f>+VLOOKUP(H33,'[1]VIVIENDA x HAB'!C$2:DD$73,59+2,FALSE)</f>
        <v>0.65515100337770715</v>
      </c>
      <c r="Y33" s="28">
        <f>+VLOOKUP(H33,'[1]VIVIENDA x HAB'!C$2:DD$73,63+2,FALSE)</f>
        <v>0.658302215583769</v>
      </c>
      <c r="Z33" s="28">
        <f>+VLOOKUP(H33,'[1]VIVIENDA x HAB'!C$2:DD$73,67+2,FALSE)</f>
        <v>0.6584324337744234</v>
      </c>
      <c r="AA33" s="28">
        <f>+VLOOKUP(H33,'[1]VIVIENDA x HAB'!C$2:DD$73,71+2,FALSE)</f>
        <v>0.6479377053169485</v>
      </c>
      <c r="AB33" s="28">
        <f>+VLOOKUP(H33,'[1]VIVIENDA x HAB'!C$2:DD$73,75+2,FALSE)</f>
        <v>0.62771222819075323</v>
      </c>
      <c r="AC33" s="28">
        <f>+VLOOKUP(H33,'[1]VIVIENDA x HAB'!C$2:DD$73,79+2,FALSE)</f>
        <v>0.61294740686632576</v>
      </c>
      <c r="AD33" s="28">
        <f>+VLOOKUP(H33,'[1]VIVIENDA x HAB'!C$2:DD$73,83+2,FALSE)</f>
        <v>0.60388079142991891</v>
      </c>
      <c r="AE33" s="28">
        <f>+VLOOKUP(H33,'[1]VIVIENDA x HAB'!C$2:DD$73,87+2,FALSE)</f>
        <v>0.60106228659421101</v>
      </c>
      <c r="AF33" s="28">
        <f>+VLOOKUP(H33,'[1]VIVIENDA x HAB'!C$2:DD$73,91+2,FALSE)</f>
        <v>0.59503439760098786</v>
      </c>
      <c r="AG33" s="28">
        <f>+VLOOKUP(H33,'[1]VIVIENDA x HAB'!C$2:DD$73,95+2,FALSE)</f>
        <v>0.58284297876926394</v>
      </c>
      <c r="AH33" s="28">
        <f>+VLOOKUP(H33,'[1]VIVIENDA x HAB'!C$2:DD$73,99+2,FALSE)</f>
        <v>0.56675806350335933</v>
      </c>
      <c r="AI33" s="28">
        <f>+VLOOKUP(H33,'[1]VIVIENDA x HAB'!C$2:DD$73,103+2,FALSE)</f>
        <v>0.55113624804182859</v>
      </c>
      <c r="AK33" s="10" t="s">
        <v>87</v>
      </c>
      <c r="AL33" s="9" t="s">
        <v>86</v>
      </c>
      <c r="AM33" s="28">
        <v>1.5484727090635955</v>
      </c>
      <c r="AN33" s="28">
        <v>1.5419739219612247</v>
      </c>
      <c r="AO33" s="28">
        <v>1.5693162554153324</v>
      </c>
      <c r="AP33" s="28">
        <v>1.5544639623324883</v>
      </c>
      <c r="AQ33" s="28">
        <v>1.5665446204067228</v>
      </c>
      <c r="AR33" s="28">
        <v>1.5585745909110638</v>
      </c>
      <c r="AS33" s="28">
        <v>1.5904228004108183</v>
      </c>
      <c r="AT33" s="28">
        <v>1.5760129525074726</v>
      </c>
      <c r="AU33" s="28">
        <v>1.6092882794645773</v>
      </c>
      <c r="AV33" s="28">
        <v>1.5994635320105717</v>
      </c>
      <c r="AW33" s="28">
        <v>1.595680699835976</v>
      </c>
      <c r="AX33" s="28">
        <v>1.5782909217283856</v>
      </c>
      <c r="AY33" s="28">
        <v>1.5648857887475087</v>
      </c>
      <c r="AZ33" s="28">
        <v>1.5608578272938134</v>
      </c>
      <c r="BA33" s="28">
        <v>1.5263656696614731</v>
      </c>
      <c r="BB33" s="28">
        <v>1.5190591438511571</v>
      </c>
      <c r="BC33" s="28">
        <v>1.5187587195052976</v>
      </c>
      <c r="BD33" s="28">
        <v>1.5433582453900176</v>
      </c>
      <c r="BE33" s="28">
        <v>1.5930866965620329</v>
      </c>
      <c r="BF33" s="28">
        <v>1.6314613436615522</v>
      </c>
      <c r="BG33" s="28">
        <v>1.6559559671241029</v>
      </c>
      <c r="BH33" s="28">
        <v>1.6637210856570006</v>
      </c>
      <c r="BI33" s="28">
        <v>1.6805751130215667</v>
      </c>
      <c r="BJ33" s="28">
        <v>1.7157279686402129</v>
      </c>
      <c r="BK33" s="28">
        <v>1.7644213014255115</v>
      </c>
      <c r="BL33" s="28">
        <v>1.8144333702473237</v>
      </c>
    </row>
    <row r="34" spans="2:64" x14ac:dyDescent="0.25">
      <c r="B34" s="31" t="s">
        <v>85</v>
      </c>
      <c r="C34" s="30" t="s">
        <v>84</v>
      </c>
      <c r="D34" s="29">
        <v>1692</v>
      </c>
      <c r="E34" s="2">
        <v>0.48758865248226951</v>
      </c>
      <c r="F34" s="2">
        <v>2.0509090909090908</v>
      </c>
      <c r="H34" s="10" t="s">
        <v>85</v>
      </c>
      <c r="I34" s="9" t="s">
        <v>84</v>
      </c>
      <c r="J34" s="28">
        <f>+VLOOKUP(H34,'[1]VIVIENDA x HAB'!C$2:DD$73,5,FALSE)</f>
        <v>0.60722100656455147</v>
      </c>
      <c r="K34" s="28">
        <f>+VLOOKUP(H34,'[1]VIVIENDA x HAB'!C$2:DD$73,9,FALSE)</f>
        <v>0.60822510822510822</v>
      </c>
      <c r="L34" s="28">
        <f>+VLOOKUP(H34,'[1]VIVIENDA x HAB'!C$2:DD$73,13,FALSE)</f>
        <v>0.59809119830328739</v>
      </c>
      <c r="M34" s="28">
        <f>+VLOOKUP(H34,'[1]VIVIENDA x HAB'!C$2:DD$73,17,FALSE)</f>
        <v>0.61578400830737279</v>
      </c>
      <c r="N34" s="28">
        <f>+VLOOKUP(H34,'[1]VIVIENDA x HAB'!C$2:DD$73,21,FALSE)</f>
        <v>0.63463569165786693</v>
      </c>
      <c r="O34" s="28">
        <f>+VLOOKUP(H34,'[1]VIVIENDA x HAB'!C$2:DD$73,23+2,FALSE)</f>
        <v>0.64795918367346939</v>
      </c>
      <c r="P34" s="28">
        <f>+VLOOKUP(H34,'[1]VIVIENDA x HAB'!C$2:DD$73,27+2,FALSE)</f>
        <v>0.66296670030272453</v>
      </c>
      <c r="Q34" s="28">
        <f>+VLOOKUP(H34,'[1]VIVIENDA x HAB'!C$2:DD$73,31+2,FALSE)</f>
        <v>0.63035381750465547</v>
      </c>
      <c r="R34" s="28">
        <f>+VLOOKUP(H34,'[1]VIVIENDA x HAB'!C$2:DD$73,35+2,FALSE)</f>
        <v>0.62129144851657936</v>
      </c>
      <c r="S34" s="28">
        <f>+VLOOKUP(H34,'[1]VIVIENDA x HAB'!C$2:DD$73,39+2,FALSE)</f>
        <v>0.62552126772310257</v>
      </c>
      <c r="T34" s="28">
        <f>+VLOOKUP(H34,'[1]VIVIENDA x HAB'!C$2:DD$73,43+2,FALSE)</f>
        <v>0.59299610894941635</v>
      </c>
      <c r="U34" s="28">
        <f>+VLOOKUP(H34,'[1]VIVIENDA x HAB'!C$2:DD$73,47+2,FALSE)</f>
        <v>0.59063444108761332</v>
      </c>
      <c r="V34" s="28">
        <f>+VLOOKUP(H34,'[1]VIVIENDA x HAB'!C$2:DD$73,51+2,FALSE)</f>
        <v>0.6</v>
      </c>
      <c r="W34" s="28">
        <f>+VLOOKUP(H34,'[1]VIVIENDA x HAB'!C$2:DD$73,55+2,FALSE)</f>
        <v>0.61695685087055263</v>
      </c>
      <c r="X34" s="28">
        <f>+VLOOKUP(H34,'[1]VIVIENDA x HAB'!C$2:DD$73,59+2,FALSE)</f>
        <v>0.62337662337662336</v>
      </c>
      <c r="Y34" s="28">
        <f>+VLOOKUP(H34,'[1]VIVIENDA x HAB'!C$2:DD$73,63+2,FALSE)</f>
        <v>0.61771385314155947</v>
      </c>
      <c r="Z34" s="28">
        <f>+VLOOKUP(H34,'[1]VIVIENDA x HAB'!C$2:DD$73,67+2,FALSE)</f>
        <v>0.59002169197396959</v>
      </c>
      <c r="AA34" s="28">
        <f>+VLOOKUP(H34,'[1]VIVIENDA x HAB'!C$2:DD$73,71+2,FALSE)</f>
        <v>0.56383712905452033</v>
      </c>
      <c r="AB34" s="28">
        <f>+VLOOKUP(H34,'[1]VIVIENDA x HAB'!C$2:DD$73,75+2,FALSE)</f>
        <v>0.56288659793814433</v>
      </c>
      <c r="AC34" s="28">
        <f>+VLOOKUP(H34,'[1]VIVIENDA x HAB'!C$2:DD$73,79+2,FALSE)</f>
        <v>0.54340622929092119</v>
      </c>
      <c r="AD34" s="28">
        <f>+VLOOKUP(H34,'[1]VIVIENDA x HAB'!C$2:DD$73,83+2,FALSE)</f>
        <v>0.53730366492146597</v>
      </c>
      <c r="AE34" s="28">
        <f>+VLOOKUP(H34,'[1]VIVIENDA x HAB'!C$2:DD$73,87+2,FALSE)</f>
        <v>0.52390057361376674</v>
      </c>
      <c r="AF34" s="28">
        <f>+VLOOKUP(H34,'[1]VIVIENDA x HAB'!C$2:DD$73,91+2,FALSE)</f>
        <v>0.51629072681704258</v>
      </c>
      <c r="AG34" s="28">
        <f>+VLOOKUP(H34,'[1]VIVIENDA x HAB'!C$2:DD$73,95+2,FALSE)</f>
        <v>0.50274557657107988</v>
      </c>
      <c r="AH34" s="28">
        <f>+VLOOKUP(H34,'[1]VIVIENDA x HAB'!C$2:DD$73,99+2,FALSE)</f>
        <v>0.48472385428907167</v>
      </c>
      <c r="AI34" s="28">
        <f>+VLOOKUP(H34,'[1]VIVIENDA x HAB'!C$2:DD$73,103+2,FALSE)</f>
        <v>0.48758865248226951</v>
      </c>
      <c r="AK34" s="10" t="s">
        <v>85</v>
      </c>
      <c r="AL34" s="9" t="s">
        <v>84</v>
      </c>
      <c r="AM34" s="28">
        <v>1.6468468468468469</v>
      </c>
      <c r="AN34" s="28">
        <v>1.6441281138790036</v>
      </c>
      <c r="AO34" s="28">
        <v>1.6719858156028369</v>
      </c>
      <c r="AP34" s="28">
        <v>1.623946037099494</v>
      </c>
      <c r="AQ34" s="28">
        <v>1.5757071547420964</v>
      </c>
      <c r="AR34" s="28">
        <v>1.5433070866141732</v>
      </c>
      <c r="AS34" s="28">
        <v>1.5083713850837139</v>
      </c>
      <c r="AT34" s="28">
        <v>1.5864106351550959</v>
      </c>
      <c r="AU34" s="28">
        <v>1.6095505617977528</v>
      </c>
      <c r="AV34" s="28">
        <v>1.5986666666666667</v>
      </c>
      <c r="AW34" s="28">
        <v>1.6863517060367454</v>
      </c>
      <c r="AX34" s="28">
        <v>1.6930946291560103</v>
      </c>
      <c r="AY34" s="28">
        <v>1.6666666666666667</v>
      </c>
      <c r="AZ34" s="28">
        <v>1.6208588957055214</v>
      </c>
      <c r="BA34" s="28">
        <v>1.6041666666666667</v>
      </c>
      <c r="BB34" s="28">
        <v>1.6188725490196079</v>
      </c>
      <c r="BC34" s="28">
        <v>1.6948529411764706</v>
      </c>
      <c r="BD34" s="28">
        <v>1.7735618115055078</v>
      </c>
      <c r="BE34" s="28">
        <v>1.7765567765567765</v>
      </c>
      <c r="BF34" s="28">
        <v>1.8402439024390245</v>
      </c>
      <c r="BG34" s="28">
        <v>1.8611449451887943</v>
      </c>
      <c r="BH34" s="28">
        <v>1.9087591240875912</v>
      </c>
      <c r="BI34" s="28">
        <v>1.9368932038834952</v>
      </c>
      <c r="BJ34" s="28">
        <v>1.9890776699029127</v>
      </c>
      <c r="BK34" s="28">
        <v>2.063030303030303</v>
      </c>
      <c r="BL34" s="28">
        <v>2.0509090909090908</v>
      </c>
    </row>
    <row r="35" spans="2:64" x14ac:dyDescent="0.25">
      <c r="B35" s="31" t="s">
        <v>83</v>
      </c>
      <c r="C35" s="30" t="s">
        <v>82</v>
      </c>
      <c r="D35" s="29">
        <v>2461</v>
      </c>
      <c r="E35" s="2">
        <v>0.57456318569687115</v>
      </c>
      <c r="F35" s="2">
        <v>1.7404526166902405</v>
      </c>
      <c r="H35" s="10" t="s">
        <v>83</v>
      </c>
      <c r="I35" s="9" t="s">
        <v>82</v>
      </c>
      <c r="J35" s="28">
        <f>+VLOOKUP(H35,'[1]VIVIENDA x HAB'!C$2:DD$73,5,FALSE)</f>
        <v>0.64321055525013748</v>
      </c>
      <c r="K35" s="28">
        <f>+VLOOKUP(H35,'[1]VIVIENDA x HAB'!C$2:DD$73,9,FALSE)</f>
        <v>0.64803868887694793</v>
      </c>
      <c r="L35" s="28">
        <f>+VLOOKUP(H35,'[1]VIVIENDA x HAB'!C$2:DD$73,13,FALSE)</f>
        <v>0.61569620253164559</v>
      </c>
      <c r="M35" s="28">
        <f>+VLOOKUP(H35,'[1]VIVIENDA x HAB'!C$2:DD$73,17,FALSE)</f>
        <v>0.61256281407035174</v>
      </c>
      <c r="N35" s="28">
        <f>+VLOOKUP(H35,'[1]VIVIENDA x HAB'!C$2:DD$73,21,FALSE)</f>
        <v>0.59813999021047481</v>
      </c>
      <c r="O35" s="28">
        <f>+VLOOKUP(H35,'[1]VIVIENDA x HAB'!C$2:DD$73,23+2,FALSE)</f>
        <v>0.57790368271954673</v>
      </c>
      <c r="P35" s="28">
        <f>+VLOOKUP(H35,'[1]VIVIENDA x HAB'!C$2:DD$73,27+2,FALSE)</f>
        <v>0.57636618402615603</v>
      </c>
      <c r="Q35" s="28">
        <f>+VLOOKUP(H35,'[1]VIVIENDA x HAB'!C$2:DD$73,31+2,FALSE)</f>
        <v>0.61002386634844874</v>
      </c>
      <c r="R35" s="28">
        <f>+VLOOKUP(H35,'[1]VIVIENDA x HAB'!C$2:DD$73,35+2,FALSE)</f>
        <v>0.60666358167515044</v>
      </c>
      <c r="S35" s="28">
        <f>+VLOOKUP(H35,'[1]VIVIENDA x HAB'!C$2:DD$73,39+2,FALSE)</f>
        <v>0.62046511627906975</v>
      </c>
      <c r="T35" s="28">
        <f>+VLOOKUP(H35,'[1]VIVIENDA x HAB'!C$2:DD$73,43+2,FALSE)</f>
        <v>0.61133973479652493</v>
      </c>
      <c r="U35" s="28">
        <f>+VLOOKUP(H35,'[1]VIVIENDA x HAB'!C$2:DD$73,47+2,FALSE)</f>
        <v>0.61479128856624321</v>
      </c>
      <c r="V35" s="28">
        <f>+VLOOKUP(H35,'[1]VIVIENDA x HAB'!C$2:DD$73,51+2,FALSE)</f>
        <v>0.63661710037174724</v>
      </c>
      <c r="W35" s="28">
        <f>+VLOOKUP(H35,'[1]VIVIENDA x HAB'!C$2:DD$73,55+2,FALSE)</f>
        <v>0.6434579439252337</v>
      </c>
      <c r="X35" s="28">
        <f>+VLOOKUP(H35,'[1]VIVIENDA x HAB'!C$2:DD$73,59+2,FALSE)</f>
        <v>0.65279091769157993</v>
      </c>
      <c r="Y35" s="28">
        <f>+VLOOKUP(H35,'[1]VIVIENDA x HAB'!C$2:DD$73,63+2,FALSE)</f>
        <v>0.65546616185518225</v>
      </c>
      <c r="Z35" s="28">
        <f>+VLOOKUP(H35,'[1]VIVIENDA x HAB'!C$2:DD$73,67+2,FALSE)</f>
        <v>0.66859623733719242</v>
      </c>
      <c r="AA35" s="28">
        <f>+VLOOKUP(H35,'[1]VIVIENDA x HAB'!C$2:DD$73,71+2,FALSE)</f>
        <v>0.64289022695692455</v>
      </c>
      <c r="AB35" s="28">
        <f>+VLOOKUP(H35,'[1]VIVIENDA x HAB'!C$2:DD$73,75+2,FALSE)</f>
        <v>0.64769015398973406</v>
      </c>
      <c r="AC35" s="28">
        <f>+VLOOKUP(H35,'[1]VIVIENDA x HAB'!C$2:DD$73,79+2,FALSE)</f>
        <v>0.62415806017063313</v>
      </c>
      <c r="AD35" s="28">
        <f>+VLOOKUP(H35,'[1]VIVIENDA x HAB'!C$2:DD$73,83+2,FALSE)</f>
        <v>0.62093541202672609</v>
      </c>
      <c r="AE35" s="28">
        <f>+VLOOKUP(H35,'[1]VIVIENDA x HAB'!C$2:DD$73,87+2,FALSE)</f>
        <v>0.62221231043710967</v>
      </c>
      <c r="AF35" s="28">
        <f>+VLOOKUP(H35,'[1]VIVIENDA x HAB'!C$2:DD$73,91+2,FALSE)</f>
        <v>0.61856577210734709</v>
      </c>
      <c r="AG35" s="28">
        <f>+VLOOKUP(H35,'[1]VIVIENDA x HAB'!C$2:DD$73,95+2,FALSE)</f>
        <v>0.60231164383561642</v>
      </c>
      <c r="AH35" s="28">
        <f>+VLOOKUP(H35,'[1]VIVIENDA x HAB'!C$2:DD$73,99+2,FALSE)</f>
        <v>0.58823529411764708</v>
      </c>
      <c r="AI35" s="28">
        <f>+VLOOKUP(H35,'[1]VIVIENDA x HAB'!C$2:DD$73,103+2,FALSE)</f>
        <v>0.57456318569687115</v>
      </c>
      <c r="AK35" s="10" t="s">
        <v>83</v>
      </c>
      <c r="AL35" s="9" t="s">
        <v>82</v>
      </c>
      <c r="AM35" s="28">
        <v>1.5547008547008547</v>
      </c>
      <c r="AN35" s="28">
        <v>1.5431177446102819</v>
      </c>
      <c r="AO35" s="28">
        <v>1.6241776315789473</v>
      </c>
      <c r="AP35" s="28">
        <v>1.6324856439704676</v>
      </c>
      <c r="AQ35" s="28">
        <v>1.6718494271685762</v>
      </c>
      <c r="AR35" s="28">
        <v>1.7303921568627452</v>
      </c>
      <c r="AS35" s="28">
        <v>1.7350081037277147</v>
      </c>
      <c r="AT35" s="28">
        <v>1.6392801251956182</v>
      </c>
      <c r="AU35" s="28">
        <v>1.6483600305110602</v>
      </c>
      <c r="AV35" s="28">
        <v>1.6116941529235382</v>
      </c>
      <c r="AW35" s="28">
        <v>1.6357516828721017</v>
      </c>
      <c r="AX35" s="28">
        <v>1.6265682656826568</v>
      </c>
      <c r="AY35" s="28">
        <v>1.5708029197080291</v>
      </c>
      <c r="AZ35" s="28">
        <v>1.5541031227305737</v>
      </c>
      <c r="BA35" s="28">
        <v>1.5318840579710145</v>
      </c>
      <c r="BB35" s="28">
        <v>1.5256317689530685</v>
      </c>
      <c r="BC35" s="28">
        <v>1.4956709956709957</v>
      </c>
      <c r="BD35" s="28">
        <v>1.5554755043227666</v>
      </c>
      <c r="BE35" s="28">
        <v>1.5439481268011528</v>
      </c>
      <c r="BF35" s="28">
        <v>1.6021582733812949</v>
      </c>
      <c r="BG35" s="28">
        <v>1.6104734576757531</v>
      </c>
      <c r="BH35" s="28">
        <v>1.6071684587813619</v>
      </c>
      <c r="BI35" s="28">
        <v>1.6166429587482218</v>
      </c>
      <c r="BJ35" s="28">
        <v>1.660270078180526</v>
      </c>
      <c r="BK35" s="28">
        <v>1.7</v>
      </c>
      <c r="BL35" s="28">
        <v>1.7404526166902405</v>
      </c>
    </row>
    <row r="36" spans="2:64" x14ac:dyDescent="0.25">
      <c r="B36" s="31" t="s">
        <v>81</v>
      </c>
      <c r="C36" s="30" t="s">
        <v>80</v>
      </c>
      <c r="D36" s="29">
        <v>40422</v>
      </c>
      <c r="E36" s="2">
        <v>0.36071941022215626</v>
      </c>
      <c r="F36" s="2">
        <v>2.7722378437692887</v>
      </c>
      <c r="H36" s="10" t="s">
        <v>81</v>
      </c>
      <c r="I36" s="9" t="s">
        <v>80</v>
      </c>
      <c r="J36" s="28">
        <f>+VLOOKUP(H36,'[1]VIVIENDA x HAB'!C$2:DD$73,5,FALSE)</f>
        <v>0.40565857388644616</v>
      </c>
      <c r="K36" s="28">
        <f>+VLOOKUP(H36,'[1]VIVIENDA x HAB'!C$2:DD$73,9,FALSE)</f>
        <v>0.41369248035914702</v>
      </c>
      <c r="L36" s="28">
        <f>+VLOOKUP(H36,'[1]VIVIENDA x HAB'!C$2:DD$73,13,FALSE)</f>
        <v>0.40875881935456937</v>
      </c>
      <c r="M36" s="28">
        <f>+VLOOKUP(H36,'[1]VIVIENDA x HAB'!C$2:DD$73,17,FALSE)</f>
        <v>0.40164347455327726</v>
      </c>
      <c r="N36" s="28">
        <f>+VLOOKUP(H36,'[1]VIVIENDA x HAB'!C$2:DD$73,21,FALSE)</f>
        <v>0.39580033155277217</v>
      </c>
      <c r="O36" s="28">
        <f>+VLOOKUP(H36,'[1]VIVIENDA x HAB'!C$2:DD$73,23+2,FALSE)</f>
        <v>0.39834260013457518</v>
      </c>
      <c r="P36" s="28">
        <f>+VLOOKUP(H36,'[1]VIVIENDA x HAB'!C$2:DD$73,27+2,FALSE)</f>
        <v>0.39684621074574677</v>
      </c>
      <c r="Q36" s="28">
        <f>+VLOOKUP(H36,'[1]VIVIENDA x HAB'!C$2:DD$73,31+2,FALSE)</f>
        <v>0.39685089974293059</v>
      </c>
      <c r="R36" s="28">
        <f>+VLOOKUP(H36,'[1]VIVIENDA x HAB'!C$2:DD$73,35+2,FALSE)</f>
        <v>0.39722050648548485</v>
      </c>
      <c r="S36" s="28">
        <f>+VLOOKUP(H36,'[1]VIVIENDA x HAB'!C$2:DD$73,39+2,FALSE)</f>
        <v>0.3984047019311503</v>
      </c>
      <c r="T36" s="28">
        <f>+VLOOKUP(H36,'[1]VIVIENDA x HAB'!C$2:DD$73,43+2,FALSE)</f>
        <v>0.39795767789156805</v>
      </c>
      <c r="U36" s="28">
        <f>+VLOOKUP(H36,'[1]VIVIENDA x HAB'!C$2:DD$73,47+2,FALSE)</f>
        <v>0.39555038534244585</v>
      </c>
      <c r="V36" s="28">
        <f>+VLOOKUP(H36,'[1]VIVIENDA x HAB'!C$2:DD$73,51+2,FALSE)</f>
        <v>0.39551224590116529</v>
      </c>
      <c r="W36" s="28">
        <f>+VLOOKUP(H36,'[1]VIVIENDA x HAB'!C$2:DD$73,55+2,FALSE)</f>
        <v>0.38961370469113393</v>
      </c>
      <c r="X36" s="28">
        <f>+VLOOKUP(H36,'[1]VIVIENDA x HAB'!C$2:DD$73,59+2,FALSE)</f>
        <v>0.38717941499394726</v>
      </c>
      <c r="Y36" s="28">
        <f>+VLOOKUP(H36,'[1]VIVIENDA x HAB'!C$2:DD$73,63+2,FALSE)</f>
        <v>0.38571348597659966</v>
      </c>
      <c r="Z36" s="28">
        <f>+VLOOKUP(H36,'[1]VIVIENDA x HAB'!C$2:DD$73,67+2,FALSE)</f>
        <v>0.3834060164995417</v>
      </c>
      <c r="AA36" s="28">
        <f>+VLOOKUP(H36,'[1]VIVIENDA x HAB'!C$2:DD$73,71+2,FALSE)</f>
        <v>0.38042492372811476</v>
      </c>
      <c r="AB36" s="28">
        <f>+VLOOKUP(H36,'[1]VIVIENDA x HAB'!C$2:DD$73,75+2,FALSE)</f>
        <v>0.37799863852961196</v>
      </c>
      <c r="AC36" s="28">
        <f>+VLOOKUP(H36,'[1]VIVIENDA x HAB'!C$2:DD$73,79+2,FALSE)</f>
        <v>0.3749361438980453</v>
      </c>
      <c r="AD36" s="28">
        <f>+VLOOKUP(H36,'[1]VIVIENDA x HAB'!C$2:DD$73,83+2,FALSE)</f>
        <v>0.37313116318524014</v>
      </c>
      <c r="AE36" s="28">
        <f>+VLOOKUP(H36,'[1]VIVIENDA x HAB'!C$2:DD$73,87+2,FALSE)</f>
        <v>0.36971087415595588</v>
      </c>
      <c r="AF36" s="28">
        <f>+VLOOKUP(H36,'[1]VIVIENDA x HAB'!C$2:DD$73,91+2,FALSE)</f>
        <v>0.36797593954038355</v>
      </c>
      <c r="AG36" s="28">
        <f>+VLOOKUP(H36,'[1]VIVIENDA x HAB'!C$2:DD$73,95+2,FALSE)</f>
        <v>0.36610040567951319</v>
      </c>
      <c r="AH36" s="28">
        <f>+VLOOKUP(H36,'[1]VIVIENDA x HAB'!C$2:DD$73,99+2,FALSE)</f>
        <v>0.36275855186007633</v>
      </c>
      <c r="AI36" s="28">
        <f>+VLOOKUP(H36,'[1]VIVIENDA x HAB'!C$2:DD$73,103+2,FALSE)</f>
        <v>0.36071941022215626</v>
      </c>
      <c r="AK36" s="10" t="s">
        <v>81</v>
      </c>
      <c r="AL36" s="9" t="s">
        <v>80</v>
      </c>
      <c r="AM36" s="28">
        <v>2.4651272384542886</v>
      </c>
      <c r="AN36" s="28">
        <v>2.4172544763971784</v>
      </c>
      <c r="AO36" s="28">
        <v>2.4464303952609541</v>
      </c>
      <c r="AP36" s="28">
        <v>2.489770314611079</v>
      </c>
      <c r="AQ36" s="28">
        <v>2.5265264333581534</v>
      </c>
      <c r="AR36" s="28">
        <v>2.5104018492176388</v>
      </c>
      <c r="AS36" s="28">
        <v>2.5198678302126578</v>
      </c>
      <c r="AT36" s="28">
        <v>2.5198380566801619</v>
      </c>
      <c r="AU36" s="28">
        <v>2.5174933913854765</v>
      </c>
      <c r="AV36" s="28">
        <v>2.5100105374077977</v>
      </c>
      <c r="AW36" s="28">
        <v>2.5128300207653513</v>
      </c>
      <c r="AX36" s="28">
        <v>2.5281229321373426</v>
      </c>
      <c r="AY36" s="28">
        <v>2.5283667202807427</v>
      </c>
      <c r="AZ36" s="28">
        <v>2.5666448278372278</v>
      </c>
      <c r="BA36" s="28">
        <v>2.5827819384861486</v>
      </c>
      <c r="BB36" s="28">
        <v>2.5925979680696662</v>
      </c>
      <c r="BC36" s="28">
        <v>2.6082011156994858</v>
      </c>
      <c r="BD36" s="28">
        <v>2.6286395491655226</v>
      </c>
      <c r="BE36" s="28">
        <v>2.645512174038323</v>
      </c>
      <c r="BF36" s="28">
        <v>2.6671208318393691</v>
      </c>
      <c r="BG36" s="28">
        <v>2.6800227337311737</v>
      </c>
      <c r="BH36" s="28">
        <v>2.7048163035046895</v>
      </c>
      <c r="BI36" s="28">
        <v>2.7175689835836536</v>
      </c>
      <c r="BJ36" s="28">
        <v>2.7314911004917239</v>
      </c>
      <c r="BK36" s="28">
        <v>2.7566545154412272</v>
      </c>
      <c r="BL36" s="28">
        <v>2.7722378437692887</v>
      </c>
    </row>
    <row r="37" spans="2:64" x14ac:dyDescent="0.25">
      <c r="B37" s="31" t="s">
        <v>79</v>
      </c>
      <c r="C37" s="30" t="s">
        <v>78</v>
      </c>
      <c r="D37" s="29">
        <v>3289</v>
      </c>
      <c r="E37" s="2">
        <v>0.58619641228336883</v>
      </c>
      <c r="F37" s="2">
        <v>1.7059128630705394</v>
      </c>
      <c r="H37" s="10" t="s">
        <v>79</v>
      </c>
      <c r="I37" s="9" t="s">
        <v>78</v>
      </c>
      <c r="J37" s="28">
        <f>+VLOOKUP(H37,'[1]VIVIENDA x HAB'!C$2:DD$73,5,FALSE)</f>
        <v>0.66206301251618471</v>
      </c>
      <c r="K37" s="28">
        <f>+VLOOKUP(H37,'[1]VIVIENDA x HAB'!C$2:DD$73,9,FALSE)</f>
        <v>0.64796342477140478</v>
      </c>
      <c r="L37" s="28">
        <f>+VLOOKUP(H37,'[1]VIVIENDA x HAB'!C$2:DD$73,13,FALSE)</f>
        <v>0.63027888446215141</v>
      </c>
      <c r="M37" s="28">
        <f>+VLOOKUP(H37,'[1]VIVIENDA x HAB'!C$2:DD$73,17,FALSE)</f>
        <v>0.65608885362951208</v>
      </c>
      <c r="N37" s="28">
        <f>+VLOOKUP(H37,'[1]VIVIENDA x HAB'!C$2:DD$73,21,FALSE)</f>
        <v>0.66454183266932276</v>
      </c>
      <c r="O37" s="28">
        <f>+VLOOKUP(H37,'[1]VIVIENDA x HAB'!C$2:DD$73,23+2,FALSE)</f>
        <v>0.65690053970701623</v>
      </c>
      <c r="P37" s="28">
        <f>+VLOOKUP(H37,'[1]VIVIENDA x HAB'!C$2:DD$73,27+2,FALSE)</f>
        <v>0.66653726708074534</v>
      </c>
      <c r="Q37" s="28">
        <f>+VLOOKUP(H37,'[1]VIVIENDA x HAB'!C$2:DD$73,31+2,FALSE)</f>
        <v>0.67430316914852995</v>
      </c>
      <c r="R37" s="28">
        <f>+VLOOKUP(H37,'[1]VIVIENDA x HAB'!C$2:DD$73,35+2,FALSE)</f>
        <v>0.64969079665332852</v>
      </c>
      <c r="S37" s="28">
        <f>+VLOOKUP(H37,'[1]VIVIENDA x HAB'!C$2:DD$73,39+2,FALSE)</f>
        <v>0.64273081004598509</v>
      </c>
      <c r="T37" s="28">
        <f>+VLOOKUP(H37,'[1]VIVIENDA x HAB'!C$2:DD$73,43+2,FALSE)</f>
        <v>0.6467873624423145</v>
      </c>
      <c r="U37" s="28">
        <f>+VLOOKUP(H37,'[1]VIVIENDA x HAB'!C$2:DD$73,47+2,FALSE)</f>
        <v>0.64832869080779942</v>
      </c>
      <c r="V37" s="28">
        <f>+VLOOKUP(H37,'[1]VIVIENDA x HAB'!C$2:DD$73,51+2,FALSE)</f>
        <v>0.65569176882661995</v>
      </c>
      <c r="W37" s="28">
        <f>+VLOOKUP(H37,'[1]VIVIENDA x HAB'!C$2:DD$73,55+2,FALSE)</f>
        <v>0.66560958421423533</v>
      </c>
      <c r="X37" s="28">
        <f>+VLOOKUP(H37,'[1]VIVIENDA x HAB'!C$2:DD$73,59+2,FALSE)</f>
        <v>0.65581717451523547</v>
      </c>
      <c r="Y37" s="28">
        <f>+VLOOKUP(H37,'[1]VIVIENDA x HAB'!C$2:DD$73,63+2,FALSE)</f>
        <v>0.66456140350877191</v>
      </c>
      <c r="Z37" s="28">
        <f>+VLOOKUP(H37,'[1]VIVIENDA x HAB'!C$2:DD$73,67+2,FALSE)</f>
        <v>0.65950069348127605</v>
      </c>
      <c r="AA37" s="28">
        <f>+VLOOKUP(H37,'[1]VIVIENDA x HAB'!C$2:DD$73,71+2,FALSE)</f>
        <v>0.67172073342736249</v>
      </c>
      <c r="AB37" s="28">
        <f>+VLOOKUP(H37,'[1]VIVIENDA x HAB'!C$2:DD$73,75+2,FALSE)</f>
        <v>0.66480641785838857</v>
      </c>
      <c r="AC37" s="28">
        <f>+VLOOKUP(H37,'[1]VIVIENDA x HAB'!C$2:DD$73,79+2,FALSE)</f>
        <v>0.65521978021978022</v>
      </c>
      <c r="AD37" s="28">
        <f>+VLOOKUP(H37,'[1]VIVIENDA x HAB'!C$2:DD$73,83+2,FALSE)</f>
        <v>0.64010713090056914</v>
      </c>
      <c r="AE37" s="28">
        <f>+VLOOKUP(H37,'[1]VIVIENDA x HAB'!C$2:DD$73,87+2,FALSE)</f>
        <v>0.62066731454486557</v>
      </c>
      <c r="AF37" s="28">
        <f>+VLOOKUP(H37,'[1]VIVIENDA x HAB'!C$2:DD$73,91+2,FALSE)</f>
        <v>0.61526130169926263</v>
      </c>
      <c r="AG37" s="28">
        <f>+VLOOKUP(H37,'[1]VIVIENDA x HAB'!C$2:DD$73,95+2,FALSE)</f>
        <v>0.61227735368956748</v>
      </c>
      <c r="AH37" s="28">
        <f>+VLOOKUP(H37,'[1]VIVIENDA x HAB'!C$2:DD$73,99+2,FALSE)</f>
        <v>0.5991915422885572</v>
      </c>
      <c r="AI37" s="28">
        <f>+VLOOKUP(H37,'[1]VIVIENDA x HAB'!C$2:DD$73,103+2,FALSE)</f>
        <v>0.58619641228336883</v>
      </c>
      <c r="AK37" s="10" t="s">
        <v>79</v>
      </c>
      <c r="AL37" s="9" t="s">
        <v>78</v>
      </c>
      <c r="AM37" s="28">
        <v>1.5104302477183833</v>
      </c>
      <c r="AN37" s="28">
        <v>1.5432969852469531</v>
      </c>
      <c r="AO37" s="28">
        <v>1.586599241466498</v>
      </c>
      <c r="AP37" s="28">
        <v>1.5241837968561065</v>
      </c>
      <c r="AQ37" s="28">
        <v>1.5047961630695443</v>
      </c>
      <c r="AR37" s="28">
        <v>1.522300469483568</v>
      </c>
      <c r="AS37" s="28">
        <v>1.5002912055911473</v>
      </c>
      <c r="AT37" s="28">
        <v>1.4830124575311439</v>
      </c>
      <c r="AU37" s="28">
        <v>1.5391937290033595</v>
      </c>
      <c r="AV37" s="28">
        <v>1.5558613098514034</v>
      </c>
      <c r="AW37" s="28">
        <v>1.5461031833150385</v>
      </c>
      <c r="AX37" s="28">
        <v>1.5424274973147154</v>
      </c>
      <c r="AY37" s="28">
        <v>1.5251068376068375</v>
      </c>
      <c r="AZ37" s="28">
        <v>1.5023822128110111</v>
      </c>
      <c r="BA37" s="28">
        <v>1.5248152059134108</v>
      </c>
      <c r="BB37" s="28">
        <v>1.5047518479408659</v>
      </c>
      <c r="BC37" s="28">
        <v>1.5162986330178758</v>
      </c>
      <c r="BD37" s="28">
        <v>1.4887139107611549</v>
      </c>
      <c r="BE37" s="28">
        <v>1.5041972717733474</v>
      </c>
      <c r="BF37" s="28">
        <v>1.5262054507337526</v>
      </c>
      <c r="BG37" s="28">
        <v>1.5622384937238494</v>
      </c>
      <c r="BH37" s="28">
        <v>1.6111691022964509</v>
      </c>
      <c r="BI37" s="28">
        <v>1.6253256904637832</v>
      </c>
      <c r="BJ37" s="28">
        <v>1.6332467532467532</v>
      </c>
      <c r="BK37" s="28">
        <v>1.6689154125583809</v>
      </c>
      <c r="BL37" s="28">
        <v>1.7059128630705394</v>
      </c>
    </row>
    <row r="38" spans="2:64" x14ac:dyDescent="0.25">
      <c r="B38" s="31" t="s">
        <v>77</v>
      </c>
      <c r="C38" s="30" t="s">
        <v>76</v>
      </c>
      <c r="D38" s="29">
        <v>8398</v>
      </c>
      <c r="E38" s="2">
        <v>0.56215765658490113</v>
      </c>
      <c r="F38" s="2">
        <v>1.7788604109298878</v>
      </c>
      <c r="H38" s="10" t="s">
        <v>77</v>
      </c>
      <c r="I38" s="9" t="s">
        <v>76</v>
      </c>
      <c r="J38" s="28">
        <f>+VLOOKUP(H38,'[1]VIVIENDA x HAB'!C$2:DD$73,5,FALSE)</f>
        <v>0.62602523659305997</v>
      </c>
      <c r="K38" s="28">
        <f>+VLOOKUP(H38,'[1]VIVIENDA x HAB'!C$2:DD$73,9,FALSE)</f>
        <v>0.62965875137600247</v>
      </c>
      <c r="L38" s="28">
        <f>+VLOOKUP(H38,'[1]VIVIENDA x HAB'!C$2:DD$73,13,FALSE)</f>
        <v>0.63368323556653283</v>
      </c>
      <c r="M38" s="28">
        <f>+VLOOKUP(H38,'[1]VIVIENDA x HAB'!C$2:DD$73,17,FALSE)</f>
        <v>0.63374923919659165</v>
      </c>
      <c r="N38" s="28">
        <f>+VLOOKUP(H38,'[1]VIVIENDA x HAB'!C$2:DD$73,21,FALSE)</f>
        <v>0.64729458917835669</v>
      </c>
      <c r="O38" s="28">
        <f>+VLOOKUP(H38,'[1]VIVIENDA x HAB'!C$2:DD$73,23+2,FALSE)</f>
        <v>0.64266263237518906</v>
      </c>
      <c r="P38" s="28">
        <f>+VLOOKUP(H38,'[1]VIVIENDA x HAB'!C$2:DD$73,27+2,FALSE)</f>
        <v>0.64046449307726661</v>
      </c>
      <c r="Q38" s="28">
        <f>+VLOOKUP(H38,'[1]VIVIENDA x HAB'!C$2:DD$73,31+2,FALSE)</f>
        <v>0.64827176976709688</v>
      </c>
      <c r="R38" s="28">
        <f>+VLOOKUP(H38,'[1]VIVIENDA x HAB'!C$2:DD$73,35+2,FALSE)</f>
        <v>0.62949844148483991</v>
      </c>
      <c r="S38" s="28">
        <f>+VLOOKUP(H38,'[1]VIVIENDA x HAB'!C$2:DD$73,39+2,FALSE)</f>
        <v>0.63297872340425532</v>
      </c>
      <c r="T38" s="28">
        <f>+VLOOKUP(H38,'[1]VIVIENDA x HAB'!C$2:DD$73,43+2,FALSE)</f>
        <v>0.65419225824882155</v>
      </c>
      <c r="U38" s="28">
        <f>+VLOOKUP(H38,'[1]VIVIENDA x HAB'!C$2:DD$73,47+2,FALSE)</f>
        <v>0.65968436154949783</v>
      </c>
      <c r="V38" s="28">
        <f>+VLOOKUP(H38,'[1]VIVIENDA x HAB'!C$2:DD$73,51+2,FALSE)</f>
        <v>0.66293264397529805</v>
      </c>
      <c r="W38" s="28">
        <f>+VLOOKUP(H38,'[1]VIVIENDA x HAB'!C$2:DD$73,55+2,FALSE)</f>
        <v>0.6634656729253261</v>
      </c>
      <c r="X38" s="28">
        <f>+VLOOKUP(H38,'[1]VIVIENDA x HAB'!C$2:DD$73,59+2,FALSE)</f>
        <v>0.68199177438307879</v>
      </c>
      <c r="Y38" s="28">
        <f>+VLOOKUP(H38,'[1]VIVIENDA x HAB'!C$2:DD$73,63+2,FALSE)</f>
        <v>0.69091179532946601</v>
      </c>
      <c r="Z38" s="28">
        <f>+VLOOKUP(H38,'[1]VIVIENDA x HAB'!C$2:DD$73,67+2,FALSE)</f>
        <v>0.69222767127359186</v>
      </c>
      <c r="AA38" s="28">
        <f>+VLOOKUP(H38,'[1]VIVIENDA x HAB'!C$2:DD$73,71+2,FALSE)</f>
        <v>0.68355542539171177</v>
      </c>
      <c r="AB38" s="28">
        <f>+VLOOKUP(H38,'[1]VIVIENDA x HAB'!C$2:DD$73,75+2,FALSE)</f>
        <v>0.67479440196219886</v>
      </c>
      <c r="AC38" s="28">
        <f>+VLOOKUP(H38,'[1]VIVIENDA x HAB'!C$2:DD$73,79+2,FALSE)</f>
        <v>0.66153846153846152</v>
      </c>
      <c r="AD38" s="28">
        <f>+VLOOKUP(H38,'[1]VIVIENDA x HAB'!C$2:DD$73,83+2,FALSE)</f>
        <v>0.6345685691100893</v>
      </c>
      <c r="AE38" s="28">
        <f>+VLOOKUP(H38,'[1]VIVIENDA x HAB'!C$2:DD$73,87+2,FALSE)</f>
        <v>0.62568196939454424</v>
      </c>
      <c r="AF38" s="28">
        <f>+VLOOKUP(H38,'[1]VIVIENDA x HAB'!C$2:DD$73,91+2,FALSE)</f>
        <v>0.61392982913786354</v>
      </c>
      <c r="AG38" s="28">
        <f>+VLOOKUP(H38,'[1]VIVIENDA x HAB'!C$2:DD$73,95+2,FALSE)</f>
        <v>0.60204472843450474</v>
      </c>
      <c r="AH38" s="28">
        <f>+VLOOKUP(H38,'[1]VIVIENDA x HAB'!C$2:DD$73,99+2,FALSE)</f>
        <v>0.58139248305606905</v>
      </c>
      <c r="AI38" s="28">
        <f>+VLOOKUP(H38,'[1]VIVIENDA x HAB'!C$2:DD$73,103+2,FALSE)</f>
        <v>0.56215765658490113</v>
      </c>
      <c r="AK38" s="10" t="s">
        <v>77</v>
      </c>
      <c r="AL38" s="9" t="s">
        <v>76</v>
      </c>
      <c r="AM38" s="28">
        <v>1.5973796926177879</v>
      </c>
      <c r="AN38" s="28">
        <v>1.5881618381618381</v>
      </c>
      <c r="AO38" s="28">
        <v>1.5780755176613885</v>
      </c>
      <c r="AP38" s="28">
        <v>1.5779111644657864</v>
      </c>
      <c r="AQ38" s="28">
        <v>1.5448916408668731</v>
      </c>
      <c r="AR38" s="28">
        <v>1.5560263653483992</v>
      </c>
      <c r="AS38" s="28">
        <v>1.5613668061366806</v>
      </c>
      <c r="AT38" s="28">
        <v>1.5425629290617848</v>
      </c>
      <c r="AU38" s="28">
        <v>1.5885662840423138</v>
      </c>
      <c r="AV38" s="28">
        <v>1.5798319327731092</v>
      </c>
      <c r="AW38" s="28">
        <v>1.5286026200873362</v>
      </c>
      <c r="AX38" s="28">
        <v>1.515876468029578</v>
      </c>
      <c r="AY38" s="28">
        <v>1.5084488734835355</v>
      </c>
      <c r="AZ38" s="28">
        <v>1.5072369842298552</v>
      </c>
      <c r="BA38" s="28">
        <v>1.4662933448201594</v>
      </c>
      <c r="BB38" s="28">
        <v>1.4473627556512378</v>
      </c>
      <c r="BC38" s="28">
        <v>1.4446114212108201</v>
      </c>
      <c r="BD38" s="28">
        <v>1.4629391602399315</v>
      </c>
      <c r="BE38" s="28">
        <v>1.4819328629463331</v>
      </c>
      <c r="BF38" s="28">
        <v>1.5116279069767442</v>
      </c>
      <c r="BG38" s="28">
        <v>1.5758738277919864</v>
      </c>
      <c r="BH38" s="28">
        <v>1.5982560612505317</v>
      </c>
      <c r="BI38" s="28">
        <v>1.6288506479711069</v>
      </c>
      <c r="BJ38" s="28">
        <v>1.6610061558055615</v>
      </c>
      <c r="BK38" s="28">
        <v>1.7200084781687155</v>
      </c>
      <c r="BL38" s="28">
        <v>1.7788604109298878</v>
      </c>
    </row>
    <row r="39" spans="2:64" x14ac:dyDescent="0.25">
      <c r="B39" s="31" t="s">
        <v>75</v>
      </c>
      <c r="C39" s="30" t="s">
        <v>74</v>
      </c>
      <c r="D39" s="29">
        <v>434786</v>
      </c>
      <c r="E39" s="2">
        <v>0.41524566108384353</v>
      </c>
      <c r="F39" s="2">
        <v>2.4082130018887469</v>
      </c>
      <c r="H39" s="10" t="s">
        <v>75</v>
      </c>
      <c r="I39" s="9" t="s">
        <v>74</v>
      </c>
      <c r="J39" s="28">
        <f>+VLOOKUP(H39,'[1]VIVIENDA x HAB'!C$2:DD$73,5,FALSE)</f>
        <v>0.435025829153253</v>
      </c>
      <c r="K39" s="28">
        <f>+VLOOKUP(H39,'[1]VIVIENDA x HAB'!C$2:DD$73,9,FALSE)</f>
        <v>0.42552203507152747</v>
      </c>
      <c r="L39" s="28">
        <f>+VLOOKUP(H39,'[1]VIVIENDA x HAB'!C$2:DD$73,13,FALSE)</f>
        <v>0.42020632591460183</v>
      </c>
      <c r="M39" s="28">
        <f>+VLOOKUP(H39,'[1]VIVIENDA x HAB'!C$2:DD$73,17,FALSE)</f>
        <v>0.42124336672320889</v>
      </c>
      <c r="N39" s="28">
        <f>+VLOOKUP(H39,'[1]VIVIENDA x HAB'!C$2:DD$73,21,FALSE)</f>
        <v>0.42864808902524298</v>
      </c>
      <c r="O39" s="28">
        <f>+VLOOKUP(H39,'[1]VIVIENDA x HAB'!C$2:DD$73,23+2,FALSE)</f>
        <v>0.42778219829524738</v>
      </c>
      <c r="P39" s="28">
        <f>+VLOOKUP(H39,'[1]VIVIENDA x HAB'!C$2:DD$73,27+2,FALSE)</f>
        <v>0.43262729037349884</v>
      </c>
      <c r="Q39" s="28">
        <f>+VLOOKUP(H39,'[1]VIVIENDA x HAB'!C$2:DD$73,31+2,FALSE)</f>
        <v>0.43127898994275748</v>
      </c>
      <c r="R39" s="28">
        <f>+VLOOKUP(H39,'[1]VIVIENDA x HAB'!C$2:DD$73,35+2,FALSE)</f>
        <v>0.42262147918400284</v>
      </c>
      <c r="S39" s="28">
        <f>+VLOOKUP(H39,'[1]VIVIENDA x HAB'!C$2:DD$73,39+2,FALSE)</f>
        <v>0.42512024322775188</v>
      </c>
      <c r="T39" s="28">
        <f>+VLOOKUP(H39,'[1]VIVIENDA x HAB'!C$2:DD$73,43+2,FALSE)</f>
        <v>0.42691898062918693</v>
      </c>
      <c r="U39" s="28">
        <f>+VLOOKUP(H39,'[1]VIVIENDA x HAB'!C$2:DD$73,47+2,FALSE)</f>
        <v>0.42890027089840571</v>
      </c>
      <c r="V39" s="28">
        <f>+VLOOKUP(H39,'[1]VIVIENDA x HAB'!C$2:DD$73,51+2,FALSE)</f>
        <v>0.42863205510636626</v>
      </c>
      <c r="W39" s="28">
        <f>+VLOOKUP(H39,'[1]VIVIENDA x HAB'!C$2:DD$73,55+2,FALSE)</f>
        <v>0.43967530804044586</v>
      </c>
      <c r="X39" s="28">
        <f>+VLOOKUP(H39,'[1]VIVIENDA x HAB'!C$2:DD$73,59+2,FALSE)</f>
        <v>0.43954416639730587</v>
      </c>
      <c r="Y39" s="28">
        <f>+VLOOKUP(H39,'[1]VIVIENDA x HAB'!C$2:DD$73,63+2,FALSE)</f>
        <v>0.43827419378997351</v>
      </c>
      <c r="Z39" s="28">
        <f>+VLOOKUP(H39,'[1]VIVIENDA x HAB'!C$2:DD$73,67+2,FALSE)</f>
        <v>0.4360154759038985</v>
      </c>
      <c r="AA39" s="28">
        <f>+VLOOKUP(H39,'[1]VIVIENDA x HAB'!C$2:DD$73,71+2,FALSE)</f>
        <v>0.43333940151343692</v>
      </c>
      <c r="AB39" s="28">
        <f>+VLOOKUP(H39,'[1]VIVIENDA x HAB'!C$2:DD$73,75+2,FALSE)</f>
        <v>0.4306804894778854</v>
      </c>
      <c r="AC39" s="28">
        <f>+VLOOKUP(H39,'[1]VIVIENDA x HAB'!C$2:DD$73,79+2,FALSE)</f>
        <v>0.4248783243002896</v>
      </c>
      <c r="AD39" s="28">
        <f>+VLOOKUP(H39,'[1]VIVIENDA x HAB'!C$2:DD$73,83+2,FALSE)</f>
        <v>0.41969582594826627</v>
      </c>
      <c r="AE39" s="28">
        <f>+VLOOKUP(H39,'[1]VIVIENDA x HAB'!C$2:DD$73,87+2,FALSE)</f>
        <v>0.42470061950658849</v>
      </c>
      <c r="AF39" s="28">
        <f>+VLOOKUP(H39,'[1]VIVIENDA x HAB'!C$2:DD$73,91+2,FALSE)</f>
        <v>0.43036976486993317</v>
      </c>
      <c r="AG39" s="28">
        <f>+VLOOKUP(H39,'[1]VIVIENDA x HAB'!C$2:DD$73,95+2,FALSE)</f>
        <v>0.42471949923231367</v>
      </c>
      <c r="AH39" s="28">
        <f>+VLOOKUP(H39,'[1]VIVIENDA x HAB'!C$2:DD$73,99+2,FALSE)</f>
        <v>0.41792635816101648</v>
      </c>
      <c r="AI39" s="28">
        <f>+VLOOKUP(H39,'[1]VIVIENDA x HAB'!C$2:DD$73,103+2,FALSE)</f>
        <v>0.41524566108384353</v>
      </c>
      <c r="AK39" s="10" t="s">
        <v>75</v>
      </c>
      <c r="AL39" s="9" t="s">
        <v>74</v>
      </c>
      <c r="AM39" s="28">
        <v>2.2987140831302577</v>
      </c>
      <c r="AN39" s="28">
        <v>2.350054562584301</v>
      </c>
      <c r="AO39" s="28">
        <v>2.3797833072204373</v>
      </c>
      <c r="AP39" s="28">
        <v>2.3739246217189249</v>
      </c>
      <c r="AQ39" s="28">
        <v>2.3329160343955486</v>
      </c>
      <c r="AR39" s="28">
        <v>2.3376381812639582</v>
      </c>
      <c r="AS39" s="28">
        <v>2.3114584360516712</v>
      </c>
      <c r="AT39" s="28">
        <v>2.3186847106387614</v>
      </c>
      <c r="AU39" s="28">
        <v>2.3661835691143742</v>
      </c>
      <c r="AV39" s="28">
        <v>2.3522756583112527</v>
      </c>
      <c r="AW39" s="28">
        <v>2.3423648171515228</v>
      </c>
      <c r="AX39" s="28">
        <v>2.3315443422437743</v>
      </c>
      <c r="AY39" s="28">
        <v>2.3330033022188394</v>
      </c>
      <c r="AZ39" s="28">
        <v>2.2744056391449887</v>
      </c>
      <c r="BA39" s="28">
        <v>2.2750842269081457</v>
      </c>
      <c r="BB39" s="28">
        <v>2.281676663078211</v>
      </c>
      <c r="BC39" s="28">
        <v>2.2934965735491657</v>
      </c>
      <c r="BD39" s="28">
        <v>2.3076599923928036</v>
      </c>
      <c r="BE39" s="28">
        <v>2.3219068995029275</v>
      </c>
      <c r="BF39" s="28">
        <v>2.3536150064770869</v>
      </c>
      <c r="BG39" s="28">
        <v>2.3826779733646073</v>
      </c>
      <c r="BH39" s="28">
        <v>2.3545998147160381</v>
      </c>
      <c r="BI39" s="28">
        <v>2.3235833035395066</v>
      </c>
      <c r="BJ39" s="28">
        <v>2.3544951475209253</v>
      </c>
      <c r="BK39" s="28">
        <v>2.3927660471099674</v>
      </c>
      <c r="BL39" s="28">
        <v>2.4082130018887469</v>
      </c>
    </row>
    <row r="40" spans="2:64" x14ac:dyDescent="0.25">
      <c r="B40" s="31" t="s">
        <v>73</v>
      </c>
      <c r="C40" s="30" t="s">
        <v>72</v>
      </c>
      <c r="D40" s="29">
        <v>3231</v>
      </c>
      <c r="E40" s="2">
        <v>0.62519343856391207</v>
      </c>
      <c r="F40" s="2">
        <v>1.5995049504950496</v>
      </c>
      <c r="H40" s="10" t="s">
        <v>73</v>
      </c>
      <c r="I40" s="9" t="s">
        <v>72</v>
      </c>
      <c r="J40" s="28">
        <f>+VLOOKUP(H40,'[1]VIVIENDA x HAB'!C$2:DD$73,5,FALSE)</f>
        <v>0.59576923076923072</v>
      </c>
      <c r="K40" s="28">
        <f>+VLOOKUP(H40,'[1]VIVIENDA x HAB'!C$2:DD$73,9,FALSE)</f>
        <v>0.59946848899012906</v>
      </c>
      <c r="L40" s="28">
        <f>+VLOOKUP(H40,'[1]VIVIENDA x HAB'!C$2:DD$73,13,FALSE)</f>
        <v>0.61419984973703978</v>
      </c>
      <c r="M40" s="28">
        <f>+VLOOKUP(H40,'[1]VIVIENDA x HAB'!C$2:DD$73,17,FALSE)</f>
        <v>0.6484983314794216</v>
      </c>
      <c r="N40" s="28">
        <f>+VLOOKUP(H40,'[1]VIVIENDA x HAB'!C$2:DD$73,21,FALSE)</f>
        <v>0.6670450245932652</v>
      </c>
      <c r="O40" s="28">
        <f>+VLOOKUP(H40,'[1]VIVIENDA x HAB'!C$2:DD$73,23+2,FALSE)</f>
        <v>0.66494274104174367</v>
      </c>
      <c r="P40" s="28">
        <f>+VLOOKUP(H40,'[1]VIVIENDA x HAB'!C$2:DD$73,27+2,FALSE)</f>
        <v>0.66034985422740522</v>
      </c>
      <c r="Q40" s="28">
        <f>+VLOOKUP(H40,'[1]VIVIENDA x HAB'!C$2:DD$73,31+2,FALSE)</f>
        <v>0.6645138141370649</v>
      </c>
      <c r="R40" s="28">
        <f>+VLOOKUP(H40,'[1]VIVIENDA x HAB'!C$2:DD$73,35+2,FALSE)</f>
        <v>0.6516106442577031</v>
      </c>
      <c r="S40" s="28">
        <f>+VLOOKUP(H40,'[1]VIVIENDA x HAB'!C$2:DD$73,39+2,FALSE)</f>
        <v>0.65765765765765771</v>
      </c>
      <c r="T40" s="28">
        <f>+VLOOKUP(H40,'[1]VIVIENDA x HAB'!C$2:DD$73,43+2,FALSE)</f>
        <v>0.65232240437158473</v>
      </c>
      <c r="U40" s="28">
        <f>+VLOOKUP(H40,'[1]VIVIENDA x HAB'!C$2:DD$73,47+2,FALSE)</f>
        <v>0.66187050359712229</v>
      </c>
      <c r="V40" s="28">
        <f>+VLOOKUP(H40,'[1]VIVIENDA x HAB'!C$2:DD$73,51+2,FALSE)</f>
        <v>0.66712517193947729</v>
      </c>
      <c r="W40" s="28">
        <f>+VLOOKUP(H40,'[1]VIVIENDA x HAB'!C$2:DD$73,55+2,FALSE)</f>
        <v>0.69743406985032075</v>
      </c>
      <c r="X40" s="28">
        <f>+VLOOKUP(H40,'[1]VIVIENDA x HAB'!C$2:DD$73,59+2,FALSE)</f>
        <v>0.69807965860597443</v>
      </c>
      <c r="Y40" s="28">
        <f>+VLOOKUP(H40,'[1]VIVIENDA x HAB'!C$2:DD$73,63+2,FALSE)</f>
        <v>0.69957386363636365</v>
      </c>
      <c r="Z40" s="28">
        <f>+VLOOKUP(H40,'[1]VIVIENDA x HAB'!C$2:DD$73,67+2,FALSE)</f>
        <v>0.71449170872386447</v>
      </c>
      <c r="AA40" s="28">
        <f>+VLOOKUP(H40,'[1]VIVIENDA x HAB'!C$2:DD$73,71+2,FALSE)</f>
        <v>0.70937723693629207</v>
      </c>
      <c r="AB40" s="28">
        <f>+VLOOKUP(H40,'[1]VIVIENDA x HAB'!C$2:DD$73,75+2,FALSE)</f>
        <v>0.70230088495575216</v>
      </c>
      <c r="AC40" s="28">
        <f>+VLOOKUP(H40,'[1]VIVIENDA x HAB'!C$2:DD$73,79+2,FALSE)</f>
        <v>0.69615384615384612</v>
      </c>
      <c r="AD40" s="28">
        <f>+VLOOKUP(H40,'[1]VIVIENDA x HAB'!C$2:DD$73,83+2,FALSE)</f>
        <v>0.67777022433718559</v>
      </c>
      <c r="AE40" s="28">
        <f>+VLOOKUP(H40,'[1]VIVIENDA x HAB'!C$2:DD$73,87+2,FALSE)</f>
        <v>0.66050198150594452</v>
      </c>
      <c r="AF40" s="28">
        <f>+VLOOKUP(H40,'[1]VIVIENDA x HAB'!C$2:DD$73,91+2,FALSE)</f>
        <v>0.65405934137593735</v>
      </c>
      <c r="AG40" s="28">
        <f>+VLOOKUP(H40,'[1]VIVIENDA x HAB'!C$2:DD$73,95+2,FALSE)</f>
        <v>0.64464400256574728</v>
      </c>
      <c r="AH40" s="28">
        <f>+VLOOKUP(H40,'[1]VIVIENDA x HAB'!C$2:DD$73,99+2,FALSE)</f>
        <v>0.63316582914572861</v>
      </c>
      <c r="AI40" s="28">
        <f>+VLOOKUP(H40,'[1]VIVIENDA x HAB'!C$2:DD$73,103+2,FALSE)</f>
        <v>0.62519343856391207</v>
      </c>
      <c r="AK40" s="10" t="s">
        <v>73</v>
      </c>
      <c r="AL40" s="9" t="s">
        <v>72</v>
      </c>
      <c r="AM40" s="28">
        <v>1.6785022595222725</v>
      </c>
      <c r="AN40" s="28">
        <v>1.6681443951868271</v>
      </c>
      <c r="AO40" s="28">
        <v>1.6281345565749235</v>
      </c>
      <c r="AP40" s="28">
        <v>1.5420240137221268</v>
      </c>
      <c r="AQ40" s="28">
        <v>1.499149177538287</v>
      </c>
      <c r="AR40" s="28">
        <v>1.5038888888888888</v>
      </c>
      <c r="AS40" s="28">
        <v>1.5143487858719646</v>
      </c>
      <c r="AT40" s="28">
        <v>1.5048596112311015</v>
      </c>
      <c r="AU40" s="28">
        <v>1.5346587855991403</v>
      </c>
      <c r="AV40" s="28">
        <v>1.5205479452054795</v>
      </c>
      <c r="AW40" s="28">
        <v>1.5329842931937172</v>
      </c>
      <c r="AX40" s="28">
        <v>1.5108695652173914</v>
      </c>
      <c r="AY40" s="28">
        <v>1.4989690721649485</v>
      </c>
      <c r="AZ40" s="28">
        <v>1.43382728666326</v>
      </c>
      <c r="BA40" s="28">
        <v>1.4325012735608762</v>
      </c>
      <c r="BB40" s="28">
        <v>1.4294416243654822</v>
      </c>
      <c r="BC40" s="28">
        <v>1.3995963673057519</v>
      </c>
      <c r="BD40" s="28">
        <v>1.4096871846619576</v>
      </c>
      <c r="BE40" s="28">
        <v>1.423891129032258</v>
      </c>
      <c r="BF40" s="28">
        <v>1.4364640883977902</v>
      </c>
      <c r="BG40" s="28">
        <v>1.4754262788365096</v>
      </c>
      <c r="BH40" s="28">
        <v>1.514</v>
      </c>
      <c r="BI40" s="28">
        <v>1.528913260219342</v>
      </c>
      <c r="BJ40" s="28">
        <v>1.5512437810945274</v>
      </c>
      <c r="BK40" s="28">
        <v>1.5793650793650793</v>
      </c>
      <c r="BL40" s="28">
        <v>1.5995049504950496</v>
      </c>
    </row>
    <row r="41" spans="2:64" x14ac:dyDescent="0.25">
      <c r="B41" s="31" t="s">
        <v>71</v>
      </c>
      <c r="C41" s="30" t="s">
        <v>70</v>
      </c>
      <c r="D41" s="29">
        <v>17807</v>
      </c>
      <c r="E41" s="2">
        <v>0.70432975796035269</v>
      </c>
      <c r="F41" s="2">
        <v>1.419789507255621</v>
      </c>
      <c r="H41" s="10" t="s">
        <v>71</v>
      </c>
      <c r="I41" s="9" t="s">
        <v>70</v>
      </c>
      <c r="J41" s="28">
        <f>+VLOOKUP(H41,'[1]VIVIENDA x HAB'!C$2:DD$73,5,FALSE)</f>
        <v>0.70204763894692856</v>
      </c>
      <c r="K41" s="28">
        <f>+VLOOKUP(H41,'[1]VIVIENDA x HAB'!C$2:DD$73,9,FALSE)</f>
        <v>0.71093056598620874</v>
      </c>
      <c r="L41" s="28">
        <f>+VLOOKUP(H41,'[1]VIVIENDA x HAB'!C$2:DD$73,13,FALSE)</f>
        <v>0.70386095263367388</v>
      </c>
      <c r="M41" s="28">
        <f>+VLOOKUP(H41,'[1]VIVIENDA x HAB'!C$2:DD$73,17,FALSE)</f>
        <v>0.69401259154567652</v>
      </c>
      <c r="N41" s="28">
        <f>+VLOOKUP(H41,'[1]VIVIENDA x HAB'!C$2:DD$73,21,FALSE)</f>
        <v>0.70998517372526271</v>
      </c>
      <c r="O41" s="28">
        <f>+VLOOKUP(H41,'[1]VIVIENDA x HAB'!C$2:DD$73,23+2,FALSE)</f>
        <v>0.69900544192156122</v>
      </c>
      <c r="P41" s="28">
        <f>+VLOOKUP(H41,'[1]VIVIENDA x HAB'!C$2:DD$73,27+2,FALSE)</f>
        <v>0.69069398707159413</v>
      </c>
      <c r="Q41" s="28">
        <f>+VLOOKUP(H41,'[1]VIVIENDA x HAB'!C$2:DD$73,31+2,FALSE)</f>
        <v>0.69698249849124927</v>
      </c>
      <c r="R41" s="28">
        <f>+VLOOKUP(H41,'[1]VIVIENDA x HAB'!C$2:DD$73,35+2,FALSE)</f>
        <v>0.69041595575689829</v>
      </c>
      <c r="S41" s="28">
        <f>+VLOOKUP(H41,'[1]VIVIENDA x HAB'!C$2:DD$73,39+2,FALSE)</f>
        <v>0.69148319814600234</v>
      </c>
      <c r="T41" s="28">
        <f>+VLOOKUP(H41,'[1]VIVIENDA x HAB'!C$2:DD$73,43+2,FALSE)</f>
        <v>0.70755550320946936</v>
      </c>
      <c r="U41" s="28">
        <f>+VLOOKUP(H41,'[1]VIVIENDA x HAB'!C$2:DD$73,47+2,FALSE)</f>
        <v>0.7505274916221919</v>
      </c>
      <c r="V41" s="28">
        <f>+VLOOKUP(H41,'[1]VIVIENDA x HAB'!C$2:DD$73,51+2,FALSE)</f>
        <v>0.75171391513803965</v>
      </c>
      <c r="W41" s="28">
        <f>+VLOOKUP(H41,'[1]VIVIENDA x HAB'!C$2:DD$73,55+2,FALSE)</f>
        <v>0.75506172839506169</v>
      </c>
      <c r="X41" s="28">
        <f>+VLOOKUP(H41,'[1]VIVIENDA x HAB'!C$2:DD$73,59+2,FALSE)</f>
        <v>0.76311536548980607</v>
      </c>
      <c r="Y41" s="28">
        <f>+VLOOKUP(H41,'[1]VIVIENDA x HAB'!C$2:DD$73,63+2,FALSE)</f>
        <v>0.7629537697797083</v>
      </c>
      <c r="Z41" s="28">
        <f>+VLOOKUP(H41,'[1]VIVIENDA x HAB'!C$2:DD$73,67+2,FALSE)</f>
        <v>0.75866107754900747</v>
      </c>
      <c r="AA41" s="28">
        <f>+VLOOKUP(H41,'[1]VIVIENDA x HAB'!C$2:DD$73,71+2,FALSE)</f>
        <v>0.76251779414495269</v>
      </c>
      <c r="AB41" s="28">
        <f>+VLOOKUP(H41,'[1]VIVIENDA x HAB'!C$2:DD$73,75+2,FALSE)</f>
        <v>0.76317252455370932</v>
      </c>
      <c r="AC41" s="28">
        <f>+VLOOKUP(H41,'[1]VIVIENDA x HAB'!C$2:DD$73,79+2,FALSE)</f>
        <v>0.76269729165387212</v>
      </c>
      <c r="AD41" s="28">
        <f>+VLOOKUP(H41,'[1]VIVIENDA x HAB'!C$2:DD$73,83+2,FALSE)</f>
        <v>0.74720854844519147</v>
      </c>
      <c r="AE41" s="28">
        <f>+VLOOKUP(H41,'[1]VIVIENDA x HAB'!C$2:DD$73,87+2,FALSE)</f>
        <v>0.73463374388590963</v>
      </c>
      <c r="AF41" s="28">
        <f>+VLOOKUP(H41,'[1]VIVIENDA x HAB'!C$2:DD$73,91+2,FALSE)</f>
        <v>0.72965082330958775</v>
      </c>
      <c r="AG41" s="28">
        <f>+VLOOKUP(H41,'[1]VIVIENDA x HAB'!C$2:DD$73,95+2,FALSE)</f>
        <v>0.72411597893396606</v>
      </c>
      <c r="AH41" s="28">
        <f>+VLOOKUP(H41,'[1]VIVIENDA x HAB'!C$2:DD$73,99+2,FALSE)</f>
        <v>0.71200409230419459</v>
      </c>
      <c r="AI41" s="28">
        <f>+VLOOKUP(H41,'[1]VIVIENDA x HAB'!C$2:DD$73,103+2,FALSE)</f>
        <v>0.70432975796035269</v>
      </c>
      <c r="AK41" s="10" t="s">
        <v>71</v>
      </c>
      <c r="AL41" s="9" t="s">
        <v>70</v>
      </c>
      <c r="AM41" s="28">
        <v>1.424404761904762</v>
      </c>
      <c r="AN41" s="28">
        <v>1.4066071257082493</v>
      </c>
      <c r="AO41" s="28">
        <v>1.4207351555136662</v>
      </c>
      <c r="AP41" s="28">
        <v>1.4408960473942423</v>
      </c>
      <c r="AQ41" s="28">
        <v>1.4084801162157254</v>
      </c>
      <c r="AR41" s="28">
        <v>1.4306040268456375</v>
      </c>
      <c r="AS41" s="28">
        <v>1.4478191771146036</v>
      </c>
      <c r="AT41" s="28">
        <v>1.4347562559528964</v>
      </c>
      <c r="AU41" s="28">
        <v>1.4484022155943759</v>
      </c>
      <c r="AV41" s="28">
        <v>1.4461667364893172</v>
      </c>
      <c r="AW41" s="28">
        <v>1.4133166874739909</v>
      </c>
      <c r="AX41" s="28">
        <v>1.3323962295353067</v>
      </c>
      <c r="AY41" s="28">
        <v>1.3302933201873306</v>
      </c>
      <c r="AZ41" s="28">
        <v>1.3243950294310007</v>
      </c>
      <c r="BA41" s="28">
        <v>1.3104178545247209</v>
      </c>
      <c r="BB41" s="28">
        <v>1.3106954046360308</v>
      </c>
      <c r="BC41" s="28">
        <v>1.3181116437799627</v>
      </c>
      <c r="BD41" s="28">
        <v>1.3114448051948051</v>
      </c>
      <c r="BE41" s="28">
        <v>1.3103197086199918</v>
      </c>
      <c r="BF41" s="28">
        <v>1.3111361623319109</v>
      </c>
      <c r="BG41" s="28">
        <v>1.3383144532819153</v>
      </c>
      <c r="BH41" s="28">
        <v>1.3612225252687309</v>
      </c>
      <c r="BI41" s="28">
        <v>1.3705185659411012</v>
      </c>
      <c r="BJ41" s="28">
        <v>1.3809942455242967</v>
      </c>
      <c r="BK41" s="28">
        <v>1.404486309571326</v>
      </c>
      <c r="BL41" s="28">
        <v>1.419789507255621</v>
      </c>
    </row>
    <row r="42" spans="2:64" x14ac:dyDescent="0.25">
      <c r="B42" s="31" t="s">
        <v>69</v>
      </c>
      <c r="C42" s="30" t="s">
        <v>68</v>
      </c>
      <c r="D42" s="29">
        <v>5892</v>
      </c>
      <c r="E42" s="2">
        <v>0.53835709436524104</v>
      </c>
      <c r="F42" s="2">
        <v>1.8575031525851198</v>
      </c>
      <c r="H42" s="10" t="s">
        <v>69</v>
      </c>
      <c r="I42" s="9" t="s">
        <v>68</v>
      </c>
      <c r="J42" s="28">
        <f>+VLOOKUP(H42,'[1]VIVIENDA x HAB'!C$2:DD$73,5,FALSE)</f>
        <v>0.56712584636936725</v>
      </c>
      <c r="K42" s="28">
        <f>+VLOOKUP(H42,'[1]VIVIENDA x HAB'!C$2:DD$73,9,FALSE)</f>
        <v>0.56451982580793036</v>
      </c>
      <c r="L42" s="28">
        <f>+VLOOKUP(H42,'[1]VIVIENDA x HAB'!C$2:DD$73,13,FALSE)</f>
        <v>0.5597752808988764</v>
      </c>
      <c r="M42" s="28">
        <f>+VLOOKUP(H42,'[1]VIVIENDA x HAB'!C$2:DD$73,17,FALSE)</f>
        <v>0.56479859894921192</v>
      </c>
      <c r="N42" s="28">
        <f>+VLOOKUP(H42,'[1]VIVIENDA x HAB'!C$2:DD$73,21,FALSE)</f>
        <v>0.57911042265988055</v>
      </c>
      <c r="O42" s="28">
        <f>+VLOOKUP(H42,'[1]VIVIENDA x HAB'!C$2:DD$73,23+2,FALSE)</f>
        <v>0.57798564281052855</v>
      </c>
      <c r="P42" s="28">
        <f>+VLOOKUP(H42,'[1]VIVIENDA x HAB'!C$2:DD$73,27+2,FALSE)</f>
        <v>0.56662541254125409</v>
      </c>
      <c r="Q42" s="28">
        <f>+VLOOKUP(H42,'[1]VIVIENDA x HAB'!C$2:DD$73,31+2,FALSE)</f>
        <v>0.55542359461599367</v>
      </c>
      <c r="R42" s="28">
        <f>+VLOOKUP(H42,'[1]VIVIENDA x HAB'!C$2:DD$73,35+2,FALSE)</f>
        <v>0.54248861911987856</v>
      </c>
      <c r="S42" s="28">
        <f>+VLOOKUP(H42,'[1]VIVIENDA x HAB'!C$2:DD$73,39+2,FALSE)</f>
        <v>0.54697862932940311</v>
      </c>
      <c r="T42" s="28">
        <f>+VLOOKUP(H42,'[1]VIVIENDA x HAB'!C$2:DD$73,43+2,FALSE)</f>
        <v>0.54474778521063094</v>
      </c>
      <c r="U42" s="28">
        <f>+VLOOKUP(H42,'[1]VIVIENDA x HAB'!C$2:DD$73,47+2,FALSE)</f>
        <v>0.55140692640692646</v>
      </c>
      <c r="V42" s="28">
        <f>+VLOOKUP(H42,'[1]VIVIENDA x HAB'!C$2:DD$73,51+2,FALSE)</f>
        <v>0.56270506744440396</v>
      </c>
      <c r="W42" s="28">
        <f>+VLOOKUP(H42,'[1]VIVIENDA x HAB'!C$2:DD$73,55+2,FALSE)</f>
        <v>0.56404657933042213</v>
      </c>
      <c r="X42" s="28">
        <f>+VLOOKUP(H42,'[1]VIVIENDA x HAB'!C$2:DD$73,59+2,FALSE)</f>
        <v>0.57887874837027375</v>
      </c>
      <c r="Y42" s="28">
        <f>+VLOOKUP(H42,'[1]VIVIENDA x HAB'!C$2:DD$73,63+2,FALSE)</f>
        <v>0.59217771027150179</v>
      </c>
      <c r="Z42" s="28">
        <f>+VLOOKUP(H42,'[1]VIVIENDA x HAB'!C$2:DD$73,67+2,FALSE)</f>
        <v>0.60092360977487014</v>
      </c>
      <c r="AA42" s="28">
        <f>+VLOOKUP(H42,'[1]VIVIENDA x HAB'!C$2:DD$73,71+2,FALSE)</f>
        <v>0.59589041095890416</v>
      </c>
      <c r="AB42" s="28">
        <f>+VLOOKUP(H42,'[1]VIVIENDA x HAB'!C$2:DD$73,75+2,FALSE)</f>
        <v>0.58756321408503465</v>
      </c>
      <c r="AC42" s="28">
        <f>+VLOOKUP(H42,'[1]VIVIENDA x HAB'!C$2:DD$73,79+2,FALSE)</f>
        <v>0.57124681933842236</v>
      </c>
      <c r="AD42" s="28">
        <f>+VLOOKUP(H42,'[1]VIVIENDA x HAB'!C$2:DD$73,83+2,FALSE)</f>
        <v>0.56384505021520803</v>
      </c>
      <c r="AE42" s="28">
        <f>+VLOOKUP(H42,'[1]VIVIENDA x HAB'!C$2:DD$73,87+2,FALSE)</f>
        <v>0.55938833570412516</v>
      </c>
      <c r="AF42" s="28">
        <f>+VLOOKUP(H42,'[1]VIVIENDA x HAB'!C$2:DD$73,91+2,FALSE)</f>
        <v>0.55925597874224975</v>
      </c>
      <c r="AG42" s="28">
        <f>+VLOOKUP(H42,'[1]VIVIENDA x HAB'!C$2:DD$73,95+2,FALSE)</f>
        <v>0.5506009406026825</v>
      </c>
      <c r="AH42" s="28">
        <f>+VLOOKUP(H42,'[1]VIVIENDA x HAB'!C$2:DD$73,99+2,FALSE)</f>
        <v>0.53787364130434778</v>
      </c>
      <c r="AI42" s="28">
        <f>+VLOOKUP(H42,'[1]VIVIENDA x HAB'!C$2:DD$73,103+2,FALSE)</f>
        <v>0.53835709436524104</v>
      </c>
      <c r="AK42" s="10" t="s">
        <v>69</v>
      </c>
      <c r="AL42" s="9" t="s">
        <v>68</v>
      </c>
      <c r="AM42" s="28">
        <v>1.7632770687525732</v>
      </c>
      <c r="AN42" s="28">
        <v>1.7714169711733658</v>
      </c>
      <c r="AO42" s="28">
        <v>1.7864311521477318</v>
      </c>
      <c r="AP42" s="28">
        <v>1.7705426356589147</v>
      </c>
      <c r="AQ42" s="28">
        <v>1.7267863966373711</v>
      </c>
      <c r="AR42" s="28">
        <v>1.7301467820850582</v>
      </c>
      <c r="AS42" s="28">
        <v>1.7648343647615581</v>
      </c>
      <c r="AT42" s="28">
        <v>1.8004276550249465</v>
      </c>
      <c r="AU42" s="28">
        <v>1.8433566433566433</v>
      </c>
      <c r="AV42" s="28">
        <v>1.8282249915796565</v>
      </c>
      <c r="AW42" s="28">
        <v>1.8357119150348491</v>
      </c>
      <c r="AX42" s="28">
        <v>1.8135426889106967</v>
      </c>
      <c r="AY42" s="28">
        <v>1.7771298995788791</v>
      </c>
      <c r="AZ42" s="28">
        <v>1.7729032258064517</v>
      </c>
      <c r="BA42" s="28">
        <v>1.7274774774774775</v>
      </c>
      <c r="BB42" s="28">
        <v>1.6886822699583199</v>
      </c>
      <c r="BC42" s="28">
        <v>1.6641050272174192</v>
      </c>
      <c r="BD42" s="28">
        <v>1.6781609195402298</v>
      </c>
      <c r="BE42" s="28">
        <v>1.7019445329933056</v>
      </c>
      <c r="BF42" s="28">
        <v>1.7505567928730512</v>
      </c>
      <c r="BG42" s="28">
        <v>1.7735368956743003</v>
      </c>
      <c r="BH42" s="28">
        <v>1.7876668785759695</v>
      </c>
      <c r="BI42" s="28">
        <v>1.7880899588216661</v>
      </c>
      <c r="BJ42" s="28">
        <v>1.8161974058842139</v>
      </c>
      <c r="BK42" s="28">
        <v>1.8591727186611935</v>
      </c>
      <c r="BL42" s="28">
        <v>1.8575031525851198</v>
      </c>
    </row>
    <row r="43" spans="2:64" x14ac:dyDescent="0.25">
      <c r="B43" s="31" t="s">
        <v>67</v>
      </c>
      <c r="C43" s="30" t="s">
        <v>66</v>
      </c>
      <c r="D43" s="29">
        <v>2049</v>
      </c>
      <c r="E43" s="2">
        <v>0.57442654953635919</v>
      </c>
      <c r="F43" s="2">
        <v>1.7408666100254886</v>
      </c>
      <c r="H43" s="10" t="s">
        <v>67</v>
      </c>
      <c r="I43" s="9" t="s">
        <v>66</v>
      </c>
      <c r="J43" s="28">
        <f>+VLOOKUP(H43,'[1]VIVIENDA x HAB'!C$2:DD$73,5,FALSE)</f>
        <v>0.7301841473178543</v>
      </c>
      <c r="K43" s="28">
        <f>+VLOOKUP(H43,'[1]VIVIENDA x HAB'!C$2:DD$73,9,FALSE)</f>
        <v>0.71156773211567736</v>
      </c>
      <c r="L43" s="28">
        <f>+VLOOKUP(H43,'[1]VIVIENDA x HAB'!C$2:DD$73,13,FALSE)</f>
        <v>0.68763402430307363</v>
      </c>
      <c r="M43" s="28">
        <f>+VLOOKUP(H43,'[1]VIVIENDA x HAB'!C$2:DD$73,17,FALSE)</f>
        <v>0.67569397427217337</v>
      </c>
      <c r="N43" s="28">
        <f>+VLOOKUP(H43,'[1]VIVIENDA x HAB'!C$2:DD$73,21,FALSE)</f>
        <v>0.69917012448132776</v>
      </c>
      <c r="O43" s="28">
        <f>+VLOOKUP(H43,'[1]VIVIENDA x HAB'!C$2:DD$73,23+2,FALSE)</f>
        <v>0.68341044282881691</v>
      </c>
      <c r="P43" s="28">
        <f>+VLOOKUP(H43,'[1]VIVIENDA x HAB'!C$2:DD$73,27+2,FALSE)</f>
        <v>0.64622930717351323</v>
      </c>
      <c r="Q43" s="28">
        <f>+VLOOKUP(H43,'[1]VIVIENDA x HAB'!C$2:DD$73,31+2,FALSE)</f>
        <v>0.62690951821386609</v>
      </c>
      <c r="R43" s="28">
        <f>+VLOOKUP(H43,'[1]VIVIENDA x HAB'!C$2:DD$73,35+2,FALSE)</f>
        <v>0.62223482699943278</v>
      </c>
      <c r="S43" s="28">
        <f>+VLOOKUP(H43,'[1]VIVIENDA x HAB'!C$2:DD$73,39+2,FALSE)</f>
        <v>0.59775040171397964</v>
      </c>
      <c r="T43" s="28">
        <f>+VLOOKUP(H43,'[1]VIVIENDA x HAB'!C$2:DD$73,43+2,FALSE)</f>
        <v>0.58101135190918474</v>
      </c>
      <c r="U43" s="28">
        <f>+VLOOKUP(H43,'[1]VIVIENDA x HAB'!C$2:DD$73,47+2,FALSE)</f>
        <v>0.57563451776649743</v>
      </c>
      <c r="V43" s="28">
        <f>+VLOOKUP(H43,'[1]VIVIENDA x HAB'!C$2:DD$73,51+2,FALSE)</f>
        <v>0.60710498409331914</v>
      </c>
      <c r="W43" s="28">
        <f>+VLOOKUP(H43,'[1]VIVIENDA x HAB'!C$2:DD$73,55+2,FALSE)</f>
        <v>0.57164179104477608</v>
      </c>
      <c r="X43" s="28">
        <f>+VLOOKUP(H43,'[1]VIVIENDA x HAB'!C$2:DD$73,59+2,FALSE)</f>
        <v>0.57192460317460314</v>
      </c>
      <c r="Y43" s="28">
        <f>+VLOOKUP(H43,'[1]VIVIENDA x HAB'!C$2:DD$73,63+2,FALSE)</f>
        <v>0.57135777998017845</v>
      </c>
      <c r="Z43" s="28">
        <f>+VLOOKUP(H43,'[1]VIVIENDA x HAB'!C$2:DD$73,67+2,FALSE)</f>
        <v>0.57100445324096982</v>
      </c>
      <c r="AA43" s="28">
        <f>+VLOOKUP(H43,'[1]VIVIENDA x HAB'!C$2:DD$73,71+2,FALSE)</f>
        <v>0.57886830245368048</v>
      </c>
      <c r="AB43" s="28">
        <f>+VLOOKUP(H43,'[1]VIVIENDA x HAB'!C$2:DD$73,75+2,FALSE)</f>
        <v>0.58922216573462127</v>
      </c>
      <c r="AC43" s="28">
        <f>+VLOOKUP(H43,'[1]VIVIENDA x HAB'!C$2:DD$73,79+2,FALSE)</f>
        <v>0.57654075546719685</v>
      </c>
      <c r="AD43" s="28">
        <f>+VLOOKUP(H43,'[1]VIVIENDA x HAB'!C$2:DD$73,83+2,FALSE)</f>
        <v>0.5689823874755382</v>
      </c>
      <c r="AE43" s="28">
        <f>+VLOOKUP(H43,'[1]VIVIENDA x HAB'!C$2:DD$73,87+2,FALSE)</f>
        <v>0.5673310646572679</v>
      </c>
      <c r="AF43" s="28">
        <f>+VLOOKUP(H43,'[1]VIVIENDA x HAB'!C$2:DD$73,91+2,FALSE)</f>
        <v>0.56530120481927715</v>
      </c>
      <c r="AG43" s="28">
        <f>+VLOOKUP(H43,'[1]VIVIENDA x HAB'!C$2:DD$73,95+2,FALSE)</f>
        <v>0.57080291970802921</v>
      </c>
      <c r="AH43" s="28">
        <f>+VLOOKUP(H43,'[1]VIVIENDA x HAB'!C$2:DD$73,99+2,FALSE)</f>
        <v>0.57788697788697785</v>
      </c>
      <c r="AI43" s="28">
        <f>+VLOOKUP(H43,'[1]VIVIENDA x HAB'!C$2:DD$73,103+2,FALSE)</f>
        <v>0.57442654953635919</v>
      </c>
      <c r="AK43" s="10" t="s">
        <v>67</v>
      </c>
      <c r="AL43" s="9" t="s">
        <v>66</v>
      </c>
      <c r="AM43" s="28">
        <v>1.3695175438596492</v>
      </c>
      <c r="AN43" s="28">
        <v>1.4053475935828876</v>
      </c>
      <c r="AO43" s="28">
        <v>1.4542619542619544</v>
      </c>
      <c r="AP43" s="28">
        <v>1.4799599198396793</v>
      </c>
      <c r="AQ43" s="28">
        <v>1.4302670623145401</v>
      </c>
      <c r="AR43" s="28">
        <v>1.4632495164410058</v>
      </c>
      <c r="AS43" s="28">
        <v>1.5474383301707779</v>
      </c>
      <c r="AT43" s="28">
        <v>1.5951265229615745</v>
      </c>
      <c r="AU43" s="28">
        <v>1.6071103008204193</v>
      </c>
      <c r="AV43" s="28">
        <v>1.6729390681003584</v>
      </c>
      <c r="AW43" s="28">
        <v>1.7211367673179396</v>
      </c>
      <c r="AX43" s="28">
        <v>1.7372134038800706</v>
      </c>
      <c r="AY43" s="28">
        <v>1.6471615720524018</v>
      </c>
      <c r="AZ43" s="28">
        <v>1.7493472584856398</v>
      </c>
      <c r="BA43" s="28">
        <v>1.7484822202948829</v>
      </c>
      <c r="BB43" s="28">
        <v>1.7502168256721595</v>
      </c>
      <c r="BC43" s="28">
        <v>1.7512998266897748</v>
      </c>
      <c r="BD43" s="28">
        <v>1.7275086505190311</v>
      </c>
      <c r="BE43" s="28">
        <v>1.6971527178602244</v>
      </c>
      <c r="BF43" s="28">
        <v>1.7344827586206897</v>
      </c>
      <c r="BG43" s="28">
        <v>1.7575236457437662</v>
      </c>
      <c r="BH43" s="28">
        <v>1.7626392459297344</v>
      </c>
      <c r="BI43" s="28">
        <v>1.7689684569479966</v>
      </c>
      <c r="BJ43" s="28">
        <v>1.751918158567775</v>
      </c>
      <c r="BK43" s="28">
        <v>1.7304421768707483</v>
      </c>
      <c r="BL43" s="28">
        <v>1.7408666100254886</v>
      </c>
    </row>
    <row r="44" spans="2:64" x14ac:dyDescent="0.25">
      <c r="B44" s="31" t="s">
        <v>65</v>
      </c>
      <c r="C44" s="30" t="s">
        <v>64</v>
      </c>
      <c r="D44" s="29">
        <v>14990</v>
      </c>
      <c r="E44" s="2">
        <v>0.40333555703802537</v>
      </c>
      <c r="F44" s="2">
        <v>2.4793251736685411</v>
      </c>
      <c r="H44" s="10" t="s">
        <v>65</v>
      </c>
      <c r="I44" s="9" t="s">
        <v>64</v>
      </c>
      <c r="J44" s="28">
        <f>+VLOOKUP(H44,'[1]VIVIENDA x HAB'!C$2:DD$73,5,FALSE)</f>
        <v>0.40697786798105728</v>
      </c>
      <c r="K44" s="28">
        <f>+VLOOKUP(H44,'[1]VIVIENDA x HAB'!C$2:DD$73,9,FALSE)</f>
        <v>0.39819299552906112</v>
      </c>
      <c r="L44" s="28">
        <f>+VLOOKUP(H44,'[1]VIVIENDA x HAB'!C$2:DD$73,13,FALSE)</f>
        <v>0.38989462307484463</v>
      </c>
      <c r="M44" s="28">
        <f>+VLOOKUP(H44,'[1]VIVIENDA x HAB'!C$2:DD$73,17,FALSE)</f>
        <v>0.39349991263323431</v>
      </c>
      <c r="N44" s="28">
        <f>+VLOOKUP(H44,'[1]VIVIENDA x HAB'!C$2:DD$73,21,FALSE)</f>
        <v>0.40027967138612131</v>
      </c>
      <c r="O44" s="28">
        <f>+VLOOKUP(H44,'[1]VIVIENDA x HAB'!C$2:DD$73,23+2,FALSE)</f>
        <v>0.40103679782442425</v>
      </c>
      <c r="P44" s="28">
        <f>+VLOOKUP(H44,'[1]VIVIENDA x HAB'!C$2:DD$73,27+2,FALSE)</f>
        <v>0.40249133806302589</v>
      </c>
      <c r="Q44" s="28">
        <f>+VLOOKUP(H44,'[1]VIVIENDA x HAB'!C$2:DD$73,31+2,FALSE)</f>
        <v>0.4172638168190429</v>
      </c>
      <c r="R44" s="28">
        <f>+VLOOKUP(H44,'[1]VIVIENDA x HAB'!C$2:DD$73,35+2,FALSE)</f>
        <v>0.42529104777197912</v>
      </c>
      <c r="S44" s="28">
        <f>+VLOOKUP(H44,'[1]VIVIENDA x HAB'!C$2:DD$73,39+2,FALSE)</f>
        <v>0.4387435375215416</v>
      </c>
      <c r="T44" s="28">
        <f>+VLOOKUP(H44,'[1]VIVIENDA x HAB'!C$2:DD$73,43+2,FALSE)</f>
        <v>0.44447042319382746</v>
      </c>
      <c r="U44" s="28">
        <f>+VLOOKUP(H44,'[1]VIVIENDA x HAB'!C$2:DD$73,47+2,FALSE)</f>
        <v>0.45206117537458274</v>
      </c>
      <c r="V44" s="28">
        <f>+VLOOKUP(H44,'[1]VIVIENDA x HAB'!C$2:DD$73,51+2,FALSE)</f>
        <v>0.45614171393054154</v>
      </c>
      <c r="W44" s="28">
        <f>+VLOOKUP(H44,'[1]VIVIENDA x HAB'!C$2:DD$73,55+2,FALSE)</f>
        <v>0.45856910317029687</v>
      </c>
      <c r="X44" s="28">
        <f>+VLOOKUP(H44,'[1]VIVIENDA x HAB'!C$2:DD$73,59+2,FALSE)</f>
        <v>0.46651978912581638</v>
      </c>
      <c r="Y44" s="28">
        <f>+VLOOKUP(H44,'[1]VIVIENDA x HAB'!C$2:DD$73,63+2,FALSE)</f>
        <v>0.46943437844651015</v>
      </c>
      <c r="Z44" s="28">
        <f>+VLOOKUP(H44,'[1]VIVIENDA x HAB'!C$2:DD$73,67+2,FALSE)</f>
        <v>0.46956111373289289</v>
      </c>
      <c r="AA44" s="28">
        <f>+VLOOKUP(H44,'[1]VIVIENDA x HAB'!C$2:DD$73,71+2,FALSE)</f>
        <v>0.46689595872742906</v>
      </c>
      <c r="AB44" s="28">
        <f>+VLOOKUP(H44,'[1]VIVIENDA x HAB'!C$2:DD$73,75+2,FALSE)</f>
        <v>0.45931214494088746</v>
      </c>
      <c r="AC44" s="28">
        <f>+VLOOKUP(H44,'[1]VIVIENDA x HAB'!C$2:DD$73,79+2,FALSE)</f>
        <v>0.44526901669758812</v>
      </c>
      <c r="AD44" s="28">
        <f>+VLOOKUP(H44,'[1]VIVIENDA x HAB'!C$2:DD$73,83+2,FALSE)</f>
        <v>0.43628305725079919</v>
      </c>
      <c r="AE44" s="28">
        <f>+VLOOKUP(H44,'[1]VIVIENDA x HAB'!C$2:DD$73,87+2,FALSE)</f>
        <v>0.43350392849419739</v>
      </c>
      <c r="AF44" s="28">
        <f>+VLOOKUP(H44,'[1]VIVIENDA x HAB'!C$2:DD$73,91+2,FALSE)</f>
        <v>0.43041770796144235</v>
      </c>
      <c r="AG44" s="28">
        <f>+VLOOKUP(H44,'[1]VIVIENDA x HAB'!C$2:DD$73,95+2,FALSE)</f>
        <v>0.42608020333239199</v>
      </c>
      <c r="AH44" s="28">
        <f>+VLOOKUP(H44,'[1]VIVIENDA x HAB'!C$2:DD$73,99+2,FALSE)</f>
        <v>0.41298701298701301</v>
      </c>
      <c r="AI44" s="28">
        <f>+VLOOKUP(H44,'[1]VIVIENDA x HAB'!C$2:DD$73,103+2,FALSE)</f>
        <v>0.40333555703802537</v>
      </c>
      <c r="AK44" s="10" t="s">
        <v>65</v>
      </c>
      <c r="AL44" s="9" t="s">
        <v>64</v>
      </c>
      <c r="AM44" s="28">
        <v>2.4571360721918785</v>
      </c>
      <c r="AN44" s="28">
        <v>2.5113450292397661</v>
      </c>
      <c r="AO44" s="28">
        <v>2.5647955647955647</v>
      </c>
      <c r="AP44" s="28">
        <v>2.5412966252220248</v>
      </c>
      <c r="AQ44" s="28">
        <v>2.4982532751091702</v>
      </c>
      <c r="AR44" s="28">
        <v>2.4935367662640391</v>
      </c>
      <c r="AS44" s="28">
        <v>2.4845255175240828</v>
      </c>
      <c r="AT44" s="28">
        <v>2.3965653375444136</v>
      </c>
      <c r="AU44" s="28">
        <v>2.3513309420426656</v>
      </c>
      <c r="AV44" s="28">
        <v>2.2792358507409389</v>
      </c>
      <c r="AW44" s="28">
        <v>2.24986849026828</v>
      </c>
      <c r="AX44" s="28">
        <v>2.2120899879787053</v>
      </c>
      <c r="AY44" s="28">
        <v>2.1923011412025208</v>
      </c>
      <c r="AZ44" s="28">
        <v>2.1806964164976335</v>
      </c>
      <c r="BA44" s="28">
        <v>2.1435317928824422</v>
      </c>
      <c r="BB44" s="28">
        <v>2.1302231918107064</v>
      </c>
      <c r="BC44" s="28">
        <v>2.1296482412060302</v>
      </c>
      <c r="BD44" s="28">
        <v>2.1418047882136282</v>
      </c>
      <c r="BE44" s="28">
        <v>2.1771686444927294</v>
      </c>
      <c r="BF44" s="28">
        <v>2.2458333333333331</v>
      </c>
      <c r="BG44" s="28">
        <v>2.2920899250624478</v>
      </c>
      <c r="BH44" s="28">
        <v>2.3067841702693714</v>
      </c>
      <c r="BI44" s="28">
        <v>2.3233244857332447</v>
      </c>
      <c r="BJ44" s="28">
        <v>2.3469759734879867</v>
      </c>
      <c r="BK44" s="28">
        <v>2.4213836477987423</v>
      </c>
      <c r="BL44" s="28">
        <v>2.4793251736685411</v>
      </c>
    </row>
    <row r="45" spans="2:64" x14ac:dyDescent="0.25">
      <c r="B45" s="31" t="s">
        <v>63</v>
      </c>
      <c r="C45" s="30" t="s">
        <v>62</v>
      </c>
      <c r="D45" s="29">
        <v>2336</v>
      </c>
      <c r="E45" s="2">
        <v>0.69820205479452058</v>
      </c>
      <c r="F45" s="2">
        <v>1.4322501532801961</v>
      </c>
      <c r="H45" s="10" t="s">
        <v>63</v>
      </c>
      <c r="I45" s="9" t="s">
        <v>62</v>
      </c>
      <c r="J45" s="28">
        <f>+VLOOKUP(H45,'[1]VIVIENDA x HAB'!C$2:DD$73,5,FALSE)</f>
        <v>0.71530249110320288</v>
      </c>
      <c r="K45" s="28">
        <f>+VLOOKUP(H45,'[1]VIVIENDA x HAB'!C$2:DD$73,9,FALSE)</f>
        <v>0.72501478415138976</v>
      </c>
      <c r="L45" s="28">
        <f>+VLOOKUP(H45,'[1]VIVIENDA x HAB'!C$2:DD$73,13,FALSE)</f>
        <v>0.71502590673575128</v>
      </c>
      <c r="M45" s="28">
        <f>+VLOOKUP(H45,'[1]VIVIENDA x HAB'!C$2:DD$73,17,FALSE)</f>
        <v>0.70881863560732117</v>
      </c>
      <c r="N45" s="28">
        <f>+VLOOKUP(H45,'[1]VIVIENDA x HAB'!C$2:DD$73,21,FALSE)</f>
        <v>0.71279516749038985</v>
      </c>
      <c r="O45" s="28">
        <f>+VLOOKUP(H45,'[1]VIVIENDA x HAB'!C$2:DD$73,23+2,FALSE)</f>
        <v>0.71088251218191667</v>
      </c>
      <c r="P45" s="28">
        <f>+VLOOKUP(H45,'[1]VIVIENDA x HAB'!C$2:DD$73,27+2,FALSE)</f>
        <v>0.71667566109012415</v>
      </c>
      <c r="Q45" s="28">
        <f>+VLOOKUP(H45,'[1]VIVIENDA x HAB'!C$2:DD$73,31+2,FALSE)</f>
        <v>0.797427652733119</v>
      </c>
      <c r="R45" s="28">
        <f>+VLOOKUP(H45,'[1]VIVIENDA x HAB'!C$2:DD$73,35+2,FALSE)</f>
        <v>0.76380368098159512</v>
      </c>
      <c r="S45" s="28">
        <f>+VLOOKUP(H45,'[1]VIVIENDA x HAB'!C$2:DD$73,39+2,FALSE)</f>
        <v>0.77115188583078487</v>
      </c>
      <c r="T45" s="28">
        <f>+VLOOKUP(H45,'[1]VIVIENDA x HAB'!C$2:DD$73,43+2,FALSE)</f>
        <v>0.77834525025536261</v>
      </c>
      <c r="U45" s="28">
        <f>+VLOOKUP(H45,'[1]VIVIENDA x HAB'!C$2:DD$73,47+2,FALSE)</f>
        <v>0.77581863979848864</v>
      </c>
      <c r="V45" s="28">
        <f>+VLOOKUP(H45,'[1]VIVIENDA x HAB'!C$2:DD$73,51+2,FALSE)</f>
        <v>0.75915974596971181</v>
      </c>
      <c r="W45" s="28">
        <f>+VLOOKUP(H45,'[1]VIVIENDA x HAB'!C$2:DD$73,55+2,FALSE)</f>
        <v>0.80942726811961485</v>
      </c>
      <c r="X45" s="28">
        <f>+VLOOKUP(H45,'[1]VIVIENDA x HAB'!C$2:DD$73,59+2,FALSE)</f>
        <v>0.78817733990147787</v>
      </c>
      <c r="Y45" s="28">
        <f>+VLOOKUP(H45,'[1]VIVIENDA x HAB'!C$2:DD$73,63+2,FALSE)</f>
        <v>0.78771498771498771</v>
      </c>
      <c r="Z45" s="28">
        <f>+VLOOKUP(H45,'[1]VIVIENDA x HAB'!C$2:DD$73,67+2,FALSE)</f>
        <v>0.78599412340842312</v>
      </c>
      <c r="AA45" s="28">
        <f>+VLOOKUP(H45,'[1]VIVIENDA x HAB'!C$2:DD$73,71+2,FALSE)</f>
        <v>0.77906976744186052</v>
      </c>
      <c r="AB45" s="28">
        <f>+VLOOKUP(H45,'[1]VIVIENDA x HAB'!C$2:DD$73,75+2,FALSE)</f>
        <v>0.77244359097455595</v>
      </c>
      <c r="AC45" s="28">
        <f>+VLOOKUP(H45,'[1]VIVIENDA x HAB'!C$2:DD$73,79+2,FALSE)</f>
        <v>0.76802656546489567</v>
      </c>
      <c r="AD45" s="28">
        <f>+VLOOKUP(H45,'[1]VIVIENDA x HAB'!C$2:DD$73,83+2,FALSE)</f>
        <v>0.75477855477855482</v>
      </c>
      <c r="AE45" s="28">
        <f>+VLOOKUP(H45,'[1]VIVIENDA x HAB'!C$2:DD$73,87+2,FALSE)</f>
        <v>0.74324942791762016</v>
      </c>
      <c r="AF45" s="28">
        <f>+VLOOKUP(H45,'[1]VIVIENDA x HAB'!C$2:DD$73,91+2,FALSE)</f>
        <v>0.74529600734281776</v>
      </c>
      <c r="AG45" s="28">
        <f>+VLOOKUP(H45,'[1]VIVIENDA x HAB'!C$2:DD$73,95+2,FALSE)</f>
        <v>0.74031890660592259</v>
      </c>
      <c r="AH45" s="28">
        <f>+VLOOKUP(H45,'[1]VIVIENDA x HAB'!C$2:DD$73,99+2,FALSE)</f>
        <v>0.73204667863554762</v>
      </c>
      <c r="AI45" s="28">
        <f>+VLOOKUP(H45,'[1]VIVIENDA x HAB'!C$2:DD$73,103+2,FALSE)</f>
        <v>0.69820205479452058</v>
      </c>
      <c r="AK45" s="10" t="s">
        <v>63</v>
      </c>
      <c r="AL45" s="9" t="s">
        <v>62</v>
      </c>
      <c r="AM45" s="28">
        <v>1.3980099502487562</v>
      </c>
      <c r="AN45" s="28">
        <v>1.3792822185970637</v>
      </c>
      <c r="AO45" s="28">
        <v>1.3985507246376812</v>
      </c>
      <c r="AP45" s="28">
        <v>1.4107981220657277</v>
      </c>
      <c r="AQ45" s="28">
        <v>1.4029275808936825</v>
      </c>
      <c r="AR45" s="28">
        <v>1.4067022086824068</v>
      </c>
      <c r="AS45" s="28">
        <v>1.3953313253012047</v>
      </c>
      <c r="AT45" s="28">
        <v>1.2540322580645162</v>
      </c>
      <c r="AU45" s="28">
        <v>1.3092369477911647</v>
      </c>
      <c r="AV45" s="28">
        <v>1.2967614011896893</v>
      </c>
      <c r="AW45" s="28">
        <v>1.2847769028871392</v>
      </c>
      <c r="AX45" s="28">
        <v>1.2889610389610389</v>
      </c>
      <c r="AY45" s="28">
        <v>1.3172458172458172</v>
      </c>
      <c r="AZ45" s="28">
        <v>1.2354414527238573</v>
      </c>
      <c r="BA45" s="28">
        <v>1.26875</v>
      </c>
      <c r="BB45" s="28">
        <v>1.2694946974422956</v>
      </c>
      <c r="BC45" s="28">
        <v>1.2722741433021807</v>
      </c>
      <c r="BD45" s="28">
        <v>1.2835820895522387</v>
      </c>
      <c r="BE45" s="28">
        <v>1.2945929148539466</v>
      </c>
      <c r="BF45" s="28">
        <v>1.3020382952439777</v>
      </c>
      <c r="BG45" s="28">
        <v>1.3248919085855466</v>
      </c>
      <c r="BH45" s="28">
        <v>1.3454433497536946</v>
      </c>
      <c r="BI45" s="28">
        <v>1.3417487684729064</v>
      </c>
      <c r="BJ45" s="28">
        <v>1.3507692307692307</v>
      </c>
      <c r="BK45" s="28">
        <v>1.3660331085223789</v>
      </c>
      <c r="BL45" s="28">
        <v>1.4322501532801961</v>
      </c>
    </row>
    <row r="46" spans="2:64" x14ac:dyDescent="0.25">
      <c r="B46" s="31" t="s">
        <v>61</v>
      </c>
      <c r="C46" s="30" t="s">
        <v>60</v>
      </c>
      <c r="D46" s="29">
        <v>9231</v>
      </c>
      <c r="E46" s="2">
        <v>0.65680857978550533</v>
      </c>
      <c r="F46" s="2">
        <v>1.5225136071251855</v>
      </c>
      <c r="H46" s="10" t="s">
        <v>61</v>
      </c>
      <c r="I46" s="9" t="s">
        <v>60</v>
      </c>
      <c r="J46" s="28">
        <f>+VLOOKUP(H46,'[1]VIVIENDA x HAB'!C$2:DD$73,5,FALSE)</f>
        <v>0.71099661890194821</v>
      </c>
      <c r="K46" s="28">
        <f>+VLOOKUP(H46,'[1]VIVIENDA x HAB'!C$2:DD$73,9,FALSE)</f>
        <v>0.6827555289898386</v>
      </c>
      <c r="L46" s="28">
        <f>+VLOOKUP(H46,'[1]VIVIENDA x HAB'!C$2:DD$73,13,FALSE)</f>
        <v>0.67515465400661778</v>
      </c>
      <c r="M46" s="28">
        <f>+VLOOKUP(H46,'[1]VIVIENDA x HAB'!C$2:DD$73,17,FALSE)</f>
        <v>0.68147943693072044</v>
      </c>
      <c r="N46" s="28">
        <f>+VLOOKUP(H46,'[1]VIVIENDA x HAB'!C$2:DD$73,21,FALSE)</f>
        <v>0.68420329670329672</v>
      </c>
      <c r="O46" s="28">
        <f>+VLOOKUP(H46,'[1]VIVIENDA x HAB'!C$2:DD$73,23+2,FALSE)</f>
        <v>0.67591357695385434</v>
      </c>
      <c r="P46" s="28">
        <f>+VLOOKUP(H46,'[1]VIVIENDA x HAB'!C$2:DD$73,27+2,FALSE)</f>
        <v>0.66864822951667102</v>
      </c>
      <c r="Q46" s="28">
        <f>+VLOOKUP(H46,'[1]VIVIENDA x HAB'!C$2:DD$73,31+2,FALSE)</f>
        <v>0.67041383570105006</v>
      </c>
      <c r="R46" s="28">
        <f>+VLOOKUP(H46,'[1]VIVIENDA x HAB'!C$2:DD$73,35+2,FALSE)</f>
        <v>0.65666706035195466</v>
      </c>
      <c r="S46" s="28">
        <f>+VLOOKUP(H46,'[1]VIVIENDA x HAB'!C$2:DD$73,39+2,FALSE)</f>
        <v>0.65051225969839988</v>
      </c>
      <c r="T46" s="28">
        <f>+VLOOKUP(H46,'[1]VIVIENDA x HAB'!C$2:DD$73,43+2,FALSE)</f>
        <v>0.64619386947177926</v>
      </c>
      <c r="U46" s="28">
        <f>+VLOOKUP(H46,'[1]VIVIENDA x HAB'!C$2:DD$73,47+2,FALSE)</f>
        <v>0.65167912529287064</v>
      </c>
      <c r="V46" s="28">
        <f>+VLOOKUP(H46,'[1]VIVIENDA x HAB'!C$2:DD$73,51+2,FALSE)</f>
        <v>0.65150672745468696</v>
      </c>
      <c r="W46" s="28">
        <f>+VLOOKUP(H46,'[1]VIVIENDA x HAB'!C$2:DD$73,55+2,FALSE)</f>
        <v>0.74799541809851089</v>
      </c>
      <c r="X46" s="28">
        <f>+VLOOKUP(H46,'[1]VIVIENDA x HAB'!C$2:DD$73,59+2,FALSE)</f>
        <v>0.7075721153846154</v>
      </c>
      <c r="Y46" s="28">
        <f>+VLOOKUP(H46,'[1]VIVIENDA x HAB'!C$2:DD$73,63+2,FALSE)</f>
        <v>0.72354529830591696</v>
      </c>
      <c r="Z46" s="28">
        <f>+VLOOKUP(H46,'[1]VIVIENDA x HAB'!C$2:DD$73,67+2,FALSE)</f>
        <v>0.72536249692799215</v>
      </c>
      <c r="AA46" s="28">
        <f>+VLOOKUP(H46,'[1]VIVIENDA x HAB'!C$2:DD$73,71+2,FALSE)</f>
        <v>0.71037463976945248</v>
      </c>
      <c r="AB46" s="28">
        <f>+VLOOKUP(H46,'[1]VIVIENDA x HAB'!C$2:DD$73,75+2,FALSE)</f>
        <v>0.70446162998215345</v>
      </c>
      <c r="AC46" s="28">
        <f>+VLOOKUP(H46,'[1]VIVIENDA x HAB'!C$2:DD$73,79+2,FALSE)</f>
        <v>0.70311944016130945</v>
      </c>
      <c r="AD46" s="28">
        <f>+VLOOKUP(H46,'[1]VIVIENDA x HAB'!C$2:DD$73,83+2,FALSE)</f>
        <v>0.67947838023335616</v>
      </c>
      <c r="AE46" s="28">
        <f>+VLOOKUP(H46,'[1]VIVIENDA x HAB'!C$2:DD$73,87+2,FALSE)</f>
        <v>0.67062780269058297</v>
      </c>
      <c r="AF46" s="28">
        <f>+VLOOKUP(H46,'[1]VIVIENDA x HAB'!C$2:DD$73,91+2,FALSE)</f>
        <v>0.66342003320420584</v>
      </c>
      <c r="AG46" s="28">
        <f>+VLOOKUP(H46,'[1]VIVIENDA x HAB'!C$2:DD$73,95+2,FALSE)</f>
        <v>0.65134930096456056</v>
      </c>
      <c r="AH46" s="28">
        <f>+VLOOKUP(H46,'[1]VIVIENDA x HAB'!C$2:DD$73,99+2,FALSE)</f>
        <v>0.64558996892080167</v>
      </c>
      <c r="AI46" s="28">
        <f>+VLOOKUP(H46,'[1]VIVIENDA x HAB'!C$2:DD$73,103+2,FALSE)</f>
        <v>0.65680857978550533</v>
      </c>
      <c r="AK46" s="10" t="s">
        <v>61</v>
      </c>
      <c r="AL46" s="9" t="s">
        <v>60</v>
      </c>
      <c r="AM46" s="28">
        <v>1.4064764492753623</v>
      </c>
      <c r="AN46" s="28">
        <v>1.4646530969577589</v>
      </c>
      <c r="AO46" s="28">
        <v>1.4811421265714895</v>
      </c>
      <c r="AP46" s="28">
        <v>1.4673957067638721</v>
      </c>
      <c r="AQ46" s="28">
        <v>1.4615539048383859</v>
      </c>
      <c r="AR46" s="28">
        <v>1.47947908445146</v>
      </c>
      <c r="AS46" s="28">
        <v>1.4955546965597217</v>
      </c>
      <c r="AT46" s="28">
        <v>1.4916159941035563</v>
      </c>
      <c r="AU46" s="28">
        <v>1.5228417266187051</v>
      </c>
      <c r="AV46" s="28">
        <v>1.5372500442399575</v>
      </c>
      <c r="AW46" s="28">
        <v>1.5475231927183617</v>
      </c>
      <c r="AX46" s="28">
        <v>1.5344975175483651</v>
      </c>
      <c r="AY46" s="28">
        <v>1.5349035671616318</v>
      </c>
      <c r="AZ46" s="28">
        <v>1.3369065849923429</v>
      </c>
      <c r="BA46" s="28">
        <v>1.413283506030236</v>
      </c>
      <c r="BB46" s="28">
        <v>1.3820834747200543</v>
      </c>
      <c r="BC46" s="28">
        <v>1.3786210401490768</v>
      </c>
      <c r="BD46" s="28">
        <v>1.4077079107505071</v>
      </c>
      <c r="BE46" s="28">
        <v>1.4195237290998142</v>
      </c>
      <c r="BF46" s="28">
        <v>1.4222334682860998</v>
      </c>
      <c r="BG46" s="28">
        <v>1.4717171717171718</v>
      </c>
      <c r="BH46" s="28">
        <v>1.4911400869274489</v>
      </c>
      <c r="BI46" s="28">
        <v>1.5073406740073407</v>
      </c>
      <c r="BJ46" s="28">
        <v>1.5352745424292846</v>
      </c>
      <c r="BK46" s="28">
        <v>1.5489707835325366</v>
      </c>
      <c r="BL46" s="28">
        <v>1.5225136071251855</v>
      </c>
    </row>
    <row r="47" spans="2:64" x14ac:dyDescent="0.25">
      <c r="B47" s="31" t="s">
        <v>59</v>
      </c>
      <c r="C47" s="30" t="s">
        <v>58</v>
      </c>
      <c r="D47" s="29">
        <v>1902</v>
      </c>
      <c r="E47" s="2">
        <v>0.54258675078864349</v>
      </c>
      <c r="F47" s="2">
        <v>1.8430232558139534</v>
      </c>
      <c r="H47" s="10" t="s">
        <v>59</v>
      </c>
      <c r="I47" s="9" t="s">
        <v>58</v>
      </c>
      <c r="J47" s="28">
        <f>+VLOOKUP(H47,'[1]VIVIENDA x HAB'!C$2:DD$73,5,FALSE)</f>
        <v>0.59609120521172643</v>
      </c>
      <c r="K47" s="28">
        <f>+VLOOKUP(H47,'[1]VIVIENDA x HAB'!C$2:DD$73,9,FALSE)</f>
        <v>0.58181818181818179</v>
      </c>
      <c r="L47" s="28">
        <f>+VLOOKUP(H47,'[1]VIVIENDA x HAB'!C$2:DD$73,13,FALSE)</f>
        <v>0.59412650602409633</v>
      </c>
      <c r="M47" s="28">
        <f>+VLOOKUP(H47,'[1]VIVIENDA x HAB'!C$2:DD$73,17,FALSE)</f>
        <v>0.60088365243004416</v>
      </c>
      <c r="N47" s="28">
        <f>+VLOOKUP(H47,'[1]VIVIENDA x HAB'!C$2:DD$73,21,FALSE)</f>
        <v>0.62138728323699421</v>
      </c>
      <c r="O47" s="28">
        <f>+VLOOKUP(H47,'[1]VIVIENDA x HAB'!C$2:DD$73,23+2,FALSE)</f>
        <v>0.62676056338028174</v>
      </c>
      <c r="P47" s="28">
        <f>+VLOOKUP(H47,'[1]VIVIENDA x HAB'!C$2:DD$73,27+2,FALSE)</f>
        <v>0.62821403752605975</v>
      </c>
      <c r="Q47" s="28">
        <f>+VLOOKUP(H47,'[1]VIVIENDA x HAB'!C$2:DD$73,31+2,FALSE)</f>
        <v>0.61383478844862327</v>
      </c>
      <c r="R47" s="28">
        <f>+VLOOKUP(H47,'[1]VIVIENDA x HAB'!C$2:DD$73,35+2,FALSE)</f>
        <v>0.60563380281690138</v>
      </c>
      <c r="S47" s="28">
        <f>+VLOOKUP(H47,'[1]VIVIENDA x HAB'!C$2:DD$73,39+2,FALSE)</f>
        <v>0.58328322309079972</v>
      </c>
      <c r="T47" s="28">
        <f>+VLOOKUP(H47,'[1]VIVIENDA x HAB'!C$2:DD$73,43+2,FALSE)</f>
        <v>0.61630094043887151</v>
      </c>
      <c r="U47" s="28">
        <f>+VLOOKUP(H47,'[1]VIVIENDA x HAB'!C$2:DD$73,47+2,FALSE)</f>
        <v>0.60487804878048779</v>
      </c>
      <c r="V47" s="28">
        <f>+VLOOKUP(H47,'[1]VIVIENDA x HAB'!C$2:DD$73,51+2,FALSE)</f>
        <v>0.58519388954171558</v>
      </c>
      <c r="W47" s="28">
        <f>+VLOOKUP(H47,'[1]VIVIENDA x HAB'!C$2:DD$73,55+2,FALSE)</f>
        <v>0.58096343586767263</v>
      </c>
      <c r="X47" s="28">
        <f>+VLOOKUP(H47,'[1]VIVIENDA x HAB'!C$2:DD$73,59+2,FALSE)</f>
        <v>0.60593220338983056</v>
      </c>
      <c r="Y47" s="28">
        <f>+VLOOKUP(H47,'[1]VIVIENDA x HAB'!C$2:DD$73,63+2,FALSE)</f>
        <v>0.61172161172161177</v>
      </c>
      <c r="Z47" s="28">
        <f>+VLOOKUP(H47,'[1]VIVIENDA x HAB'!C$2:DD$73,67+2,FALSE)</f>
        <v>0.61491442542787289</v>
      </c>
      <c r="AA47" s="28">
        <f>+VLOOKUP(H47,'[1]VIVIENDA x HAB'!C$2:DD$73,71+2,FALSE)</f>
        <v>0.6098003629764065</v>
      </c>
      <c r="AB47" s="28">
        <f>+VLOOKUP(H47,'[1]VIVIENDA x HAB'!C$2:DD$73,75+2,FALSE)</f>
        <v>0.60861759425493711</v>
      </c>
      <c r="AC47" s="28">
        <f>+VLOOKUP(H47,'[1]VIVIENDA x HAB'!C$2:DD$73,79+2,FALSE)</f>
        <v>0.65342729019859069</v>
      </c>
      <c r="AD47" s="28">
        <f>+VLOOKUP(H47,'[1]VIVIENDA x HAB'!C$2:DD$73,83+2,FALSE)</f>
        <v>0.62279098110907982</v>
      </c>
      <c r="AE47" s="28">
        <f>+VLOOKUP(H47,'[1]VIVIENDA x HAB'!C$2:DD$73,87+2,FALSE)</f>
        <v>0.59396751740139209</v>
      </c>
      <c r="AF47" s="28">
        <f>+VLOOKUP(H47,'[1]VIVIENDA x HAB'!C$2:DD$73,91+2,FALSE)</f>
        <v>0.58046301524562394</v>
      </c>
      <c r="AG47" s="28">
        <f>+VLOOKUP(H47,'[1]VIVIENDA x HAB'!C$2:DD$73,95+2,FALSE)</f>
        <v>0.55778621812262619</v>
      </c>
      <c r="AH47" s="28">
        <f>+VLOOKUP(H47,'[1]VIVIENDA x HAB'!C$2:DD$73,99+2,FALSE)</f>
        <v>0.54291732490784628</v>
      </c>
      <c r="AI47" s="28">
        <f>+VLOOKUP(H47,'[1]VIVIENDA x HAB'!C$2:DD$73,103+2,FALSE)</f>
        <v>0.54258675078864349</v>
      </c>
      <c r="AK47" s="10" t="s">
        <v>59</v>
      </c>
      <c r="AL47" s="9" t="s">
        <v>58</v>
      </c>
      <c r="AM47" s="28">
        <v>1.6775956284153006</v>
      </c>
      <c r="AN47" s="28">
        <v>1.71875</v>
      </c>
      <c r="AO47" s="28">
        <v>1.6831432192648923</v>
      </c>
      <c r="AP47" s="28">
        <v>1.6642156862745099</v>
      </c>
      <c r="AQ47" s="28">
        <v>1.6093023255813954</v>
      </c>
      <c r="AR47" s="28">
        <v>1.595505617977528</v>
      </c>
      <c r="AS47" s="28">
        <v>1.5918141592920354</v>
      </c>
      <c r="AT47" s="28">
        <v>1.6291028446389497</v>
      </c>
      <c r="AU47" s="28">
        <v>1.6511627906976745</v>
      </c>
      <c r="AV47" s="28">
        <v>1.7144329896907216</v>
      </c>
      <c r="AW47" s="28">
        <v>1.6225839267548321</v>
      </c>
      <c r="AX47" s="28">
        <v>1.653225806451613</v>
      </c>
      <c r="AY47" s="28">
        <v>1.7088353413654618</v>
      </c>
      <c r="AZ47" s="28">
        <v>1.7212787212787213</v>
      </c>
      <c r="BA47" s="28">
        <v>1.6503496503496504</v>
      </c>
      <c r="BB47" s="28">
        <v>1.6347305389221556</v>
      </c>
      <c r="BC47" s="28">
        <v>1.6262425447316102</v>
      </c>
      <c r="BD47" s="28">
        <v>1.6398809523809523</v>
      </c>
      <c r="BE47" s="28">
        <v>1.6430678466076696</v>
      </c>
      <c r="BF47" s="28">
        <v>1.530392156862745</v>
      </c>
      <c r="BG47" s="28">
        <v>1.6056751467710373</v>
      </c>
      <c r="BH47" s="28">
        <v>1.68359375</v>
      </c>
      <c r="BI47" s="28">
        <v>1.722762645914397</v>
      </c>
      <c r="BJ47" s="28">
        <v>1.7928015564202335</v>
      </c>
      <c r="BK47" s="28">
        <v>1.8419010669253153</v>
      </c>
      <c r="BL47" s="28">
        <v>1.8430232558139534</v>
      </c>
    </row>
    <row r="48" spans="2:64" x14ac:dyDescent="0.25">
      <c r="B48" s="31" t="s">
        <v>57</v>
      </c>
      <c r="C48" s="30" t="s">
        <v>56</v>
      </c>
      <c r="D48" s="29">
        <v>14056</v>
      </c>
      <c r="E48" s="2">
        <v>0.5585515082527035</v>
      </c>
      <c r="F48" s="2">
        <v>1.7903451789580944</v>
      </c>
      <c r="H48" s="10" t="s">
        <v>57</v>
      </c>
      <c r="I48" s="9" t="s">
        <v>56</v>
      </c>
      <c r="J48" s="28">
        <f>+VLOOKUP(H48,'[1]VIVIENDA x HAB'!C$2:DD$73,5,FALSE)</f>
        <v>0.75009442276218052</v>
      </c>
      <c r="K48" s="28">
        <f>+VLOOKUP(H48,'[1]VIVIENDA x HAB'!C$2:DD$73,9,FALSE)</f>
        <v>0.73645557428365038</v>
      </c>
      <c r="L48" s="28">
        <f>+VLOOKUP(H48,'[1]VIVIENDA x HAB'!C$2:DD$73,13,FALSE)</f>
        <v>0.73097082953509573</v>
      </c>
      <c r="M48" s="28">
        <f>+VLOOKUP(H48,'[1]VIVIENDA x HAB'!C$2:DD$73,17,FALSE)</f>
        <v>0.74256116376460213</v>
      </c>
      <c r="N48" s="28">
        <f>+VLOOKUP(H48,'[1]VIVIENDA x HAB'!C$2:DD$73,21,FALSE)</f>
        <v>0.74508957478955318</v>
      </c>
      <c r="O48" s="28">
        <f>+VLOOKUP(H48,'[1]VIVIENDA x HAB'!C$2:DD$73,23+2,FALSE)</f>
        <v>0.72126762012552736</v>
      </c>
      <c r="P48" s="28">
        <f>+VLOOKUP(H48,'[1]VIVIENDA x HAB'!C$2:DD$73,27+2,FALSE)</f>
        <v>0.69923559388475109</v>
      </c>
      <c r="Q48" s="28">
        <f>+VLOOKUP(H48,'[1]VIVIENDA x HAB'!C$2:DD$73,31+2,FALSE)</f>
        <v>0.68523755656108598</v>
      </c>
      <c r="R48" s="28">
        <f>+VLOOKUP(H48,'[1]VIVIENDA x HAB'!C$2:DD$73,35+2,FALSE)</f>
        <v>0.65905237797804939</v>
      </c>
      <c r="S48" s="28">
        <f>+VLOOKUP(H48,'[1]VIVIENDA x HAB'!C$2:DD$73,39+2,FALSE)</f>
        <v>0.65172921903441106</v>
      </c>
      <c r="T48" s="28">
        <f>+VLOOKUP(H48,'[1]VIVIENDA x HAB'!C$2:DD$73,43+2,FALSE)</f>
        <v>0.65224496817478061</v>
      </c>
      <c r="U48" s="28">
        <f>+VLOOKUP(H48,'[1]VIVIENDA x HAB'!C$2:DD$73,47+2,FALSE)</f>
        <v>0.65096432838368323</v>
      </c>
      <c r="V48" s="28">
        <f>+VLOOKUP(H48,'[1]VIVIENDA x HAB'!C$2:DD$73,51+2,FALSE)</f>
        <v>0.64167086059386014</v>
      </c>
      <c r="W48" s="28">
        <f>+VLOOKUP(H48,'[1]VIVIENDA x HAB'!C$2:DD$73,55+2,FALSE)</f>
        <v>0.62648043780119256</v>
      </c>
      <c r="X48" s="28">
        <f>+VLOOKUP(H48,'[1]VIVIENDA x HAB'!C$2:DD$73,59+2,FALSE)</f>
        <v>0.65796232876712324</v>
      </c>
      <c r="Y48" s="28">
        <f>+VLOOKUP(H48,'[1]VIVIENDA x HAB'!C$2:DD$73,63+2,FALSE)</f>
        <v>0.6598697738176833</v>
      </c>
      <c r="Z48" s="28">
        <f>+VLOOKUP(H48,'[1]VIVIENDA x HAB'!C$2:DD$73,67+2,FALSE)</f>
        <v>0.6632565337001376</v>
      </c>
      <c r="AA48" s="28">
        <f>+VLOOKUP(H48,'[1]VIVIENDA x HAB'!C$2:DD$73,71+2,FALSE)</f>
        <v>0.6546055419032285</v>
      </c>
      <c r="AB48" s="28">
        <f>+VLOOKUP(H48,'[1]VIVIENDA x HAB'!C$2:DD$73,75+2,FALSE)</f>
        <v>0.64709817695266769</v>
      </c>
      <c r="AC48" s="28">
        <f>+VLOOKUP(H48,'[1]VIVIENDA x HAB'!C$2:DD$73,79+2,FALSE)</f>
        <v>0.62154585502603121</v>
      </c>
      <c r="AD48" s="28">
        <f>+VLOOKUP(H48,'[1]VIVIENDA x HAB'!C$2:DD$73,83+2,FALSE)</f>
        <v>0.60850199265452842</v>
      </c>
      <c r="AE48" s="28">
        <f>+VLOOKUP(H48,'[1]VIVIENDA x HAB'!C$2:DD$73,87+2,FALSE)</f>
        <v>0.61110675961463146</v>
      </c>
      <c r="AF48" s="28">
        <f>+VLOOKUP(H48,'[1]VIVIENDA x HAB'!C$2:DD$73,91+2,FALSE)</f>
        <v>0.61239824671258614</v>
      </c>
      <c r="AG48" s="28">
        <f>+VLOOKUP(H48,'[1]VIVIENDA x HAB'!C$2:DD$73,95+2,FALSE)</f>
        <v>0.59566869300911851</v>
      </c>
      <c r="AH48" s="28">
        <f>+VLOOKUP(H48,'[1]VIVIENDA x HAB'!C$2:DD$73,99+2,FALSE)</f>
        <v>0.57069128443701389</v>
      </c>
      <c r="AI48" s="28">
        <f>+VLOOKUP(H48,'[1]VIVIENDA x HAB'!C$2:DD$73,103+2,FALSE)</f>
        <v>0.5585515082527035</v>
      </c>
      <c r="AK48" s="10" t="s">
        <v>57</v>
      </c>
      <c r="AL48" s="9" t="s">
        <v>56</v>
      </c>
      <c r="AM48" s="28">
        <v>1.3331654917757636</v>
      </c>
      <c r="AN48" s="28">
        <v>1.3578551577570706</v>
      </c>
      <c r="AO48" s="28">
        <v>1.3680436477007014</v>
      </c>
      <c r="AP48" s="28">
        <v>1.3466904125853369</v>
      </c>
      <c r="AQ48" s="28">
        <v>1.3421205098493627</v>
      </c>
      <c r="AR48" s="28">
        <v>1.3864479315263909</v>
      </c>
      <c r="AS48" s="28">
        <v>1.4301331464611071</v>
      </c>
      <c r="AT48" s="28">
        <v>1.459347915806851</v>
      </c>
      <c r="AU48" s="28">
        <v>1.5173300839425941</v>
      </c>
      <c r="AV48" s="28">
        <v>1.5343795717515627</v>
      </c>
      <c r="AW48" s="28">
        <v>1.5331662930238692</v>
      </c>
      <c r="AX48" s="28">
        <v>1.5361824855794441</v>
      </c>
      <c r="AY48" s="28">
        <v>1.5584313725490195</v>
      </c>
      <c r="AZ48" s="28">
        <v>1.596219035202086</v>
      </c>
      <c r="BA48" s="28">
        <v>1.5198438516590762</v>
      </c>
      <c r="BB48" s="28">
        <v>1.5154505323292651</v>
      </c>
      <c r="BC48" s="28">
        <v>1.5077122488658457</v>
      </c>
      <c r="BD48" s="28">
        <v>1.5276375404530744</v>
      </c>
      <c r="BE48" s="28">
        <v>1.5453605582837944</v>
      </c>
      <c r="BF48" s="28">
        <v>1.6088917525773196</v>
      </c>
      <c r="BG48" s="28">
        <v>1.6433799922948504</v>
      </c>
      <c r="BH48" s="28">
        <v>1.6363752883875928</v>
      </c>
      <c r="BI48" s="28">
        <v>1.6329243353783232</v>
      </c>
      <c r="BJ48" s="28">
        <v>1.6787855593825742</v>
      </c>
      <c r="BK48" s="28">
        <v>1.7522608584893644</v>
      </c>
      <c r="BL48" s="28">
        <v>1.7903451789580944</v>
      </c>
    </row>
    <row r="49" spans="2:64" x14ac:dyDescent="0.25">
      <c r="B49" s="31" t="s">
        <v>55</v>
      </c>
      <c r="C49" s="30" t="s">
        <v>54</v>
      </c>
      <c r="D49" s="29">
        <v>7744</v>
      </c>
      <c r="E49" s="2">
        <v>0.47417355371900827</v>
      </c>
      <c r="F49" s="2">
        <v>2.1089324618736383</v>
      </c>
      <c r="H49" s="10" t="s">
        <v>55</v>
      </c>
      <c r="I49" s="9" t="s">
        <v>54</v>
      </c>
      <c r="J49" s="28">
        <f>+VLOOKUP(H49,'[1]VIVIENDA x HAB'!C$2:DD$73,5,FALSE)</f>
        <v>0.53396624472573839</v>
      </c>
      <c r="K49" s="28">
        <f>+VLOOKUP(H49,'[1]VIVIENDA x HAB'!C$2:DD$73,9,FALSE)</f>
        <v>0.53514279927081221</v>
      </c>
      <c r="L49" s="28">
        <f>+VLOOKUP(H49,'[1]VIVIENDA x HAB'!C$2:DD$73,13,FALSE)</f>
        <v>0.53521408563425366</v>
      </c>
      <c r="M49" s="28">
        <f>+VLOOKUP(H49,'[1]VIVIENDA x HAB'!C$2:DD$73,17,FALSE)</f>
        <v>0.55104454079621601</v>
      </c>
      <c r="N49" s="28">
        <f>+VLOOKUP(H49,'[1]VIVIENDA x HAB'!C$2:DD$73,21,FALSE)</f>
        <v>0.55496766607877723</v>
      </c>
      <c r="O49" s="28">
        <f>+VLOOKUP(H49,'[1]VIVIENDA x HAB'!C$2:DD$73,23+2,FALSE)</f>
        <v>0.55942028985507242</v>
      </c>
      <c r="P49" s="28">
        <f>+VLOOKUP(H49,'[1]VIVIENDA x HAB'!C$2:DD$73,27+2,FALSE)</f>
        <v>0.55513808003005827</v>
      </c>
      <c r="Q49" s="28">
        <f>+VLOOKUP(H49,'[1]VIVIENDA x HAB'!C$2:DD$73,31+2,FALSE)</f>
        <v>0.55721302528651995</v>
      </c>
      <c r="R49" s="28">
        <f>+VLOOKUP(H49,'[1]VIVIENDA x HAB'!C$2:DD$73,35+2,FALSE)</f>
        <v>0.56082510578279265</v>
      </c>
      <c r="S49" s="28">
        <f>+VLOOKUP(H49,'[1]VIVIENDA x HAB'!C$2:DD$73,39+2,FALSE)</f>
        <v>0.55557409879839781</v>
      </c>
      <c r="T49" s="28">
        <f>+VLOOKUP(H49,'[1]VIVIENDA x HAB'!C$2:DD$73,43+2,FALSE)</f>
        <v>0.5535945595854922</v>
      </c>
      <c r="U49" s="28">
        <f>+VLOOKUP(H49,'[1]VIVIENDA x HAB'!C$2:DD$73,47+2,FALSE)</f>
        <v>0.55390749601275913</v>
      </c>
      <c r="V49" s="28">
        <f>+VLOOKUP(H49,'[1]VIVIENDA x HAB'!C$2:DD$73,51+2,FALSE)</f>
        <v>0.53885369998455124</v>
      </c>
      <c r="W49" s="28">
        <f>+VLOOKUP(H49,'[1]VIVIENDA x HAB'!C$2:DD$73,55+2,FALSE)</f>
        <v>0.54138461538461535</v>
      </c>
      <c r="X49" s="28">
        <f>+VLOOKUP(H49,'[1]VIVIENDA x HAB'!C$2:DD$73,59+2,FALSE)</f>
        <v>0.5357305416477014</v>
      </c>
      <c r="Y49" s="28">
        <f>+VLOOKUP(H49,'[1]VIVIENDA x HAB'!C$2:DD$73,63+2,FALSE)</f>
        <v>0.53268511593118928</v>
      </c>
      <c r="Z49" s="28">
        <f>+VLOOKUP(H49,'[1]VIVIENDA x HAB'!C$2:DD$73,67+2,FALSE)</f>
        <v>0.52239461358313821</v>
      </c>
      <c r="AA49" s="28">
        <f>+VLOOKUP(H49,'[1]VIVIENDA x HAB'!C$2:DD$73,71+2,FALSE)</f>
        <v>0.50651373548569811</v>
      </c>
      <c r="AB49" s="28">
        <f>+VLOOKUP(H49,'[1]VIVIENDA x HAB'!C$2:DD$73,75+2,FALSE)</f>
        <v>0.49951165062090136</v>
      </c>
      <c r="AC49" s="28">
        <f>+VLOOKUP(H49,'[1]VIVIENDA x HAB'!C$2:DD$73,79+2,FALSE)</f>
        <v>0.48623728813559319</v>
      </c>
      <c r="AD49" s="28">
        <f>+VLOOKUP(H49,'[1]VIVIENDA x HAB'!C$2:DD$73,83+2,FALSE)</f>
        <v>0.48290141597648945</v>
      </c>
      <c r="AE49" s="28">
        <f>+VLOOKUP(H49,'[1]VIVIENDA x HAB'!C$2:DD$73,87+2,FALSE)</f>
        <v>0.48314906087651527</v>
      </c>
      <c r="AF49" s="28">
        <f>+VLOOKUP(H49,'[1]VIVIENDA x HAB'!C$2:DD$73,91+2,FALSE)</f>
        <v>0.48697046639048508</v>
      </c>
      <c r="AG49" s="28">
        <f>+VLOOKUP(H49,'[1]VIVIENDA x HAB'!C$2:DD$73,95+2,FALSE)</f>
        <v>0.48530190677966101</v>
      </c>
      <c r="AH49" s="28">
        <f>+VLOOKUP(H49,'[1]VIVIENDA x HAB'!C$2:DD$73,99+2,FALSE)</f>
        <v>0.48130657221566314</v>
      </c>
      <c r="AI49" s="28">
        <f>+VLOOKUP(H49,'[1]VIVIENDA x HAB'!C$2:DD$73,103+2,FALSE)</f>
        <v>0.47417355371900827</v>
      </c>
      <c r="AK49" s="10" t="s">
        <v>55</v>
      </c>
      <c r="AL49" s="9" t="s">
        <v>54</v>
      </c>
      <c r="AM49" s="28">
        <v>1.8727775582773607</v>
      </c>
      <c r="AN49" s="28">
        <v>1.8686601059803178</v>
      </c>
      <c r="AO49" s="28">
        <v>1.868411214953271</v>
      </c>
      <c r="AP49" s="28">
        <v>1.8147353361945637</v>
      </c>
      <c r="AQ49" s="28">
        <v>1.8019067796610169</v>
      </c>
      <c r="AR49" s="28">
        <v>1.7875647668393781</v>
      </c>
      <c r="AS49" s="28">
        <v>1.8013536379018613</v>
      </c>
      <c r="AT49" s="28">
        <v>1.7946457721188378</v>
      </c>
      <c r="AU49" s="28">
        <v>1.7830870795347376</v>
      </c>
      <c r="AV49" s="28">
        <v>1.799939921898468</v>
      </c>
      <c r="AW49" s="28">
        <v>1.8063761333723312</v>
      </c>
      <c r="AX49" s="28">
        <v>1.8053556003455227</v>
      </c>
      <c r="AY49" s="28">
        <v>1.8557912844036697</v>
      </c>
      <c r="AZ49" s="28">
        <v>1.8471156578573458</v>
      </c>
      <c r="BA49" s="28">
        <v>1.8666100254885301</v>
      </c>
      <c r="BB49" s="28">
        <v>1.8772816624543667</v>
      </c>
      <c r="BC49" s="28">
        <v>1.9142616979546092</v>
      </c>
      <c r="BD49" s="28">
        <v>1.9742801230081073</v>
      </c>
      <c r="BE49" s="28">
        <v>2.0019553072625698</v>
      </c>
      <c r="BF49" s="28">
        <v>2.0566090351366424</v>
      </c>
      <c r="BG49" s="28">
        <v>2.0708160442600279</v>
      </c>
      <c r="BH49" s="28">
        <v>2.0697546181417148</v>
      </c>
      <c r="BI49" s="28">
        <v>2.0535126234906698</v>
      </c>
      <c r="BJ49" s="28">
        <v>2.0605729877216916</v>
      </c>
      <c r="BK49" s="28">
        <v>2.0776778413736712</v>
      </c>
      <c r="BL49" s="28">
        <v>2.1089324618736383</v>
      </c>
    </row>
    <row r="50" spans="2:64" x14ac:dyDescent="0.25">
      <c r="B50" s="31" t="s">
        <v>53</v>
      </c>
      <c r="C50" s="30" t="s">
        <v>52</v>
      </c>
      <c r="D50" s="29">
        <v>13067</v>
      </c>
      <c r="E50" s="2">
        <v>0.88314073620570899</v>
      </c>
      <c r="F50" s="2">
        <v>1.1323223570190641</v>
      </c>
      <c r="H50" s="10" t="s">
        <v>53</v>
      </c>
      <c r="I50" s="9" t="s">
        <v>52</v>
      </c>
      <c r="J50" s="28">
        <f>+VLOOKUP(H50,'[1]VIVIENDA x HAB'!C$2:DD$73,5,FALSE)</f>
        <v>0.94551747236798034</v>
      </c>
      <c r="K50" s="28">
        <f>+VLOOKUP(H50,'[1]VIVIENDA x HAB'!C$2:DD$73,9,FALSE)</f>
        <v>0.93365231259968107</v>
      </c>
      <c r="L50" s="28">
        <f>+VLOOKUP(H50,'[1]VIVIENDA x HAB'!C$2:DD$73,13,FALSE)</f>
        <v>0.90558882235528937</v>
      </c>
      <c r="M50" s="28">
        <f>+VLOOKUP(H50,'[1]VIVIENDA x HAB'!C$2:DD$73,17,FALSE)</f>
        <v>0.91729249975616889</v>
      </c>
      <c r="N50" s="28">
        <f>+VLOOKUP(H50,'[1]VIVIENDA x HAB'!C$2:DD$73,21,FALSE)</f>
        <v>0.92028635000483694</v>
      </c>
      <c r="O50" s="28">
        <f>+VLOOKUP(H50,'[1]VIVIENDA x HAB'!C$2:DD$73,23+2,FALSE)</f>
        <v>0.90265155064180647</v>
      </c>
      <c r="P50" s="28">
        <f>+VLOOKUP(H50,'[1]VIVIENDA x HAB'!C$2:DD$73,27+2,FALSE)</f>
        <v>0.87432867883995702</v>
      </c>
      <c r="Q50" s="28">
        <f>+VLOOKUP(H50,'[1]VIVIENDA x HAB'!C$2:DD$73,31+2,FALSE)</f>
        <v>0.85401023890784988</v>
      </c>
      <c r="R50" s="28">
        <f>+VLOOKUP(H50,'[1]VIVIENDA x HAB'!C$2:DD$73,35+2,FALSE)</f>
        <v>0.83443062667642043</v>
      </c>
      <c r="S50" s="28">
        <f>+VLOOKUP(H50,'[1]VIVIENDA x HAB'!C$2:DD$73,39+2,FALSE)</f>
        <v>0.82659507264687304</v>
      </c>
      <c r="T50" s="28">
        <f>+VLOOKUP(H50,'[1]VIVIENDA x HAB'!C$2:DD$73,43+2,FALSE)</f>
        <v>0.8235982219449427</v>
      </c>
      <c r="U50" s="28">
        <f>+VLOOKUP(H50,'[1]VIVIENDA x HAB'!C$2:DD$73,47+2,FALSE)</f>
        <v>0.82130584192439859</v>
      </c>
      <c r="V50" s="28">
        <f>+VLOOKUP(H50,'[1]VIVIENDA x HAB'!C$2:DD$73,51+2,FALSE)</f>
        <v>0.80768081291093841</v>
      </c>
      <c r="W50" s="28">
        <f>+VLOOKUP(H50,'[1]VIVIENDA x HAB'!C$2:DD$73,55+2,FALSE)</f>
        <v>0.92320095044127626</v>
      </c>
      <c r="X50" s="28">
        <f>+VLOOKUP(H50,'[1]VIVIENDA x HAB'!C$2:DD$73,59+2,FALSE)</f>
        <v>0.93700584393262287</v>
      </c>
      <c r="Y50" s="28">
        <f>+VLOOKUP(H50,'[1]VIVIENDA x HAB'!C$2:DD$73,63+2,FALSE)</f>
        <v>0.96624248851184169</v>
      </c>
      <c r="Z50" s="28">
        <f>+VLOOKUP(H50,'[1]VIVIENDA x HAB'!C$2:DD$73,67+2,FALSE)</f>
        <v>0.97736185383244212</v>
      </c>
      <c r="AA50" s="28">
        <f>+VLOOKUP(H50,'[1]VIVIENDA x HAB'!C$2:DD$73,71+2,FALSE)</f>
        <v>0.96924568205851247</v>
      </c>
      <c r="AB50" s="28">
        <f>+VLOOKUP(H50,'[1]VIVIENDA x HAB'!C$2:DD$73,75+2,FALSE)</f>
        <v>0.91099735799207393</v>
      </c>
      <c r="AC50" s="28">
        <f>+VLOOKUP(H50,'[1]VIVIENDA x HAB'!C$2:DD$73,79+2,FALSE)</f>
        <v>0.90577755985944264</v>
      </c>
      <c r="AD50" s="28">
        <f>+VLOOKUP(H50,'[1]VIVIENDA x HAB'!C$2:DD$73,83+2,FALSE)</f>
        <v>0.90325709205528171</v>
      </c>
      <c r="AE50" s="28">
        <f>+VLOOKUP(H50,'[1]VIVIENDA x HAB'!C$2:DD$73,87+2,FALSE)</f>
        <v>0.9089288608005186</v>
      </c>
      <c r="AF50" s="28">
        <f>+VLOOKUP(H50,'[1]VIVIENDA x HAB'!C$2:DD$73,91+2,FALSE)</f>
        <v>0.92232773313854399</v>
      </c>
      <c r="AG50" s="28">
        <f>+VLOOKUP(H50,'[1]VIVIENDA x HAB'!C$2:DD$73,95+2,FALSE)</f>
        <v>0.91658653846153848</v>
      </c>
      <c r="AH50" s="28">
        <f>+VLOOKUP(H50,'[1]VIVIENDA x HAB'!C$2:DD$73,99+2,FALSE)</f>
        <v>0.89330332893613718</v>
      </c>
      <c r="AI50" s="28">
        <f>+VLOOKUP(H50,'[1]VIVIENDA x HAB'!C$2:DD$73,103+2,FALSE)</f>
        <v>0.88314073620570899</v>
      </c>
      <c r="AK50" s="10" t="s">
        <v>53</v>
      </c>
      <c r="AL50" s="9" t="s">
        <v>52</v>
      </c>
      <c r="AM50" s="28">
        <v>1.0576219152202149</v>
      </c>
      <c r="AN50" s="28">
        <v>1.071062521352921</v>
      </c>
      <c r="AO50" s="28">
        <v>1.1042539122768349</v>
      </c>
      <c r="AP50" s="28">
        <v>1.0901648059542797</v>
      </c>
      <c r="AQ50" s="28">
        <v>1.0866183117838748</v>
      </c>
      <c r="AR50" s="28">
        <v>1.1078472078056882</v>
      </c>
      <c r="AS50" s="28">
        <v>1.1437346437346438</v>
      </c>
      <c r="AT50" s="28">
        <v>1.1709461484663803</v>
      </c>
      <c r="AU50" s="28">
        <v>1.1984219754529515</v>
      </c>
      <c r="AV50" s="28">
        <v>1.2097821933511654</v>
      </c>
      <c r="AW50" s="28">
        <v>1.2141842628538964</v>
      </c>
      <c r="AX50" s="28">
        <v>1.2175732217573221</v>
      </c>
      <c r="AY50" s="28">
        <v>1.2381128584643848</v>
      </c>
      <c r="AZ50" s="28">
        <v>1.0831877929956797</v>
      </c>
      <c r="BA50" s="28">
        <v>1.0672292029716592</v>
      </c>
      <c r="BB50" s="28">
        <v>1.0349368940918238</v>
      </c>
      <c r="BC50" s="28">
        <v>1.0231625022797739</v>
      </c>
      <c r="BD50" s="28">
        <v>1.0317301572870261</v>
      </c>
      <c r="BE50" s="28">
        <v>1.0976980242885626</v>
      </c>
      <c r="BF50" s="28">
        <v>1.1040238181162034</v>
      </c>
      <c r="BG50" s="28">
        <v>1.1071045096635648</v>
      </c>
      <c r="BH50" s="28">
        <v>1.100196113389196</v>
      </c>
      <c r="BI50" s="28">
        <v>1.0842133051742344</v>
      </c>
      <c r="BJ50" s="28">
        <v>1.0910044584316811</v>
      </c>
      <c r="BK50" s="28">
        <v>1.1194405837387074</v>
      </c>
      <c r="BL50" s="28">
        <v>1.1323223570190641</v>
      </c>
    </row>
    <row r="51" spans="2:64" x14ac:dyDescent="0.25">
      <c r="B51" s="31" t="s">
        <v>51</v>
      </c>
      <c r="C51" s="30" t="s">
        <v>50</v>
      </c>
      <c r="D51" s="29">
        <v>4326</v>
      </c>
      <c r="E51" s="2">
        <v>0.65441516412390199</v>
      </c>
      <c r="F51" s="2">
        <v>1.5280819498410456</v>
      </c>
      <c r="H51" s="10" t="s">
        <v>51</v>
      </c>
      <c r="I51" s="9" t="s">
        <v>50</v>
      </c>
      <c r="J51" s="28">
        <f>+VLOOKUP(H51,'[1]VIVIENDA x HAB'!C$2:DD$73,5,FALSE)</f>
        <v>0.71605766007375127</v>
      </c>
      <c r="K51" s="28">
        <f>+VLOOKUP(H51,'[1]VIVIENDA x HAB'!C$2:DD$73,9,FALSE)</f>
        <v>0.72907563025210087</v>
      </c>
      <c r="L51" s="28">
        <f>+VLOOKUP(H51,'[1]VIVIENDA x HAB'!C$2:DD$73,13,FALSE)</f>
        <v>0.72831423895253677</v>
      </c>
      <c r="M51" s="28">
        <f>+VLOOKUP(H51,'[1]VIVIENDA x HAB'!C$2:DD$73,17,FALSE)</f>
        <v>0.74160206718346255</v>
      </c>
      <c r="N51" s="28">
        <f>+VLOOKUP(H51,'[1]VIVIENDA x HAB'!C$2:DD$73,21,FALSE)</f>
        <v>0.74710796915167099</v>
      </c>
      <c r="O51" s="28">
        <f>+VLOOKUP(H51,'[1]VIVIENDA x HAB'!C$2:DD$73,23+2,FALSE)</f>
        <v>0.74071762870514823</v>
      </c>
      <c r="P51" s="28">
        <f>+VLOOKUP(H51,'[1]VIVIENDA x HAB'!C$2:DD$73,27+2,FALSE)</f>
        <v>0.75928816734311588</v>
      </c>
      <c r="Q51" s="28">
        <f>+VLOOKUP(H51,'[1]VIVIENDA x HAB'!C$2:DD$73,31+2,FALSE)</f>
        <v>0.74675520676124363</v>
      </c>
      <c r="R51" s="28">
        <f>+VLOOKUP(H51,'[1]VIVIENDA x HAB'!C$2:DD$73,35+2,FALSE)</f>
        <v>0.75074183976261133</v>
      </c>
      <c r="S51" s="28">
        <f>+VLOOKUP(H51,'[1]VIVIENDA x HAB'!C$2:DD$73,39+2,FALSE)</f>
        <v>0.74736842105263157</v>
      </c>
      <c r="T51" s="28">
        <f>+VLOOKUP(H51,'[1]VIVIENDA x HAB'!C$2:DD$73,43+2,FALSE)</f>
        <v>0.7323204419889503</v>
      </c>
      <c r="U51" s="28">
        <f>+VLOOKUP(H51,'[1]VIVIENDA x HAB'!C$2:DD$73,47+2,FALSE)</f>
        <v>0.72653502840140649</v>
      </c>
      <c r="V51" s="28">
        <f>+VLOOKUP(H51,'[1]VIVIENDA x HAB'!C$2:DD$73,51+2,FALSE)</f>
        <v>0.71327014218009477</v>
      </c>
      <c r="W51" s="28">
        <f>+VLOOKUP(H51,'[1]VIVIENDA x HAB'!C$2:DD$73,55+2,FALSE)</f>
        <v>0.70535021969501166</v>
      </c>
      <c r="X51" s="28">
        <f>+VLOOKUP(H51,'[1]VIVIENDA x HAB'!C$2:DD$73,59+2,FALSE)</f>
        <v>0.71099015033696211</v>
      </c>
      <c r="Y51" s="28">
        <f>+VLOOKUP(H51,'[1]VIVIENDA x HAB'!C$2:DD$73,63+2,FALSE)</f>
        <v>0.70719794344473008</v>
      </c>
      <c r="Z51" s="28">
        <f>+VLOOKUP(H51,'[1]VIVIENDA x HAB'!C$2:DD$73,67+2,FALSE)</f>
        <v>0.71480331262939956</v>
      </c>
      <c r="AA51" s="28">
        <f>+VLOOKUP(H51,'[1]VIVIENDA x HAB'!C$2:DD$73,71+2,FALSE)</f>
        <v>0.7151718790385112</v>
      </c>
      <c r="AB51" s="28">
        <f>+VLOOKUP(H51,'[1]VIVIENDA x HAB'!C$2:DD$73,75+2,FALSE)</f>
        <v>0.69655865360462199</v>
      </c>
      <c r="AC51" s="28">
        <f>+VLOOKUP(H51,'[1]VIVIENDA x HAB'!C$2:DD$73,79+2,FALSE)</f>
        <v>0.69307424015944197</v>
      </c>
      <c r="AD51" s="28">
        <f>+VLOOKUP(H51,'[1]VIVIENDA x HAB'!C$2:DD$73,83+2,FALSE)</f>
        <v>0.68284313725490198</v>
      </c>
      <c r="AE51" s="28">
        <f>+VLOOKUP(H51,'[1]VIVIENDA x HAB'!C$2:DD$73,87+2,FALSE)</f>
        <v>0.67741153659718856</v>
      </c>
      <c r="AF51" s="28">
        <f>+VLOOKUP(H51,'[1]VIVIENDA x HAB'!C$2:DD$73,91+2,FALSE)</f>
        <v>0.66156021682771626</v>
      </c>
      <c r="AG51" s="28">
        <f>+VLOOKUP(H51,'[1]VIVIENDA x HAB'!C$2:DD$73,95+2,FALSE)</f>
        <v>0.65679645605036141</v>
      </c>
      <c r="AH51" s="28">
        <f>+VLOOKUP(H51,'[1]VIVIENDA x HAB'!C$2:DD$73,99+2,FALSE)</f>
        <v>0.65836050302748017</v>
      </c>
      <c r="AI51" s="28">
        <f>+VLOOKUP(H51,'[1]VIVIENDA x HAB'!C$2:DD$73,103+2,FALSE)</f>
        <v>0.65441516412390199</v>
      </c>
      <c r="AK51" s="10" t="s">
        <v>51</v>
      </c>
      <c r="AL51" s="9" t="s">
        <v>50</v>
      </c>
      <c r="AM51" s="28">
        <v>1.3965355805243447</v>
      </c>
      <c r="AN51" s="28">
        <v>1.3715998155832181</v>
      </c>
      <c r="AO51" s="28">
        <v>1.3730337078651684</v>
      </c>
      <c r="AP51" s="28">
        <v>1.3484320557491289</v>
      </c>
      <c r="AQ51" s="28">
        <v>1.3384946236559139</v>
      </c>
      <c r="AR51" s="28">
        <v>1.3500421229991575</v>
      </c>
      <c r="AS51" s="28">
        <v>1.3170230263157894</v>
      </c>
      <c r="AT51" s="28">
        <v>1.3391269199676636</v>
      </c>
      <c r="AU51" s="28">
        <v>1.3320158102766799</v>
      </c>
      <c r="AV51" s="28">
        <v>1.3380281690140845</v>
      </c>
      <c r="AW51" s="28">
        <v>1.3655224443606186</v>
      </c>
      <c r="AX51" s="28">
        <v>1.3763961280714818</v>
      </c>
      <c r="AY51" s="28">
        <v>1.4019933554817277</v>
      </c>
      <c r="AZ51" s="28">
        <v>1.4177354342249908</v>
      </c>
      <c r="BA51" s="28">
        <v>1.4064892453518045</v>
      </c>
      <c r="BB51" s="28">
        <v>1.4140312613595056</v>
      </c>
      <c r="BC51" s="28">
        <v>1.3989862418537291</v>
      </c>
      <c r="BD51" s="28">
        <v>1.3982652692446693</v>
      </c>
      <c r="BE51" s="28">
        <v>1.4356292823656689</v>
      </c>
      <c r="BF51" s="28">
        <v>1.4428468727534147</v>
      </c>
      <c r="BG51" s="28">
        <v>1.4644651830581479</v>
      </c>
      <c r="BH51" s="28">
        <v>1.4762075134168158</v>
      </c>
      <c r="BI51" s="28">
        <v>1.5115781973637334</v>
      </c>
      <c r="BJ51" s="28">
        <v>1.5225417110401136</v>
      </c>
      <c r="BK51" s="28">
        <v>1.5189246551114255</v>
      </c>
      <c r="BL51" s="28">
        <v>1.5280819498410456</v>
      </c>
    </row>
    <row r="52" spans="2:64" x14ac:dyDescent="0.25">
      <c r="B52" s="31" t="s">
        <v>49</v>
      </c>
      <c r="C52" s="30" t="s">
        <v>48</v>
      </c>
      <c r="D52" s="29">
        <v>3973</v>
      </c>
      <c r="E52" s="2">
        <v>0.67983891266045804</v>
      </c>
      <c r="F52" s="2">
        <v>1.4709366901147722</v>
      </c>
      <c r="H52" s="10" t="s">
        <v>49</v>
      </c>
      <c r="I52" s="9" t="s">
        <v>48</v>
      </c>
      <c r="J52" s="28">
        <f>+VLOOKUP(H52,'[1]VIVIENDA x HAB'!C$2:DD$73,5,FALSE)</f>
        <v>0.99294117647058822</v>
      </c>
      <c r="K52" s="28">
        <f>+VLOOKUP(H52,'[1]VIVIENDA x HAB'!C$2:DD$73,9,FALSE)</f>
        <v>0.96973803071364051</v>
      </c>
      <c r="L52" s="28">
        <f>+VLOOKUP(H52,'[1]VIVIENDA x HAB'!C$2:DD$73,13,FALSE)</f>
        <v>0.9333618111917984</v>
      </c>
      <c r="M52" s="28">
        <f>+VLOOKUP(H52,'[1]VIVIENDA x HAB'!C$2:DD$73,17,FALSE)</f>
        <v>0.91193181818181823</v>
      </c>
      <c r="N52" s="28">
        <f>+VLOOKUP(H52,'[1]VIVIENDA x HAB'!C$2:DD$73,21,FALSE)</f>
        <v>0.88784681516217268</v>
      </c>
      <c r="O52" s="28">
        <f>+VLOOKUP(H52,'[1]VIVIENDA x HAB'!C$2:DD$73,23+2,FALSE)</f>
        <v>0.86408132530120485</v>
      </c>
      <c r="P52" s="28">
        <f>+VLOOKUP(H52,'[1]VIVIENDA x HAB'!C$2:DD$73,27+2,FALSE)</f>
        <v>0.8450601531170252</v>
      </c>
      <c r="Q52" s="28">
        <f>+VLOOKUP(H52,'[1]VIVIENDA x HAB'!C$2:DD$73,31+2,FALSE)</f>
        <v>0.85911126420943851</v>
      </c>
      <c r="R52" s="28">
        <f>+VLOOKUP(H52,'[1]VIVIENDA x HAB'!C$2:DD$73,35+2,FALSE)</f>
        <v>0.83865602129075179</v>
      </c>
      <c r="S52" s="28">
        <f>+VLOOKUP(H52,'[1]VIVIENDA x HAB'!C$2:DD$73,39+2,FALSE)</f>
        <v>0.82769726247987119</v>
      </c>
      <c r="T52" s="28">
        <f>+VLOOKUP(H52,'[1]VIVIENDA x HAB'!C$2:DD$73,43+2,FALSE)</f>
        <v>0.81901743264659266</v>
      </c>
      <c r="U52" s="28">
        <f>+VLOOKUP(H52,'[1]VIVIENDA x HAB'!C$2:DD$73,47+2,FALSE)</f>
        <v>0.84015345268542196</v>
      </c>
      <c r="V52" s="28">
        <f>+VLOOKUP(H52,'[1]VIVIENDA x HAB'!C$2:DD$73,51+2,FALSE)</f>
        <v>0.82930655789143393</v>
      </c>
      <c r="W52" s="28">
        <f>+VLOOKUP(H52,'[1]VIVIENDA x HAB'!C$2:DD$73,55+2,FALSE)</f>
        <v>0.81972789115646261</v>
      </c>
      <c r="X52" s="28">
        <f>+VLOOKUP(H52,'[1]VIVIENDA x HAB'!C$2:DD$73,59+2,FALSE)</f>
        <v>0.86397657012691176</v>
      </c>
      <c r="Y52" s="28">
        <f>+VLOOKUP(H52,'[1]VIVIENDA x HAB'!C$2:DD$73,63+2,FALSE)</f>
        <v>0.86210253082414012</v>
      </c>
      <c r="Z52" s="28">
        <f>+VLOOKUP(H52,'[1]VIVIENDA x HAB'!C$2:DD$73,67+2,FALSE)</f>
        <v>0.85981912144702843</v>
      </c>
      <c r="AA52" s="28">
        <f>+VLOOKUP(H52,'[1]VIVIENDA x HAB'!C$2:DD$73,71+2,FALSE)</f>
        <v>0.84622701331642358</v>
      </c>
      <c r="AB52" s="28">
        <f>+VLOOKUP(H52,'[1]VIVIENDA x HAB'!C$2:DD$73,75+2,FALSE)</f>
        <v>0.83661971830985915</v>
      </c>
      <c r="AC52" s="28">
        <f>+VLOOKUP(H52,'[1]VIVIENDA x HAB'!C$2:DD$73,79+2,FALSE)</f>
        <v>0.81337386018237079</v>
      </c>
      <c r="AD52" s="28">
        <f>+VLOOKUP(H52,'[1]VIVIENDA x HAB'!C$2:DD$73,83+2,FALSE)</f>
        <v>0.79465875370919881</v>
      </c>
      <c r="AE52" s="28">
        <f>+VLOOKUP(H52,'[1]VIVIENDA x HAB'!C$2:DD$73,87+2,FALSE)</f>
        <v>0.75691699604743079</v>
      </c>
      <c r="AF52" s="28">
        <f>+VLOOKUP(H52,'[1]VIVIENDA x HAB'!C$2:DD$73,91+2,FALSE)</f>
        <v>0.7329871549603717</v>
      </c>
      <c r="AG52" s="28">
        <f>+VLOOKUP(H52,'[1]VIVIENDA x HAB'!C$2:DD$73,95+2,FALSE)</f>
        <v>0.70777338603425555</v>
      </c>
      <c r="AH52" s="28">
        <f>+VLOOKUP(H52,'[1]VIVIENDA x HAB'!C$2:DD$73,99+2,FALSE)</f>
        <v>0.69153846153846155</v>
      </c>
      <c r="AI52" s="28">
        <f>+VLOOKUP(H52,'[1]VIVIENDA x HAB'!C$2:DD$73,103+2,FALSE)</f>
        <v>0.67983891266045804</v>
      </c>
      <c r="AK52" s="10" t="s">
        <v>49</v>
      </c>
      <c r="AL52" s="9" t="s">
        <v>48</v>
      </c>
      <c r="AM52" s="28">
        <v>1.0071090047393365</v>
      </c>
      <c r="AN52" s="28">
        <v>1.031206334420121</v>
      </c>
      <c r="AO52" s="28">
        <v>1.0713958810068649</v>
      </c>
      <c r="AP52" s="28">
        <v>1.0965732087227413</v>
      </c>
      <c r="AQ52" s="28">
        <v>1.1263204225352113</v>
      </c>
      <c r="AR52" s="28">
        <v>1.1572984749455337</v>
      </c>
      <c r="AS52" s="28">
        <v>1.1833477135461605</v>
      </c>
      <c r="AT52" s="28">
        <v>1.1639935846030474</v>
      </c>
      <c r="AU52" s="28">
        <v>1.1923839746132487</v>
      </c>
      <c r="AV52" s="28">
        <v>1.2081712062256809</v>
      </c>
      <c r="AW52" s="28">
        <v>1.2209752321981424</v>
      </c>
      <c r="AX52" s="28">
        <v>1.1902587519025876</v>
      </c>
      <c r="AY52" s="28">
        <v>1.2058267120696178</v>
      </c>
      <c r="AZ52" s="28">
        <v>1.2199170124481329</v>
      </c>
      <c r="BA52" s="28">
        <v>1.1574387947269302</v>
      </c>
      <c r="BB52" s="28">
        <v>1.1599548362815204</v>
      </c>
      <c r="BC52" s="28">
        <v>1.1630353117956425</v>
      </c>
      <c r="BD52" s="28">
        <v>1.1817159985013113</v>
      </c>
      <c r="BE52" s="28">
        <v>1.1952861952861953</v>
      </c>
      <c r="BF52" s="28">
        <v>1.2294469357249627</v>
      </c>
      <c r="BG52" s="28">
        <v>1.2584017923823749</v>
      </c>
      <c r="BH52" s="28">
        <v>1.3211488250652741</v>
      </c>
      <c r="BI52" s="28">
        <v>1.3642803877703207</v>
      </c>
      <c r="BJ52" s="28">
        <v>1.4128816083395384</v>
      </c>
      <c r="BK52" s="28">
        <v>1.4460511679644048</v>
      </c>
      <c r="BL52" s="28">
        <v>1.4709366901147722</v>
      </c>
    </row>
    <row r="53" spans="2:64" x14ac:dyDescent="0.25">
      <c r="B53" s="31" t="s">
        <v>47</v>
      </c>
      <c r="C53" s="30" t="s">
        <v>46</v>
      </c>
      <c r="D53" s="29">
        <v>5248</v>
      </c>
      <c r="E53" s="2">
        <v>0.91425304878048785</v>
      </c>
      <c r="F53" s="2">
        <v>1.0937890787828262</v>
      </c>
      <c r="H53" s="10" t="s">
        <v>47</v>
      </c>
      <c r="I53" s="9" t="s">
        <v>46</v>
      </c>
      <c r="J53" s="28">
        <f>+VLOOKUP(H53,'[1]VIVIENDA x HAB'!C$2:DD$73,5,FALSE)</f>
        <v>0.91496598639455784</v>
      </c>
      <c r="K53" s="28">
        <f>+VLOOKUP(H53,'[1]VIVIENDA x HAB'!C$2:DD$73,9,FALSE)</f>
        <v>0.96003450258769407</v>
      </c>
      <c r="L53" s="28">
        <f>+VLOOKUP(H53,'[1]VIVIENDA x HAB'!C$2:DD$73,13,FALSE)</f>
        <v>0.91272264631043254</v>
      </c>
      <c r="M53" s="28">
        <f>+VLOOKUP(H53,'[1]VIVIENDA x HAB'!C$2:DD$73,17,FALSE)</f>
        <v>0.94144800777453841</v>
      </c>
      <c r="N53" s="28">
        <f>+VLOOKUP(H53,'[1]VIVIENDA x HAB'!C$2:DD$73,21,FALSE)</f>
        <v>0.94892796916405686</v>
      </c>
      <c r="O53" s="28">
        <f>+VLOOKUP(H53,'[1]VIVIENDA x HAB'!C$2:DD$73,23+2,FALSE)</f>
        <v>0.93752913752913758</v>
      </c>
      <c r="P53" s="28">
        <f>+VLOOKUP(H53,'[1]VIVIENDA x HAB'!C$2:DD$73,27+2,FALSE)</f>
        <v>0.91625944024877837</v>
      </c>
      <c r="Q53" s="28">
        <f>+VLOOKUP(H53,'[1]VIVIENDA x HAB'!C$2:DD$73,31+2,FALSE)</f>
        <v>0.8965299684542587</v>
      </c>
      <c r="R53" s="28">
        <f>+VLOOKUP(H53,'[1]VIVIENDA x HAB'!C$2:DD$73,35+2,FALSE)</f>
        <v>0.86690433749257279</v>
      </c>
      <c r="S53" s="28">
        <f>+VLOOKUP(H53,'[1]VIVIENDA x HAB'!C$2:DD$73,39+2,FALSE)</f>
        <v>0.84022770398481972</v>
      </c>
      <c r="T53" s="28">
        <f>+VLOOKUP(H53,'[1]VIVIENDA x HAB'!C$2:DD$73,43+2,FALSE)</f>
        <v>0.85995414596866637</v>
      </c>
      <c r="U53" s="28">
        <f>+VLOOKUP(H53,'[1]VIVIENDA x HAB'!C$2:DD$73,47+2,FALSE)</f>
        <v>0.86342943854324739</v>
      </c>
      <c r="V53" s="28">
        <f>+VLOOKUP(H53,'[1]VIVIENDA x HAB'!C$2:DD$73,51+2,FALSE)</f>
        <v>0.87201071360244886</v>
      </c>
      <c r="W53" s="28">
        <f>+VLOOKUP(H53,'[1]VIVIENDA x HAB'!C$2:DD$73,55+2,FALSE)</f>
        <v>0.86611037360136545</v>
      </c>
      <c r="X53" s="28">
        <f>+VLOOKUP(H53,'[1]VIVIENDA x HAB'!C$2:DD$73,59+2,FALSE)</f>
        <v>0.90574257425742577</v>
      </c>
      <c r="Y53" s="28">
        <f>+VLOOKUP(H53,'[1]VIVIENDA x HAB'!C$2:DD$73,63+2,FALSE)</f>
        <v>0.91630131526504588</v>
      </c>
      <c r="Z53" s="28">
        <f>+VLOOKUP(H53,'[1]VIVIENDA x HAB'!C$2:DD$73,67+2,FALSE)</f>
        <v>0.94034729315628196</v>
      </c>
      <c r="AA53" s="28">
        <f>+VLOOKUP(H53,'[1]VIVIENDA x HAB'!C$2:DD$73,71+2,FALSE)</f>
        <v>0.94835390946502063</v>
      </c>
      <c r="AB53" s="28">
        <f>+VLOOKUP(H53,'[1]VIVIENDA x HAB'!C$2:DD$73,75+2,FALSE)</f>
        <v>0.94689358212015584</v>
      </c>
      <c r="AC53" s="28">
        <f>+VLOOKUP(H53,'[1]VIVIENDA x HAB'!C$2:DD$73,79+2,FALSE)</f>
        <v>0.93245967741935487</v>
      </c>
      <c r="AD53" s="28">
        <f>+VLOOKUP(H53,'[1]VIVIENDA x HAB'!C$2:DD$73,83+2,FALSE)</f>
        <v>0.91287284144427006</v>
      </c>
      <c r="AE53" s="28">
        <f>+VLOOKUP(H53,'[1]VIVIENDA x HAB'!C$2:DD$73,87+2,FALSE)</f>
        <v>0.93033932135728548</v>
      </c>
      <c r="AF53" s="28">
        <f>+VLOOKUP(H53,'[1]VIVIENDA x HAB'!C$2:DD$73,91+2,FALSE)</f>
        <v>0.92796189720182576</v>
      </c>
      <c r="AG53" s="28">
        <f>+VLOOKUP(H53,'[1]VIVIENDA x HAB'!C$2:DD$73,95+2,FALSE)</f>
        <v>0.93715305313243458</v>
      </c>
      <c r="AH53" s="28">
        <f>+VLOOKUP(H53,'[1]VIVIENDA x HAB'!C$2:DD$73,99+2,FALSE)</f>
        <v>0.92688633261844411</v>
      </c>
      <c r="AI53" s="28">
        <f>+VLOOKUP(H53,'[1]VIVIENDA x HAB'!C$2:DD$73,103+2,FALSE)</f>
        <v>0.91425304878048785</v>
      </c>
      <c r="AK53" s="10" t="s">
        <v>47</v>
      </c>
      <c r="AL53" s="9" t="s">
        <v>46</v>
      </c>
      <c r="AM53" s="28">
        <v>1.0929368029739777</v>
      </c>
      <c r="AN53" s="28">
        <v>1.0416292303084755</v>
      </c>
      <c r="AO53" s="28">
        <v>1.0956230833565654</v>
      </c>
      <c r="AP53" s="28">
        <v>1.0621935483870968</v>
      </c>
      <c r="AQ53" s="28">
        <v>1.0538207666920538</v>
      </c>
      <c r="AR53" s="28">
        <v>1.0666335156638489</v>
      </c>
      <c r="AS53" s="28">
        <v>1.0913939393939394</v>
      </c>
      <c r="AT53" s="28">
        <v>1.1154116819141449</v>
      </c>
      <c r="AU53" s="28">
        <v>1.153529814941741</v>
      </c>
      <c r="AV53" s="28">
        <v>1.1901535682023487</v>
      </c>
      <c r="AW53" s="28">
        <v>1.1628526994001334</v>
      </c>
      <c r="AX53" s="28">
        <v>1.1581722319859402</v>
      </c>
      <c r="AY53" s="28">
        <v>1.1467749012724879</v>
      </c>
      <c r="AZ53" s="28">
        <v>1.154587256404642</v>
      </c>
      <c r="BA53" s="28">
        <v>1.1040664626147791</v>
      </c>
      <c r="BB53" s="28">
        <v>1.0913440626359288</v>
      </c>
      <c r="BC53" s="28">
        <v>1.0634368889854442</v>
      </c>
      <c r="BD53" s="28">
        <v>1.054458667823823</v>
      </c>
      <c r="BE53" s="28">
        <v>1.056084885231702</v>
      </c>
      <c r="BF53" s="28">
        <v>1.0724324324324324</v>
      </c>
      <c r="BG53" s="28">
        <v>1.0954428202923474</v>
      </c>
      <c r="BH53" s="28">
        <v>1.0748766359150397</v>
      </c>
      <c r="BI53" s="28">
        <v>1.0776304533789565</v>
      </c>
      <c r="BJ53" s="28">
        <v>1.0670615612439178</v>
      </c>
      <c r="BK53" s="28">
        <v>1.0788809423643249</v>
      </c>
      <c r="BL53" s="28">
        <v>1.0937890787828262</v>
      </c>
    </row>
    <row r="54" spans="2:64" x14ac:dyDescent="0.25">
      <c r="B54" s="31" t="s">
        <v>45</v>
      </c>
      <c r="C54" s="30" t="s">
        <v>44</v>
      </c>
      <c r="D54" s="29">
        <v>4537</v>
      </c>
      <c r="E54" s="2">
        <v>0.55829843508926602</v>
      </c>
      <c r="F54" s="2">
        <v>1.7911567311488354</v>
      </c>
      <c r="H54" s="10" t="s">
        <v>45</v>
      </c>
      <c r="I54" s="9" t="s">
        <v>44</v>
      </c>
      <c r="J54" s="28">
        <f>+VLOOKUP(H54,'[1]VIVIENDA x HAB'!C$2:DD$73,5,FALSE)</f>
        <v>0.70778267254038174</v>
      </c>
      <c r="K54" s="28">
        <f>+VLOOKUP(H54,'[1]VIVIENDA x HAB'!C$2:DD$73,9,FALSE)</f>
        <v>0.69379705987809248</v>
      </c>
      <c r="L54" s="28">
        <f>+VLOOKUP(H54,'[1]VIVIENDA x HAB'!C$2:DD$73,13,FALSE)</f>
        <v>0.69117129792472742</v>
      </c>
      <c r="M54" s="28">
        <f>+VLOOKUP(H54,'[1]VIVIENDA x HAB'!C$2:DD$73,17,FALSE)</f>
        <v>0.70223152022315205</v>
      </c>
      <c r="N54" s="28">
        <f>+VLOOKUP(H54,'[1]VIVIENDA x HAB'!C$2:DD$73,21,FALSE)</f>
        <v>0.70755039289374788</v>
      </c>
      <c r="O54" s="28">
        <f>+VLOOKUP(H54,'[1]VIVIENDA x HAB'!C$2:DD$73,23+2,FALSE)</f>
        <v>0.68915820504421876</v>
      </c>
      <c r="P54" s="28">
        <f>+VLOOKUP(H54,'[1]VIVIENDA x HAB'!C$2:DD$73,27+2,FALSE)</f>
        <v>0.69294605809128629</v>
      </c>
      <c r="Q54" s="28">
        <f>+VLOOKUP(H54,'[1]VIVIENDA x HAB'!C$2:DD$73,31+2,FALSE)</f>
        <v>0.68842364532019706</v>
      </c>
      <c r="R54" s="28">
        <f>+VLOOKUP(H54,'[1]VIVIENDA x HAB'!C$2:DD$73,35+2,FALSE)</f>
        <v>0.68304885226603884</v>
      </c>
      <c r="S54" s="28">
        <f>+VLOOKUP(H54,'[1]VIVIENDA x HAB'!C$2:DD$73,39+2,FALSE)</f>
        <v>0.68806818181818186</v>
      </c>
      <c r="T54" s="28">
        <f>+VLOOKUP(H54,'[1]VIVIENDA x HAB'!C$2:DD$73,43+2,FALSE)</f>
        <v>0.67698259187620891</v>
      </c>
      <c r="U54" s="28">
        <f>+VLOOKUP(H54,'[1]VIVIENDA x HAB'!C$2:DD$73,47+2,FALSE)</f>
        <v>0.67046379170056958</v>
      </c>
      <c r="V54" s="28">
        <f>+VLOOKUP(H54,'[1]VIVIENDA x HAB'!C$2:DD$73,51+2,FALSE)</f>
        <v>0.65851714057932498</v>
      </c>
      <c r="W54" s="28">
        <f>+VLOOKUP(H54,'[1]VIVIENDA x HAB'!C$2:DD$73,55+2,FALSE)</f>
        <v>0.66810228802153437</v>
      </c>
      <c r="X54" s="28">
        <f>+VLOOKUP(H54,'[1]VIVIENDA x HAB'!C$2:DD$73,59+2,FALSE)</f>
        <v>0.67481662591687042</v>
      </c>
      <c r="Y54" s="28">
        <f>+VLOOKUP(H54,'[1]VIVIENDA x HAB'!C$2:DD$73,63+2,FALSE)</f>
        <v>0.6888150609080842</v>
      </c>
      <c r="Z54" s="28">
        <f>+VLOOKUP(H54,'[1]VIVIENDA x HAB'!C$2:DD$73,67+2,FALSE)</f>
        <v>0.68724166437034995</v>
      </c>
      <c r="AA54" s="28">
        <f>+VLOOKUP(H54,'[1]VIVIENDA x HAB'!C$2:DD$73,71+2,FALSE)</f>
        <v>0.68525130458665207</v>
      </c>
      <c r="AB54" s="28">
        <f>+VLOOKUP(H54,'[1]VIVIENDA x HAB'!C$2:DD$73,75+2,FALSE)</f>
        <v>0.66365568544102016</v>
      </c>
      <c r="AC54" s="28">
        <f>+VLOOKUP(H54,'[1]VIVIENDA x HAB'!C$2:DD$73,79+2,FALSE)</f>
        <v>0.64759192128430865</v>
      </c>
      <c r="AD54" s="28">
        <f>+VLOOKUP(H54,'[1]VIVIENDA x HAB'!C$2:DD$73,83+2,FALSE)</f>
        <v>0.62183622828784124</v>
      </c>
      <c r="AE54" s="28">
        <f>+VLOOKUP(H54,'[1]VIVIENDA x HAB'!C$2:DD$73,87+2,FALSE)</f>
        <v>0.6084425036390102</v>
      </c>
      <c r="AF54" s="28">
        <f>+VLOOKUP(H54,'[1]VIVIENDA x HAB'!C$2:DD$73,91+2,FALSE)</f>
        <v>0.59357277882797732</v>
      </c>
      <c r="AG54" s="28">
        <f>+VLOOKUP(H54,'[1]VIVIENDA x HAB'!C$2:DD$73,95+2,FALSE)</f>
        <v>0.5763332570382238</v>
      </c>
      <c r="AH54" s="28">
        <f>+VLOOKUP(H54,'[1]VIVIENDA x HAB'!C$2:DD$73,99+2,FALSE)</f>
        <v>0.56567464757216379</v>
      </c>
      <c r="AI54" s="28">
        <f>+VLOOKUP(H54,'[1]VIVIENDA x HAB'!C$2:DD$73,103+2,FALSE)</f>
        <v>0.55829843508926602</v>
      </c>
      <c r="AK54" s="10" t="s">
        <v>45</v>
      </c>
      <c r="AL54" s="9" t="s">
        <v>44</v>
      </c>
      <c r="AM54" s="28">
        <v>1.4128630705394192</v>
      </c>
      <c r="AN54" s="28">
        <v>1.4413436692506461</v>
      </c>
      <c r="AO54" s="28">
        <v>1.446819338422392</v>
      </c>
      <c r="AP54" s="28">
        <v>1.4240317775571003</v>
      </c>
      <c r="AQ54" s="28">
        <v>1.4133268952197007</v>
      </c>
      <c r="AR54" s="28">
        <v>1.4510456273764258</v>
      </c>
      <c r="AS54" s="28">
        <v>1.4431137724550898</v>
      </c>
      <c r="AT54" s="28">
        <v>1.4525939177101967</v>
      </c>
      <c r="AU54" s="28">
        <v>1.4640241275312365</v>
      </c>
      <c r="AV54" s="28">
        <v>1.453344343517754</v>
      </c>
      <c r="AW54" s="28">
        <v>1.4771428571428571</v>
      </c>
      <c r="AX54" s="28">
        <v>1.491504854368932</v>
      </c>
      <c r="AY54" s="28">
        <v>1.5185633575464084</v>
      </c>
      <c r="AZ54" s="28">
        <v>1.4967767929089444</v>
      </c>
      <c r="BA54" s="28">
        <v>1.4818840579710144</v>
      </c>
      <c r="BB54" s="28">
        <v>1.4517684887459807</v>
      </c>
      <c r="BC54" s="28">
        <v>1.4550922213311948</v>
      </c>
      <c r="BD54" s="28">
        <v>1.459318637274549</v>
      </c>
      <c r="BE54" s="28">
        <v>1.5068054443554844</v>
      </c>
      <c r="BF54" s="28">
        <v>1.5441823270691724</v>
      </c>
      <c r="BG54" s="28">
        <v>1.6081404628890663</v>
      </c>
      <c r="BH54" s="28">
        <v>1.6435406698564594</v>
      </c>
      <c r="BI54" s="28">
        <v>1.6847133757961783</v>
      </c>
      <c r="BJ54" s="28">
        <v>1.7351072279586974</v>
      </c>
      <c r="BK54" s="28">
        <v>1.7678006329113924</v>
      </c>
      <c r="BL54" s="28">
        <v>1.7911567311488354</v>
      </c>
    </row>
    <row r="55" spans="2:64" x14ac:dyDescent="0.25">
      <c r="B55" s="31" t="s">
        <v>43</v>
      </c>
      <c r="C55" s="30" t="s">
        <v>42</v>
      </c>
      <c r="D55" s="29">
        <v>13882</v>
      </c>
      <c r="E55" s="2">
        <v>0.53061518513182537</v>
      </c>
      <c r="F55" s="2">
        <v>1.8846049416236763</v>
      </c>
      <c r="H55" s="10" t="s">
        <v>43</v>
      </c>
      <c r="I55" s="9" t="s">
        <v>42</v>
      </c>
      <c r="J55" s="28">
        <f>+VLOOKUP(H55,'[1]VIVIENDA x HAB'!C$2:DD$73,5,FALSE)</f>
        <v>0.54292162138703237</v>
      </c>
      <c r="K55" s="28">
        <f>+VLOOKUP(H55,'[1]VIVIENDA x HAB'!C$2:DD$73,9,FALSE)</f>
        <v>0.54267407090986752</v>
      </c>
      <c r="L55" s="28">
        <f>+VLOOKUP(H55,'[1]VIVIENDA x HAB'!C$2:DD$73,13,FALSE)</f>
        <v>0.53622710018154807</v>
      </c>
      <c r="M55" s="28">
        <f>+VLOOKUP(H55,'[1]VIVIENDA x HAB'!C$2:DD$73,17,FALSE)</f>
        <v>0.533434894162925</v>
      </c>
      <c r="N55" s="28">
        <f>+VLOOKUP(H55,'[1]VIVIENDA x HAB'!C$2:DD$73,21,FALSE)</f>
        <v>0.55115321252059313</v>
      </c>
      <c r="O55" s="28">
        <f>+VLOOKUP(H55,'[1]VIVIENDA x HAB'!C$2:DD$73,23+2,FALSE)</f>
        <v>0.54053190639725257</v>
      </c>
      <c r="P55" s="28">
        <f>+VLOOKUP(H55,'[1]VIVIENDA x HAB'!C$2:DD$73,27+2,FALSE)</f>
        <v>0.53148595002724375</v>
      </c>
      <c r="Q55" s="28">
        <f>+VLOOKUP(H55,'[1]VIVIENDA x HAB'!C$2:DD$73,31+2,FALSE)</f>
        <v>0.52387448840381989</v>
      </c>
      <c r="R55" s="28">
        <f>+VLOOKUP(H55,'[1]VIVIENDA x HAB'!C$2:DD$73,35+2,FALSE)</f>
        <v>0.51706422018348619</v>
      </c>
      <c r="S55" s="28">
        <f>+VLOOKUP(H55,'[1]VIVIENDA x HAB'!C$2:DD$73,39+2,FALSE)</f>
        <v>0.51126093817242868</v>
      </c>
      <c r="T55" s="28">
        <f>+VLOOKUP(H55,'[1]VIVIENDA x HAB'!C$2:DD$73,43+2,FALSE)</f>
        <v>0.51190053285968029</v>
      </c>
      <c r="U55" s="28">
        <f>+VLOOKUP(H55,'[1]VIVIENDA x HAB'!C$2:DD$73,47+2,FALSE)</f>
        <v>0.51328809725756286</v>
      </c>
      <c r="V55" s="28">
        <f>+VLOOKUP(H55,'[1]VIVIENDA x HAB'!C$2:DD$73,51+2,FALSE)</f>
        <v>0.51363957597173149</v>
      </c>
      <c r="W55" s="28">
        <f>+VLOOKUP(H55,'[1]VIVIENDA x HAB'!C$2:DD$73,55+2,FALSE)</f>
        <v>0.5121934078290814</v>
      </c>
      <c r="X55" s="28">
        <f>+VLOOKUP(H55,'[1]VIVIENDA x HAB'!C$2:DD$73,59+2,FALSE)</f>
        <v>0.52709146077156477</v>
      </c>
      <c r="Y55" s="28">
        <f>+VLOOKUP(H55,'[1]VIVIENDA x HAB'!C$2:DD$73,63+2,FALSE)</f>
        <v>0.53480363423212196</v>
      </c>
      <c r="Z55" s="28">
        <f>+VLOOKUP(H55,'[1]VIVIENDA x HAB'!C$2:DD$73,67+2,FALSE)</f>
        <v>0.53027336668841996</v>
      </c>
      <c r="AA55" s="28">
        <f>+VLOOKUP(H55,'[1]VIVIENDA x HAB'!C$2:DD$73,71+2,FALSE)</f>
        <v>0.52511481056257181</v>
      </c>
      <c r="AB55" s="28">
        <f>+VLOOKUP(H55,'[1]VIVIENDA x HAB'!C$2:DD$73,75+2,FALSE)</f>
        <v>0.52161526956769466</v>
      </c>
      <c r="AC55" s="28">
        <f>+VLOOKUP(H55,'[1]VIVIENDA x HAB'!C$2:DD$73,79+2,FALSE)</f>
        <v>0.53469536665450568</v>
      </c>
      <c r="AD55" s="28">
        <f>+VLOOKUP(H55,'[1]VIVIENDA x HAB'!C$2:DD$73,83+2,FALSE)</f>
        <v>0.537699867977116</v>
      </c>
      <c r="AE55" s="28">
        <f>+VLOOKUP(H55,'[1]VIVIENDA x HAB'!C$2:DD$73,87+2,FALSE)</f>
        <v>0.54414053813653551</v>
      </c>
      <c r="AF55" s="28">
        <f>+VLOOKUP(H55,'[1]VIVIENDA x HAB'!C$2:DD$73,91+2,FALSE)</f>
        <v>0.54638025865913487</v>
      </c>
      <c r="AG55" s="28">
        <f>+VLOOKUP(H55,'[1]VIVIENDA x HAB'!C$2:DD$73,95+2,FALSE)</f>
        <v>0.54070536370315947</v>
      </c>
      <c r="AH55" s="28">
        <f>+VLOOKUP(H55,'[1]VIVIENDA x HAB'!C$2:DD$73,99+2,FALSE)</f>
        <v>0.53594295692665894</v>
      </c>
      <c r="AI55" s="28">
        <f>+VLOOKUP(H55,'[1]VIVIENDA x HAB'!C$2:DD$73,103+2,FALSE)</f>
        <v>0.53061518513182537</v>
      </c>
      <c r="AK55" s="10" t="s">
        <v>43</v>
      </c>
      <c r="AL55" s="9" t="s">
        <v>42</v>
      </c>
      <c r="AM55" s="28">
        <v>1.8418864908073542</v>
      </c>
      <c r="AN55" s="28">
        <v>1.8427267002518892</v>
      </c>
      <c r="AO55" s="28">
        <v>1.8648815020006155</v>
      </c>
      <c r="AP55" s="28">
        <v>1.874643018187284</v>
      </c>
      <c r="AQ55" s="28">
        <v>1.8143775220445375</v>
      </c>
      <c r="AR55" s="28">
        <v>1.8500295508274232</v>
      </c>
      <c r="AS55" s="28">
        <v>1.8815172817809023</v>
      </c>
      <c r="AT55" s="28">
        <v>1.9088541666666667</v>
      </c>
      <c r="AU55" s="28">
        <v>1.9339957416607523</v>
      </c>
      <c r="AV55" s="28">
        <v>1.9559483726150393</v>
      </c>
      <c r="AW55" s="28">
        <v>1.9535045107564191</v>
      </c>
      <c r="AX55" s="28">
        <v>1.9482236298540347</v>
      </c>
      <c r="AY55" s="28">
        <v>1.9468904788112273</v>
      </c>
      <c r="AZ55" s="28">
        <v>1.9523874862788144</v>
      </c>
      <c r="BA55" s="28">
        <v>1.897203947368421</v>
      </c>
      <c r="BB55" s="28">
        <v>1.869845184271818</v>
      </c>
      <c r="BC55" s="28">
        <v>1.8858197730069739</v>
      </c>
      <c r="BD55" s="28">
        <v>1.904345449576387</v>
      </c>
      <c r="BE55" s="28">
        <v>1.9171217913708356</v>
      </c>
      <c r="BF55" s="28">
        <v>1.8702237991266375</v>
      </c>
      <c r="BG55" s="28">
        <v>1.8597735643159188</v>
      </c>
      <c r="BH55" s="28">
        <v>1.8377605230894973</v>
      </c>
      <c r="BI55" s="28">
        <v>1.8302271799755134</v>
      </c>
      <c r="BJ55" s="28">
        <v>1.8494360646827015</v>
      </c>
      <c r="BK55" s="28">
        <v>1.8658702144990498</v>
      </c>
      <c r="BL55" s="28">
        <v>1.8846049416236763</v>
      </c>
    </row>
    <row r="56" spans="2:64" x14ac:dyDescent="0.25">
      <c r="B56" s="31" t="s">
        <v>41</v>
      </c>
      <c r="C56" s="30" t="s">
        <v>40</v>
      </c>
      <c r="D56" s="29">
        <v>12417</v>
      </c>
      <c r="E56" s="2">
        <v>0.59080293146492713</v>
      </c>
      <c r="F56" s="2">
        <v>1.6926117775354417</v>
      </c>
      <c r="H56" s="10" t="s">
        <v>41</v>
      </c>
      <c r="I56" s="9" t="s">
        <v>40</v>
      </c>
      <c r="J56" s="28">
        <f>+VLOOKUP(H56,'[1]VIVIENDA x HAB'!C$2:DD$73,5,FALSE)</f>
        <v>0.58439656975528131</v>
      </c>
      <c r="K56" s="28">
        <f>+VLOOKUP(H56,'[1]VIVIENDA x HAB'!C$2:DD$73,9,FALSE)</f>
        <v>0.56518322035563417</v>
      </c>
      <c r="L56" s="28">
        <f>+VLOOKUP(H56,'[1]VIVIENDA x HAB'!C$2:DD$73,13,FALSE)</f>
        <v>0.55604622756741517</v>
      </c>
      <c r="M56" s="28">
        <f>+VLOOKUP(H56,'[1]VIVIENDA x HAB'!C$2:DD$73,17,FALSE)</f>
        <v>0.56753488372093019</v>
      </c>
      <c r="N56" s="28">
        <f>+VLOOKUP(H56,'[1]VIVIENDA x HAB'!C$2:DD$73,21,FALSE)</f>
        <v>0.58779351649396328</v>
      </c>
      <c r="O56" s="28">
        <f>+VLOOKUP(H56,'[1]VIVIENDA x HAB'!C$2:DD$73,23+2,FALSE)</f>
        <v>0.58582574772431728</v>
      </c>
      <c r="P56" s="28">
        <f>+VLOOKUP(H56,'[1]VIVIENDA x HAB'!C$2:DD$73,27+2,FALSE)</f>
        <v>0.57930782576933615</v>
      </c>
      <c r="Q56" s="28">
        <f>+VLOOKUP(H56,'[1]VIVIENDA x HAB'!C$2:DD$73,31+2,FALSE)</f>
        <v>0.5739115168539326</v>
      </c>
      <c r="R56" s="28">
        <f>+VLOOKUP(H56,'[1]VIVIENDA x HAB'!C$2:DD$73,35+2,FALSE)</f>
        <v>0.57457525826005296</v>
      </c>
      <c r="S56" s="28">
        <f>+VLOOKUP(H56,'[1]VIVIENDA x HAB'!C$2:DD$73,39+2,FALSE)</f>
        <v>0.56103151862464185</v>
      </c>
      <c r="T56" s="28">
        <f>+VLOOKUP(H56,'[1]VIVIENDA x HAB'!C$2:DD$73,43+2,FALSE)</f>
        <v>0.55876607520755328</v>
      </c>
      <c r="U56" s="28">
        <f>+VLOOKUP(H56,'[1]VIVIENDA x HAB'!C$2:DD$73,47+2,FALSE)</f>
        <v>0.56523165231652317</v>
      </c>
      <c r="V56" s="28">
        <f>+VLOOKUP(H56,'[1]VIVIENDA x HAB'!C$2:DD$73,51+2,FALSE)</f>
        <v>0.56950267159884915</v>
      </c>
      <c r="W56" s="28">
        <f>+VLOOKUP(H56,'[1]VIVIENDA x HAB'!C$2:DD$73,55+2,FALSE)</f>
        <v>0.62713080925892695</v>
      </c>
      <c r="X56" s="28">
        <f>+VLOOKUP(H56,'[1]VIVIENDA x HAB'!C$2:DD$73,59+2,FALSE)</f>
        <v>0.60832757429163786</v>
      </c>
      <c r="Y56" s="28">
        <f>+VLOOKUP(H56,'[1]VIVIENDA x HAB'!C$2:DD$73,63+2,FALSE)</f>
        <v>0.61577430343261419</v>
      </c>
      <c r="Z56" s="28">
        <f>+VLOOKUP(H56,'[1]VIVIENDA x HAB'!C$2:DD$73,67+2,FALSE)</f>
        <v>0.64232394999550324</v>
      </c>
      <c r="AA56" s="28">
        <f>+VLOOKUP(H56,'[1]VIVIENDA x HAB'!C$2:DD$73,71+2,FALSE)</f>
        <v>0.63426542387927209</v>
      </c>
      <c r="AB56" s="28">
        <f>+VLOOKUP(H56,'[1]VIVIENDA x HAB'!C$2:DD$73,75+2,FALSE)</f>
        <v>0.62954825101072243</v>
      </c>
      <c r="AC56" s="28">
        <f>+VLOOKUP(H56,'[1]VIVIENDA x HAB'!C$2:DD$73,79+2,FALSE)</f>
        <v>0.62059128630705396</v>
      </c>
      <c r="AD56" s="28">
        <f>+VLOOKUP(H56,'[1]VIVIENDA x HAB'!C$2:DD$73,83+2,FALSE)</f>
        <v>0.60895320301260891</v>
      </c>
      <c r="AE56" s="28">
        <f>+VLOOKUP(H56,'[1]VIVIENDA x HAB'!C$2:DD$73,87+2,FALSE)</f>
        <v>0.60912547528517114</v>
      </c>
      <c r="AF56" s="28">
        <f>+VLOOKUP(H56,'[1]VIVIENDA x HAB'!C$2:DD$73,91+2,FALSE)</f>
        <v>0.61674608577263446</v>
      </c>
      <c r="AG56" s="28">
        <f>+VLOOKUP(H56,'[1]VIVIENDA x HAB'!C$2:DD$73,95+2,FALSE)</f>
        <v>0.61372779081461615</v>
      </c>
      <c r="AH56" s="28">
        <f>+VLOOKUP(H56,'[1]VIVIENDA x HAB'!C$2:DD$73,99+2,FALSE)</f>
        <v>0.59815675719761852</v>
      </c>
      <c r="AI56" s="28">
        <f>+VLOOKUP(H56,'[1]VIVIENDA x HAB'!C$2:DD$73,103+2,FALSE)</f>
        <v>0.59080293146492713</v>
      </c>
      <c r="AK56" s="10" t="s">
        <v>41</v>
      </c>
      <c r="AL56" s="9" t="s">
        <v>40</v>
      </c>
      <c r="AM56" s="28">
        <v>1.7111667859699355</v>
      </c>
      <c r="AN56" s="28">
        <v>1.7693377368329568</v>
      </c>
      <c r="AO56" s="28">
        <v>1.798411625549172</v>
      </c>
      <c r="AP56" s="28">
        <v>1.7620062284871332</v>
      </c>
      <c r="AQ56" s="28">
        <v>1.7012776969108847</v>
      </c>
      <c r="AR56" s="28">
        <v>1.7069922308546059</v>
      </c>
      <c r="AS56" s="28">
        <v>1.7261979823455234</v>
      </c>
      <c r="AT56" s="28">
        <v>1.7424288773325176</v>
      </c>
      <c r="AU56" s="28">
        <v>1.7404160475482913</v>
      </c>
      <c r="AV56" s="28">
        <v>1.7824310520939735</v>
      </c>
      <c r="AW56" s="28">
        <v>1.7896576839038603</v>
      </c>
      <c r="AX56" s="28">
        <v>1.7691861308573915</v>
      </c>
      <c r="AY56" s="28">
        <v>1.7559180138568129</v>
      </c>
      <c r="AZ56" s="28">
        <v>1.5945636623748212</v>
      </c>
      <c r="BA56" s="28">
        <v>1.643851178642431</v>
      </c>
      <c r="BB56" s="28">
        <v>1.6239716312056738</v>
      </c>
      <c r="BC56" s="28">
        <v>1.5568468216185942</v>
      </c>
      <c r="BD56" s="28">
        <v>1.5766270118964312</v>
      </c>
      <c r="BE56" s="28">
        <v>1.5884405975150078</v>
      </c>
      <c r="BF56" s="28">
        <v>1.6113664855829504</v>
      </c>
      <c r="BG56" s="28">
        <v>1.6421623123957754</v>
      </c>
      <c r="BH56" s="28">
        <v>1.6416978776529338</v>
      </c>
      <c r="BI56" s="28">
        <v>1.6214128035320088</v>
      </c>
      <c r="BJ56" s="28">
        <v>1.6293868633073876</v>
      </c>
      <c r="BK56" s="28">
        <v>1.6718025634033269</v>
      </c>
      <c r="BL56" s="28">
        <v>1.6926117775354417</v>
      </c>
    </row>
    <row r="57" spans="2:64" x14ac:dyDescent="0.25">
      <c r="B57" s="31" t="s">
        <v>39</v>
      </c>
      <c r="C57" s="30" t="s">
        <v>38</v>
      </c>
      <c r="D57" s="29">
        <v>2038</v>
      </c>
      <c r="E57" s="2">
        <v>0.65210991167811583</v>
      </c>
      <c r="F57" s="2">
        <v>1.5334838224228744</v>
      </c>
      <c r="H57" s="10" t="s">
        <v>39</v>
      </c>
      <c r="I57" s="9" t="s">
        <v>38</v>
      </c>
      <c r="J57" s="28">
        <f>+VLOOKUP(H57,'[1]VIVIENDA x HAB'!C$2:DD$73,5,FALSE)</f>
        <v>0.65029940119760477</v>
      </c>
      <c r="K57" s="28">
        <f>+VLOOKUP(H57,'[1]VIVIENDA x HAB'!C$2:DD$73,9,FALSE)</f>
        <v>0.61864406779661019</v>
      </c>
      <c r="L57" s="28">
        <f>+VLOOKUP(H57,'[1]VIVIENDA x HAB'!C$2:DD$73,13,FALSE)</f>
        <v>0.62131147540983611</v>
      </c>
      <c r="M57" s="28">
        <f>+VLOOKUP(H57,'[1]VIVIENDA x HAB'!C$2:DD$73,17,FALSE)</f>
        <v>0.6302197802197802</v>
      </c>
      <c r="N57" s="28">
        <f>+VLOOKUP(H57,'[1]VIVIENDA x HAB'!C$2:DD$73,21,FALSE)</f>
        <v>0.64763995609220637</v>
      </c>
      <c r="O57" s="28">
        <f>+VLOOKUP(H57,'[1]VIVIENDA x HAB'!C$2:DD$73,23+2,FALSE)</f>
        <v>0.62827225130890052</v>
      </c>
      <c r="P57" s="28">
        <f>+VLOOKUP(H57,'[1]VIVIENDA x HAB'!C$2:DD$73,27+2,FALSE)</f>
        <v>0.62694300518134716</v>
      </c>
      <c r="Q57" s="28">
        <f>+VLOOKUP(H57,'[1]VIVIENDA x HAB'!C$2:DD$73,31+2,FALSE)</f>
        <v>0.62348178137651822</v>
      </c>
      <c r="R57" s="28">
        <f>+VLOOKUP(H57,'[1]VIVIENDA x HAB'!C$2:DD$73,35+2,FALSE)</f>
        <v>0.62771876580677799</v>
      </c>
      <c r="S57" s="28">
        <f>+VLOOKUP(H57,'[1]VIVIENDA x HAB'!C$2:DD$73,39+2,FALSE)</f>
        <v>0.6305764411027569</v>
      </c>
      <c r="T57" s="28">
        <f>+VLOOKUP(H57,'[1]VIVIENDA x HAB'!C$2:DD$73,43+2,FALSE)</f>
        <v>0.62346588119783997</v>
      </c>
      <c r="U57" s="28">
        <f>+VLOOKUP(H57,'[1]VIVIENDA x HAB'!C$2:DD$73,47+2,FALSE)</f>
        <v>0.63826606875934233</v>
      </c>
      <c r="V57" s="28">
        <f>+VLOOKUP(H57,'[1]VIVIENDA x HAB'!C$2:DD$73,51+2,FALSE)</f>
        <v>0.6349284657128762</v>
      </c>
      <c r="W57" s="28">
        <f>+VLOOKUP(H57,'[1]VIVIENDA x HAB'!C$2:DD$73,55+2,FALSE)</f>
        <v>0.63075416258570027</v>
      </c>
      <c r="X57" s="28">
        <f>+VLOOKUP(H57,'[1]VIVIENDA x HAB'!C$2:DD$73,59+2,FALSE)</f>
        <v>0.63654320987654323</v>
      </c>
      <c r="Y57" s="28">
        <f>+VLOOKUP(H57,'[1]VIVIENDA x HAB'!C$2:DD$73,63+2,FALSE)</f>
        <v>0.64389027431421442</v>
      </c>
      <c r="Z57" s="28">
        <f>+VLOOKUP(H57,'[1]VIVIENDA x HAB'!C$2:DD$73,67+2,FALSE)</f>
        <v>0.64702945581627558</v>
      </c>
      <c r="AA57" s="28">
        <f>+VLOOKUP(H57,'[1]VIVIENDA x HAB'!C$2:DD$73,71+2,FALSE)</f>
        <v>0.66512820512820514</v>
      </c>
      <c r="AB57" s="28">
        <f>+VLOOKUP(H57,'[1]VIVIENDA x HAB'!C$2:DD$73,75+2,FALSE)</f>
        <v>0.66889460154241642</v>
      </c>
      <c r="AC57" s="28">
        <f>+VLOOKUP(H57,'[1]VIVIENDA x HAB'!C$2:DD$73,79+2,FALSE)</f>
        <v>0.6627729812087354</v>
      </c>
      <c r="AD57" s="28">
        <f>+VLOOKUP(H57,'[1]VIVIENDA x HAB'!C$2:DD$73,83+2,FALSE)</f>
        <v>0.6520657043305127</v>
      </c>
      <c r="AE57" s="28">
        <f>+VLOOKUP(H57,'[1]VIVIENDA x HAB'!C$2:DD$73,87+2,FALSE)</f>
        <v>0.64201762977473065</v>
      </c>
      <c r="AF57" s="28">
        <f>+VLOOKUP(H57,'[1]VIVIENDA x HAB'!C$2:DD$73,91+2,FALSE)</f>
        <v>0.63021582733812953</v>
      </c>
      <c r="AG57" s="28">
        <f>+VLOOKUP(H57,'[1]VIVIENDA x HAB'!C$2:DD$73,95+2,FALSE)</f>
        <v>0.64653902798232699</v>
      </c>
      <c r="AH57" s="28">
        <f>+VLOOKUP(H57,'[1]VIVIENDA x HAB'!C$2:DD$73,99+2,FALSE)</f>
        <v>0.65773809523809523</v>
      </c>
      <c r="AI57" s="28">
        <f>+VLOOKUP(H57,'[1]VIVIENDA x HAB'!C$2:DD$73,103+2,FALSE)</f>
        <v>0.65210991167811583</v>
      </c>
      <c r="AK57" s="10" t="s">
        <v>39</v>
      </c>
      <c r="AL57" s="9" t="s">
        <v>38</v>
      </c>
      <c r="AM57" s="28">
        <v>1.5377532228360957</v>
      </c>
      <c r="AN57" s="28">
        <v>1.6164383561643836</v>
      </c>
      <c r="AO57" s="28">
        <v>1.6094986807387863</v>
      </c>
      <c r="AP57" s="28">
        <v>1.5867480383609416</v>
      </c>
      <c r="AQ57" s="28">
        <v>1.5440677966101695</v>
      </c>
      <c r="AR57" s="28">
        <v>1.5916666666666666</v>
      </c>
      <c r="AS57" s="28">
        <v>1.5950413223140496</v>
      </c>
      <c r="AT57" s="28">
        <v>1.6038961038961039</v>
      </c>
      <c r="AU57" s="28">
        <v>1.5930701047542304</v>
      </c>
      <c r="AV57" s="28">
        <v>1.5858505564387917</v>
      </c>
      <c r="AW57" s="28">
        <v>1.6039370078740158</v>
      </c>
      <c r="AX57" s="28">
        <v>1.5667447306791569</v>
      </c>
      <c r="AY57" s="28">
        <v>1.574980574980575</v>
      </c>
      <c r="AZ57" s="28">
        <v>1.5854037267080745</v>
      </c>
      <c r="BA57" s="28">
        <v>1.5709852598913887</v>
      </c>
      <c r="BB57" s="28">
        <v>1.5530596436870643</v>
      </c>
      <c r="BC57" s="28">
        <v>1.5455246913580247</v>
      </c>
      <c r="BD57" s="28">
        <v>1.5034695451040863</v>
      </c>
      <c r="BE57" s="28">
        <v>1.4950038431975403</v>
      </c>
      <c r="BF57" s="28">
        <v>1.5088122605363985</v>
      </c>
      <c r="BG57" s="28">
        <v>1.533587786259542</v>
      </c>
      <c r="BH57" s="28">
        <v>1.5575896262395119</v>
      </c>
      <c r="BI57" s="28">
        <v>1.58675799086758</v>
      </c>
      <c r="BJ57" s="28">
        <v>1.5466970387243735</v>
      </c>
      <c r="BK57" s="28">
        <v>1.5203619909502262</v>
      </c>
      <c r="BL57" s="28">
        <v>1.5334838224228744</v>
      </c>
    </row>
    <row r="58" spans="2:64" x14ac:dyDescent="0.25">
      <c r="B58" s="31" t="s">
        <v>37</v>
      </c>
      <c r="C58" s="30" t="s">
        <v>36</v>
      </c>
      <c r="D58" s="29">
        <v>3929</v>
      </c>
      <c r="E58" s="2">
        <v>0.39704759480783913</v>
      </c>
      <c r="F58" s="2">
        <v>2.5185897435897435</v>
      </c>
      <c r="H58" s="10" t="s">
        <v>37</v>
      </c>
      <c r="I58" s="9" t="s">
        <v>36</v>
      </c>
      <c r="J58" s="28">
        <f>+VLOOKUP(H58,'[1]VIVIENDA x HAB'!C$2:DD$73,5,FALSE)</f>
        <v>0.47041420118343197</v>
      </c>
      <c r="K58" s="28">
        <f>+VLOOKUP(H58,'[1]VIVIENDA x HAB'!C$2:DD$73,9,FALSE)</f>
        <v>0.46688605512134923</v>
      </c>
      <c r="L58" s="28">
        <f>+VLOOKUP(H58,'[1]VIVIENDA x HAB'!C$2:DD$73,13,FALSE)</f>
        <v>0.45393169181890392</v>
      </c>
      <c r="M58" s="28">
        <f>+VLOOKUP(H58,'[1]VIVIENDA x HAB'!C$2:DD$73,17,FALSE)</f>
        <v>0.4568627450980392</v>
      </c>
      <c r="N58" s="28">
        <f>+VLOOKUP(H58,'[1]VIVIENDA x HAB'!C$2:DD$73,21,FALSE)</f>
        <v>0.47405384315255561</v>
      </c>
      <c r="O58" s="28">
        <f>+VLOOKUP(H58,'[1]VIVIENDA x HAB'!C$2:DD$73,23+2,FALSE)</f>
        <v>0.48671162237207455</v>
      </c>
      <c r="P58" s="28">
        <f>+VLOOKUP(H58,'[1]VIVIENDA x HAB'!C$2:DD$73,27+2,FALSE)</f>
        <v>0.48309366498251066</v>
      </c>
      <c r="Q58" s="28">
        <f>+VLOOKUP(H58,'[1]VIVIENDA x HAB'!C$2:DD$73,31+2,FALSE)</f>
        <v>0.48647619047619045</v>
      </c>
      <c r="R58" s="28">
        <f>+VLOOKUP(H58,'[1]VIVIENDA x HAB'!C$2:DD$73,35+2,FALSE)</f>
        <v>0.4845434938892883</v>
      </c>
      <c r="S58" s="28">
        <f>+VLOOKUP(H58,'[1]VIVIENDA x HAB'!C$2:DD$73,39+2,FALSE)</f>
        <v>0.49931224209078406</v>
      </c>
      <c r="T58" s="28">
        <f>+VLOOKUP(H58,'[1]VIVIENDA x HAB'!C$2:DD$73,43+2,FALSE)</f>
        <v>0.49381063900970223</v>
      </c>
      <c r="U58" s="28">
        <f>+VLOOKUP(H58,'[1]VIVIENDA x HAB'!C$2:DD$73,47+2,FALSE)</f>
        <v>0.50135226504394859</v>
      </c>
      <c r="V58" s="28">
        <f>+VLOOKUP(H58,'[1]VIVIENDA x HAB'!C$2:DD$73,51+2,FALSE)</f>
        <v>0.50622685964321779</v>
      </c>
      <c r="W58" s="28">
        <f>+VLOOKUP(H58,'[1]VIVIENDA x HAB'!C$2:DD$73,55+2,FALSE)</f>
        <v>0.51950718685831621</v>
      </c>
      <c r="X58" s="28">
        <f>+VLOOKUP(H58,'[1]VIVIENDA x HAB'!C$2:DD$73,59+2,FALSE)</f>
        <v>0.52268041237113405</v>
      </c>
      <c r="Y58" s="28">
        <f>+VLOOKUP(H58,'[1]VIVIENDA x HAB'!C$2:DD$73,63+2,FALSE)</f>
        <v>0.52248541023000339</v>
      </c>
      <c r="Z58" s="28">
        <f>+VLOOKUP(H58,'[1]VIVIENDA x HAB'!C$2:DD$73,67+2,FALSE)</f>
        <v>0.51819109146548792</v>
      </c>
      <c r="AA58" s="28">
        <f>+VLOOKUP(H58,'[1]VIVIENDA x HAB'!C$2:DD$73,71+2,FALSE)</f>
        <v>0.50016409583196586</v>
      </c>
      <c r="AB58" s="28">
        <f>+VLOOKUP(H58,'[1]VIVIENDA x HAB'!C$2:DD$73,75+2,FALSE)</f>
        <v>0.48079345088161207</v>
      </c>
      <c r="AC58" s="28">
        <f>+VLOOKUP(H58,'[1]VIVIENDA x HAB'!C$2:DD$73,79+2,FALSE)</f>
        <v>0.45473372781065091</v>
      </c>
      <c r="AD58" s="28">
        <f>+VLOOKUP(H58,'[1]VIVIENDA x HAB'!C$2:DD$73,83+2,FALSE)</f>
        <v>0.44373918061165607</v>
      </c>
      <c r="AE58" s="28">
        <f>+VLOOKUP(H58,'[1]VIVIENDA x HAB'!C$2:DD$73,87+2,FALSE)</f>
        <v>0.43338954468802698</v>
      </c>
      <c r="AF58" s="28">
        <f>+VLOOKUP(H58,'[1]VIVIENDA x HAB'!C$2:DD$73,91+2,FALSE)</f>
        <v>0.42916666666666664</v>
      </c>
      <c r="AG58" s="28">
        <f>+VLOOKUP(H58,'[1]VIVIENDA x HAB'!C$2:DD$73,95+2,FALSE)</f>
        <v>0.42011354420113545</v>
      </c>
      <c r="AH58" s="28">
        <f>+VLOOKUP(H58,'[1]VIVIENDA x HAB'!C$2:DD$73,99+2,FALSE)</f>
        <v>0.40854297693920333</v>
      </c>
      <c r="AI58" s="28">
        <f>+VLOOKUP(H58,'[1]VIVIENDA x HAB'!C$2:DD$73,103+2,FALSE)</f>
        <v>0.39704759480783913</v>
      </c>
      <c r="AK58" s="10" t="s">
        <v>37</v>
      </c>
      <c r="AL58" s="9" t="s">
        <v>36</v>
      </c>
      <c r="AM58" s="28">
        <v>2.1257861635220126</v>
      </c>
      <c r="AN58" s="28">
        <v>2.1418502202643173</v>
      </c>
      <c r="AO58" s="28">
        <v>2.2029746281714786</v>
      </c>
      <c r="AP58" s="28">
        <v>2.188841201716738</v>
      </c>
      <c r="AQ58" s="28">
        <v>2.1094650205761316</v>
      </c>
      <c r="AR58" s="28">
        <v>2.0546047269763652</v>
      </c>
      <c r="AS58" s="28">
        <v>2.069991954947707</v>
      </c>
      <c r="AT58" s="28">
        <v>2.0555990602975722</v>
      </c>
      <c r="AU58" s="28">
        <v>2.0637982195845699</v>
      </c>
      <c r="AV58" s="28">
        <v>2.002754820936639</v>
      </c>
      <c r="AW58" s="28">
        <v>2.0250677506775068</v>
      </c>
      <c r="AX58" s="28">
        <v>1.9946055293324343</v>
      </c>
      <c r="AY58" s="28">
        <v>1.9753989361702127</v>
      </c>
      <c r="AZ58" s="28">
        <v>1.924901185770751</v>
      </c>
      <c r="BA58" s="28">
        <v>1.9132149901380671</v>
      </c>
      <c r="BB58" s="28">
        <v>1.9139290407358738</v>
      </c>
      <c r="BC58" s="28">
        <v>1.9297900262467191</v>
      </c>
      <c r="BD58" s="28">
        <v>1.9993438320209973</v>
      </c>
      <c r="BE58" s="28">
        <v>2.0798952193844138</v>
      </c>
      <c r="BF58" s="28">
        <v>2.1990891346779442</v>
      </c>
      <c r="BG58" s="28">
        <v>2.2535760728218466</v>
      </c>
      <c r="BH58" s="28">
        <v>2.3073929961089492</v>
      </c>
      <c r="BI58" s="28">
        <v>2.3300970873786406</v>
      </c>
      <c r="BJ58" s="28">
        <v>2.3803088803088803</v>
      </c>
      <c r="BK58" s="28">
        <v>2.4477228992944196</v>
      </c>
      <c r="BL58" s="28">
        <v>2.5185897435897435</v>
      </c>
    </row>
    <row r="59" spans="2:64" x14ac:dyDescent="0.25">
      <c r="B59" s="57" t="s">
        <v>3</v>
      </c>
      <c r="C59" s="58"/>
      <c r="D59" s="15">
        <v>101794</v>
      </c>
      <c r="E59" s="32">
        <v>0.57748000864491034</v>
      </c>
      <c r="F59" s="32">
        <v>1.7316616766467066</v>
      </c>
      <c r="H59" s="45" t="s">
        <v>3</v>
      </c>
      <c r="I59" s="46"/>
      <c r="J59" s="32">
        <f>+VLOOKUP(H59,'[1]VIVIENDA x HAB'!C$2:DD$73,5,FALSE)</f>
        <v>0.61429396556466254</v>
      </c>
      <c r="K59" s="32">
        <f>+VLOOKUP(H59,'[1]VIVIENDA x HAB'!C$2:DD$73,9,FALSE)</f>
        <v>0.60740278368040801</v>
      </c>
      <c r="L59" s="32">
        <f>+VLOOKUP(H59,'[1]VIVIENDA x HAB'!C$2:DD$73,13,FALSE)</f>
        <v>0.59364688562871215</v>
      </c>
      <c r="M59" s="32">
        <f>+VLOOKUP(H59,'[1]VIVIENDA x HAB'!C$2:DD$73,17,FALSE)</f>
        <v>0.59121467428176688</v>
      </c>
      <c r="N59" s="32">
        <f>+VLOOKUP(H59,'[1]VIVIENDA x HAB'!C$2:DD$73,21,FALSE)</f>
        <v>0.59035621198957433</v>
      </c>
      <c r="O59" s="32">
        <f>+VLOOKUP(H59,'[1]VIVIENDA x HAB'!C$2:DD$73,23+2,FALSE)</f>
        <v>0.57694037855981173</v>
      </c>
      <c r="P59" s="32">
        <f>+VLOOKUP(H59,'[1]VIVIENDA x HAB'!C$2:DD$73,27+2,FALSE)</f>
        <v>0.58163149919714141</v>
      </c>
      <c r="Q59" s="32">
        <f>+VLOOKUP(H59,'[1]VIVIENDA x HAB'!C$2:DD$73,31+2,FALSE)</f>
        <v>0.5700227184573613</v>
      </c>
      <c r="R59" s="32">
        <f>+VLOOKUP(H59,'[1]VIVIENDA x HAB'!C$2:DD$73,35+2,FALSE)</f>
        <v>0.59077828504662788</v>
      </c>
      <c r="S59" s="32">
        <f>+VLOOKUP(H59,'[1]VIVIENDA x HAB'!C$2:DD$73,39+2,FALSE)</f>
        <v>0.59385614651546614</v>
      </c>
      <c r="T59" s="32">
        <f>+VLOOKUP(H59,'[1]VIVIENDA x HAB'!C$2:DD$73,43+2,FALSE)</f>
        <v>0.59725798078043713</v>
      </c>
      <c r="U59" s="32">
        <f>+VLOOKUP(H59,'[1]VIVIENDA x HAB'!C$2:DD$73,47+2,FALSE)</f>
        <v>0.60055862977602104</v>
      </c>
      <c r="V59" s="32">
        <f>+VLOOKUP(H59,'[1]VIVIENDA x HAB'!C$2:DD$73,51+2,FALSE)</f>
        <v>0.60014919414150325</v>
      </c>
      <c r="W59" s="32">
        <f>+VLOOKUP(H59,'[1]VIVIENDA x HAB'!C$2:DD$73,55+2,FALSE)</f>
        <v>0.60302785161215766</v>
      </c>
      <c r="X59" s="32">
        <f>+VLOOKUP(H59,'[1]VIVIENDA x HAB'!C$2:DD$73,59+2,FALSE)</f>
        <v>0.61694512018689784</v>
      </c>
      <c r="Y59" s="32">
        <f>+VLOOKUP(H59,'[1]VIVIENDA x HAB'!C$2:DD$73,63+2,FALSE)</f>
        <v>0.62409581149564686</v>
      </c>
      <c r="Z59" s="32">
        <f>+VLOOKUP(H59,'[1]VIVIENDA x HAB'!C$2:DD$73,67+2,FALSE)</f>
        <v>0.63001495616860081</v>
      </c>
      <c r="AA59" s="32">
        <f>+VLOOKUP(H59,'[1]VIVIENDA x HAB'!C$2:DD$73,71+2,FALSE)</f>
        <v>0.6337501371065043</v>
      </c>
      <c r="AB59" s="32">
        <f>+VLOOKUP(H59,'[1]VIVIENDA x HAB'!C$2:DD$73,75+2,FALSE)</f>
        <v>0.62949303742384677</v>
      </c>
      <c r="AC59" s="32">
        <f>+VLOOKUP(H59,'[1]VIVIENDA x HAB'!C$2:DD$73,79+2,FALSE)</f>
        <v>0.62064091994389536</v>
      </c>
      <c r="AD59" s="32">
        <f>+VLOOKUP(H59,'[1]VIVIENDA x HAB'!C$2:DD$73,83+2,FALSE)</f>
        <v>0.60758461329346203</v>
      </c>
      <c r="AE59" s="32">
        <f>+VLOOKUP(H59,'[1]VIVIENDA x HAB'!C$2:DD$73,87+2,FALSE)</f>
        <v>0.60727985323549027</v>
      </c>
      <c r="AF59" s="32">
        <f>+VLOOKUP(H59,'[1]VIVIENDA x HAB'!C$2:DD$73,91+2,FALSE)</f>
        <v>0.60565789337286324</v>
      </c>
      <c r="AG59" s="32">
        <f>+VLOOKUP(H59,'[1]VIVIENDA x HAB'!C$2:DD$73,95+2,FALSE)</f>
        <v>0.59539329841867084</v>
      </c>
      <c r="AH59" s="32">
        <f>+VLOOKUP(H59,'[1]VIVIENDA x HAB'!C$2:DD$73,99+2,FALSE)</f>
        <v>0.58477118905933834</v>
      </c>
      <c r="AI59" s="32">
        <f>+VLOOKUP(H59,'[1]VIVIENDA x HAB'!C$2:DD$73,103+2,FALSE)</f>
        <v>0.57748000864491034</v>
      </c>
      <c r="AK59" s="45" t="s">
        <v>3</v>
      </c>
      <c r="AL59" s="46"/>
      <c r="AM59" s="32">
        <v>1.6278851104793033</v>
      </c>
      <c r="AN59" s="32">
        <v>1.6463539958456324</v>
      </c>
      <c r="AO59" s="32">
        <v>1.6845030677469697</v>
      </c>
      <c r="AP59" s="32">
        <v>1.6914329828075447</v>
      </c>
      <c r="AQ59" s="32">
        <v>1.6938925680647534</v>
      </c>
      <c r="AR59" s="32">
        <v>1.7332813530858273</v>
      </c>
      <c r="AS59" s="32">
        <v>1.7193016564274048</v>
      </c>
      <c r="AT59" s="32">
        <v>1.754316043238199</v>
      </c>
      <c r="AU59" s="32">
        <v>1.6926823908584823</v>
      </c>
      <c r="AV59" s="32">
        <v>1.6839094886322885</v>
      </c>
      <c r="AW59" s="32">
        <v>1.6743183551826293</v>
      </c>
      <c r="AX59" s="32">
        <v>1.6651163607006212</v>
      </c>
      <c r="AY59" s="32">
        <v>1.6662523415206316</v>
      </c>
      <c r="AZ59" s="32">
        <v>1.6582981985435032</v>
      </c>
      <c r="BA59" s="32">
        <v>1.6208897149507548</v>
      </c>
      <c r="BB59" s="32">
        <v>1.6023180761356144</v>
      </c>
      <c r="BC59" s="32">
        <v>1.5872639057355744</v>
      </c>
      <c r="BD59" s="32">
        <v>1.577908928849582</v>
      </c>
      <c r="BE59" s="32">
        <v>1.5885799215388072</v>
      </c>
      <c r="BF59" s="32">
        <v>1.6112376220543076</v>
      </c>
      <c r="BG59" s="32">
        <v>1.6458612975391498</v>
      </c>
      <c r="BH59" s="32">
        <v>1.6466872639890147</v>
      </c>
      <c r="BI59" s="32">
        <v>1.6510971142984288</v>
      </c>
      <c r="BJ59" s="32">
        <v>1.6795620687299311</v>
      </c>
      <c r="BK59" s="32">
        <v>1.7100705689837385</v>
      </c>
      <c r="BL59" s="32">
        <v>1.7316616766467066</v>
      </c>
    </row>
    <row r="60" spans="2:64" x14ac:dyDescent="0.25">
      <c r="B60" s="31" t="s">
        <v>35</v>
      </c>
      <c r="C60" s="30" t="s">
        <v>34</v>
      </c>
      <c r="D60" s="29">
        <v>10217</v>
      </c>
      <c r="E60" s="2">
        <v>0.66125085641577763</v>
      </c>
      <c r="F60" s="2">
        <v>1.5122853759621078</v>
      </c>
      <c r="H60" s="10" t="s">
        <v>35</v>
      </c>
      <c r="I60" s="9" t="s">
        <v>34</v>
      </c>
      <c r="J60" s="28">
        <f>+VLOOKUP(H60,'[1]VIVIENDA x HAB'!C$2:DD$73,5,FALSE)</f>
        <v>0.75047361299052773</v>
      </c>
      <c r="K60" s="28">
        <f>+VLOOKUP(H60,'[1]VIVIENDA x HAB'!C$2:DD$73,9,FALSE)</f>
        <v>0.73334200937011973</v>
      </c>
      <c r="L60" s="28">
        <f>+VLOOKUP(H60,'[1]VIVIENDA x HAB'!C$2:DD$73,13,FALSE)</f>
        <v>0.7164870959659233</v>
      </c>
      <c r="M60" s="28">
        <f>+VLOOKUP(H60,'[1]VIVIENDA x HAB'!C$2:DD$73,17,FALSE)</f>
        <v>0.71526168110284249</v>
      </c>
      <c r="N60" s="28">
        <f>+VLOOKUP(H60,'[1]VIVIENDA x HAB'!C$2:DD$73,21,FALSE)</f>
        <v>0.71340876263842079</v>
      </c>
      <c r="O60" s="28">
        <f>+VLOOKUP(H60,'[1]VIVIENDA x HAB'!C$2:DD$73,23+2,FALSE)</f>
        <v>0.69334563487487022</v>
      </c>
      <c r="P60" s="28">
        <f>+VLOOKUP(H60,'[1]VIVIENDA x HAB'!C$2:DD$73,27+2,FALSE)</f>
        <v>0.68151796708832424</v>
      </c>
      <c r="Q60" s="28">
        <f>+VLOOKUP(H60,'[1]VIVIENDA x HAB'!C$2:DD$73,31+2,FALSE)</f>
        <v>0.69137316094516277</v>
      </c>
      <c r="R60" s="28">
        <f>+VLOOKUP(H60,'[1]VIVIENDA x HAB'!C$2:DD$73,35+2,FALSE)</f>
        <v>0.69112011387276906</v>
      </c>
      <c r="S60" s="28">
        <f>+VLOOKUP(H60,'[1]VIVIENDA x HAB'!C$2:DD$73,39+2,FALSE)</f>
        <v>0.69352922112995574</v>
      </c>
      <c r="T60" s="28">
        <f>+VLOOKUP(H60,'[1]VIVIENDA x HAB'!C$2:DD$73,43+2,FALSE)</f>
        <v>0.69113735503776996</v>
      </c>
      <c r="U60" s="28">
        <f>+VLOOKUP(H60,'[1]VIVIENDA x HAB'!C$2:DD$73,47+2,FALSE)</f>
        <v>0.68270833333333336</v>
      </c>
      <c r="V60" s="28">
        <f>+VLOOKUP(H60,'[1]VIVIENDA x HAB'!C$2:DD$73,51+2,FALSE)</f>
        <v>0.68345473465140483</v>
      </c>
      <c r="W60" s="28">
        <f>+VLOOKUP(H60,'[1]VIVIENDA x HAB'!C$2:DD$73,55+2,FALSE)</f>
        <v>0.6751970518988637</v>
      </c>
      <c r="X60" s="28">
        <f>+VLOOKUP(H60,'[1]VIVIENDA x HAB'!C$2:DD$73,59+2,FALSE)</f>
        <v>0.72658808120497709</v>
      </c>
      <c r="Y60" s="28">
        <f>+VLOOKUP(H60,'[1]VIVIENDA x HAB'!C$2:DD$73,63+2,FALSE)</f>
        <v>0.74069134155829719</v>
      </c>
      <c r="Z60" s="28">
        <f>+VLOOKUP(H60,'[1]VIVIENDA x HAB'!C$2:DD$73,67+2,FALSE)</f>
        <v>0.74483759348141532</v>
      </c>
      <c r="AA60" s="28">
        <f>+VLOOKUP(H60,'[1]VIVIENDA x HAB'!C$2:DD$73,71+2,FALSE)</f>
        <v>0.73595690887105636</v>
      </c>
      <c r="AB60" s="28">
        <f>+VLOOKUP(H60,'[1]VIVIENDA x HAB'!C$2:DD$73,75+2,FALSE)</f>
        <v>0.74356413670661337</v>
      </c>
      <c r="AC60" s="28">
        <f>+VLOOKUP(H60,'[1]VIVIENDA x HAB'!C$2:DD$73,79+2,FALSE)</f>
        <v>0.74076116933259795</v>
      </c>
      <c r="AD60" s="28">
        <f>+VLOOKUP(H60,'[1]VIVIENDA x HAB'!C$2:DD$73,83+2,FALSE)</f>
        <v>0.71036231118622584</v>
      </c>
      <c r="AE60" s="28">
        <f>+VLOOKUP(H60,'[1]VIVIENDA x HAB'!C$2:DD$73,87+2,FALSE)</f>
        <v>0.71056241426611799</v>
      </c>
      <c r="AF60" s="28">
        <f>+VLOOKUP(H60,'[1]VIVIENDA x HAB'!C$2:DD$73,91+2,FALSE)</f>
        <v>0.70185300853633148</v>
      </c>
      <c r="AG60" s="28">
        <f>+VLOOKUP(H60,'[1]VIVIENDA x HAB'!C$2:DD$73,95+2,FALSE)</f>
        <v>0.69203939269593762</v>
      </c>
      <c r="AH60" s="28">
        <f>+VLOOKUP(H60,'[1]VIVIENDA x HAB'!C$2:DD$73,99+2,FALSE)</f>
        <v>0.6726747659828719</v>
      </c>
      <c r="AI60" s="28">
        <f>+VLOOKUP(H60,'[1]VIVIENDA x HAB'!C$2:DD$73,103+2,FALSE)</f>
        <v>0.66125085641577763</v>
      </c>
      <c r="AK60" s="10" t="s">
        <v>35</v>
      </c>
      <c r="AL60" s="9" t="s">
        <v>34</v>
      </c>
      <c r="AM60" s="28">
        <v>1.3324918860439956</v>
      </c>
      <c r="AN60" s="28">
        <v>1.3636202307009759</v>
      </c>
      <c r="AO60" s="28">
        <v>1.3956985486973248</v>
      </c>
      <c r="AP60" s="28">
        <v>1.3980897151628859</v>
      </c>
      <c r="AQ60" s="28">
        <v>1.4017209380799731</v>
      </c>
      <c r="AR60" s="28">
        <v>1.4422821024617432</v>
      </c>
      <c r="AS60" s="28">
        <v>1.4673127463863338</v>
      </c>
      <c r="AT60" s="28">
        <v>1.4463969047235208</v>
      </c>
      <c r="AU60" s="28">
        <v>1.4469264892268694</v>
      </c>
      <c r="AV60" s="28">
        <v>1.4419003115264797</v>
      </c>
      <c r="AW60" s="28">
        <v>1.4468903940886699</v>
      </c>
      <c r="AX60" s="28">
        <v>1.4647543484894721</v>
      </c>
      <c r="AY60" s="28">
        <v>1.4631546894031668</v>
      </c>
      <c r="AZ60" s="28">
        <v>1.4810491206791996</v>
      </c>
      <c r="BA60" s="28">
        <v>1.3762956286615593</v>
      </c>
      <c r="BB60" s="28">
        <v>1.3500900360144057</v>
      </c>
      <c r="BC60" s="28">
        <v>1.3425745541735352</v>
      </c>
      <c r="BD60" s="28">
        <v>1.3587752053771471</v>
      </c>
      <c r="BE60" s="28">
        <v>1.3448738994179974</v>
      </c>
      <c r="BF60" s="28">
        <v>1.3499627699180938</v>
      </c>
      <c r="BG60" s="28">
        <v>1.407732342007435</v>
      </c>
      <c r="BH60" s="28">
        <v>1.4073359073359073</v>
      </c>
      <c r="BI60" s="28">
        <v>1.4247997626816968</v>
      </c>
      <c r="BJ60" s="28">
        <v>1.445004447079751</v>
      </c>
      <c r="BK60" s="28">
        <v>1.4866025166543302</v>
      </c>
      <c r="BL60" s="28">
        <v>1.5122853759621078</v>
      </c>
    </row>
    <row r="61" spans="2:64" x14ac:dyDescent="0.25">
      <c r="B61" s="31" t="s">
        <v>33</v>
      </c>
      <c r="C61" s="30" t="s">
        <v>32</v>
      </c>
      <c r="D61" s="29">
        <v>32431</v>
      </c>
      <c r="E61" s="2">
        <v>0.53618451481607099</v>
      </c>
      <c r="F61" s="2">
        <v>1.8650296164241762</v>
      </c>
      <c r="H61" s="10" t="s">
        <v>33</v>
      </c>
      <c r="I61" s="9" t="s">
        <v>32</v>
      </c>
      <c r="J61" s="28">
        <f>+VLOOKUP(H61,'[1]VIVIENDA x HAB'!C$2:DD$73,5,FALSE)</f>
        <v>0.5447764449291167</v>
      </c>
      <c r="K61" s="28">
        <f>+VLOOKUP(H61,'[1]VIVIENDA x HAB'!C$2:DD$73,9,FALSE)</f>
        <v>0.54703450603222814</v>
      </c>
      <c r="L61" s="28">
        <f>+VLOOKUP(H61,'[1]VIVIENDA x HAB'!C$2:DD$73,13,FALSE)</f>
        <v>0.53550786144456575</v>
      </c>
      <c r="M61" s="28">
        <f>+VLOOKUP(H61,'[1]VIVIENDA x HAB'!C$2:DD$73,17,FALSE)</f>
        <v>0.53483429111233571</v>
      </c>
      <c r="N61" s="28">
        <f>+VLOOKUP(H61,'[1]VIVIENDA x HAB'!C$2:DD$73,21,FALSE)</f>
        <v>0.52978176657845277</v>
      </c>
      <c r="O61" s="28">
        <f>+VLOOKUP(H61,'[1]VIVIENDA x HAB'!C$2:DD$73,23+2,FALSE)</f>
        <v>0.52168915912798453</v>
      </c>
      <c r="P61" s="28">
        <f>+VLOOKUP(H61,'[1]VIVIENDA x HAB'!C$2:DD$73,27+2,FALSE)</f>
        <v>0.52795980777632157</v>
      </c>
      <c r="Q61" s="28">
        <f>+VLOOKUP(H61,'[1]VIVIENDA x HAB'!C$2:DD$73,31+2,FALSE)</f>
        <v>0.53717385872862899</v>
      </c>
      <c r="R61" s="28">
        <f>+VLOOKUP(H61,'[1]VIVIENDA x HAB'!C$2:DD$73,35+2,FALSE)</f>
        <v>0.55028575411207137</v>
      </c>
      <c r="S61" s="28">
        <f>+VLOOKUP(H61,'[1]VIVIENDA x HAB'!C$2:DD$73,39+2,FALSE)</f>
        <v>0.55932784636488342</v>
      </c>
      <c r="T61" s="28">
        <f>+VLOOKUP(H61,'[1]VIVIENDA x HAB'!C$2:DD$73,43+2,FALSE)</f>
        <v>0.56761377235271993</v>
      </c>
      <c r="U61" s="28">
        <f>+VLOOKUP(H61,'[1]VIVIENDA x HAB'!C$2:DD$73,47+2,FALSE)</f>
        <v>0.57700835749616242</v>
      </c>
      <c r="V61" s="28">
        <f>+VLOOKUP(H61,'[1]VIVIENDA x HAB'!C$2:DD$73,51+2,FALSE)</f>
        <v>0.57396889790398919</v>
      </c>
      <c r="W61" s="28">
        <f>+VLOOKUP(H61,'[1]VIVIENDA x HAB'!C$2:DD$73,55+2,FALSE)</f>
        <v>0.57558473117553743</v>
      </c>
      <c r="X61" s="28">
        <f>+VLOOKUP(H61,'[1]VIVIENDA x HAB'!C$2:DD$73,59+2,FALSE)</f>
        <v>0.58305443617239261</v>
      </c>
      <c r="Y61" s="28">
        <f>+VLOOKUP(H61,'[1]VIVIENDA x HAB'!C$2:DD$73,63+2,FALSE)</f>
        <v>0.5876692556189429</v>
      </c>
      <c r="Z61" s="28">
        <f>+VLOOKUP(H61,'[1]VIVIENDA x HAB'!C$2:DD$73,67+2,FALSE)</f>
        <v>0.59763974721553015</v>
      </c>
      <c r="AA61" s="28">
        <f>+VLOOKUP(H61,'[1]VIVIENDA x HAB'!C$2:DD$73,71+2,FALSE)</f>
        <v>0.59407725917192589</v>
      </c>
      <c r="AB61" s="28">
        <f>+VLOOKUP(H61,'[1]VIVIENDA x HAB'!C$2:DD$73,75+2,FALSE)</f>
        <v>0.58707182698559357</v>
      </c>
      <c r="AC61" s="28">
        <f>+VLOOKUP(H61,'[1]VIVIENDA x HAB'!C$2:DD$73,79+2,FALSE)</f>
        <v>0.57623994638069709</v>
      </c>
      <c r="AD61" s="28">
        <f>+VLOOKUP(H61,'[1]VIVIENDA x HAB'!C$2:DD$73,83+2,FALSE)</f>
        <v>0.56326010200078458</v>
      </c>
      <c r="AE61" s="28">
        <f>+VLOOKUP(H61,'[1]VIVIENDA x HAB'!C$2:DD$73,87+2,FALSE)</f>
        <v>0.56299366799399442</v>
      </c>
      <c r="AF61" s="28">
        <f>+VLOOKUP(H61,'[1]VIVIENDA x HAB'!C$2:DD$73,91+2,FALSE)</f>
        <v>0.561617604102431</v>
      </c>
      <c r="AG61" s="28">
        <f>+VLOOKUP(H61,'[1]VIVIENDA x HAB'!C$2:DD$73,95+2,FALSE)</f>
        <v>0.55112425659129216</v>
      </c>
      <c r="AH61" s="28">
        <f>+VLOOKUP(H61,'[1]VIVIENDA x HAB'!C$2:DD$73,99+2,FALSE)</f>
        <v>0.54350208196362038</v>
      </c>
      <c r="AI61" s="28">
        <f>+VLOOKUP(H61,'[1]VIVIENDA x HAB'!C$2:DD$73,103+2,FALSE)</f>
        <v>0.53618451481607099</v>
      </c>
      <c r="AK61" s="10" t="s">
        <v>33</v>
      </c>
      <c r="AL61" s="9" t="s">
        <v>32</v>
      </c>
      <c r="AM61" s="28">
        <v>1.8356153415005205</v>
      </c>
      <c r="AN61" s="28">
        <v>1.8280382479950648</v>
      </c>
      <c r="AO61" s="28">
        <v>1.8673862178277605</v>
      </c>
      <c r="AP61" s="28">
        <v>1.8697380041212834</v>
      </c>
      <c r="AQ61" s="28">
        <v>1.8875696807355389</v>
      </c>
      <c r="AR61" s="28">
        <v>1.9168502593987635</v>
      </c>
      <c r="AS61" s="28">
        <v>1.8940835746793545</v>
      </c>
      <c r="AT61" s="28">
        <v>1.8615946843853821</v>
      </c>
      <c r="AU61" s="28">
        <v>1.8172376670255208</v>
      </c>
      <c r="AV61" s="28">
        <v>1.7878602084610669</v>
      </c>
      <c r="AW61" s="28">
        <v>1.7617613396783327</v>
      </c>
      <c r="AX61" s="28">
        <v>1.7330771504581732</v>
      </c>
      <c r="AY61" s="28">
        <v>1.7422546825303333</v>
      </c>
      <c r="AZ61" s="28">
        <v>1.7373636683476017</v>
      </c>
      <c r="BA61" s="28">
        <v>1.7151057224857962</v>
      </c>
      <c r="BB61" s="28">
        <v>1.7016374269005847</v>
      </c>
      <c r="BC61" s="28">
        <v>1.6732488169655897</v>
      </c>
      <c r="BD61" s="28">
        <v>1.6832827457389681</v>
      </c>
      <c r="BE61" s="28">
        <v>1.7033690837024948</v>
      </c>
      <c r="BF61" s="28">
        <v>1.7353881942425124</v>
      </c>
      <c r="BG61" s="28">
        <v>1.7753787219223403</v>
      </c>
      <c r="BH61" s="28">
        <v>1.7762189112412314</v>
      </c>
      <c r="BI61" s="28">
        <v>1.780570966250578</v>
      </c>
      <c r="BJ61" s="28">
        <v>1.8144728489814761</v>
      </c>
      <c r="BK61" s="28">
        <v>1.8399193548387096</v>
      </c>
      <c r="BL61" s="28">
        <v>1.8650296164241762</v>
      </c>
    </row>
    <row r="62" spans="2:64" x14ac:dyDescent="0.25">
      <c r="B62" s="31" t="s">
        <v>31</v>
      </c>
      <c r="C62" s="30" t="s">
        <v>30</v>
      </c>
      <c r="D62" s="29">
        <v>5170</v>
      </c>
      <c r="E62" s="2">
        <v>0.45377176015473886</v>
      </c>
      <c r="F62" s="2">
        <v>2.2037510656436488</v>
      </c>
      <c r="H62" s="10" t="s">
        <v>31</v>
      </c>
      <c r="I62" s="9" t="s">
        <v>30</v>
      </c>
      <c r="J62" s="28">
        <f>+VLOOKUP(H62,'[1]VIVIENDA x HAB'!C$2:DD$73,5,FALSE)</f>
        <v>0.42304851021915785</v>
      </c>
      <c r="K62" s="28">
        <f>+VLOOKUP(H62,'[1]VIVIENDA x HAB'!C$2:DD$73,9,FALSE)</f>
        <v>0.41896468311562651</v>
      </c>
      <c r="L62" s="28">
        <f>+VLOOKUP(H62,'[1]VIVIENDA x HAB'!C$2:DD$73,13,FALSE)</f>
        <v>0.41553261379633977</v>
      </c>
      <c r="M62" s="28">
        <f>+VLOOKUP(H62,'[1]VIVIENDA x HAB'!C$2:DD$73,17,FALSE)</f>
        <v>0.43123543123543123</v>
      </c>
      <c r="N62" s="28">
        <f>+VLOOKUP(H62,'[1]VIVIENDA x HAB'!C$2:DD$73,21,FALSE)</f>
        <v>0.43960350391885661</v>
      </c>
      <c r="O62" s="28">
        <f>+VLOOKUP(H62,'[1]VIVIENDA x HAB'!C$2:DD$73,23+2,FALSE)</f>
        <v>0.43908514492753625</v>
      </c>
      <c r="P62" s="28">
        <f>+VLOOKUP(H62,'[1]VIVIENDA x HAB'!C$2:DD$73,27+2,FALSE)</f>
        <v>0.4372207327971403</v>
      </c>
      <c r="Q62" s="28">
        <f>+VLOOKUP(H62,'[1]VIVIENDA x HAB'!C$2:DD$73,31+2,FALSE)</f>
        <v>0.44049967126890205</v>
      </c>
      <c r="R62" s="28">
        <f>+VLOOKUP(H62,'[1]VIVIENDA x HAB'!C$2:DD$73,35+2,FALSE)</f>
        <v>0.46220489495343298</v>
      </c>
      <c r="S62" s="28">
        <f>+VLOOKUP(H62,'[1]VIVIENDA x HAB'!C$2:DD$73,39+2,FALSE)</f>
        <v>0.46733775969158275</v>
      </c>
      <c r="T62" s="28">
        <f>+VLOOKUP(H62,'[1]VIVIENDA x HAB'!C$2:DD$73,43+2,FALSE)</f>
        <v>0.47965367965367967</v>
      </c>
      <c r="U62" s="28">
        <f>+VLOOKUP(H62,'[1]VIVIENDA x HAB'!C$2:DD$73,47+2,FALSE)</f>
        <v>0.47763408946364216</v>
      </c>
      <c r="V62" s="28">
        <f>+VLOOKUP(H62,'[1]VIVIENDA x HAB'!C$2:DD$73,51+2,FALSE)</f>
        <v>0.48394004282655245</v>
      </c>
      <c r="W62" s="28">
        <f>+VLOOKUP(H62,'[1]VIVIENDA x HAB'!C$2:DD$73,55+2,FALSE)</f>
        <v>0.49913232104121474</v>
      </c>
      <c r="X62" s="28">
        <f>+VLOOKUP(H62,'[1]VIVIENDA x HAB'!C$2:DD$73,59+2,FALSE)</f>
        <v>0.49784017278617709</v>
      </c>
      <c r="Y62" s="28">
        <f>+VLOOKUP(H62,'[1]VIVIENDA x HAB'!C$2:DD$73,63+2,FALSE)</f>
        <v>0.50448479544957336</v>
      </c>
      <c r="Z62" s="28">
        <f>+VLOOKUP(H62,'[1]VIVIENDA x HAB'!C$2:DD$73,67+2,FALSE)</f>
        <v>0.50032488628979854</v>
      </c>
      <c r="AA62" s="28">
        <f>+VLOOKUP(H62,'[1]VIVIENDA x HAB'!C$2:DD$73,71+2,FALSE)</f>
        <v>0.49946039283401683</v>
      </c>
      <c r="AB62" s="28">
        <f>+VLOOKUP(H62,'[1]VIVIENDA x HAB'!C$2:DD$73,75+2,FALSE)</f>
        <v>0.49371671991480298</v>
      </c>
      <c r="AC62" s="28">
        <f>+VLOOKUP(H62,'[1]VIVIENDA x HAB'!C$2:DD$73,79+2,FALSE)</f>
        <v>0.48586979275696046</v>
      </c>
      <c r="AD62" s="28">
        <f>+VLOOKUP(H62,'[1]VIVIENDA x HAB'!C$2:DD$73,83+2,FALSE)</f>
        <v>0.47412387938060307</v>
      </c>
      <c r="AE62" s="28">
        <f>+VLOOKUP(H62,'[1]VIVIENDA x HAB'!C$2:DD$73,87+2,FALSE)</f>
        <v>0.47587898609975471</v>
      </c>
      <c r="AF62" s="28">
        <f>+VLOOKUP(H62,'[1]VIVIENDA x HAB'!C$2:DD$73,91+2,FALSE)</f>
        <v>0.47269417475728154</v>
      </c>
      <c r="AG62" s="28">
        <f>+VLOOKUP(H62,'[1]VIVIENDA x HAB'!C$2:DD$73,95+2,FALSE)</f>
        <v>0.46347257968719063</v>
      </c>
      <c r="AH62" s="28">
        <f>+VLOOKUP(H62,'[1]VIVIENDA x HAB'!C$2:DD$73,99+2,FALSE)</f>
        <v>0.45815408682049275</v>
      </c>
      <c r="AI62" s="28">
        <f>+VLOOKUP(H62,'[1]VIVIENDA x HAB'!C$2:DD$73,103+2,FALSE)</f>
        <v>0.45377176015473886</v>
      </c>
      <c r="AK62" s="10" t="s">
        <v>31</v>
      </c>
      <c r="AL62" s="9" t="s">
        <v>30</v>
      </c>
      <c r="AM62" s="28">
        <v>2.3637951105937138</v>
      </c>
      <c r="AN62" s="28">
        <v>2.3868360277136258</v>
      </c>
      <c r="AO62" s="28">
        <v>2.4065499717673631</v>
      </c>
      <c r="AP62" s="28">
        <v>2.3189189189189188</v>
      </c>
      <c r="AQ62" s="28">
        <v>2.2747771368641847</v>
      </c>
      <c r="AR62" s="28">
        <v>2.2774626095925736</v>
      </c>
      <c r="AS62" s="28">
        <v>2.2871742462953502</v>
      </c>
      <c r="AT62" s="28">
        <v>2.2701492537313435</v>
      </c>
      <c r="AU62" s="28">
        <v>2.163542642924086</v>
      </c>
      <c r="AV62" s="28">
        <v>2.1397800183318059</v>
      </c>
      <c r="AW62" s="28">
        <v>2.0848375451263537</v>
      </c>
      <c r="AX62" s="28">
        <v>2.093652907234798</v>
      </c>
      <c r="AY62" s="28">
        <v>2.0663716814159292</v>
      </c>
      <c r="AZ62" s="28">
        <v>2.0034767492394612</v>
      </c>
      <c r="BA62" s="28">
        <v>2.0086767895878523</v>
      </c>
      <c r="BB62" s="28">
        <v>1.9822202948829142</v>
      </c>
      <c r="BC62" s="28">
        <v>1.9987012987012986</v>
      </c>
      <c r="BD62" s="28">
        <v>2.002160760587727</v>
      </c>
      <c r="BE62" s="28">
        <v>2.0254529767040554</v>
      </c>
      <c r="BF62" s="28">
        <v>2.0581645842309348</v>
      </c>
      <c r="BG62" s="28">
        <v>2.1091534164159862</v>
      </c>
      <c r="BH62" s="28">
        <v>2.1013745704467355</v>
      </c>
      <c r="BI62" s="28">
        <v>2.1155327342747112</v>
      </c>
      <c r="BJ62" s="28">
        <v>2.1576249466040154</v>
      </c>
      <c r="BK62" s="28">
        <v>2.1826717883055911</v>
      </c>
      <c r="BL62" s="28">
        <v>2.2037510656436488</v>
      </c>
    </row>
    <row r="63" spans="2:64" x14ac:dyDescent="0.25">
      <c r="B63" s="31" t="s">
        <v>29</v>
      </c>
      <c r="C63" s="30" t="s">
        <v>28</v>
      </c>
      <c r="D63" s="29">
        <v>30666</v>
      </c>
      <c r="E63" s="2">
        <v>0.46585795343377029</v>
      </c>
      <c r="F63" s="2">
        <v>2.1465770684586309</v>
      </c>
      <c r="H63" s="10" t="s">
        <v>29</v>
      </c>
      <c r="I63" s="9" t="s">
        <v>28</v>
      </c>
      <c r="J63" s="28">
        <f>+VLOOKUP(H63,'[1]VIVIENDA x HAB'!C$2:DD$73,5,FALSE)</f>
        <v>0.4712579240156971</v>
      </c>
      <c r="K63" s="28">
        <f>+VLOOKUP(H63,'[1]VIVIENDA x HAB'!C$2:DD$73,9,FALSE)</f>
        <v>0.46426040928604179</v>
      </c>
      <c r="L63" s="28">
        <f>+VLOOKUP(H63,'[1]VIVIENDA x HAB'!C$2:DD$73,13,FALSE)</f>
        <v>0.45499662524318102</v>
      </c>
      <c r="M63" s="28">
        <f>+VLOOKUP(H63,'[1]VIVIENDA x HAB'!C$2:DD$73,17,FALSE)</f>
        <v>0.44909076958489985</v>
      </c>
      <c r="N63" s="28">
        <f>+VLOOKUP(H63,'[1]VIVIENDA x HAB'!C$2:DD$73,21,FALSE)</f>
        <v>0.45293186614410613</v>
      </c>
      <c r="O63" s="28">
        <f>+VLOOKUP(H63,'[1]VIVIENDA x HAB'!C$2:DD$73,23+2,FALSE)</f>
        <v>0.44251689616538364</v>
      </c>
      <c r="P63" s="28">
        <f>+VLOOKUP(H63,'[1]VIVIENDA x HAB'!C$2:DD$73,27+2,FALSE)</f>
        <v>0.4562793532427491</v>
      </c>
      <c r="Q63" s="28">
        <f>+VLOOKUP(H63,'[1]VIVIENDA x HAB'!C$2:DD$73,31+2,FALSE)</f>
        <v>0.46089661999717152</v>
      </c>
      <c r="R63" s="28">
        <f>+VLOOKUP(H63,'[1]VIVIENDA x HAB'!C$2:DD$73,35+2,FALSE)</f>
        <v>0.46180459451978967</v>
      </c>
      <c r="S63" s="28">
        <f>+VLOOKUP(H63,'[1]VIVIENDA x HAB'!C$2:DD$73,39+2,FALSE)</f>
        <v>0.46678111587982835</v>
      </c>
      <c r="T63" s="28">
        <f>+VLOOKUP(H63,'[1]VIVIENDA x HAB'!C$2:DD$73,43+2,FALSE)</f>
        <v>0.47146299483648879</v>
      </c>
      <c r="U63" s="28">
        <f>+VLOOKUP(H63,'[1]VIVIENDA x HAB'!C$2:DD$73,47+2,FALSE)</f>
        <v>0.47612466311934215</v>
      </c>
      <c r="V63" s="28">
        <f>+VLOOKUP(H63,'[1]VIVIENDA x HAB'!C$2:DD$73,51+2,FALSE)</f>
        <v>0.47618390169819136</v>
      </c>
      <c r="W63" s="28">
        <f>+VLOOKUP(H63,'[1]VIVIENDA x HAB'!C$2:DD$73,55+2,FALSE)</f>
        <v>0.48249608899704505</v>
      </c>
      <c r="X63" s="28">
        <f>+VLOOKUP(H63,'[1]VIVIENDA x HAB'!C$2:DD$73,59+2,FALSE)</f>
        <v>0.4900210822206606</v>
      </c>
      <c r="Y63" s="28">
        <f>+VLOOKUP(H63,'[1]VIVIENDA x HAB'!C$2:DD$73,63+2,FALSE)</f>
        <v>0.49842890809112333</v>
      </c>
      <c r="Z63" s="28">
        <f>+VLOOKUP(H63,'[1]VIVIENDA x HAB'!C$2:DD$73,67+2,FALSE)</f>
        <v>0.49731307163956012</v>
      </c>
      <c r="AA63" s="28">
        <f>+VLOOKUP(H63,'[1]VIVIENDA x HAB'!C$2:DD$73,71+2,FALSE)</f>
        <v>0.49653776499414082</v>
      </c>
      <c r="AB63" s="28">
        <f>+VLOOKUP(H63,'[1]VIVIENDA x HAB'!C$2:DD$73,75+2,FALSE)</f>
        <v>0.49010212646894236</v>
      </c>
      <c r="AC63" s="28">
        <f>+VLOOKUP(H63,'[1]VIVIENDA x HAB'!C$2:DD$73,79+2,FALSE)</f>
        <v>0.48305785123966943</v>
      </c>
      <c r="AD63" s="28">
        <f>+VLOOKUP(H63,'[1]VIVIENDA x HAB'!C$2:DD$73,83+2,FALSE)</f>
        <v>0.47556772100567724</v>
      </c>
      <c r="AE63" s="28">
        <f>+VLOOKUP(H63,'[1]VIVIENDA x HAB'!C$2:DD$73,87+2,FALSE)</f>
        <v>0.47795658935695451</v>
      </c>
      <c r="AF63" s="28">
        <f>+VLOOKUP(H63,'[1]VIVIENDA x HAB'!C$2:DD$73,91+2,FALSE)</f>
        <v>0.48208524367464767</v>
      </c>
      <c r="AG63" s="28">
        <f>+VLOOKUP(H63,'[1]VIVIENDA x HAB'!C$2:DD$73,95+2,FALSE)</f>
        <v>0.4765567520567186</v>
      </c>
      <c r="AH63" s="28">
        <f>+VLOOKUP(H63,'[1]VIVIENDA x HAB'!C$2:DD$73,99+2,FALSE)</f>
        <v>0.4691146980505605</v>
      </c>
      <c r="AI63" s="28">
        <f>+VLOOKUP(H63,'[1]VIVIENDA x HAB'!C$2:DD$73,103+2,FALSE)</f>
        <v>0.46585795343377029</v>
      </c>
      <c r="AK63" s="10" t="s">
        <v>29</v>
      </c>
      <c r="AL63" s="9" t="s">
        <v>28</v>
      </c>
      <c r="AM63" s="28">
        <v>2.1219802342606151</v>
      </c>
      <c r="AN63" s="28">
        <v>2.1539635514857709</v>
      </c>
      <c r="AO63" s="28">
        <v>2.1978184991273997</v>
      </c>
      <c r="AP63" s="28">
        <v>2.2267213394840253</v>
      </c>
      <c r="AQ63" s="28">
        <v>2.2078375904817373</v>
      </c>
      <c r="AR63" s="28">
        <v>2.2598007187193727</v>
      </c>
      <c r="AS63" s="28">
        <v>2.1916398208533039</v>
      </c>
      <c r="AT63" s="28">
        <v>2.1696839521325559</v>
      </c>
      <c r="AU63" s="28">
        <v>2.1654180401558287</v>
      </c>
      <c r="AV63" s="28">
        <v>2.1423317396101509</v>
      </c>
      <c r="AW63" s="28">
        <v>2.1210572429906542</v>
      </c>
      <c r="AX63" s="28">
        <v>2.1002902757619739</v>
      </c>
      <c r="AY63" s="28">
        <v>2.1000289939112786</v>
      </c>
      <c r="AZ63" s="28">
        <v>2.0725556596296562</v>
      </c>
      <c r="BA63" s="28">
        <v>2.0407285243080455</v>
      </c>
      <c r="BB63" s="28">
        <v>2.0063041765169425</v>
      </c>
      <c r="BC63" s="28">
        <v>2.0108057821668814</v>
      </c>
      <c r="BD63" s="28">
        <v>2.0139455052563826</v>
      </c>
      <c r="BE63" s="28">
        <v>2.040391065439235</v>
      </c>
      <c r="BF63" s="28">
        <v>2.0701454234388366</v>
      </c>
      <c r="BG63" s="28">
        <v>2.1027499467064592</v>
      </c>
      <c r="BH63" s="28">
        <v>2.0922402206974606</v>
      </c>
      <c r="BI63" s="28">
        <v>2.0743219443466008</v>
      </c>
      <c r="BJ63" s="28">
        <v>2.0983859649122807</v>
      </c>
      <c r="BK63" s="28">
        <v>2.131674842326559</v>
      </c>
      <c r="BL63" s="28">
        <v>2.1465770684586309</v>
      </c>
    </row>
    <row r="64" spans="2:64" x14ac:dyDescent="0.25">
      <c r="B64" s="31" t="s">
        <v>27</v>
      </c>
      <c r="C64" s="30" t="s">
        <v>26</v>
      </c>
      <c r="D64" s="29">
        <v>6459</v>
      </c>
      <c r="E64" s="2">
        <v>1.1178200959900912</v>
      </c>
      <c r="F64" s="2">
        <v>0.89459833795013854</v>
      </c>
      <c r="H64" s="10" t="s">
        <v>27</v>
      </c>
      <c r="I64" s="9" t="s">
        <v>26</v>
      </c>
      <c r="J64" s="28">
        <f>+VLOOKUP(H64,'[1]VIVIENDA x HAB'!C$2:DD$73,5,FALSE)</f>
        <v>1.7519329896907216</v>
      </c>
      <c r="K64" s="28">
        <f>+VLOOKUP(H64,'[1]VIVIENDA x HAB'!C$2:DD$73,9,FALSE)</f>
        <v>1.6927784577723379</v>
      </c>
      <c r="L64" s="28">
        <f>+VLOOKUP(H64,'[1]VIVIENDA x HAB'!C$2:DD$73,13,FALSE)</f>
        <v>1.5920158550396375</v>
      </c>
      <c r="M64" s="28">
        <f>+VLOOKUP(H64,'[1]VIVIENDA x HAB'!C$2:DD$73,17,FALSE)</f>
        <v>1.560207991242474</v>
      </c>
      <c r="N64" s="28">
        <f>+VLOOKUP(H64,'[1]VIVIENDA x HAB'!C$2:DD$73,21,FALSE)</f>
        <v>1.5176899063475546</v>
      </c>
      <c r="O64" s="28">
        <f>+VLOOKUP(H64,'[1]VIVIENDA x HAB'!C$2:DD$73,23+2,FALSE)</f>
        <v>1.4411280846063454</v>
      </c>
      <c r="P64" s="28">
        <f>+VLOOKUP(H64,'[1]VIVIENDA x HAB'!C$2:DD$73,27+2,FALSE)</f>
        <v>1.4149644760213145</v>
      </c>
      <c r="Q64" s="28">
        <f>+VLOOKUP(H64,'[1]VIVIENDA x HAB'!C$2:DD$73,31+2,FALSE)</f>
        <v>1.3604795369987599</v>
      </c>
      <c r="R64" s="28">
        <f>+VLOOKUP(H64,'[1]VIVIENDA x HAB'!C$2:DD$73,35+2,FALSE)</f>
        <v>1.323139851967277</v>
      </c>
      <c r="S64" s="28">
        <f>+VLOOKUP(H64,'[1]VIVIENDA x HAB'!C$2:DD$73,39+2,FALSE)</f>
        <v>1.2993197278911566</v>
      </c>
      <c r="T64" s="28">
        <f>+VLOOKUP(H64,'[1]VIVIENDA x HAB'!C$2:DD$73,43+2,FALSE)</f>
        <v>1.2784364579473879</v>
      </c>
      <c r="U64" s="28">
        <f>+VLOOKUP(H64,'[1]VIVIENDA x HAB'!C$2:DD$73,47+2,FALSE)</f>
        <v>1.2919748520710059</v>
      </c>
      <c r="V64" s="28">
        <f>+VLOOKUP(H64,'[1]VIVIENDA x HAB'!C$2:DD$73,51+2,FALSE)</f>
        <v>1.2985544848035582</v>
      </c>
      <c r="W64" s="28">
        <f>+VLOOKUP(H64,'[1]VIVIENDA x HAB'!C$2:DD$73,55+2,FALSE)</f>
        <v>1.2936405529953916</v>
      </c>
      <c r="X64" s="28">
        <f>+VLOOKUP(H64,'[1]VIVIENDA x HAB'!C$2:DD$73,59+2,FALSE)</f>
        <v>1.357225656877898</v>
      </c>
      <c r="Y64" s="28">
        <f>+VLOOKUP(H64,'[1]VIVIENDA x HAB'!C$2:DD$73,63+2,FALSE)</f>
        <v>1.3804753486544883</v>
      </c>
      <c r="Z64" s="28">
        <f>+VLOOKUP(H64,'[1]VIVIENDA x HAB'!C$2:DD$73,67+2,FALSE)</f>
        <v>1.3797567673597488</v>
      </c>
      <c r="AA64" s="28">
        <f>+VLOOKUP(H64,'[1]VIVIENDA x HAB'!C$2:DD$73,71+2,FALSE)</f>
        <v>1.4707602339181287</v>
      </c>
      <c r="AB64" s="28">
        <f>+VLOOKUP(H64,'[1]VIVIENDA x HAB'!C$2:DD$73,75+2,FALSE)</f>
        <v>1.471595655806182</v>
      </c>
      <c r="AC64" s="28">
        <f>+VLOOKUP(H64,'[1]VIVIENDA x HAB'!C$2:DD$73,79+2,FALSE)</f>
        <v>1.4011512504962287</v>
      </c>
      <c r="AD64" s="28">
        <f>+VLOOKUP(H64,'[1]VIVIENDA x HAB'!C$2:DD$73,83+2,FALSE)</f>
        <v>1.3306997742663658</v>
      </c>
      <c r="AE64" s="28">
        <f>+VLOOKUP(H64,'[1]VIVIENDA x HAB'!C$2:DD$73,87+2,FALSE)</f>
        <v>1.3060249816311535</v>
      </c>
      <c r="AF64" s="28">
        <f>+VLOOKUP(H64,'[1]VIVIENDA x HAB'!C$2:DD$73,91+2,FALSE)</f>
        <v>1.2547568710359409</v>
      </c>
      <c r="AG64" s="28">
        <f>+VLOOKUP(H64,'[1]VIVIENDA x HAB'!C$2:DD$73,95+2,FALSE)</f>
        <v>1.2012123253072908</v>
      </c>
      <c r="AH64" s="28">
        <f>+VLOOKUP(H64,'[1]VIVIENDA x HAB'!C$2:DD$73,99+2,FALSE)</f>
        <v>1.1522123893805309</v>
      </c>
      <c r="AI64" s="28">
        <f>+VLOOKUP(H64,'[1]VIVIENDA x HAB'!C$2:DD$73,103+2,FALSE)</f>
        <v>1.1178200959900912</v>
      </c>
      <c r="AK64" s="10" t="s">
        <v>27</v>
      </c>
      <c r="AL64" s="9" t="s">
        <v>26</v>
      </c>
      <c r="AM64" s="28">
        <v>0.57079808753218098</v>
      </c>
      <c r="AN64" s="28">
        <v>0.59074475777295732</v>
      </c>
      <c r="AO64" s="28">
        <v>0.62813444780366356</v>
      </c>
      <c r="AP64" s="28">
        <v>0.64094018593229263</v>
      </c>
      <c r="AQ64" s="28">
        <v>0.65889612615701065</v>
      </c>
      <c r="AR64" s="28">
        <v>0.69390084801043705</v>
      </c>
      <c r="AS64" s="28">
        <v>0.70673152361525182</v>
      </c>
      <c r="AT64" s="28">
        <v>0.73503494378608325</v>
      </c>
      <c r="AU64" s="28">
        <v>0.75577800677167672</v>
      </c>
      <c r="AV64" s="28">
        <v>0.76963350785340312</v>
      </c>
      <c r="AW64" s="28">
        <v>0.78220547746703373</v>
      </c>
      <c r="AX64" s="28">
        <v>0.77400887362244164</v>
      </c>
      <c r="AY64" s="28">
        <v>0.77008705580134151</v>
      </c>
      <c r="AZ64" s="28">
        <v>0.77301225420347675</v>
      </c>
      <c r="BA64" s="28">
        <v>0.736797153024911</v>
      </c>
      <c r="BB64" s="28">
        <v>0.72438816163915765</v>
      </c>
      <c r="BC64" s="28">
        <v>0.72476542507819164</v>
      </c>
      <c r="BD64" s="28">
        <v>0.67992047713717696</v>
      </c>
      <c r="BE64" s="28">
        <v>0.67953448765256885</v>
      </c>
      <c r="BF64" s="28">
        <v>0.71369882419606179</v>
      </c>
      <c r="BG64" s="28">
        <v>0.75148430873621719</v>
      </c>
      <c r="BH64" s="28">
        <v>0.7656821378340366</v>
      </c>
      <c r="BI64" s="28">
        <v>0.79696714406065716</v>
      </c>
      <c r="BJ64" s="28">
        <v>0.83249229044014583</v>
      </c>
      <c r="BK64" s="28">
        <v>0.86789554531490021</v>
      </c>
      <c r="BL64" s="28">
        <v>0.89459833795013854</v>
      </c>
    </row>
    <row r="65" spans="2:64" x14ac:dyDescent="0.25">
      <c r="B65" s="31" t="s">
        <v>25</v>
      </c>
      <c r="C65" s="30" t="s">
        <v>24</v>
      </c>
      <c r="D65" s="29">
        <v>7312</v>
      </c>
      <c r="E65" s="2">
        <v>0.72483588621444206</v>
      </c>
      <c r="F65" s="2">
        <v>1.3796226415094339</v>
      </c>
      <c r="H65" s="10" t="s">
        <v>25</v>
      </c>
      <c r="I65" s="9" t="s">
        <v>24</v>
      </c>
      <c r="J65" s="28">
        <f>+VLOOKUP(H65,'[1]VIVIENDA x HAB'!C$2:DD$73,5,FALSE)</f>
        <v>0.94994311717861202</v>
      </c>
      <c r="K65" s="28">
        <f>+VLOOKUP(H65,'[1]VIVIENDA x HAB'!C$2:DD$73,9,FALSE)</f>
        <v>0.92952875054042372</v>
      </c>
      <c r="L65" s="28">
        <f>+VLOOKUP(H65,'[1]VIVIENDA x HAB'!C$2:DD$73,13,FALSE)</f>
        <v>0.90097600650671006</v>
      </c>
      <c r="M65" s="28">
        <f>+VLOOKUP(H65,'[1]VIVIENDA x HAB'!C$2:DD$73,17,FALSE)</f>
        <v>0.88075153374233128</v>
      </c>
      <c r="N65" s="28">
        <f>+VLOOKUP(H65,'[1]VIVIENDA x HAB'!C$2:DD$73,21,FALSE)</f>
        <v>0.86295542814869608</v>
      </c>
      <c r="O65" s="28">
        <f>+VLOOKUP(H65,'[1]VIVIENDA x HAB'!C$2:DD$73,23+2,FALSE)</f>
        <v>0.80903665814151748</v>
      </c>
      <c r="P65" s="28">
        <f>+VLOOKUP(H65,'[1]VIVIENDA x HAB'!C$2:DD$73,27+2,FALSE)</f>
        <v>0.78130054998382403</v>
      </c>
      <c r="Q65" s="28">
        <f>+VLOOKUP(H65,'[1]VIVIENDA x HAB'!C$2:DD$73,31+2,FALSE)</f>
        <v>0.76816339257873401</v>
      </c>
      <c r="R65" s="28">
        <f>+VLOOKUP(H65,'[1]VIVIENDA x HAB'!C$2:DD$73,35+2,FALSE)</f>
        <v>0.74582338902147971</v>
      </c>
      <c r="S65" s="28">
        <f>+VLOOKUP(H65,'[1]VIVIENDA x HAB'!C$2:DD$73,39+2,FALSE)</f>
        <v>0.72659711304844932</v>
      </c>
      <c r="T65" s="28">
        <f>+VLOOKUP(H65,'[1]VIVIENDA x HAB'!C$2:DD$73,43+2,FALSE)</f>
        <v>0.70905052748473074</v>
      </c>
      <c r="U65" s="28">
        <f>+VLOOKUP(H65,'[1]VIVIENDA x HAB'!C$2:DD$73,47+2,FALSE)</f>
        <v>0.69459129727531521</v>
      </c>
      <c r="V65" s="28">
        <f>+VLOOKUP(H65,'[1]VIVIENDA x HAB'!C$2:DD$73,51+2,FALSE)</f>
        <v>0.68962276815679957</v>
      </c>
      <c r="W65" s="28">
        <f>+VLOOKUP(H65,'[1]VIVIENDA x HAB'!C$2:DD$73,55+2,FALSE)</f>
        <v>0.68584365428152883</v>
      </c>
      <c r="X65" s="28">
        <f>+VLOOKUP(H65,'[1]VIVIENDA x HAB'!C$2:DD$73,59+2,FALSE)</f>
        <v>0.69031049250535337</v>
      </c>
      <c r="Y65" s="28">
        <f>+VLOOKUP(H65,'[1]VIVIENDA x HAB'!C$2:DD$73,63+2,FALSE)</f>
        <v>0.68727562824092536</v>
      </c>
      <c r="Z65" s="28">
        <f>+VLOOKUP(H65,'[1]VIVIENDA x HAB'!C$2:DD$73,67+2,FALSE)</f>
        <v>0.70942157801175987</v>
      </c>
      <c r="AA65" s="28">
        <f>+VLOOKUP(H65,'[1]VIVIENDA x HAB'!C$2:DD$73,71+2,FALSE)</f>
        <v>0.74733966062697732</v>
      </c>
      <c r="AB65" s="28">
        <f>+VLOOKUP(H65,'[1]VIVIENDA x HAB'!C$2:DD$73,75+2,FALSE)</f>
        <v>0.75522344747533376</v>
      </c>
      <c r="AC65" s="28">
        <f>+VLOOKUP(H65,'[1]VIVIENDA x HAB'!C$2:DD$73,79+2,FALSE)</f>
        <v>0.76728449543983523</v>
      </c>
      <c r="AD65" s="28">
        <f>+VLOOKUP(H65,'[1]VIVIENDA x HAB'!C$2:DD$73,83+2,FALSE)</f>
        <v>0.77817371937639201</v>
      </c>
      <c r="AE65" s="28">
        <f>+VLOOKUP(H65,'[1]VIVIENDA x HAB'!C$2:DD$73,87+2,FALSE)</f>
        <v>0.76428675294459791</v>
      </c>
      <c r="AF65" s="28">
        <f>+VLOOKUP(H65,'[1]VIVIENDA x HAB'!C$2:DD$73,91+2,FALSE)</f>
        <v>0.75780238745865092</v>
      </c>
      <c r="AG65" s="28">
        <f>+VLOOKUP(H65,'[1]VIVIENDA x HAB'!C$2:DD$73,95+2,FALSE)</f>
        <v>0.75224390938880181</v>
      </c>
      <c r="AH65" s="28">
        <f>+VLOOKUP(H65,'[1]VIVIENDA x HAB'!C$2:DD$73,99+2,FALSE)</f>
        <v>0.74235624123422161</v>
      </c>
      <c r="AI65" s="28">
        <f>+VLOOKUP(H65,'[1]VIVIENDA x HAB'!C$2:DD$73,103+2,FALSE)</f>
        <v>0.72483588621444206</v>
      </c>
      <c r="AK65" s="10" t="s">
        <v>25</v>
      </c>
      <c r="AL65" s="9" t="s">
        <v>24</v>
      </c>
      <c r="AM65" s="28">
        <v>1.0526946107784432</v>
      </c>
      <c r="AN65" s="28">
        <v>1.0758139534883722</v>
      </c>
      <c r="AO65" s="28">
        <v>1.1099074700970435</v>
      </c>
      <c r="AP65" s="28">
        <v>1.1353939921636917</v>
      </c>
      <c r="AQ65" s="28">
        <v>1.1588084012001714</v>
      </c>
      <c r="AR65" s="28">
        <v>1.2360379346680717</v>
      </c>
      <c r="AS65" s="28">
        <v>1.2799171842650103</v>
      </c>
      <c r="AT65" s="28">
        <v>1.3018063730464786</v>
      </c>
      <c r="AU65" s="28">
        <v>1.3408</v>
      </c>
      <c r="AV65" s="28">
        <v>1.3762785208497246</v>
      </c>
      <c r="AW65" s="28">
        <v>1.4103367267032108</v>
      </c>
      <c r="AX65" s="28">
        <v>1.439695550351288</v>
      </c>
      <c r="AY65" s="28">
        <v>1.450068133151645</v>
      </c>
      <c r="AZ65" s="28">
        <v>1.4580582524271846</v>
      </c>
      <c r="BA65" s="28">
        <v>1.4486234974796433</v>
      </c>
      <c r="BB65" s="28">
        <v>1.4550203134068485</v>
      </c>
      <c r="BC65" s="28">
        <v>1.4095990747879723</v>
      </c>
      <c r="BD65" s="28">
        <v>1.3380796613430825</v>
      </c>
      <c r="BE65" s="28">
        <v>1.3241114313160423</v>
      </c>
      <c r="BF65" s="28">
        <v>1.30329754601227</v>
      </c>
      <c r="BG65" s="28">
        <v>1.2850601030337723</v>
      </c>
      <c r="BH65" s="28">
        <v>1.3084094368340944</v>
      </c>
      <c r="BI65" s="28">
        <v>1.319605238185614</v>
      </c>
      <c r="BJ65" s="28">
        <v>1.3293560606060606</v>
      </c>
      <c r="BK65" s="28">
        <v>1.3470621575665973</v>
      </c>
      <c r="BL65" s="28">
        <v>1.3796226415094339</v>
      </c>
    </row>
    <row r="66" spans="2:64" x14ac:dyDescent="0.25">
      <c r="B66" s="31" t="s">
        <v>23</v>
      </c>
      <c r="C66" s="30" t="s">
        <v>22</v>
      </c>
      <c r="D66" s="29">
        <v>7774</v>
      </c>
      <c r="E66" s="2">
        <v>0.55544121430409055</v>
      </c>
      <c r="F66" s="2">
        <v>1.8003705419175544</v>
      </c>
      <c r="H66" s="10" t="s">
        <v>23</v>
      </c>
      <c r="I66" s="9" t="s">
        <v>22</v>
      </c>
      <c r="J66" s="28">
        <f>+VLOOKUP(H66,'[1]VIVIENDA x HAB'!C$2:DD$73,5,FALSE)</f>
        <v>0.5350553505535055</v>
      </c>
      <c r="K66" s="28">
        <f>+VLOOKUP(H66,'[1]VIVIENDA x HAB'!C$2:DD$73,9,FALSE)</f>
        <v>0.52686723544379588</v>
      </c>
      <c r="L66" s="28">
        <f>+VLOOKUP(H66,'[1]VIVIENDA x HAB'!C$2:DD$73,13,FALSE)</f>
        <v>0.51626367299942433</v>
      </c>
      <c r="M66" s="28">
        <f>+VLOOKUP(H66,'[1]VIVIENDA x HAB'!C$2:DD$73,17,FALSE)</f>
        <v>0.52378239817715755</v>
      </c>
      <c r="N66" s="28">
        <f>+VLOOKUP(H66,'[1]VIVIENDA x HAB'!C$2:DD$73,21,FALSE)</f>
        <v>0.53410699122558736</v>
      </c>
      <c r="O66" s="28">
        <f>+VLOOKUP(H66,'[1]VIVIENDA x HAB'!C$2:DD$73,23+2,FALSE)</f>
        <v>0.51814516129032262</v>
      </c>
      <c r="P66" s="28">
        <f>+VLOOKUP(H66,'[1]VIVIENDA x HAB'!C$2:DD$73,27+2,FALSE)</f>
        <v>0.52414715719063543</v>
      </c>
      <c r="Q66" s="28">
        <f>+VLOOKUP(H66,'[1]VIVIENDA x HAB'!C$2:DD$73,31+2,FALSE)</f>
        <v>0.5310001310787783</v>
      </c>
      <c r="R66" s="28">
        <f>+VLOOKUP(H66,'[1]VIVIENDA x HAB'!C$2:DD$73,35+2,FALSE)</f>
        <v>0.53832211289487308</v>
      </c>
      <c r="S66" s="28">
        <f>+VLOOKUP(H66,'[1]VIVIENDA x HAB'!C$2:DD$73,39+2,FALSE)</f>
        <v>0.53231120121642173</v>
      </c>
      <c r="T66" s="28">
        <f>+VLOOKUP(H66,'[1]VIVIENDA x HAB'!C$2:DD$73,43+2,FALSE)</f>
        <v>0.535705273782488</v>
      </c>
      <c r="U66" s="28">
        <f>+VLOOKUP(H66,'[1]VIVIENDA x HAB'!C$2:DD$73,47+2,FALSE)</f>
        <v>0.53229036295369214</v>
      </c>
      <c r="V66" s="28">
        <f>+VLOOKUP(H66,'[1]VIVIENDA x HAB'!C$2:DD$73,51+2,FALSE)</f>
        <v>0.53428786737000755</v>
      </c>
      <c r="W66" s="28">
        <f>+VLOOKUP(H66,'[1]VIVIENDA x HAB'!C$2:DD$73,55+2,FALSE)</f>
        <v>0.53745600804424332</v>
      </c>
      <c r="X66" s="28">
        <f>+VLOOKUP(H66,'[1]VIVIENDA x HAB'!C$2:DD$73,59+2,FALSE)</f>
        <v>0.55854327111343172</v>
      </c>
      <c r="Y66" s="28">
        <f>+VLOOKUP(H66,'[1]VIVIENDA x HAB'!C$2:DD$73,63+2,FALSE)</f>
        <v>0.56083824492468892</v>
      </c>
      <c r="Z66" s="28">
        <f>+VLOOKUP(H66,'[1]VIVIENDA x HAB'!C$2:DD$73,67+2,FALSE)</f>
        <v>0.57451374916163644</v>
      </c>
      <c r="AA66" s="28">
        <f>+VLOOKUP(H66,'[1]VIVIENDA x HAB'!C$2:DD$73,71+2,FALSE)</f>
        <v>0.58341277407054337</v>
      </c>
      <c r="AB66" s="28">
        <f>+VLOOKUP(H66,'[1]VIVIENDA x HAB'!C$2:DD$73,75+2,FALSE)</f>
        <v>0.58410451823625475</v>
      </c>
      <c r="AC66" s="28">
        <f>+VLOOKUP(H66,'[1]VIVIENDA x HAB'!C$2:DD$73,79+2,FALSE)</f>
        <v>0.57801990852838314</v>
      </c>
      <c r="AD66" s="28">
        <f>+VLOOKUP(H66,'[1]VIVIENDA x HAB'!C$2:DD$73,83+2,FALSE)</f>
        <v>0.56854199683042794</v>
      </c>
      <c r="AE66" s="28">
        <f>+VLOOKUP(H66,'[1]VIVIENDA x HAB'!C$2:DD$73,87+2,FALSE)</f>
        <v>0.5723771580345286</v>
      </c>
      <c r="AF66" s="28">
        <f>+VLOOKUP(H66,'[1]VIVIENDA x HAB'!C$2:DD$73,91+2,FALSE)</f>
        <v>0.57328903654485053</v>
      </c>
      <c r="AG66" s="28">
        <f>+VLOOKUP(H66,'[1]VIVIENDA x HAB'!C$2:DD$73,95+2,FALSE)</f>
        <v>0.56271186440677967</v>
      </c>
      <c r="AH66" s="28">
        <f>+VLOOKUP(H66,'[1]VIVIENDA x HAB'!C$2:DD$73,99+2,FALSE)</f>
        <v>0.55545548121461652</v>
      </c>
      <c r="AI66" s="28">
        <f>+VLOOKUP(H66,'[1]VIVIENDA x HAB'!C$2:DD$73,103+2,FALSE)</f>
        <v>0.55544121430409055</v>
      </c>
      <c r="AK66" s="10" t="s">
        <v>23</v>
      </c>
      <c r="AL66" s="9" t="s">
        <v>22</v>
      </c>
      <c r="AM66" s="28">
        <v>1.8689655172413793</v>
      </c>
      <c r="AN66" s="28">
        <v>1.8980113636363636</v>
      </c>
      <c r="AO66" s="28">
        <v>1.9369947030945081</v>
      </c>
      <c r="AP66" s="28">
        <v>1.909189777052746</v>
      </c>
      <c r="AQ66" s="28">
        <v>1.8722840487546371</v>
      </c>
      <c r="AR66" s="28">
        <v>1.9299610894941635</v>
      </c>
      <c r="AS66" s="28">
        <v>1.9078611536498213</v>
      </c>
      <c r="AT66" s="28">
        <v>1.8832387064922242</v>
      </c>
      <c r="AU66" s="28">
        <v>1.8576238576238577</v>
      </c>
      <c r="AV66" s="28">
        <v>1.8786003332539871</v>
      </c>
      <c r="AW66" s="28">
        <v>1.8666980687706076</v>
      </c>
      <c r="AX66" s="28">
        <v>1.8786738772631084</v>
      </c>
      <c r="AY66" s="28">
        <v>1.8716502115655853</v>
      </c>
      <c r="AZ66" s="28">
        <v>1.8606173994387278</v>
      </c>
      <c r="BA66" s="28">
        <v>1.790371582145361</v>
      </c>
      <c r="BB66" s="28">
        <v>1.7830453059318077</v>
      </c>
      <c r="BC66" s="28">
        <v>1.7406023815082885</v>
      </c>
      <c r="BD66" s="28">
        <v>1.7140522875816993</v>
      </c>
      <c r="BE66" s="28">
        <v>1.712022367194781</v>
      </c>
      <c r="BF66" s="28">
        <v>1.7300442168955086</v>
      </c>
      <c r="BG66" s="28">
        <v>1.7588850174216029</v>
      </c>
      <c r="BH66" s="28">
        <v>1.7470997679814386</v>
      </c>
      <c r="BI66" s="28">
        <v>1.7443208159480761</v>
      </c>
      <c r="BJ66" s="28">
        <v>1.7771084337349397</v>
      </c>
      <c r="BK66" s="28">
        <v>1.8003242992819086</v>
      </c>
      <c r="BL66" s="28">
        <v>1.8003705419175544</v>
      </c>
    </row>
    <row r="67" spans="2:64" x14ac:dyDescent="0.25">
      <c r="B67" s="31" t="s">
        <v>21</v>
      </c>
      <c r="C67" s="30" t="s">
        <v>20</v>
      </c>
      <c r="D67" s="29">
        <v>1765</v>
      </c>
      <c r="E67" s="2">
        <v>0.66232294617563736</v>
      </c>
      <c r="F67" s="2">
        <v>1.5098374679213002</v>
      </c>
      <c r="H67" s="10" t="s">
        <v>21</v>
      </c>
      <c r="I67" s="9" t="s">
        <v>20</v>
      </c>
      <c r="J67" s="28">
        <f>+VLOOKUP(H67,'[1]VIVIENDA x HAB'!C$2:DD$73,5,FALSE)</f>
        <v>0.77961672473867594</v>
      </c>
      <c r="K67" s="28">
        <f>+VLOOKUP(H67,'[1]VIVIENDA x HAB'!C$2:DD$73,9,FALSE)</f>
        <v>0.75498338870431891</v>
      </c>
      <c r="L67" s="28">
        <f>+VLOOKUP(H67,'[1]VIVIENDA x HAB'!C$2:DD$73,13,FALSE)</f>
        <v>0.76427406199021208</v>
      </c>
      <c r="M67" s="28">
        <f>+VLOOKUP(H67,'[1]VIVIENDA x HAB'!C$2:DD$73,17,FALSE)</f>
        <v>0.77960526315789469</v>
      </c>
      <c r="N67" s="28">
        <f>+VLOOKUP(H67,'[1]VIVIENDA x HAB'!C$2:DD$73,21,FALSE)</f>
        <v>0.75692307692307692</v>
      </c>
      <c r="O67" s="28">
        <f>+VLOOKUP(H67,'[1]VIVIENDA x HAB'!C$2:DD$73,23+2,FALSE)</f>
        <v>0.72462739531582687</v>
      </c>
      <c r="P67" s="28">
        <f>+VLOOKUP(H67,'[1]VIVIENDA x HAB'!C$2:DD$73,27+2,FALSE)</f>
        <v>0.69261477045908182</v>
      </c>
      <c r="Q67" s="28">
        <f>+VLOOKUP(H67,'[1]VIVIENDA x HAB'!C$2:DD$73,31+2,FALSE)</f>
        <v>0.69104084321475623</v>
      </c>
      <c r="R67" s="28">
        <f>+VLOOKUP(H67,'[1]VIVIENDA x HAB'!C$2:DD$73,35+2,FALSE)</f>
        <v>0.70433639947437587</v>
      </c>
      <c r="S67" s="28">
        <f>+VLOOKUP(H67,'[1]VIVIENDA x HAB'!C$2:DD$73,39+2,FALSE)</f>
        <v>0.72488509520682864</v>
      </c>
      <c r="T67" s="28">
        <f>+VLOOKUP(H67,'[1]VIVIENDA x HAB'!C$2:DD$73,43+2,FALSE)</f>
        <v>0.7192982456140351</v>
      </c>
      <c r="U67" s="28">
        <f>+VLOOKUP(H67,'[1]VIVIENDA x HAB'!C$2:DD$73,47+2,FALSE)</f>
        <v>0.72870249017038002</v>
      </c>
      <c r="V67" s="28">
        <f>+VLOOKUP(H67,'[1]VIVIENDA x HAB'!C$2:DD$73,51+2,FALSE)</f>
        <v>0.72839506172839508</v>
      </c>
      <c r="W67" s="28">
        <f>+VLOOKUP(H67,'[1]VIVIENDA x HAB'!C$2:DD$73,55+2,FALSE)</f>
        <v>0.73947368421052628</v>
      </c>
      <c r="X67" s="28">
        <f>+VLOOKUP(H67,'[1]VIVIENDA x HAB'!C$2:DD$73,59+2,FALSE)</f>
        <v>0.76598639455782314</v>
      </c>
      <c r="Y67" s="28">
        <f>+VLOOKUP(H67,'[1]VIVIENDA x HAB'!C$2:DD$73,63+2,FALSE)</f>
        <v>0.78796361091672495</v>
      </c>
      <c r="Z67" s="28">
        <f>+VLOOKUP(H67,'[1]VIVIENDA x HAB'!C$2:DD$73,67+2,FALSE)</f>
        <v>0.79704016913319242</v>
      </c>
      <c r="AA67" s="28">
        <f>+VLOOKUP(H67,'[1]VIVIENDA x HAB'!C$2:DD$73,71+2,FALSE)</f>
        <v>0.83480825958702065</v>
      </c>
      <c r="AB67" s="28">
        <f>+VLOOKUP(H67,'[1]VIVIENDA x HAB'!C$2:DD$73,75+2,FALSE)</f>
        <v>0.82627737226277376</v>
      </c>
      <c r="AC67" s="28">
        <f>+VLOOKUP(H67,'[1]VIVIENDA x HAB'!C$2:DD$73,79+2,FALSE)</f>
        <v>0.80782918149466187</v>
      </c>
      <c r="AD67" s="28">
        <f>+VLOOKUP(H67,'[1]VIVIENDA x HAB'!C$2:DD$73,83+2,FALSE)</f>
        <v>0.77648667122351334</v>
      </c>
      <c r="AE67" s="28">
        <f>+VLOOKUP(H67,'[1]VIVIENDA x HAB'!C$2:DD$73,87+2,FALSE)</f>
        <v>0.7573333333333333</v>
      </c>
      <c r="AF67" s="28">
        <f>+VLOOKUP(H67,'[1]VIVIENDA x HAB'!C$2:DD$73,91+2,FALSE)</f>
        <v>0.7584605175846052</v>
      </c>
      <c r="AG67" s="28">
        <f>+VLOOKUP(H67,'[1]VIVIENDA x HAB'!C$2:DD$73,95+2,FALSE)</f>
        <v>0.73704414587332057</v>
      </c>
      <c r="AH67" s="28">
        <f>+VLOOKUP(H67,'[1]VIVIENDA x HAB'!C$2:DD$73,99+2,FALSE)</f>
        <v>0.69053254437869827</v>
      </c>
      <c r="AI67" s="28">
        <f>+VLOOKUP(H67,'[1]VIVIENDA x HAB'!C$2:DD$73,103+2,FALSE)</f>
        <v>0.66232294617563736</v>
      </c>
      <c r="AK67" s="10" t="s">
        <v>21</v>
      </c>
      <c r="AL67" s="9" t="s">
        <v>20</v>
      </c>
      <c r="AM67" s="28">
        <v>1.28268156424581</v>
      </c>
      <c r="AN67" s="28">
        <v>1.3245324532453244</v>
      </c>
      <c r="AO67" s="28">
        <v>1.3084311632870864</v>
      </c>
      <c r="AP67" s="28">
        <v>1.2827004219409284</v>
      </c>
      <c r="AQ67" s="28">
        <v>1.3211382113821137</v>
      </c>
      <c r="AR67" s="28">
        <v>1.3800195886385895</v>
      </c>
      <c r="AS67" s="28">
        <v>1.4438040345821326</v>
      </c>
      <c r="AT67" s="28">
        <v>1.4470924690181124</v>
      </c>
      <c r="AU67" s="28">
        <v>1.419776119402985</v>
      </c>
      <c r="AV67" s="28">
        <v>1.3795289855072463</v>
      </c>
      <c r="AW67" s="28">
        <v>1.3902439024390243</v>
      </c>
      <c r="AX67" s="28">
        <v>1.3723021582733812</v>
      </c>
      <c r="AY67" s="28">
        <v>1.3728813559322033</v>
      </c>
      <c r="AZ67" s="28">
        <v>1.3523131672597866</v>
      </c>
      <c r="BA67" s="28">
        <v>1.3055062166962699</v>
      </c>
      <c r="BB67" s="28">
        <v>1.2690941385435168</v>
      </c>
      <c r="BC67" s="28">
        <v>1.2546419098143236</v>
      </c>
      <c r="BD67" s="28">
        <v>1.1978798586572439</v>
      </c>
      <c r="BE67" s="28">
        <v>1.2102473498233215</v>
      </c>
      <c r="BF67" s="28">
        <v>1.2378854625550662</v>
      </c>
      <c r="BG67" s="28">
        <v>1.2878521126760563</v>
      </c>
      <c r="BH67" s="28">
        <v>1.3204225352112675</v>
      </c>
      <c r="BI67" s="28">
        <v>1.3184601924759405</v>
      </c>
      <c r="BJ67" s="28">
        <v>1.3567708333333333</v>
      </c>
      <c r="BK67" s="28">
        <v>1.4481576692373608</v>
      </c>
      <c r="BL67" s="28">
        <v>1.5098374679213002</v>
      </c>
    </row>
    <row r="68" spans="2:64" x14ac:dyDescent="0.25">
      <c r="B68" s="57" t="s">
        <v>2</v>
      </c>
      <c r="C68" s="58"/>
      <c r="D68" s="15">
        <v>163755</v>
      </c>
      <c r="E68" s="32">
        <v>0.46117065127782358</v>
      </c>
      <c r="F68" s="32">
        <v>2.1683947086163746</v>
      </c>
      <c r="H68" s="45" t="s">
        <v>2</v>
      </c>
      <c r="I68" s="46"/>
      <c r="J68" s="32">
        <f>+VLOOKUP(H68,'[1]VIVIENDA x HAB'!C$2:DD$73,5,FALSE)</f>
        <v>0.60386559685752861</v>
      </c>
      <c r="K68" s="32">
        <f>+VLOOKUP(H68,'[1]VIVIENDA x HAB'!C$2:DD$73,9,FALSE)</f>
        <v>0.58886509635974305</v>
      </c>
      <c r="L68" s="32">
        <f>+VLOOKUP(H68,'[1]VIVIENDA x HAB'!C$2:DD$73,13,FALSE)</f>
        <v>0.57297389250798036</v>
      </c>
      <c r="M68" s="32">
        <f>+VLOOKUP(H68,'[1]VIVIENDA x HAB'!C$2:DD$73,17,FALSE)</f>
        <v>0.56700569917128907</v>
      </c>
      <c r="N68" s="32">
        <f>+VLOOKUP(H68,'[1]VIVIENDA x HAB'!C$2:DD$73,21,FALSE)</f>
        <v>0.57688759179062321</v>
      </c>
      <c r="O68" s="32">
        <f>+VLOOKUP(H68,'[1]VIVIENDA x HAB'!C$2:DD$73,23+2,FALSE)</f>
        <v>0.56328584157613837</v>
      </c>
      <c r="P68" s="32">
        <f>+VLOOKUP(H68,'[1]VIVIENDA x HAB'!C$2:DD$73,27+2,FALSE)</f>
        <v>0.56021526143905609</v>
      </c>
      <c r="Q68" s="32">
        <f>+VLOOKUP(H68,'[1]VIVIENDA x HAB'!C$2:DD$73,31+2,FALSE)</f>
        <v>0.5421757379054869</v>
      </c>
      <c r="R68" s="32">
        <f>+VLOOKUP(H68,'[1]VIVIENDA x HAB'!C$2:DD$73,35+2,FALSE)</f>
        <v>0.53561290013034468</v>
      </c>
      <c r="S68" s="32">
        <f>+VLOOKUP(H68,'[1]VIVIENDA x HAB'!C$2:DD$73,39+2,FALSE)</f>
        <v>0.53176857411895462</v>
      </c>
      <c r="T68" s="32">
        <f>+VLOOKUP(H68,'[1]VIVIENDA x HAB'!C$2:DD$73,43+2,FALSE)</f>
        <v>0.52958073539057726</v>
      </c>
      <c r="U68" s="32">
        <f>+VLOOKUP(H68,'[1]VIVIENDA x HAB'!C$2:DD$73,47+2,FALSE)</f>
        <v>0.52820169567157516</v>
      </c>
      <c r="V68" s="32">
        <f>+VLOOKUP(H68,'[1]VIVIENDA x HAB'!C$2:DD$73,51+2,FALSE)</f>
        <v>0.52307490699418302</v>
      </c>
      <c r="W68" s="32">
        <f>+VLOOKUP(H68,'[1]VIVIENDA x HAB'!C$2:DD$73,55+2,FALSE)</f>
        <v>0.51495504225030997</v>
      </c>
      <c r="X68" s="32">
        <f>+VLOOKUP(H68,'[1]VIVIENDA x HAB'!C$2:DD$73,59+2,FALSE)</f>
        <v>0.51641465449023671</v>
      </c>
      <c r="Y68" s="32">
        <f>+VLOOKUP(H68,'[1]VIVIENDA x HAB'!C$2:DD$73,63+2,FALSE)</f>
        <v>0.51509605289293725</v>
      </c>
      <c r="Z68" s="32">
        <f>+VLOOKUP(H68,'[1]VIVIENDA x HAB'!C$2:DD$73,67+2,FALSE)</f>
        <v>0.51201210713405831</v>
      </c>
      <c r="AA68" s="32">
        <f>+VLOOKUP(H68,'[1]VIVIENDA x HAB'!C$2:DD$73,71+2,FALSE)</f>
        <v>0.50834167500834171</v>
      </c>
      <c r="AB68" s="32">
        <f>+VLOOKUP(H68,'[1]VIVIENDA x HAB'!C$2:DD$73,75+2,FALSE)</f>
        <v>0.50786331994552703</v>
      </c>
      <c r="AC68" s="32">
        <f>+VLOOKUP(H68,'[1]VIVIENDA x HAB'!C$2:DD$73,79+2,FALSE)</f>
        <v>0.49843152101897048</v>
      </c>
      <c r="AD68" s="32">
        <f>+VLOOKUP(H68,'[1]VIVIENDA x HAB'!C$2:DD$73,83+2,FALSE)</f>
        <v>0.48685675143419815</v>
      </c>
      <c r="AE68" s="32">
        <f>+VLOOKUP(H68,'[1]VIVIENDA x HAB'!C$2:DD$73,87+2,FALSE)</f>
        <v>0.48650700170134797</v>
      </c>
      <c r="AF68" s="32">
        <f>+VLOOKUP(H68,'[1]VIVIENDA x HAB'!C$2:DD$73,91+2,FALSE)</f>
        <v>0.48451462291680175</v>
      </c>
      <c r="AG68" s="32">
        <f>+VLOOKUP(H68,'[1]VIVIENDA x HAB'!C$2:DD$73,95+2,FALSE)</f>
        <v>0.47644244478945535</v>
      </c>
      <c r="AH68" s="32">
        <f>+VLOOKUP(H68,'[1]VIVIENDA x HAB'!C$2:DD$73,99+2,FALSE)</f>
        <v>0.46980279375513556</v>
      </c>
      <c r="AI68" s="32">
        <f>+VLOOKUP(H68,'[1]VIVIENDA x HAB'!C$2:DD$73,103+2,FALSE)</f>
        <v>0.46117065127782358</v>
      </c>
      <c r="AK68" s="45" t="s">
        <v>2</v>
      </c>
      <c r="AL68" s="46"/>
      <c r="AM68" s="32">
        <v>1.6559976345794911</v>
      </c>
      <c r="AN68" s="32">
        <v>1.6981818181818182</v>
      </c>
      <c r="AO68" s="32">
        <v>1.7452802179570024</v>
      </c>
      <c r="AP68" s="32">
        <v>1.7636507030909152</v>
      </c>
      <c r="AQ68" s="32">
        <v>1.7334399530003102</v>
      </c>
      <c r="AR68" s="32">
        <v>1.7752975952704322</v>
      </c>
      <c r="AS68" s="32">
        <v>1.7850281290646106</v>
      </c>
      <c r="AT68" s="32">
        <v>1.8444204159027158</v>
      </c>
      <c r="AU68" s="32">
        <v>1.867020005971932</v>
      </c>
      <c r="AV68" s="32">
        <v>1.8805172939315209</v>
      </c>
      <c r="AW68" s="32">
        <v>1.888286210529313</v>
      </c>
      <c r="AX68" s="32">
        <v>1.89321618653375</v>
      </c>
      <c r="AY68" s="32">
        <v>1.911772074379245</v>
      </c>
      <c r="AZ68" s="32">
        <v>1.9419170955780618</v>
      </c>
      <c r="BA68" s="32">
        <v>1.936428393936884</v>
      </c>
      <c r="BB68" s="32">
        <v>1.9413854840931002</v>
      </c>
      <c r="BC68" s="32">
        <v>1.9530788160409134</v>
      </c>
      <c r="BD68" s="32">
        <v>1.9671808336068264</v>
      </c>
      <c r="BE68" s="32">
        <v>1.9690337158179863</v>
      </c>
      <c r="BF68" s="32">
        <v>2.0062936588674125</v>
      </c>
      <c r="BG68" s="32">
        <v>2.0539922616953921</v>
      </c>
      <c r="BH68" s="32">
        <v>2.0554688760961963</v>
      </c>
      <c r="BI68" s="32">
        <v>2.0639211959794959</v>
      </c>
      <c r="BJ68" s="32">
        <v>2.0988894061315424</v>
      </c>
      <c r="BK68" s="32">
        <v>2.1285526891123743</v>
      </c>
      <c r="BL68" s="32">
        <v>2.1683947086163746</v>
      </c>
    </row>
    <row r="69" spans="2:64" x14ac:dyDescent="0.25">
      <c r="B69" s="31" t="s">
        <v>19</v>
      </c>
      <c r="C69" s="30" t="s">
        <v>18</v>
      </c>
      <c r="D69" s="29">
        <v>55337</v>
      </c>
      <c r="E69" s="2">
        <v>0.43959737607748883</v>
      </c>
      <c r="F69" s="2">
        <v>2.2748088465016854</v>
      </c>
      <c r="H69" s="10" t="s">
        <v>19</v>
      </c>
      <c r="I69" s="9" t="s">
        <v>18</v>
      </c>
      <c r="J69" s="28">
        <f>+VLOOKUP(H69,'[1]VIVIENDA x HAB'!C$2:DD$73,5,FALSE)</f>
        <v>0.51771363212232491</v>
      </c>
      <c r="K69" s="28">
        <f>+VLOOKUP(H69,'[1]VIVIENDA x HAB'!C$2:DD$73,9,FALSE)</f>
        <v>0.50613876189654672</v>
      </c>
      <c r="L69" s="28">
        <f>+VLOOKUP(H69,'[1]VIVIENDA x HAB'!C$2:DD$73,13,FALSE)</f>
        <v>0.48861206159110349</v>
      </c>
      <c r="M69" s="28">
        <f>+VLOOKUP(H69,'[1]VIVIENDA x HAB'!C$2:DD$73,17,FALSE)</f>
        <v>0.47469819539514624</v>
      </c>
      <c r="N69" s="28">
        <f>+VLOOKUP(H69,'[1]VIVIENDA x HAB'!C$2:DD$73,21,FALSE)</f>
        <v>0.48166670732599837</v>
      </c>
      <c r="O69" s="28">
        <f>+VLOOKUP(H69,'[1]VIVIENDA x HAB'!C$2:DD$73,23+2,FALSE)</f>
        <v>0.47295371170876466</v>
      </c>
      <c r="P69" s="28">
        <f>+VLOOKUP(H69,'[1]VIVIENDA x HAB'!C$2:DD$73,27+2,FALSE)</f>
        <v>0.47812704038802351</v>
      </c>
      <c r="Q69" s="28">
        <f>+VLOOKUP(H69,'[1]VIVIENDA x HAB'!C$2:DD$73,31+2,FALSE)</f>
        <v>0.47336446479575645</v>
      </c>
      <c r="R69" s="28">
        <f>+VLOOKUP(H69,'[1]VIVIENDA x HAB'!C$2:DD$73,35+2,FALSE)</f>
        <v>0.45656026475926126</v>
      </c>
      <c r="S69" s="28">
        <f>+VLOOKUP(H69,'[1]VIVIENDA x HAB'!C$2:DD$73,39+2,FALSE)</f>
        <v>0.45499548106153975</v>
      </c>
      <c r="T69" s="28">
        <f>+VLOOKUP(H69,'[1]VIVIENDA x HAB'!C$2:DD$73,43+2,FALSE)</f>
        <v>0.45865982712658537</v>
      </c>
      <c r="U69" s="28">
        <f>+VLOOKUP(H69,'[1]VIVIENDA x HAB'!C$2:DD$73,47+2,FALSE)</f>
        <v>0.46505223941038309</v>
      </c>
      <c r="V69" s="28">
        <f>+VLOOKUP(H69,'[1]VIVIENDA x HAB'!C$2:DD$73,51+2,FALSE)</f>
        <v>0.4674288699565986</v>
      </c>
      <c r="W69" s="28">
        <f>+VLOOKUP(H69,'[1]VIVIENDA x HAB'!C$2:DD$73,55+2,FALSE)</f>
        <v>0.4659232951727148</v>
      </c>
      <c r="X69" s="28">
        <f>+VLOOKUP(H69,'[1]VIVIENDA x HAB'!C$2:DD$73,59+2,FALSE)</f>
        <v>0.47272251624977363</v>
      </c>
      <c r="Y69" s="28">
        <f>+VLOOKUP(H69,'[1]VIVIENDA x HAB'!C$2:DD$73,63+2,FALSE)</f>
        <v>0.47161580790395197</v>
      </c>
      <c r="Z69" s="28">
        <f>+VLOOKUP(H69,'[1]VIVIENDA x HAB'!C$2:DD$73,67+2,FALSE)</f>
        <v>0.47609437122848092</v>
      </c>
      <c r="AA69" s="28">
        <f>+VLOOKUP(H69,'[1]VIVIENDA x HAB'!C$2:DD$73,71+2,FALSE)</f>
        <v>0.47519571736199157</v>
      </c>
      <c r="AB69" s="28">
        <f>+VLOOKUP(H69,'[1]VIVIENDA x HAB'!C$2:DD$73,75+2,FALSE)</f>
        <v>0.47561686809982506</v>
      </c>
      <c r="AC69" s="28">
        <f>+VLOOKUP(H69,'[1]VIVIENDA x HAB'!C$2:DD$73,79+2,FALSE)</f>
        <v>0.47636743466645243</v>
      </c>
      <c r="AD69" s="28">
        <f>+VLOOKUP(H69,'[1]VIVIENDA x HAB'!C$2:DD$73,83+2,FALSE)</f>
        <v>0.46395321545923957</v>
      </c>
      <c r="AE69" s="28">
        <f>+VLOOKUP(H69,'[1]VIVIENDA x HAB'!C$2:DD$73,87+2,FALSE)</f>
        <v>0.471615030705132</v>
      </c>
      <c r="AF69" s="28">
        <f>+VLOOKUP(H69,'[1]VIVIENDA x HAB'!C$2:DD$73,91+2,FALSE)</f>
        <v>0.47250320418022279</v>
      </c>
      <c r="AG69" s="28">
        <f>+VLOOKUP(H69,'[1]VIVIENDA x HAB'!C$2:DD$73,95+2,FALSE)</f>
        <v>0.4656127394414955</v>
      </c>
      <c r="AH69" s="28">
        <f>+VLOOKUP(H69,'[1]VIVIENDA x HAB'!C$2:DD$73,99+2,FALSE)</f>
        <v>0.45281754379432954</v>
      </c>
      <c r="AI69" s="28">
        <f>+VLOOKUP(H69,'[1]VIVIENDA x HAB'!C$2:DD$73,103+2,FALSE)</f>
        <v>0.43959737607748883</v>
      </c>
      <c r="AK69" s="10" t="s">
        <v>19</v>
      </c>
      <c r="AL69" s="9" t="s">
        <v>18</v>
      </c>
      <c r="AM69" s="28">
        <v>1.9315697674418604</v>
      </c>
      <c r="AN69" s="28">
        <v>1.9757427711185593</v>
      </c>
      <c r="AO69" s="28">
        <v>2.0466134150344675</v>
      </c>
      <c r="AP69" s="28">
        <v>2.1066016464789472</v>
      </c>
      <c r="AQ69" s="28">
        <v>2.0761243922204216</v>
      </c>
      <c r="AR69" s="28">
        <v>2.1143718195741319</v>
      </c>
      <c r="AS69" s="28">
        <v>2.0914943425673038</v>
      </c>
      <c r="AT69" s="28">
        <v>2.1125371133033233</v>
      </c>
      <c r="AU69" s="28">
        <v>2.1902913529439276</v>
      </c>
      <c r="AV69" s="28">
        <v>2.1978240260033406</v>
      </c>
      <c r="AW69" s="28">
        <v>2.1802650697899697</v>
      </c>
      <c r="AX69" s="28">
        <v>2.1502960640891677</v>
      </c>
      <c r="AY69" s="28">
        <v>2.1393629368525127</v>
      </c>
      <c r="AZ69" s="28">
        <v>2.146276029468126</v>
      </c>
      <c r="BA69" s="28">
        <v>2.1154059001319654</v>
      </c>
      <c r="BB69" s="28">
        <v>2.1203699775128348</v>
      </c>
      <c r="BC69" s="28">
        <v>2.1004239084357779</v>
      </c>
      <c r="BD69" s="28">
        <v>2.1043960697950195</v>
      </c>
      <c r="BE69" s="28">
        <v>2.1025326624667033</v>
      </c>
      <c r="BF69" s="28">
        <v>2.0992199030149696</v>
      </c>
      <c r="BG69" s="28">
        <v>2.1553897390497871</v>
      </c>
      <c r="BH69" s="28">
        <v>2.1203734717802711</v>
      </c>
      <c r="BI69" s="28">
        <v>2.1163877644702249</v>
      </c>
      <c r="BJ69" s="28">
        <v>2.1477075588599752</v>
      </c>
      <c r="BK69" s="28">
        <v>2.2083950008222333</v>
      </c>
      <c r="BL69" s="28">
        <v>2.2748088465016854</v>
      </c>
    </row>
    <row r="70" spans="2:64" x14ac:dyDescent="0.25">
      <c r="B70" s="31" t="s">
        <v>17</v>
      </c>
      <c r="C70" s="30" t="s">
        <v>16</v>
      </c>
      <c r="D70" s="29">
        <v>29132</v>
      </c>
      <c r="E70" s="2">
        <v>0.40038445695455172</v>
      </c>
      <c r="F70" s="2">
        <v>2.497599451303155</v>
      </c>
      <c r="H70" s="10" t="s">
        <v>17</v>
      </c>
      <c r="I70" s="9" t="s">
        <v>16</v>
      </c>
      <c r="J70" s="28">
        <f>+VLOOKUP(H70,'[1]VIVIENDA x HAB'!C$2:DD$73,5,FALSE)</f>
        <v>0.55169572107765452</v>
      </c>
      <c r="K70" s="28">
        <f>+VLOOKUP(H70,'[1]VIVIENDA x HAB'!C$2:DD$73,9,FALSE)</f>
        <v>0.54673329631686096</v>
      </c>
      <c r="L70" s="28">
        <f>+VLOOKUP(H70,'[1]VIVIENDA x HAB'!C$2:DD$73,13,FALSE)</f>
        <v>0.54091506391112176</v>
      </c>
      <c r="M70" s="28">
        <f>+VLOOKUP(H70,'[1]VIVIENDA x HAB'!C$2:DD$73,17,FALSE)</f>
        <v>0.53739644284803889</v>
      </c>
      <c r="N70" s="28">
        <f>+VLOOKUP(H70,'[1]VIVIENDA x HAB'!C$2:DD$73,21,FALSE)</f>
        <v>0.54420635376572646</v>
      </c>
      <c r="O70" s="28">
        <f>+VLOOKUP(H70,'[1]VIVIENDA x HAB'!C$2:DD$73,23+2,FALSE)</f>
        <v>0.52874877491016004</v>
      </c>
      <c r="P70" s="28">
        <f>+VLOOKUP(H70,'[1]VIVIENDA x HAB'!C$2:DD$73,27+2,FALSE)</f>
        <v>0.50958166014334372</v>
      </c>
      <c r="Q70" s="28">
        <f>+VLOOKUP(H70,'[1]VIVIENDA x HAB'!C$2:DD$73,31+2,FALSE)</f>
        <v>0.51586303987128568</v>
      </c>
      <c r="R70" s="28">
        <f>+VLOOKUP(H70,'[1]VIVIENDA x HAB'!C$2:DD$73,35+2,FALSE)</f>
        <v>0.49800777914808841</v>
      </c>
      <c r="S70" s="28">
        <f>+VLOOKUP(H70,'[1]VIVIENDA x HAB'!C$2:DD$73,39+2,FALSE)</f>
        <v>0.49112209408749768</v>
      </c>
      <c r="T70" s="28">
        <f>+VLOOKUP(H70,'[1]VIVIENDA x HAB'!C$2:DD$73,43+2,FALSE)</f>
        <v>0.49164257318395377</v>
      </c>
      <c r="U70" s="28">
        <f>+VLOOKUP(H70,'[1]VIVIENDA x HAB'!C$2:DD$73,47+2,FALSE)</f>
        <v>0.49253329745728508</v>
      </c>
      <c r="V70" s="28">
        <f>+VLOOKUP(H70,'[1]VIVIENDA x HAB'!C$2:DD$73,51+2,FALSE)</f>
        <v>0.49460928450503433</v>
      </c>
      <c r="W70" s="28">
        <f>+VLOOKUP(H70,'[1]VIVIENDA x HAB'!C$2:DD$73,55+2,FALSE)</f>
        <v>0.4779960538732092</v>
      </c>
      <c r="X70" s="28">
        <f>+VLOOKUP(H70,'[1]VIVIENDA x HAB'!C$2:DD$73,59+2,FALSE)</f>
        <v>0.47788860824521595</v>
      </c>
      <c r="Y70" s="28">
        <f>+VLOOKUP(H70,'[1]VIVIENDA x HAB'!C$2:DD$73,63+2,FALSE)</f>
        <v>0.47306504168253566</v>
      </c>
      <c r="Z70" s="28">
        <f>+VLOOKUP(H70,'[1]VIVIENDA x HAB'!C$2:DD$73,67+2,FALSE)</f>
        <v>0.45771713375275758</v>
      </c>
      <c r="AA70" s="28">
        <f>+VLOOKUP(H70,'[1]VIVIENDA x HAB'!C$2:DD$73,71+2,FALSE)</f>
        <v>0.44341637010676155</v>
      </c>
      <c r="AB70" s="28">
        <f>+VLOOKUP(H70,'[1]VIVIENDA x HAB'!C$2:DD$73,75+2,FALSE)</f>
        <v>0.43962139726133675</v>
      </c>
      <c r="AC70" s="28">
        <f>+VLOOKUP(H70,'[1]VIVIENDA x HAB'!C$2:DD$73,79+2,FALSE)</f>
        <v>0.43225880027370184</v>
      </c>
      <c r="AD70" s="28">
        <f>+VLOOKUP(H70,'[1]VIVIENDA x HAB'!C$2:DD$73,83+2,FALSE)</f>
        <v>0.42118891724928792</v>
      </c>
      <c r="AE70" s="28">
        <f>+VLOOKUP(H70,'[1]VIVIENDA x HAB'!C$2:DD$73,87+2,FALSE)</f>
        <v>0.41882006984010295</v>
      </c>
      <c r="AF70" s="28">
        <f>+VLOOKUP(H70,'[1]VIVIENDA x HAB'!C$2:DD$73,91+2,FALSE)</f>
        <v>0.41974408515912653</v>
      </c>
      <c r="AG70" s="28">
        <f>+VLOOKUP(H70,'[1]VIVIENDA x HAB'!C$2:DD$73,95+2,FALSE)</f>
        <v>0.41176470588235292</v>
      </c>
      <c r="AH70" s="28">
        <f>+VLOOKUP(H70,'[1]VIVIENDA x HAB'!C$2:DD$73,99+2,FALSE)</f>
        <v>0.40742423712817644</v>
      </c>
      <c r="AI70" s="28">
        <f>+VLOOKUP(H70,'[1]VIVIENDA x HAB'!C$2:DD$73,103+2,FALSE)</f>
        <v>0.40038445695455172</v>
      </c>
      <c r="AK70" s="10" t="s">
        <v>17</v>
      </c>
      <c r="AL70" s="9" t="s">
        <v>16</v>
      </c>
      <c r="AM70" s="28">
        <v>1.8125933586119729</v>
      </c>
      <c r="AN70" s="28">
        <v>1.8290453622207177</v>
      </c>
      <c r="AO70" s="28">
        <v>1.8487190812720848</v>
      </c>
      <c r="AP70" s="28">
        <v>1.8608236308753774</v>
      </c>
      <c r="AQ70" s="28">
        <v>1.8375382666525917</v>
      </c>
      <c r="AR70" s="28">
        <v>1.8912573370404695</v>
      </c>
      <c r="AS70" s="28">
        <v>1.9623940149625936</v>
      </c>
      <c r="AT70" s="28">
        <v>1.9384990253411305</v>
      </c>
      <c r="AU70" s="28">
        <v>2.008000761977331</v>
      </c>
      <c r="AV70" s="28">
        <v>2.0361535594483788</v>
      </c>
      <c r="AW70" s="28">
        <v>2.0339979784985758</v>
      </c>
      <c r="AX70" s="28">
        <v>2.0303195848128928</v>
      </c>
      <c r="AY70" s="28">
        <v>2.0217978742568907</v>
      </c>
      <c r="AZ70" s="28">
        <v>2.0920674802584349</v>
      </c>
      <c r="BA70" s="28">
        <v>2.0925378482486785</v>
      </c>
      <c r="BB70" s="28">
        <v>2.1138742284640846</v>
      </c>
      <c r="BC70" s="28">
        <v>2.1847554444841126</v>
      </c>
      <c r="BD70" s="28">
        <v>2.2552166934189408</v>
      </c>
      <c r="BE70" s="28">
        <v>2.274684549545575</v>
      </c>
      <c r="BF70" s="28">
        <v>2.3134288980740481</v>
      </c>
      <c r="BG70" s="28">
        <v>2.3742315123836288</v>
      </c>
      <c r="BH70" s="28">
        <v>2.3876601720203614</v>
      </c>
      <c r="BI70" s="28">
        <v>2.382404029876672</v>
      </c>
      <c r="BJ70" s="28">
        <v>2.4285714285714284</v>
      </c>
      <c r="BK70" s="28">
        <v>2.4544440631434457</v>
      </c>
      <c r="BL70" s="28">
        <v>2.497599451303155</v>
      </c>
    </row>
    <row r="71" spans="2:64" x14ac:dyDescent="0.25">
      <c r="B71" s="31" t="s">
        <v>15</v>
      </c>
      <c r="C71" s="30" t="s">
        <v>14</v>
      </c>
      <c r="D71" s="29">
        <v>29761</v>
      </c>
      <c r="E71" s="2">
        <v>0.49490944524713554</v>
      </c>
      <c r="F71" s="2">
        <v>2.0205716613483604</v>
      </c>
      <c r="H71" s="10" t="s">
        <v>15</v>
      </c>
      <c r="I71" s="9" t="s">
        <v>14</v>
      </c>
      <c r="J71" s="28">
        <f>+VLOOKUP(H71,'[1]VIVIENDA x HAB'!C$2:DD$73,5,FALSE)</f>
        <v>0.66003604103132796</v>
      </c>
      <c r="K71" s="28">
        <f>+VLOOKUP(H71,'[1]VIVIENDA x HAB'!C$2:DD$73,9,FALSE)</f>
        <v>0.6551020408163265</v>
      </c>
      <c r="L71" s="28">
        <f>+VLOOKUP(H71,'[1]VIVIENDA x HAB'!C$2:DD$73,13,FALSE)</f>
        <v>0.64073866815892555</v>
      </c>
      <c r="M71" s="28">
        <f>+VLOOKUP(H71,'[1]VIVIENDA x HAB'!C$2:DD$73,17,FALSE)</f>
        <v>0.63340360740220192</v>
      </c>
      <c r="N71" s="28">
        <f>+VLOOKUP(H71,'[1]VIVIENDA x HAB'!C$2:DD$73,21,FALSE)</f>
        <v>0.64325568018406676</v>
      </c>
      <c r="O71" s="28">
        <f>+VLOOKUP(H71,'[1]VIVIENDA x HAB'!C$2:DD$73,23+2,FALSE)</f>
        <v>0.6234903710151235</v>
      </c>
      <c r="P71" s="28">
        <f>+VLOOKUP(H71,'[1]VIVIENDA x HAB'!C$2:DD$73,27+2,FALSE)</f>
        <v>0.61366000832292966</v>
      </c>
      <c r="Q71" s="28">
        <f>+VLOOKUP(H71,'[1]VIVIENDA x HAB'!C$2:DD$73,31+2,FALSE)</f>
        <v>0.61933849821215736</v>
      </c>
      <c r="R71" s="28">
        <f>+VLOOKUP(H71,'[1]VIVIENDA x HAB'!C$2:DD$73,35+2,FALSE)</f>
        <v>0.60420578295155836</v>
      </c>
      <c r="S71" s="28">
        <f>+VLOOKUP(H71,'[1]VIVIENDA x HAB'!C$2:DD$73,39+2,FALSE)</f>
        <v>0.59943169004555497</v>
      </c>
      <c r="T71" s="28">
        <f>+VLOOKUP(H71,'[1]VIVIENDA x HAB'!C$2:DD$73,43+2,FALSE)</f>
        <v>0.59582003410432427</v>
      </c>
      <c r="U71" s="28">
        <f>+VLOOKUP(H71,'[1]VIVIENDA x HAB'!C$2:DD$73,47+2,FALSE)</f>
        <v>0.58320668693009114</v>
      </c>
      <c r="V71" s="28">
        <f>+VLOOKUP(H71,'[1]VIVIENDA x HAB'!C$2:DD$73,51+2,FALSE)</f>
        <v>0.56968126037827549</v>
      </c>
      <c r="W71" s="28">
        <f>+VLOOKUP(H71,'[1]VIVIENDA x HAB'!C$2:DD$73,55+2,FALSE)</f>
        <v>0.57723079435055924</v>
      </c>
      <c r="X71" s="28">
        <f>+VLOOKUP(H71,'[1]VIVIENDA x HAB'!C$2:DD$73,59+2,FALSE)</f>
        <v>0.56036590174276479</v>
      </c>
      <c r="Y71" s="28">
        <f>+VLOOKUP(H71,'[1]VIVIENDA x HAB'!C$2:DD$73,63+2,FALSE)</f>
        <v>0.55417932538755166</v>
      </c>
      <c r="Z71" s="28">
        <f>+VLOOKUP(H71,'[1]VIVIENDA x HAB'!C$2:DD$73,67+2,FALSE)</f>
        <v>0.55147201052265082</v>
      </c>
      <c r="AA71" s="28">
        <f>+VLOOKUP(H71,'[1]VIVIENDA x HAB'!C$2:DD$73,71+2,FALSE)</f>
        <v>0.55095090498603294</v>
      </c>
      <c r="AB71" s="28">
        <f>+VLOOKUP(H71,'[1]VIVIENDA x HAB'!C$2:DD$73,75+2,FALSE)</f>
        <v>0.54751660628019327</v>
      </c>
      <c r="AC71" s="28">
        <f>+VLOOKUP(H71,'[1]VIVIENDA x HAB'!C$2:DD$73,79+2,FALSE)</f>
        <v>0.53069711450771528</v>
      </c>
      <c r="AD71" s="28">
        <f>+VLOOKUP(H71,'[1]VIVIENDA x HAB'!C$2:DD$73,83+2,FALSE)</f>
        <v>0.52672003461704886</v>
      </c>
      <c r="AE71" s="28">
        <f>+VLOOKUP(H71,'[1]VIVIENDA x HAB'!C$2:DD$73,87+2,FALSE)</f>
        <v>0.5171914201915262</v>
      </c>
      <c r="AF71" s="28">
        <f>+VLOOKUP(H71,'[1]VIVIENDA x HAB'!C$2:DD$73,91+2,FALSE)</f>
        <v>0.50883281851941831</v>
      </c>
      <c r="AG71" s="28">
        <f>+VLOOKUP(H71,'[1]VIVIENDA x HAB'!C$2:DD$73,95+2,FALSE)</f>
        <v>0.49772927540161321</v>
      </c>
      <c r="AH71" s="28">
        <f>+VLOOKUP(H71,'[1]VIVIENDA x HAB'!C$2:DD$73,99+2,FALSE)</f>
        <v>0.49625809061488674</v>
      </c>
      <c r="AI71" s="28">
        <f>+VLOOKUP(H71,'[1]VIVIENDA x HAB'!C$2:DD$73,103+2,FALSE)</f>
        <v>0.49490944524713554</v>
      </c>
      <c r="AK71" s="10" t="s">
        <v>15</v>
      </c>
      <c r="AL71" s="9" t="s">
        <v>14</v>
      </c>
      <c r="AM71" s="28">
        <v>1.5150687808463719</v>
      </c>
      <c r="AN71" s="28">
        <v>1.5264797507788161</v>
      </c>
      <c r="AO71" s="28">
        <v>1.560698689956332</v>
      </c>
      <c r="AP71" s="28">
        <v>1.5787721893491125</v>
      </c>
      <c r="AQ71" s="28">
        <v>1.5545917911115086</v>
      </c>
      <c r="AR71" s="28">
        <v>1.6038740075037081</v>
      </c>
      <c r="AS71" s="28">
        <v>1.6295668390268712</v>
      </c>
      <c r="AT71" s="28">
        <v>1.6146259321626173</v>
      </c>
      <c r="AU71" s="28">
        <v>1.6550652579241765</v>
      </c>
      <c r="AV71" s="28">
        <v>1.6682468021068473</v>
      </c>
      <c r="AW71" s="28">
        <v>1.6783591399427606</v>
      </c>
      <c r="AX71" s="28">
        <v>1.714657980456026</v>
      </c>
      <c r="AY71" s="28">
        <v>1.7553675529645956</v>
      </c>
      <c r="AZ71" s="28">
        <v>1.7324093062725407</v>
      </c>
      <c r="BA71" s="28">
        <v>1.7845482690683929</v>
      </c>
      <c r="BB71" s="28">
        <v>1.8044700590385157</v>
      </c>
      <c r="BC71" s="28">
        <v>1.8133286566117153</v>
      </c>
      <c r="BD71" s="28">
        <v>1.815043756077233</v>
      </c>
      <c r="BE71" s="28">
        <v>1.8264286206658855</v>
      </c>
      <c r="BF71" s="28">
        <v>1.8843139950508661</v>
      </c>
      <c r="BG71" s="28">
        <v>1.8985417950297803</v>
      </c>
      <c r="BH71" s="28">
        <v>1.9335200874555889</v>
      </c>
      <c r="BI71" s="28">
        <v>1.9652820407884866</v>
      </c>
      <c r="BJ71" s="28">
        <v>2.0091243361024103</v>
      </c>
      <c r="BK71" s="28">
        <v>2.0150804972488281</v>
      </c>
      <c r="BL71" s="28">
        <v>2.0205716613483604</v>
      </c>
    </row>
    <row r="72" spans="2:64" x14ac:dyDescent="0.25">
      <c r="B72" s="31" t="s">
        <v>13</v>
      </c>
      <c r="C72" s="30" t="s">
        <v>12</v>
      </c>
      <c r="D72" s="29">
        <v>7046</v>
      </c>
      <c r="E72" s="2">
        <v>0.52256599489071809</v>
      </c>
      <c r="F72" s="2">
        <v>1.9136338946224878</v>
      </c>
      <c r="H72" s="10" t="s">
        <v>13</v>
      </c>
      <c r="I72" s="9" t="s">
        <v>12</v>
      </c>
      <c r="J72" s="28">
        <f>+VLOOKUP(H72,'[1]VIVIENDA x HAB'!C$2:DD$73,5,FALSE)</f>
        <v>0.72412970910824992</v>
      </c>
      <c r="K72" s="28">
        <f>+VLOOKUP(H72,'[1]VIVIENDA x HAB'!C$2:DD$73,9,FALSE)</f>
        <v>0.69711429220631671</v>
      </c>
      <c r="L72" s="28">
        <f>+VLOOKUP(H72,'[1]VIVIENDA x HAB'!C$2:DD$73,13,FALSE)</f>
        <v>0.67359307359307363</v>
      </c>
      <c r="M72" s="28">
        <f>+VLOOKUP(H72,'[1]VIVIENDA x HAB'!C$2:DD$73,17,FALSE)</f>
        <v>0.68392895356302164</v>
      </c>
      <c r="N72" s="28">
        <f>+VLOOKUP(H72,'[1]VIVIENDA x HAB'!C$2:DD$73,21,FALSE)</f>
        <v>0.70028193450444587</v>
      </c>
      <c r="O72" s="28">
        <f>+VLOOKUP(H72,'[1]VIVIENDA x HAB'!C$2:DD$73,23+2,FALSE)</f>
        <v>0.67610582885489867</v>
      </c>
      <c r="P72" s="28">
        <f>+VLOOKUP(H72,'[1]VIVIENDA x HAB'!C$2:DD$73,27+2,FALSE)</f>
        <v>0.66090452261306532</v>
      </c>
      <c r="Q72" s="28">
        <f>+VLOOKUP(H72,'[1]VIVIENDA x HAB'!C$2:DD$73,31+2,FALSE)</f>
        <v>0.6440938822624086</v>
      </c>
      <c r="R72" s="28">
        <f>+VLOOKUP(H72,'[1]VIVIENDA x HAB'!C$2:DD$73,35+2,FALSE)</f>
        <v>0.61485003657644477</v>
      </c>
      <c r="S72" s="28">
        <f>+VLOOKUP(H72,'[1]VIVIENDA x HAB'!C$2:DD$73,39+2,FALSE)</f>
        <v>0.61505143475906876</v>
      </c>
      <c r="T72" s="28">
        <f>+VLOOKUP(H72,'[1]VIVIENDA x HAB'!C$2:DD$73,43+2,FALSE)</f>
        <v>0.62589008581340144</v>
      </c>
      <c r="U72" s="28">
        <f>+VLOOKUP(H72,'[1]VIVIENDA x HAB'!C$2:DD$73,47+2,FALSE)</f>
        <v>0.64511306297888249</v>
      </c>
      <c r="V72" s="28">
        <f>+VLOOKUP(H72,'[1]VIVIENDA x HAB'!C$2:DD$73,51+2,FALSE)</f>
        <v>0.63022157646204136</v>
      </c>
      <c r="W72" s="28">
        <f>+VLOOKUP(H72,'[1]VIVIENDA x HAB'!C$2:DD$73,55+2,FALSE)</f>
        <v>0.61511361634666195</v>
      </c>
      <c r="X72" s="28">
        <f>+VLOOKUP(H72,'[1]VIVIENDA x HAB'!C$2:DD$73,59+2,FALSE)</f>
        <v>0.61944248412138325</v>
      </c>
      <c r="Y72" s="28">
        <f>+VLOOKUP(H72,'[1]VIVIENDA x HAB'!C$2:DD$73,63+2,FALSE)</f>
        <v>0.60030653950953683</v>
      </c>
      <c r="Z72" s="28">
        <f>+VLOOKUP(H72,'[1]VIVIENDA x HAB'!C$2:DD$73,67+2,FALSE)</f>
        <v>0.58303130148270177</v>
      </c>
      <c r="AA72" s="28">
        <f>+VLOOKUP(H72,'[1]VIVIENDA x HAB'!C$2:DD$73,71+2,FALSE)</f>
        <v>0.57973611337351361</v>
      </c>
      <c r="AB72" s="28">
        <f>+VLOOKUP(H72,'[1]VIVIENDA x HAB'!C$2:DD$73,75+2,FALSE)</f>
        <v>0.57612903225806456</v>
      </c>
      <c r="AC72" s="28">
        <f>+VLOOKUP(H72,'[1]VIVIENDA x HAB'!C$2:DD$73,79+2,FALSE)</f>
        <v>0.56057526965765203</v>
      </c>
      <c r="AD72" s="28">
        <f>+VLOOKUP(H72,'[1]VIVIENDA x HAB'!C$2:DD$73,83+2,FALSE)</f>
        <v>0.54820559610705599</v>
      </c>
      <c r="AE72" s="28">
        <f>+VLOOKUP(H72,'[1]VIVIENDA x HAB'!C$2:DD$73,87+2,FALSE)</f>
        <v>0.54483798040693299</v>
      </c>
      <c r="AF72" s="28">
        <f>+VLOOKUP(H72,'[1]VIVIENDA x HAB'!C$2:DD$73,91+2,FALSE)</f>
        <v>0.54199612113978812</v>
      </c>
      <c r="AG72" s="28">
        <f>+VLOOKUP(H72,'[1]VIVIENDA x HAB'!C$2:DD$73,95+2,FALSE)</f>
        <v>0.53553670663936825</v>
      </c>
      <c r="AH72" s="28">
        <f>+VLOOKUP(H72,'[1]VIVIENDA x HAB'!C$2:DD$73,99+2,FALSE)</f>
        <v>0.52892918825561308</v>
      </c>
      <c r="AI72" s="28">
        <f>+VLOOKUP(H72,'[1]VIVIENDA x HAB'!C$2:DD$73,103+2,FALSE)</f>
        <v>0.52256599489071809</v>
      </c>
      <c r="AK72" s="10" t="s">
        <v>13</v>
      </c>
      <c r="AL72" s="9" t="s">
        <v>12</v>
      </c>
      <c r="AM72" s="28">
        <v>1.3809680605861048</v>
      </c>
      <c r="AN72" s="28">
        <v>1.4344850065189048</v>
      </c>
      <c r="AO72" s="28">
        <v>1.4845758354755785</v>
      </c>
      <c r="AP72" s="28">
        <v>1.4621401752190237</v>
      </c>
      <c r="AQ72" s="28">
        <v>1.4279962836791575</v>
      </c>
      <c r="AR72" s="28">
        <v>1.4790583919290736</v>
      </c>
      <c r="AS72" s="28">
        <v>1.5130778588807785</v>
      </c>
      <c r="AT72" s="28">
        <v>1.552568697729988</v>
      </c>
      <c r="AU72" s="28">
        <v>1.6264128494943486</v>
      </c>
      <c r="AV72" s="28">
        <v>1.6258802816901408</v>
      </c>
      <c r="AW72" s="28">
        <v>1.5977246207701283</v>
      </c>
      <c r="AX72" s="28">
        <v>1.5501158748551565</v>
      </c>
      <c r="AY72" s="28">
        <v>1.5867435158501442</v>
      </c>
      <c r="AZ72" s="28">
        <v>1.6257159221076747</v>
      </c>
      <c r="BA72" s="28">
        <v>1.6143548846482483</v>
      </c>
      <c r="BB72" s="28">
        <v>1.6658156028368793</v>
      </c>
      <c r="BC72" s="28">
        <v>1.7151737779033625</v>
      </c>
      <c r="BD72" s="28">
        <v>1.7249227311042428</v>
      </c>
      <c r="BE72" s="28">
        <v>1.7357222844344904</v>
      </c>
      <c r="BF72" s="28">
        <v>1.7838817624093697</v>
      </c>
      <c r="BG72" s="28">
        <v>1.824133148404993</v>
      </c>
      <c r="BH72" s="28">
        <v>1.8354080221300137</v>
      </c>
      <c r="BI72" s="28">
        <v>1.8450316542802092</v>
      </c>
      <c r="BJ72" s="28">
        <v>1.8672856362643364</v>
      </c>
      <c r="BK72" s="28">
        <v>1.8906122448979592</v>
      </c>
      <c r="BL72" s="28">
        <v>1.9136338946224878</v>
      </c>
    </row>
    <row r="73" spans="2:64" x14ac:dyDescent="0.25">
      <c r="B73" s="31" t="s">
        <v>11</v>
      </c>
      <c r="C73" s="30" t="s">
        <v>10</v>
      </c>
      <c r="D73" s="29">
        <v>42479</v>
      </c>
      <c r="E73" s="2">
        <v>2.8232620320855615</v>
      </c>
      <c r="F73" s="2">
        <v>0.35420020835306376</v>
      </c>
      <c r="H73" s="10" t="s">
        <v>11</v>
      </c>
      <c r="I73" s="9" t="s">
        <v>10</v>
      </c>
      <c r="J73" s="28">
        <f>+VLOOKUP(H73,'[1]VIVIENDA x HAB'!C$2:DD$73,5,FALSE)</f>
        <v>0.71165476785957893</v>
      </c>
      <c r="K73" s="28">
        <f>+VLOOKUP(H73,'[1]VIVIENDA x HAB'!C$2:DD$73,9,FALSE)</f>
        <v>0.67632077457377393</v>
      </c>
      <c r="L73" s="28">
        <f>+VLOOKUP(H73,'[1]VIVIENDA x HAB'!C$2:DD$73,13,FALSE)</f>
        <v>0.65821371610845292</v>
      </c>
      <c r="M73" s="28">
        <f>+VLOOKUP(H73,'[1]VIVIENDA x HAB'!C$2:DD$73,17,FALSE)</f>
        <v>0.66498186588471331</v>
      </c>
      <c r="N73" s="28">
        <f>+VLOOKUP(H73,'[1]VIVIENDA x HAB'!C$2:DD$73,21,FALSE)</f>
        <v>0.6833423681561217</v>
      </c>
      <c r="O73" s="28">
        <f>+VLOOKUP(H73,'[1]VIVIENDA x HAB'!C$2:DD$73,23+2,FALSE)</f>
        <v>0.66984732824427484</v>
      </c>
      <c r="P73" s="28">
        <f>+VLOOKUP(H73,'[1]VIVIENDA x HAB'!C$2:DD$73,27+2,FALSE)</f>
        <v>0.67026370064820273</v>
      </c>
      <c r="Q73" s="28">
        <f>+VLOOKUP(H73,'[1]VIVIENDA x HAB'!C$2:DD$73,31+2,FALSE)</f>
        <v>0.6530446740241882</v>
      </c>
      <c r="R73" s="28">
        <f>+VLOOKUP(H73,'[1]VIVIENDA x HAB'!C$2:DD$73,35+2,FALSE)</f>
        <v>0.62126202081412196</v>
      </c>
      <c r="S73" s="28">
        <f>+VLOOKUP(H73,'[1]VIVIENDA x HAB'!C$2:DD$73,39+2,FALSE)</f>
        <v>0.61684869387494412</v>
      </c>
      <c r="T73" s="28">
        <f>+VLOOKUP(H73,'[1]VIVIENDA x HAB'!C$2:DD$73,43+2,FALSE)</f>
        <v>0.60033091276771766</v>
      </c>
      <c r="U73" s="28">
        <f>+VLOOKUP(H73,'[1]VIVIENDA x HAB'!C$2:DD$73,47+2,FALSE)</f>
        <v>0.58706349676883851</v>
      </c>
      <c r="V73" s="28">
        <f>+VLOOKUP(H73,'[1]VIVIENDA x HAB'!C$2:DD$73,51+2,FALSE)</f>
        <v>0.57079494076575288</v>
      </c>
      <c r="W73" s="28">
        <f>+VLOOKUP(H73,'[1]VIVIENDA x HAB'!C$2:DD$73,55+2,FALSE)</f>
        <v>0.54892496709082927</v>
      </c>
      <c r="X73" s="28">
        <f>+VLOOKUP(H73,'[1]VIVIENDA x HAB'!C$2:DD$73,59+2,FALSE)</f>
        <v>0.55433971648843572</v>
      </c>
      <c r="Y73" s="28">
        <f>+VLOOKUP(H73,'[1]VIVIENDA x HAB'!C$2:DD$73,63+2,FALSE)</f>
        <v>0.56151569306377747</v>
      </c>
      <c r="Z73" s="28">
        <f>+VLOOKUP(H73,'[1]VIVIENDA x HAB'!C$2:DD$73,67+2,FALSE)</f>
        <v>0.55790581134582906</v>
      </c>
      <c r="AA73" s="28">
        <f>+VLOOKUP(H73,'[1]VIVIENDA x HAB'!C$2:DD$73,71+2,FALSE)</f>
        <v>0.5557983881983336</v>
      </c>
      <c r="AB73" s="28">
        <f>+VLOOKUP(H73,'[1]VIVIENDA x HAB'!C$2:DD$73,75+2,FALSE)</f>
        <v>0.55967303947115776</v>
      </c>
      <c r="AC73" s="28">
        <f>+VLOOKUP(H73,'[1]VIVIENDA x HAB'!C$2:DD$73,79+2,FALSE)</f>
        <v>0.53939234512692358</v>
      </c>
      <c r="AD73" s="28">
        <f>+VLOOKUP(H73,'[1]VIVIENDA x HAB'!C$2:DD$73,83+2,FALSE)</f>
        <v>0.52337517150261703</v>
      </c>
      <c r="AE73" s="28">
        <f>+VLOOKUP(H73,'[1]VIVIENDA x HAB'!C$2:DD$73,87+2,FALSE)</f>
        <v>0.51998101803286878</v>
      </c>
      <c r="AF73" s="28">
        <f>+VLOOKUP(H73,'[1]VIVIENDA x HAB'!C$2:DD$73,91+2,FALSE)</f>
        <v>0.51657295057709385</v>
      </c>
      <c r="AG73" s="28">
        <f>+VLOOKUP(H73,'[1]VIVIENDA x HAB'!C$2:DD$73,95+2,FALSE)</f>
        <v>0.50936256912777722</v>
      </c>
      <c r="AH73" s="28">
        <f>+VLOOKUP(H73,'[1]VIVIENDA x HAB'!C$2:DD$73,99+2,FALSE)</f>
        <v>0.50580252241883661</v>
      </c>
      <c r="AI73" s="28">
        <f>+VLOOKUP(H73,'[1]VIVIENDA x HAB'!C$2:DD$73,103+2,FALSE)</f>
        <v>2.8232620320855615</v>
      </c>
      <c r="AK73" s="10" t="s">
        <v>11</v>
      </c>
      <c r="AL73" s="9" t="s">
        <v>10</v>
      </c>
      <c r="AM73" s="28">
        <v>1.4051757188498402</v>
      </c>
      <c r="AN73" s="28">
        <v>1.4785883231669363</v>
      </c>
      <c r="AO73" s="28">
        <v>1.5192633874485098</v>
      </c>
      <c r="AP73" s="28">
        <v>1.5038004061502757</v>
      </c>
      <c r="AQ73" s="28">
        <v>1.4633952855847687</v>
      </c>
      <c r="AR73" s="28">
        <v>1.4928774928774928</v>
      </c>
      <c r="AS73" s="28">
        <v>1.4919501071487444</v>
      </c>
      <c r="AT73" s="28">
        <v>1.5312888072998219</v>
      </c>
      <c r="AU73" s="28">
        <v>1.6096268023748941</v>
      </c>
      <c r="AV73" s="28">
        <v>1.6211430938082418</v>
      </c>
      <c r="AW73" s="28">
        <v>1.6657479712142091</v>
      </c>
      <c r="AX73" s="28">
        <v>1.7033932538881034</v>
      </c>
      <c r="AY73" s="28">
        <v>1.7519426480172458</v>
      </c>
      <c r="AZ73" s="28">
        <v>1.8217426059152677</v>
      </c>
      <c r="BA73" s="28">
        <v>1.803947958725886</v>
      </c>
      <c r="BB73" s="28">
        <v>1.7808941270078074</v>
      </c>
      <c r="BC73" s="28">
        <v>1.7924172497642796</v>
      </c>
      <c r="BD73" s="28">
        <v>1.799213565986729</v>
      </c>
      <c r="BE73" s="28">
        <v>1.7867574985297001</v>
      </c>
      <c r="BF73" s="28">
        <v>1.8539380638868568</v>
      </c>
      <c r="BG73" s="28">
        <v>1.9106752754988106</v>
      </c>
      <c r="BH73" s="28">
        <v>1.9231471252221528</v>
      </c>
      <c r="BI73" s="28">
        <v>1.9358350042967631</v>
      </c>
      <c r="BJ73" s="28">
        <v>1.9632380952380952</v>
      </c>
      <c r="BK73" s="28">
        <v>1.9770561744489215</v>
      </c>
      <c r="BL73" s="28">
        <v>0.35420020835306376</v>
      </c>
    </row>
    <row r="74" spans="2:64" x14ac:dyDescent="0.25">
      <c r="B74" s="61" t="s">
        <v>1</v>
      </c>
      <c r="C74" s="62"/>
      <c r="D74" s="15">
        <v>11661</v>
      </c>
      <c r="E74" s="32">
        <v>0.43641197152902839</v>
      </c>
      <c r="F74" s="32">
        <v>2.2914128512477894</v>
      </c>
      <c r="H74" s="45" t="s">
        <v>1</v>
      </c>
      <c r="I74" s="46"/>
      <c r="J74" s="32">
        <f>+VLOOKUP(H74,'[1]VIVIENDA x HAB'!C$2:DD$73,5,FALSE)</f>
        <v>0.61742725393544284</v>
      </c>
      <c r="K74" s="32">
        <f>+VLOOKUP(H74,'[1]VIVIENDA x HAB'!C$2:DD$73,9,FALSE)</f>
        <v>0.57512727272727271</v>
      </c>
      <c r="L74" s="32">
        <f>+VLOOKUP(H74,'[1]VIVIENDA x HAB'!C$2:DD$73,13,FALSE)</f>
        <v>0.53518295134700444</v>
      </c>
      <c r="M74" s="32">
        <f>+VLOOKUP(H74,'[1]VIVIENDA x HAB'!C$2:DD$73,17,FALSE)</f>
        <v>0.54370974102800051</v>
      </c>
      <c r="N74" s="32">
        <f>+VLOOKUP(H74,'[1]VIVIENDA x HAB'!C$2:DD$73,21,FALSE)</f>
        <v>0.5916421259290422</v>
      </c>
      <c r="O74" s="32">
        <f>+VLOOKUP(H74,'[1]VIVIENDA x HAB'!C$2:DD$73,23+2,FALSE)</f>
        <v>0.57034372501998398</v>
      </c>
      <c r="P74" s="32">
        <f>+VLOOKUP(H74,'[1]VIVIENDA x HAB'!C$2:DD$73,27+2,FALSE)</f>
        <v>0.56755058439110218</v>
      </c>
      <c r="Q74" s="32">
        <f>+VLOOKUP(H74,'[1]VIVIENDA x HAB'!C$2:DD$73,31+2,FALSE)</f>
        <v>0.53494432598910213</v>
      </c>
      <c r="R74" s="32">
        <f>+VLOOKUP(H74,'[1]VIVIENDA x HAB'!C$2:DD$73,35+2,FALSE)</f>
        <v>0.51514157647316061</v>
      </c>
      <c r="S74" s="32">
        <f>+VLOOKUP(H74,'[1]VIVIENDA x HAB'!C$2:DD$73,39+2,FALSE)</f>
        <v>0.49958123953098826</v>
      </c>
      <c r="T74" s="32">
        <f>+VLOOKUP(H74,'[1]VIVIENDA x HAB'!C$2:DD$73,43+2,FALSE)</f>
        <v>0.48705079301345111</v>
      </c>
      <c r="U74" s="32">
        <f>+VLOOKUP(H74,'[1]VIVIENDA x HAB'!C$2:DD$73,47+2,FALSE)</f>
        <v>0.47033285094066568</v>
      </c>
      <c r="V74" s="32">
        <f>+VLOOKUP(H74,'[1]VIVIENDA x HAB'!C$2:DD$73,51+2,FALSE)</f>
        <v>0.45839918192804685</v>
      </c>
      <c r="W74" s="32">
        <f>+VLOOKUP(H74,'[1]VIVIENDA x HAB'!C$2:DD$73,55+2,FALSE)</f>
        <v>0.43660981185159137</v>
      </c>
      <c r="X74" s="32">
        <f>+VLOOKUP(H74,'[1]VIVIENDA x HAB'!C$2:DD$73,59+2,FALSE)</f>
        <v>0.43074924209614551</v>
      </c>
      <c r="Y74" s="32">
        <f>+VLOOKUP(H74,'[1]VIVIENDA x HAB'!C$2:DD$73,63+2,FALSE)</f>
        <v>0.41959925913453444</v>
      </c>
      <c r="Z74" s="32">
        <f>+VLOOKUP(H74,'[1]VIVIENDA x HAB'!C$2:DD$73,67+2,FALSE)</f>
        <v>0.41314747608050151</v>
      </c>
      <c r="AA74" s="32">
        <f>+VLOOKUP(H74,'[1]VIVIENDA x HAB'!C$2:DD$73,71+2,FALSE)</f>
        <v>0.40879478827361565</v>
      </c>
      <c r="AB74" s="32">
        <f>+VLOOKUP(H74,'[1]VIVIENDA x HAB'!C$2:DD$73,75+2,FALSE)</f>
        <v>0.41314669286182054</v>
      </c>
      <c r="AC74" s="32">
        <f>+VLOOKUP(H74,'[1]VIVIENDA x HAB'!C$2:DD$73,79+2,FALSE)</f>
        <v>0.41722401122946084</v>
      </c>
      <c r="AD74" s="32">
        <f>+VLOOKUP(H74,'[1]VIVIENDA x HAB'!C$2:DD$73,83+2,FALSE)</f>
        <v>0.42523521505376344</v>
      </c>
      <c r="AE74" s="32">
        <f>+VLOOKUP(H74,'[1]VIVIENDA x HAB'!C$2:DD$73,87+2,FALSE)</f>
        <v>0.43303723949436285</v>
      </c>
      <c r="AF74" s="32">
        <f>+VLOOKUP(H74,'[1]VIVIENDA x HAB'!C$2:DD$73,91+2,FALSE)</f>
        <v>0.44429847609038359</v>
      </c>
      <c r="AG74" s="32">
        <f>+VLOOKUP(H74,'[1]VIVIENDA x HAB'!C$2:DD$73,95+2,FALSE)</f>
        <v>0.45421179840658849</v>
      </c>
      <c r="AH74" s="32">
        <f>+VLOOKUP(H74,'[1]VIVIENDA x HAB'!C$2:DD$73,99+2,FALSE)</f>
        <v>0.44674686100623406</v>
      </c>
      <c r="AI74" s="32">
        <f>+VLOOKUP(H74,'[1]VIVIENDA x HAB'!C$2:DD$73,103+2,FALSE)</f>
        <v>0.43641197152902839</v>
      </c>
      <c r="AK74" s="45" t="s">
        <v>1</v>
      </c>
      <c r="AL74" s="46"/>
      <c r="AM74" s="32">
        <v>1.6196240020602626</v>
      </c>
      <c r="AN74" s="32">
        <v>1.7387455741021751</v>
      </c>
      <c r="AO74" s="32">
        <v>1.8685199098422238</v>
      </c>
      <c r="AP74" s="32">
        <v>1.8392166344294003</v>
      </c>
      <c r="AQ74" s="32">
        <v>1.6902109504621949</v>
      </c>
      <c r="AR74" s="32">
        <v>1.7533286615276804</v>
      </c>
      <c r="AS74" s="32">
        <v>1.7619574844995571</v>
      </c>
      <c r="AT74" s="32">
        <v>1.8693534100974314</v>
      </c>
      <c r="AU74" s="32">
        <v>1.9412139219015281</v>
      </c>
      <c r="AV74" s="32">
        <v>2.0016764459346188</v>
      </c>
      <c r="AW74" s="32">
        <v>2.0531739488870571</v>
      </c>
      <c r="AX74" s="32">
        <v>2.1261538461538461</v>
      </c>
      <c r="AY74" s="32">
        <v>2.1815047657675928</v>
      </c>
      <c r="AZ74" s="32">
        <v>2.2903745469190495</v>
      </c>
      <c r="BA74" s="32">
        <v>2.3215362959983912</v>
      </c>
      <c r="BB74" s="32">
        <v>2.38322632423756</v>
      </c>
      <c r="BC74" s="32">
        <v>2.4204432022359752</v>
      </c>
      <c r="BD74" s="32">
        <v>2.4462151394422311</v>
      </c>
      <c r="BE74" s="32">
        <v>2.4204477907667923</v>
      </c>
      <c r="BF74" s="32">
        <v>2.3967939837720165</v>
      </c>
      <c r="BG74" s="32">
        <v>2.3516396681153693</v>
      </c>
      <c r="BH74" s="32">
        <v>2.3092702169625245</v>
      </c>
      <c r="BI74" s="32">
        <v>2.2507392075694854</v>
      </c>
      <c r="BJ74" s="32">
        <v>2.2016160819865984</v>
      </c>
      <c r="BK74" s="32">
        <v>2.2384040880503147</v>
      </c>
      <c r="BL74" s="32">
        <v>2.2914128512477894</v>
      </c>
    </row>
    <row r="75" spans="2:64" x14ac:dyDescent="0.25">
      <c r="B75" s="31" t="s">
        <v>9</v>
      </c>
      <c r="C75" s="30" t="s">
        <v>8</v>
      </c>
      <c r="D75" s="29">
        <v>11661</v>
      </c>
      <c r="E75" s="2">
        <v>0.43641197152902839</v>
      </c>
      <c r="F75" s="2">
        <v>2.2914128512477894</v>
      </c>
      <c r="H75" s="10" t="s">
        <v>9</v>
      </c>
      <c r="I75" s="9" t="s">
        <v>8</v>
      </c>
      <c r="J75" s="28">
        <f>+VLOOKUP(H75,'[1]VIVIENDA x HAB'!C$2:DD$73,5,FALSE)</f>
        <v>0.61742725393544284</v>
      </c>
      <c r="K75" s="28">
        <f>+VLOOKUP(H75,'[1]VIVIENDA x HAB'!C$2:DD$73,9,FALSE)</f>
        <v>0.57512727272727271</v>
      </c>
      <c r="L75" s="28">
        <f>+VLOOKUP(H75,'[1]VIVIENDA x HAB'!C$2:DD$73,13,FALSE)</f>
        <v>0.53518295134700444</v>
      </c>
      <c r="M75" s="28">
        <f>+VLOOKUP(H75,'[1]VIVIENDA x HAB'!C$2:DD$73,17,FALSE)</f>
        <v>0.54370974102800051</v>
      </c>
      <c r="N75" s="28">
        <f>+VLOOKUP(H75,'[1]VIVIENDA x HAB'!C$2:DD$73,21,FALSE)</f>
        <v>0.5916421259290422</v>
      </c>
      <c r="O75" s="28">
        <f>+VLOOKUP(H75,'[1]VIVIENDA x HAB'!C$2:DD$73,23+2,FALSE)</f>
        <v>0.57034372501998398</v>
      </c>
      <c r="P75" s="28">
        <f>+VLOOKUP(H75,'[1]VIVIENDA x HAB'!C$2:DD$73,27+2,FALSE)</f>
        <v>0.56755058439110218</v>
      </c>
      <c r="Q75" s="28">
        <f>+VLOOKUP(H75,'[1]VIVIENDA x HAB'!C$2:DD$73,31+2,FALSE)</f>
        <v>0.54477611940298509</v>
      </c>
      <c r="R75" s="28">
        <f>+VLOOKUP(H75,'[1]VIVIENDA x HAB'!C$2:DD$73,35+2,FALSE)</f>
        <v>0.51514157647316061</v>
      </c>
      <c r="S75" s="28">
        <f>+VLOOKUP(H75,'[1]VIVIENDA x HAB'!C$2:DD$73,39+2,FALSE)</f>
        <v>0.49958123953098826</v>
      </c>
      <c r="T75" s="28">
        <f>+VLOOKUP(H75,'[1]VIVIENDA x HAB'!C$2:DD$73,43+2,FALSE)</f>
        <v>0.48705079301345111</v>
      </c>
      <c r="U75" s="28">
        <f>+VLOOKUP(H75,'[1]VIVIENDA x HAB'!C$2:DD$73,47+2,FALSE)</f>
        <v>0.47033285094066568</v>
      </c>
      <c r="V75" s="28">
        <f>+VLOOKUP(H75,'[1]VIVIENDA x HAB'!C$2:DD$73,51+2,FALSE)</f>
        <v>0.45839918192804685</v>
      </c>
      <c r="W75" s="28">
        <f>+VLOOKUP(H75,'[1]VIVIENDA x HAB'!C$2:DD$73,55+2,FALSE)</f>
        <v>0.43660981185159137</v>
      </c>
      <c r="X75" s="28">
        <f>+VLOOKUP(H75,'[1]VIVIENDA x HAB'!C$2:DD$73,59+2,FALSE)</f>
        <v>0.43074924209614551</v>
      </c>
      <c r="Y75" s="28">
        <f>+VLOOKUP(H75,'[1]VIVIENDA x HAB'!C$2:DD$73,63+2,FALSE)</f>
        <v>0.41959925913453444</v>
      </c>
      <c r="Z75" s="28">
        <f>+VLOOKUP(H75,'[1]VIVIENDA x HAB'!C$2:DD$73,67+2,FALSE)</f>
        <v>0.41314747608050151</v>
      </c>
      <c r="AA75" s="28">
        <f>+VLOOKUP(H75,'[1]VIVIENDA x HAB'!C$2:DD$73,71+2,FALSE)</f>
        <v>0.40879478827361565</v>
      </c>
      <c r="AB75" s="28">
        <f>+VLOOKUP(H75,'[1]VIVIENDA x HAB'!C$2:DD$73,75+2,FALSE)</f>
        <v>0.41314669286182054</v>
      </c>
      <c r="AC75" s="28">
        <f>+VLOOKUP(H75,'[1]VIVIENDA x HAB'!C$2:DD$73,79+2,FALSE)</f>
        <v>0.41722401122946084</v>
      </c>
      <c r="AD75" s="28">
        <f>+VLOOKUP(H75,'[1]VIVIENDA x HAB'!C$2:DD$73,83+2,FALSE)</f>
        <v>0.42523521505376344</v>
      </c>
      <c r="AE75" s="28">
        <f>+VLOOKUP(H75,'[1]VIVIENDA x HAB'!C$2:DD$73,87+2,FALSE)</f>
        <v>0.43303723949436285</v>
      </c>
      <c r="AF75" s="28">
        <f>+VLOOKUP(H75,'[1]VIVIENDA x HAB'!C$2:DD$73,91+2,FALSE)</f>
        <v>0.44429847609038359</v>
      </c>
      <c r="AG75" s="28">
        <f>+VLOOKUP(H75,'[1]VIVIENDA x HAB'!C$2:DD$73,95+2,FALSE)</f>
        <v>0.45421179840658849</v>
      </c>
      <c r="AH75" s="28">
        <f>+VLOOKUP(H75,'[1]VIVIENDA x HAB'!C$2:DD$73,99+2,FALSE)</f>
        <v>0.44674686100623406</v>
      </c>
      <c r="AI75" s="28">
        <f>+VLOOKUP(H75,'[1]VIVIENDA x HAB'!C$2:DD$73,103+2,FALSE)</f>
        <v>0.43641197152902839</v>
      </c>
      <c r="AK75" s="10" t="s">
        <v>9</v>
      </c>
      <c r="AL75" s="9" t="s">
        <v>8</v>
      </c>
      <c r="AM75" s="28">
        <v>1.6196240020602626</v>
      </c>
      <c r="AN75" s="28">
        <v>1.7387455741021751</v>
      </c>
      <c r="AO75" s="28">
        <v>1.8685199098422238</v>
      </c>
      <c r="AP75" s="28">
        <v>1.8392166344294003</v>
      </c>
      <c r="AQ75" s="28">
        <v>1.6902109504621949</v>
      </c>
      <c r="AR75" s="28">
        <v>1.7533286615276804</v>
      </c>
      <c r="AS75" s="28">
        <v>1.7619574844995571</v>
      </c>
      <c r="AT75" s="28">
        <v>1.8356164383561644</v>
      </c>
      <c r="AU75" s="28">
        <v>1.9412139219015281</v>
      </c>
      <c r="AV75" s="28">
        <v>2.0016764459346188</v>
      </c>
      <c r="AW75" s="28">
        <v>2.0531739488870571</v>
      </c>
      <c r="AX75" s="28">
        <v>2.1261538461538461</v>
      </c>
      <c r="AY75" s="28">
        <v>2.1815047657675928</v>
      </c>
      <c r="AZ75" s="28">
        <v>2.2903745469190495</v>
      </c>
      <c r="BA75" s="28">
        <v>2.3215362959983912</v>
      </c>
      <c r="BB75" s="28">
        <v>2.38322632423756</v>
      </c>
      <c r="BC75" s="28">
        <v>2.4204432022359752</v>
      </c>
      <c r="BD75" s="28">
        <v>2.4462151394422311</v>
      </c>
      <c r="BE75" s="28">
        <v>2.4204477907667923</v>
      </c>
      <c r="BF75" s="28">
        <v>2.3967939837720165</v>
      </c>
      <c r="BG75" s="28">
        <v>2.3516396681153693</v>
      </c>
      <c r="BH75" s="28">
        <v>2.3092702169625245</v>
      </c>
      <c r="BI75" s="28">
        <v>2.2507392075694854</v>
      </c>
      <c r="BJ75" s="28">
        <v>2.2016160819865984</v>
      </c>
      <c r="BK75" s="28">
        <v>2.2384040880503147</v>
      </c>
      <c r="BL75" s="28">
        <v>2.2914128512477894</v>
      </c>
    </row>
    <row r="76" spans="2:64" x14ac:dyDescent="0.25">
      <c r="B76" s="59" t="s">
        <v>0</v>
      </c>
      <c r="C76" s="60"/>
      <c r="D76" s="5">
        <v>1237480</v>
      </c>
      <c r="E76" s="27">
        <v>0.50013575976985492</v>
      </c>
      <c r="F76" s="27">
        <v>1.999457108326278</v>
      </c>
      <c r="H76" s="59" t="s">
        <v>0</v>
      </c>
      <c r="I76" s="60"/>
      <c r="J76" s="27">
        <f>+VLOOKUP(H76,'[1]VIVIENDA x HAB'!C$2:DD$73,5,FALSE)</f>
        <v>0.55630713196078663</v>
      </c>
      <c r="K76" s="27">
        <f>+VLOOKUP(H76,'[1]VIVIENDA x HAB'!C$2:DD$73,9,FALSE)</f>
        <v>0.54819849606260673</v>
      </c>
      <c r="L76" s="27">
        <f>+VLOOKUP(H76,'[1]VIVIENDA x HAB'!C$2:DD$73,13,FALSE)</f>
        <v>0.53960988824037481</v>
      </c>
      <c r="M76" s="27">
        <f>+VLOOKUP(H76,'[1]VIVIENDA x HAB'!C$2:DD$73,17,FALSE)</f>
        <v>0.53893183274380096</v>
      </c>
      <c r="N76" s="27">
        <f>+VLOOKUP(H76,'[1]VIVIENDA x HAB'!C$2:DD$73,21,FALSE)</f>
        <v>0.54651246799889008</v>
      </c>
      <c r="O76" s="27">
        <f>+VLOOKUP(H76,'[1]VIVIENDA x HAB'!C$2:DD$73,23+2,FALSE)</f>
        <v>0.54101640574857268</v>
      </c>
      <c r="P76" s="27">
        <f>+VLOOKUP(H76,'[1]VIVIENDA x HAB'!C$2:DD$73,27+2,FALSE)</f>
        <v>0.54128515516521458</v>
      </c>
      <c r="Q76" s="27">
        <f>+VLOOKUP(H76,'[1]VIVIENDA x HAB'!C$2:DD$73,31+2,FALSE)</f>
        <v>0.53914422936981521</v>
      </c>
      <c r="R76" s="27">
        <f>+VLOOKUP(H76,'[1]VIVIENDA x HAB'!C$2:DD$73,35+2,FALSE)</f>
        <v>0.52887185835032868</v>
      </c>
      <c r="S76" s="27">
        <f>+VLOOKUP(H76,'[1]VIVIENDA x HAB'!C$2:DD$73,39+2,FALSE)</f>
        <v>0.52974641828841018</v>
      </c>
      <c r="T76" s="27">
        <f>+VLOOKUP(H76,'[1]VIVIENDA x HAB'!C$2:DD$73,43+2,FALSE)</f>
        <v>0.5312685061873389</v>
      </c>
      <c r="U76" s="27">
        <f>+VLOOKUP(H76,'[1]VIVIENDA x HAB'!C$2:DD$73,47+2,FALSE)</f>
        <v>0.53254922676383554</v>
      </c>
      <c r="V76" s="27">
        <f>+VLOOKUP(H76,'[1]VIVIENDA x HAB'!C$2:DD$73,51+2,FALSE)</f>
        <v>0.53250065434561422</v>
      </c>
      <c r="W76" s="27">
        <f>+VLOOKUP(H76,'[1]VIVIENDA x HAB'!C$2:DD$73,55+2,FALSE)</f>
        <v>0.53842313483989013</v>
      </c>
      <c r="X76" s="27">
        <f>+VLOOKUP(H76,'[1]VIVIENDA x HAB'!C$2:DD$73,59+2,FALSE)</f>
        <v>0.54367152963182475</v>
      </c>
      <c r="Y76" s="27">
        <f>+VLOOKUP(H76,'[1]VIVIENDA x HAB'!C$2:DD$73,63+2,FALSE)</f>
        <v>0.54408187027548738</v>
      </c>
      <c r="Z76" s="27">
        <f>+VLOOKUP(H76,'[1]VIVIENDA x HAB'!C$2:DD$73,67+2,FALSE)</f>
        <v>0.54391539170173953</v>
      </c>
      <c r="AA76" s="27">
        <f>+VLOOKUP(H76,'[1]VIVIENDA x HAB'!C$2:DD$73,71+2,FALSE)</f>
        <v>0.54094134492952051</v>
      </c>
      <c r="AB76" s="27">
        <f>+VLOOKUP(H76,'[1]VIVIENDA x HAB'!C$2:DD$73,75+2,FALSE)</f>
        <v>0.53609860148036859</v>
      </c>
      <c r="AC76" s="27">
        <f>+VLOOKUP(H76,'[1]VIVIENDA x HAB'!C$2:DD$73,79+2,FALSE)</f>
        <v>0.52789831747081239</v>
      </c>
      <c r="AD76" s="27">
        <f>+VLOOKUP(H76,'[1]VIVIENDA x HAB'!C$2:DD$73,83+2,FALSE)</f>
        <v>0.51953193352698113</v>
      </c>
      <c r="AE76" s="27">
        <f>+VLOOKUP(H76,'[1]VIVIENDA x HAB'!C$2:DD$73,87+2,FALSE)</f>
        <v>0.52086942288543636</v>
      </c>
      <c r="AF76" s="27">
        <f>+VLOOKUP(H76,'[1]VIVIENDA x HAB'!C$2:DD$73,91+2,FALSE)</f>
        <v>0.52143739180170301</v>
      </c>
      <c r="AG76" s="27">
        <f>+VLOOKUP(H76,'[1]VIVIENDA x HAB'!C$2:DD$73,95+2,FALSE)</f>
        <v>0.51457785729260375</v>
      </c>
      <c r="AH76" s="27">
        <f>+VLOOKUP(H76,'[1]VIVIENDA x HAB'!C$2:DD$73,99+2,FALSE)</f>
        <v>0.50601807920890973</v>
      </c>
      <c r="AI76" s="27">
        <f>+VLOOKUP(H76,'[1]VIVIENDA x HAB'!C$2:DD$73,103+2,FALSE)</f>
        <v>0.50013575976985492</v>
      </c>
      <c r="AK76" s="59" t="s">
        <v>0</v>
      </c>
      <c r="AL76" s="60"/>
      <c r="AM76" s="27">
        <v>1.7975681823012988</v>
      </c>
      <c r="AN76" s="27">
        <v>1.8241567738372553</v>
      </c>
      <c r="AO76" s="27">
        <v>1.8531906508624609</v>
      </c>
      <c r="AP76" s="27">
        <v>1.855522237216563</v>
      </c>
      <c r="AQ76" s="27">
        <v>1.8297844213172294</v>
      </c>
      <c r="AR76" s="27">
        <v>1.848372783846284</v>
      </c>
      <c r="AS76" s="27">
        <v>1.8474550621931864</v>
      </c>
      <c r="AT76" s="27">
        <v>1.8547912516264178</v>
      </c>
      <c r="AU76" s="27">
        <v>1.8908171879653928</v>
      </c>
      <c r="AV76" s="27">
        <v>1.887695632244123</v>
      </c>
      <c r="AW76" s="27">
        <v>1.8822873713642916</v>
      </c>
      <c r="AX76" s="27">
        <v>1.8777606834146441</v>
      </c>
      <c r="AY76" s="27">
        <v>1.8779319646637656</v>
      </c>
      <c r="AZ76" s="27">
        <v>1.8572753198975527</v>
      </c>
      <c r="BA76" s="27">
        <v>1.8393459018852827</v>
      </c>
      <c r="BB76" s="27">
        <v>1.8379586871616687</v>
      </c>
      <c r="BC76" s="27">
        <v>1.8385212392525165</v>
      </c>
      <c r="BD76" s="27">
        <v>1.848629263363647</v>
      </c>
      <c r="BE76" s="27">
        <v>1.8653284997174515</v>
      </c>
      <c r="BF76" s="27">
        <v>1.894304200079763</v>
      </c>
      <c r="BG76" s="27">
        <v>1.924809497678484</v>
      </c>
      <c r="BH76" s="27">
        <v>1.9198669686931245</v>
      </c>
      <c r="BI76" s="27">
        <v>1.9177757784970841</v>
      </c>
      <c r="BJ76" s="27">
        <v>1.943340518500724</v>
      </c>
      <c r="BK76" s="27">
        <v>1.9762139755230952</v>
      </c>
      <c r="BL76" s="27">
        <v>1.999457108326278</v>
      </c>
    </row>
  </sheetData>
  <mergeCells count="25">
    <mergeCell ref="B76:C76"/>
    <mergeCell ref="H76:I76"/>
    <mergeCell ref="AK76:AL76"/>
    <mergeCell ref="B68:C68"/>
    <mergeCell ref="H68:I68"/>
    <mergeCell ref="AK68:AL68"/>
    <mergeCell ref="B74:C74"/>
    <mergeCell ref="H74:I74"/>
    <mergeCell ref="AK74:AL74"/>
    <mergeCell ref="B5:C5"/>
    <mergeCell ref="H5:I5"/>
    <mergeCell ref="AK5:AL5"/>
    <mergeCell ref="B59:C59"/>
    <mergeCell ref="H59:I59"/>
    <mergeCell ref="AK59:AL59"/>
    <mergeCell ref="B2:F2"/>
    <mergeCell ref="H2:AI2"/>
    <mergeCell ref="AK2:BL2"/>
    <mergeCell ref="E3:F3"/>
    <mergeCell ref="H3:H4"/>
    <mergeCell ref="I3:I4"/>
    <mergeCell ref="J3:AI3"/>
    <mergeCell ref="AK3:AK4"/>
    <mergeCell ref="AL3:AL4"/>
    <mergeCell ref="AM3:BL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PORTADA</vt:lpstr>
      <vt:lpstr>EVOLUCIÓ POBLACIO 2000-2025</vt:lpstr>
      <vt:lpstr>Nº HABITATGES 2000-2025</vt:lpstr>
      <vt:lpstr>HABITANTS-HABITATGES 2000-2025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Estela Tur do Nascimento</cp:lastModifiedBy>
  <dcterms:created xsi:type="dcterms:W3CDTF">2026-07-28T07:35:36Z</dcterms:created>
  <dcterms:modified xsi:type="dcterms:W3CDTF">2026-09-10T12:32:08Z</dcterms:modified>
</cp:coreProperties>
</file>