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02-2020" sheetId="1" r:id="rId4"/>
  </sheets>
  <externalReferences>
    <externalReference r:id="rId5"/>
  </externalReferences>
  <definedNames>
    <definedName name="Imprimir_área_IM">#REF!</definedName>
    <definedName name="__123Graph_AGRAF1">#REF!</definedName>
    <definedName name="__123Graph_X">#REF!</definedName>
    <definedName name="__123Graph_B">#REF!</definedName>
    <definedName name="__123Graph_DGRAF1">#REF!</definedName>
    <definedName name="__123Graph_XGRAF2">#REF!</definedName>
    <definedName name="espectit">#REF!</definedName>
    <definedName name="__123Graph_AGRAF2">#REF!</definedName>
    <definedName name="__123Graph_BGRAF2">#REF!</definedName>
    <definedName name="YO">#REF!</definedName>
    <definedName name="infed">#REF!</definedName>
    <definedName name="__123Graph_D">#REF!</definedName>
    <definedName name="__123Graph_C">#REF!</definedName>
    <definedName name="__123Graph_E">#REF!</definedName>
    <definedName name="__123Graph_A">#REF!</definedName>
    <definedName name="XYZ">#REF!</definedName>
    <definedName name="esped">#REF!</definedName>
    <definedName name="__123Graph_EGRAF2">#REF!</definedName>
    <definedName name="GSOCIAL">#REF!</definedName>
    <definedName name="A_impresión_IM">#REF!</definedName>
    <definedName name="Mercedes">#REF!</definedName>
    <definedName name="__123Graph_DGRAF2">#REF!</definedName>
    <definedName name="__123Graph_XGRAF1">#REF!</definedName>
    <definedName name="__123Graph_BGRAF1">#REF!</definedName>
    <definedName name="__123Graph_EGRAF1">#REF!</definedName>
    <definedName name="edee">#REF!</definedName>
    <definedName name="__123Graph_CGRAF2">#REF!</definedName>
    <definedName name="eetit">#REF!</definedName>
    <definedName name="edpri">#REF!</definedName>
    <definedName name="__123Graph_CGRAF1">#REF!</definedName>
    <definedName name="FTAMAN">#REF!</definedName>
  </definedNames>
  <calcPr/>
  <extLst>
    <ext uri="GoogleSheetsCustomDataVersion1">
      <go:sheetsCustomData xmlns:go="http://customooxmlschemas.google.com/" r:id="rId6" roundtripDataSignature="AMtx7mhQu+mq8XGVwf4WkNEQh07l5yzEbg=="/>
    </ext>
  </extLst>
</workbook>
</file>

<file path=xl/sharedStrings.xml><?xml version="1.0" encoding="utf-8"?>
<sst xmlns="http://schemas.openxmlformats.org/spreadsheetml/2006/main" count="93" uniqueCount="22">
  <si>
    <t>Població jove activa per grup d'edat, sexe i nivell de formació</t>
  </si>
  <si>
    <t>Unitat de mesura: Milers de persones</t>
  </si>
  <si>
    <t/>
  </si>
  <si>
    <t>Dades absolutes</t>
  </si>
  <si>
    <t>Dades relatives</t>
  </si>
  <si>
    <t>Total població</t>
  </si>
  <si>
    <t>Total joves (16 -34 anys)</t>
  </si>
  <si>
    <t>De 16 a 24 anys</t>
  </si>
  <si>
    <t>De 25 a 34 anys</t>
  </si>
  <si>
    <t>Total</t>
  </si>
  <si>
    <t>Educació primària o inferior</t>
  </si>
  <si>
    <t>Secundària 1a etapa</t>
  </si>
  <si>
    <t>Secundària 2ª etapa</t>
  </si>
  <si>
    <t>Educació superior</t>
  </si>
  <si>
    <t>Educación primaria o inferior</t>
  </si>
  <si>
    <t>Enseñanza secundaria 1ª etapa</t>
  </si>
  <si>
    <t>Enseñanza secundaria 2ª etapa</t>
  </si>
  <si>
    <t>Educación superior</t>
  </si>
  <si>
    <t>Ambdós sexes</t>
  </si>
  <si>
    <t>Homes</t>
  </si>
  <si>
    <t>Dones</t>
  </si>
  <si>
    <t>Font: Elaboració de l'OBJIB  a partir de les dades de l'IBESTAT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</si>
</sst>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</font>
    <font>
      <b/>
      <sz val="10.0"/>
      <color theme="1"/>
      <name val="Calibri"/>
    </font>
    <font>
      <sz val="10.0"/>
      <color theme="1"/>
      <name val="Calibri"/>
    </font>
    <font>
      <b/>
      <sz val="11.0"/>
      <color theme="1"/>
      <name val="Calibri"/>
    </font>
    <font/>
    <font>
      <sz val="10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1FB714"/>
        <bgColor rgb="FF1FB714"/>
      </patternFill>
    </fill>
    <fill>
      <patternFill patternType="solid">
        <fgColor rgb="FFFFFFFF"/>
        <bgColor rgb="FFFFFFFF"/>
      </patternFill>
    </fill>
  </fills>
  <borders count="21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1"/>
    </xf>
    <xf borderId="0" fillId="0" fontId="2" numFmtId="0" xfId="0" applyAlignment="1" applyFont="1">
      <alignment shrinkToFit="0" vertical="bottom" wrapText="0"/>
    </xf>
    <xf borderId="1" fillId="2" fontId="3" numFmtId="0" xfId="0" applyAlignment="1" applyBorder="1" applyFill="1" applyFont="1">
      <alignment horizontal="center" shrinkToFit="0" vertical="center" wrapText="1"/>
    </xf>
    <xf borderId="2" fillId="2" fontId="3" numFmtId="0" xfId="0" applyAlignment="1" applyBorder="1" applyFont="1">
      <alignment horizontal="center" shrinkToFit="0" vertical="center" wrapText="1"/>
    </xf>
    <xf borderId="3" fillId="0" fontId="4" numFmtId="0" xfId="0" applyBorder="1" applyFont="1"/>
    <xf borderId="4" fillId="0" fontId="4" numFmtId="0" xfId="0" applyBorder="1" applyFont="1"/>
    <xf borderId="5" fillId="0" fontId="4" numFmtId="0" xfId="0" applyBorder="1" applyFont="1"/>
    <xf borderId="6" fillId="0" fontId="4" numFmtId="0" xfId="0" applyBorder="1" applyFont="1"/>
    <xf borderId="7" fillId="2" fontId="1" numFmtId="0" xfId="0" applyAlignment="1" applyBorder="1" applyFont="1">
      <alignment horizontal="center" shrinkToFit="0" vertical="center" wrapText="1"/>
    </xf>
    <xf borderId="8" fillId="3" fontId="1" numFmtId="0" xfId="0" applyAlignment="1" applyBorder="1" applyFill="1" applyFont="1">
      <alignment horizontal="left" shrinkToFit="0" vertical="bottom" wrapText="0"/>
    </xf>
    <xf borderId="3" fillId="0" fontId="2" numFmtId="0" xfId="0" applyAlignment="1" applyBorder="1" applyFont="1">
      <alignment horizontal="right" shrinkToFit="0" vertical="bottom" wrapText="0"/>
    </xf>
    <xf borderId="4" fillId="0" fontId="2" numFmtId="0" xfId="0" applyAlignment="1" applyBorder="1" applyFont="1">
      <alignment horizontal="right" shrinkToFit="0" vertical="bottom" wrapText="0"/>
    </xf>
    <xf borderId="9" fillId="3" fontId="2" numFmtId="0" xfId="0" applyAlignment="1" applyBorder="1" applyFont="1">
      <alignment horizontal="left" shrinkToFit="0" vertical="bottom" wrapText="0"/>
    </xf>
    <xf borderId="9" fillId="0" fontId="5" numFmtId="0" xfId="0" applyAlignment="1" applyBorder="1" applyFont="1">
      <alignment horizontal="center" shrinkToFit="0" vertical="bottom" wrapText="0"/>
    </xf>
    <xf borderId="9" fillId="0" fontId="2" numFmtId="0" xfId="0" applyAlignment="1" applyBorder="1" applyFont="1">
      <alignment horizontal="center" shrinkToFit="0" vertical="bottom" wrapText="0"/>
    </xf>
    <xf borderId="9" fillId="0" fontId="2" numFmtId="9" xfId="0" applyAlignment="1" applyBorder="1" applyFont="1" applyNumberFormat="1">
      <alignment horizontal="center" shrinkToFit="0" vertical="bottom" wrapText="0"/>
    </xf>
    <xf borderId="10" fillId="3" fontId="2" numFmtId="0" xfId="0" applyAlignment="1" applyBorder="1" applyFont="1">
      <alignment horizontal="left" shrinkToFit="0" vertical="bottom" wrapText="0"/>
    </xf>
    <xf borderId="8" fillId="3" fontId="2" numFmtId="0" xfId="0" applyAlignment="1" applyBorder="1" applyFont="1">
      <alignment horizontal="left" shrinkToFit="0" vertical="bottom" wrapText="0"/>
    </xf>
    <xf borderId="11" fillId="3" fontId="2" numFmtId="0" xfId="0" applyAlignment="1" applyBorder="1" applyFont="1">
      <alignment horizontal="left" shrinkToFit="0" vertical="bottom" wrapText="0"/>
    </xf>
    <xf borderId="9" fillId="0" fontId="0" numFmtId="0" xfId="0" applyAlignment="1" applyBorder="1" applyFont="1">
      <alignment horizontal="center" shrinkToFit="0" vertical="bottom" wrapText="0"/>
    </xf>
    <xf borderId="1" fillId="0" fontId="2" numFmtId="0" xfId="0" applyAlignment="1" applyBorder="1" applyFont="1">
      <alignment horizontal="center" shrinkToFit="0" vertical="bottom" wrapText="0"/>
    </xf>
    <xf borderId="12" fillId="0" fontId="2" numFmtId="0" xfId="0" applyAlignment="1" applyBorder="1" applyFont="1">
      <alignment horizontal="center" shrinkToFit="0" vertical="bottom" wrapText="0"/>
    </xf>
    <xf borderId="0" fillId="0" fontId="2" numFmtId="0" xfId="0" applyAlignment="1" applyFont="1">
      <alignment horizontal="center" shrinkToFit="0" vertical="bottom" wrapText="0"/>
    </xf>
    <xf borderId="0" fillId="0" fontId="2" numFmtId="9" xfId="0" applyAlignment="1" applyFont="1" applyNumberFormat="1">
      <alignment shrinkToFit="0" vertical="bottom" wrapText="0"/>
    </xf>
    <xf borderId="13" fillId="0" fontId="2" numFmtId="0" xfId="0" applyAlignment="1" applyBorder="1" applyFont="1">
      <alignment horizontal="center" shrinkToFit="0" vertical="bottom" wrapText="0"/>
    </xf>
    <xf borderId="14" fillId="0" fontId="2" numFmtId="0" xfId="0" applyAlignment="1" applyBorder="1" applyFont="1">
      <alignment shrinkToFit="0" vertical="bottom" wrapText="0"/>
    </xf>
    <xf borderId="14" fillId="0" fontId="2" numFmtId="9" xfId="0" applyAlignment="1" applyBorder="1" applyFont="1" applyNumberFormat="1">
      <alignment horizontal="right" shrinkToFit="0" vertical="bottom" wrapText="0"/>
    </xf>
    <xf borderId="15" fillId="0" fontId="2" numFmtId="9" xfId="0" applyAlignment="1" applyBorder="1" applyFont="1" applyNumberFormat="1">
      <alignment horizontal="right" shrinkToFit="0" vertical="bottom" wrapText="0"/>
    </xf>
    <xf borderId="16" fillId="0" fontId="2" numFmtId="0" xfId="0" applyAlignment="1" applyBorder="1" applyFont="1">
      <alignment horizontal="center" shrinkToFit="0" vertical="bottom" wrapText="0"/>
    </xf>
    <xf borderId="17" fillId="0" fontId="2" numFmtId="9" xfId="0" applyAlignment="1" applyBorder="1" applyFont="1" applyNumberFormat="1">
      <alignment shrinkToFit="0" vertical="bottom" wrapText="0"/>
    </xf>
    <xf borderId="16" fillId="0" fontId="2" numFmtId="0" xfId="0" applyAlignment="1" applyBorder="1" applyFont="1">
      <alignment shrinkToFit="0" vertical="bottom" wrapText="0"/>
    </xf>
    <xf borderId="17" fillId="0" fontId="2" numFmtId="0" xfId="0" applyAlignment="1" applyBorder="1" applyFont="1">
      <alignment shrinkToFit="0" vertical="bottom" wrapText="0"/>
    </xf>
    <xf borderId="18" fillId="0" fontId="2" numFmtId="0" xfId="0" applyAlignment="1" applyBorder="1" applyFont="1">
      <alignment shrinkToFit="0" vertical="bottom" wrapText="0"/>
    </xf>
    <xf borderId="19" fillId="0" fontId="2" numFmtId="0" xfId="0" applyAlignment="1" applyBorder="1" applyFont="1">
      <alignment shrinkToFit="0" vertical="bottom" wrapText="0"/>
    </xf>
    <xf borderId="19" fillId="0" fontId="2" numFmtId="9" xfId="0" applyAlignment="1" applyBorder="1" applyFont="1" applyNumberFormat="1">
      <alignment shrinkToFit="0" vertical="bottom" wrapText="0"/>
    </xf>
    <xf borderId="20" fillId="0" fontId="2" numFmtId="0" xfId="0" applyAlignment="1" applyBorder="1" applyFont="1">
      <alignment shrinkToFit="0" vertical="bottom" wrapText="0"/>
    </xf>
    <xf borderId="14" fillId="0" fontId="2" numFmtId="9" xfId="0" applyAlignment="1" applyBorder="1" applyFont="1" applyNumberFormat="1">
      <alignment shrinkToFit="0" vertical="bottom" wrapText="0"/>
    </xf>
    <xf borderId="15" fillId="0" fontId="2" numFmtId="0" xfId="0" applyAlignment="1" applyBorder="1" applyFont="1">
      <alignment shrinkToFit="0" vertical="bottom" wrapText="0"/>
    </xf>
    <xf borderId="16" fillId="0" fontId="4" numFmtId="0" xfId="0" applyBorder="1" applyFont="1"/>
    <xf borderId="0" fillId="0" fontId="2" numFmtId="9" xfId="0" applyAlignment="1" applyFont="1" applyNumberForma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externalLink" Target="externalLinks/externalLink1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Joves actius de 16-34 anys segons nivell educatiu</a:t>
            </a:r>
          </a:p>
        </c:rich>
      </c:tx>
      <c:overlay val="0"/>
    </c:title>
    <c:plotArea>
      <c:layout/>
      <c:barChart>
        <c:barDir val="col"/>
        <c:grouping val="stacked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'2002-2020'!$A$8:$A$26</c:f>
            </c:strRef>
          </c:cat>
          <c:val>
            <c:numRef>
              <c:f>'2002-2020'!$AB$8:$AB$26</c:f>
              <c:numCache/>
            </c:numRef>
          </c:val>
        </c:ser>
        <c:ser>
          <c:idx val="1"/>
          <c:order val="1"/>
          <c:spPr>
            <a:solidFill>
              <a:srgbClr val="0066CC"/>
            </a:solidFill>
            <a:ln cmpd="sng">
              <a:solidFill>
                <a:srgbClr val="000000"/>
              </a:solidFill>
            </a:ln>
          </c:spPr>
          <c:cat>
            <c:strRef>
              <c:f>'2002-2020'!$A$8:$A$26</c:f>
            </c:strRef>
          </c:cat>
          <c:val>
            <c:numRef>
              <c:f>'2002-2020'!$AC$8:$AC$26</c:f>
              <c:numCache/>
            </c:numRef>
          </c:val>
        </c:ser>
        <c:ser>
          <c:idx val="2"/>
          <c:order val="2"/>
          <c:spPr>
            <a:solidFill>
              <a:srgbClr val="CCCCFF"/>
            </a:solidFill>
            <a:ln cmpd="sng">
              <a:solidFill>
                <a:srgbClr val="000000"/>
              </a:solidFill>
            </a:ln>
          </c:spPr>
          <c:cat>
            <c:strRef>
              <c:f>'2002-2020'!$A$8:$A$26</c:f>
            </c:strRef>
          </c:cat>
          <c:val>
            <c:numRef>
              <c:f>'2002-2020'!$AD$8:$AD$26</c:f>
              <c:numCache/>
            </c:numRef>
          </c:val>
        </c:ser>
        <c:ser>
          <c:idx val="3"/>
          <c:order val="3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'2002-2020'!$A$8:$A$26</c:f>
            </c:strRef>
          </c:cat>
          <c:val>
            <c:numRef>
              <c:f>'2002-2020'!$AE$8:$AE$26</c:f>
              <c:numCache/>
            </c:numRef>
          </c:val>
        </c:ser>
        <c:overlap val="100"/>
        <c:axId val="940601404"/>
        <c:axId val="454733968"/>
      </c:barChart>
      <c:catAx>
        <c:axId val="9406014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54733968"/>
      </c:catAx>
      <c:valAx>
        <c:axId val="454733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40601404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Homes actius de 16-34 anys segons nivell educatiu</a:t>
            </a:r>
          </a:p>
        </c:rich>
      </c:tx>
      <c:overlay val="0"/>
    </c:title>
    <c:plotArea>
      <c:layout/>
      <c:barChart>
        <c:barDir val="col"/>
        <c:grouping val="stacked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'2002-2020'!$A$28:$A$46</c:f>
            </c:strRef>
          </c:cat>
          <c:val>
            <c:numRef>
              <c:f>'2002-2020'!$AB$28:$AB$46</c:f>
              <c:numCache/>
            </c:numRef>
          </c:val>
        </c:ser>
        <c:ser>
          <c:idx val="1"/>
          <c:order val="1"/>
          <c:spPr>
            <a:solidFill>
              <a:srgbClr val="0066CC"/>
            </a:solidFill>
            <a:ln cmpd="sng">
              <a:solidFill>
                <a:srgbClr val="000000"/>
              </a:solidFill>
            </a:ln>
          </c:spPr>
          <c:cat>
            <c:strRef>
              <c:f>'2002-2020'!$A$28:$A$46</c:f>
            </c:strRef>
          </c:cat>
          <c:val>
            <c:numRef>
              <c:f>'2002-2020'!$AC$28:$AC$46</c:f>
              <c:numCache/>
            </c:numRef>
          </c:val>
        </c:ser>
        <c:ser>
          <c:idx val="2"/>
          <c:order val="2"/>
          <c:spPr>
            <a:solidFill>
              <a:srgbClr val="CCCCFF"/>
            </a:solidFill>
            <a:ln cmpd="sng">
              <a:solidFill>
                <a:srgbClr val="000000"/>
              </a:solidFill>
            </a:ln>
          </c:spPr>
          <c:cat>
            <c:strRef>
              <c:f>'2002-2020'!$A$28:$A$46</c:f>
            </c:strRef>
          </c:cat>
          <c:val>
            <c:numRef>
              <c:f>'2002-2020'!$AD$28:$AD$46</c:f>
              <c:numCache/>
            </c:numRef>
          </c:val>
        </c:ser>
        <c:ser>
          <c:idx val="3"/>
          <c:order val="3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'2002-2020'!$A$28:$A$46</c:f>
            </c:strRef>
          </c:cat>
          <c:val>
            <c:numRef>
              <c:f>'2002-2020'!$AE$28:$AE$46</c:f>
              <c:numCache/>
            </c:numRef>
          </c:val>
        </c:ser>
        <c:overlap val="100"/>
        <c:axId val="1038569514"/>
        <c:axId val="1283760757"/>
      </c:barChart>
      <c:catAx>
        <c:axId val="103856951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83760757"/>
      </c:catAx>
      <c:valAx>
        <c:axId val="128376075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38569514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Dones actives de 16-34 anys segons nivell educatiu</a:t>
            </a:r>
          </a:p>
        </c:rich>
      </c:tx>
      <c:overlay val="0"/>
    </c:title>
    <c:plotArea>
      <c:layout/>
      <c:barChart>
        <c:barDir val="col"/>
        <c:grouping val="stacked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'2002-2020'!$A$48:$A$66</c:f>
            </c:strRef>
          </c:cat>
          <c:val>
            <c:numRef>
              <c:f>'2002-2020'!$AB$48:$AB$66</c:f>
              <c:numCache/>
            </c:numRef>
          </c:val>
        </c:ser>
        <c:ser>
          <c:idx val="1"/>
          <c:order val="1"/>
          <c:spPr>
            <a:solidFill>
              <a:srgbClr val="0066CC"/>
            </a:solidFill>
            <a:ln cmpd="sng">
              <a:solidFill>
                <a:srgbClr val="000000"/>
              </a:solidFill>
            </a:ln>
          </c:spPr>
          <c:cat>
            <c:strRef>
              <c:f>'2002-2020'!$A$48:$A$66</c:f>
            </c:strRef>
          </c:cat>
          <c:val>
            <c:numRef>
              <c:f>'2002-2020'!$AC$48:$AC$66</c:f>
              <c:numCache/>
            </c:numRef>
          </c:val>
        </c:ser>
        <c:ser>
          <c:idx val="2"/>
          <c:order val="2"/>
          <c:spPr>
            <a:solidFill>
              <a:srgbClr val="CCCCFF"/>
            </a:solidFill>
            <a:ln cmpd="sng">
              <a:solidFill>
                <a:srgbClr val="000000"/>
              </a:solidFill>
            </a:ln>
          </c:spPr>
          <c:cat>
            <c:strRef>
              <c:f>'2002-2020'!$A$48:$A$66</c:f>
            </c:strRef>
          </c:cat>
          <c:val>
            <c:numRef>
              <c:f>'2002-2020'!$AD$48:$AD$66</c:f>
              <c:numCache/>
            </c:numRef>
          </c:val>
        </c:ser>
        <c:ser>
          <c:idx val="3"/>
          <c:order val="3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'2002-2020'!$A$48:$A$66</c:f>
            </c:strRef>
          </c:cat>
          <c:val>
            <c:numRef>
              <c:f>'2002-2020'!$AE$48:$AE$66</c:f>
              <c:numCache/>
            </c:numRef>
          </c:val>
        </c:ser>
        <c:overlap val="100"/>
        <c:axId val="1748056385"/>
        <c:axId val="230000916"/>
      </c:barChart>
      <c:catAx>
        <c:axId val="17480563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30000916"/>
      </c:catAx>
      <c:valAx>
        <c:axId val="2300009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4805638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Població jove activa de 16-34 anys segons nivell educatiu</a:t>
            </a:r>
          </a:p>
        </c:rich>
      </c:tx>
      <c:overlay val="0"/>
    </c:title>
    <c:plotArea>
      <c:layout/>
      <c:barChart>
        <c:barDir val="bar"/>
        <c:grouping val="stacked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'2002-2020'!$A$92:$A$108</c:f>
            </c:strRef>
          </c:cat>
          <c:val>
            <c:numRef>
              <c:f>'2002-2020'!$B$92:$B$108</c:f>
              <c:numCache/>
            </c:numRef>
          </c:val>
        </c:ser>
        <c:ser>
          <c:idx val="1"/>
          <c:order val="1"/>
          <c:spPr>
            <a:solidFill>
              <a:srgbClr val="0066CC"/>
            </a:solidFill>
            <a:ln cmpd="sng">
              <a:solidFill>
                <a:srgbClr val="000000"/>
              </a:solidFill>
            </a:ln>
          </c:spPr>
          <c:cat>
            <c:strRef>
              <c:f>'2002-2020'!$A$92:$A$108</c:f>
            </c:strRef>
          </c:cat>
          <c:val>
            <c:numRef>
              <c:f>'2002-2020'!$C$93:$C$108</c:f>
              <c:numCache/>
            </c:numRef>
          </c:val>
        </c:ser>
        <c:ser>
          <c:idx val="2"/>
          <c:order val="2"/>
          <c:spPr>
            <a:solidFill>
              <a:srgbClr val="CCCCFF"/>
            </a:solidFill>
            <a:ln cmpd="sng">
              <a:solidFill>
                <a:srgbClr val="000000"/>
              </a:solidFill>
            </a:ln>
          </c:spPr>
          <c:cat>
            <c:strRef>
              <c:f>'2002-2020'!$A$92:$A$108</c:f>
            </c:strRef>
          </c:cat>
          <c:val>
            <c:numRef>
              <c:f>'2002-2020'!$D$93:$D$108</c:f>
              <c:numCache/>
            </c:numRef>
          </c:val>
        </c:ser>
        <c:ser>
          <c:idx val="3"/>
          <c:order val="3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'2002-2020'!$A$92:$A$108</c:f>
            </c:strRef>
          </c:cat>
          <c:val>
            <c:numRef>
              <c:f>'2002-2020'!$E$93:$E$108</c:f>
              <c:numCache/>
            </c:numRef>
          </c:val>
        </c:ser>
        <c:ser>
          <c:idx val="4"/>
          <c:order val="4"/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cat>
            <c:strRef>
              <c:f>'2002-2020'!$A$92:$A$108</c:f>
            </c:strRef>
          </c:cat>
          <c:val>
            <c:numRef>
              <c:f>'2002-2020'!$F$93:$F$108</c:f>
              <c:numCache/>
            </c:numRef>
          </c:val>
        </c:ser>
        <c:overlap val="100"/>
        <c:axId val="80840266"/>
        <c:axId val="1914364494"/>
      </c:barChart>
      <c:catAx>
        <c:axId val="8084026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14364494"/>
      </c:catAx>
      <c:valAx>
        <c:axId val="191436449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0840266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361950</xdr:colOff>
      <xdr:row>68</xdr:row>
      <xdr:rowOff>142875</xdr:rowOff>
    </xdr:from>
    <xdr:ext cx="5895975" cy="3067050"/>
    <xdr:graphicFrame>
      <xdr:nvGraphicFramePr>
        <xdr:cNvPr descr="Chart 0" id="11169803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10</xdr:col>
      <xdr:colOff>28575</xdr:colOff>
      <xdr:row>68</xdr:row>
      <xdr:rowOff>123825</xdr:rowOff>
    </xdr:from>
    <xdr:ext cx="5762625" cy="3076575"/>
    <xdr:graphicFrame>
      <xdr:nvGraphicFramePr>
        <xdr:cNvPr descr="Chart 1" id="1958417454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21</xdr:col>
      <xdr:colOff>171450</xdr:colOff>
      <xdr:row>67</xdr:row>
      <xdr:rowOff>142875</xdr:rowOff>
    </xdr:from>
    <xdr:ext cx="5572125" cy="3162300"/>
    <xdr:graphicFrame>
      <xdr:nvGraphicFramePr>
        <xdr:cNvPr descr="Chart 2" id="55450787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0</xdr:col>
      <xdr:colOff>0</xdr:colOff>
      <xdr:row>89</xdr:row>
      <xdr:rowOff>19050</xdr:rowOff>
    </xdr:from>
    <xdr:ext cx="10429875" cy="4152900"/>
    <xdr:graphicFrame>
      <xdr:nvGraphicFramePr>
        <xdr:cNvPr descr="Chart 3" id="2061386943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Aina/Downloads/a1-xls (2).xl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Índice"/>
      <sheetName val="1.1"/>
      <sheetName val="1.3"/>
      <sheetName val="1.4"/>
      <sheetName val="1.5"/>
      <sheetName val="1.6"/>
    </sheetNames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5.43"/>
    <col customWidth="1" min="2" max="2" width="5.29"/>
    <col customWidth="1" min="3" max="4" width="9.14"/>
    <col customWidth="1" min="5" max="5" width="9.0"/>
    <col customWidth="1" min="6" max="6" width="8.14"/>
    <col customWidth="1" min="7" max="7" width="4.86"/>
    <col customWidth="1" min="8" max="9" width="9.0"/>
    <col customWidth="1" min="10" max="10" width="8.86"/>
    <col customWidth="1" min="11" max="11" width="7.43"/>
    <col customWidth="1" min="12" max="12" width="4.86"/>
    <col customWidth="1" min="13" max="15" width="9.0"/>
    <col customWidth="1" min="16" max="16" width="8.43"/>
    <col customWidth="1" min="17" max="17" width="5.29"/>
    <col customWidth="1" min="18" max="20" width="9.0"/>
    <col customWidth="1" min="21" max="21" width="8.43"/>
    <col customWidth="1" min="22" max="41" width="9.14"/>
  </cols>
  <sheetData>
    <row r="1" ht="13.5" customHeight="1">
      <c r="A1" s="1" t="s">
        <v>0</v>
      </c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ht="13.5" customHeight="1">
      <c r="A2" s="2" t="s">
        <v>1</v>
      </c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ht="13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ht="15.0" customHeight="1">
      <c r="A4" s="3" t="s">
        <v>2</v>
      </c>
      <c r="B4" s="4" t="s">
        <v>3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"/>
      <c r="V4" s="4" t="s">
        <v>4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6"/>
    </row>
    <row r="5" ht="19.5" customHeight="1">
      <c r="A5" s="7"/>
      <c r="B5" s="4" t="s">
        <v>5</v>
      </c>
      <c r="C5" s="5"/>
      <c r="D5" s="5"/>
      <c r="E5" s="5"/>
      <c r="F5" s="6"/>
      <c r="G5" s="4" t="s">
        <v>6</v>
      </c>
      <c r="H5" s="5"/>
      <c r="I5" s="5"/>
      <c r="J5" s="5"/>
      <c r="K5" s="6"/>
      <c r="L5" s="4" t="s">
        <v>7</v>
      </c>
      <c r="M5" s="5"/>
      <c r="N5" s="5"/>
      <c r="O5" s="5"/>
      <c r="P5" s="6"/>
      <c r="Q5" s="4" t="s">
        <v>8</v>
      </c>
      <c r="R5" s="5"/>
      <c r="S5" s="5"/>
      <c r="T5" s="5"/>
      <c r="U5" s="6"/>
      <c r="V5" s="4" t="s">
        <v>5</v>
      </c>
      <c r="W5" s="5"/>
      <c r="X5" s="5"/>
      <c r="Y5" s="5"/>
      <c r="Z5" s="6"/>
      <c r="AA5" s="4" t="s">
        <v>6</v>
      </c>
      <c r="AB5" s="5"/>
      <c r="AC5" s="5"/>
      <c r="AD5" s="5"/>
      <c r="AE5" s="6"/>
      <c r="AF5" s="4" t="s">
        <v>7</v>
      </c>
      <c r="AG5" s="5"/>
      <c r="AH5" s="5"/>
      <c r="AI5" s="5"/>
      <c r="AJ5" s="6"/>
      <c r="AK5" s="4" t="s">
        <v>8</v>
      </c>
      <c r="AL5" s="5"/>
      <c r="AM5" s="5"/>
      <c r="AN5" s="5"/>
      <c r="AO5" s="6"/>
    </row>
    <row r="6" ht="52.5" customHeight="1">
      <c r="A6" s="8"/>
      <c r="B6" s="9" t="s">
        <v>9</v>
      </c>
      <c r="C6" s="9" t="s">
        <v>10</v>
      </c>
      <c r="D6" s="9" t="s">
        <v>11</v>
      </c>
      <c r="E6" s="9" t="s">
        <v>12</v>
      </c>
      <c r="F6" s="9" t="s">
        <v>13</v>
      </c>
      <c r="G6" s="9" t="s">
        <v>9</v>
      </c>
      <c r="H6" s="9" t="s">
        <v>10</v>
      </c>
      <c r="I6" s="9" t="s">
        <v>11</v>
      </c>
      <c r="J6" s="9" t="s">
        <v>12</v>
      </c>
      <c r="K6" s="9" t="s">
        <v>13</v>
      </c>
      <c r="L6" s="9" t="s">
        <v>9</v>
      </c>
      <c r="M6" s="9" t="s">
        <v>14</v>
      </c>
      <c r="N6" s="9" t="s">
        <v>15</v>
      </c>
      <c r="O6" s="9" t="s">
        <v>16</v>
      </c>
      <c r="P6" s="9" t="s">
        <v>17</v>
      </c>
      <c r="Q6" s="9" t="s">
        <v>9</v>
      </c>
      <c r="R6" s="9" t="s">
        <v>14</v>
      </c>
      <c r="S6" s="9" t="s">
        <v>15</v>
      </c>
      <c r="T6" s="9" t="s">
        <v>16</v>
      </c>
      <c r="U6" s="9" t="s">
        <v>17</v>
      </c>
      <c r="V6" s="9" t="s">
        <v>9</v>
      </c>
      <c r="W6" s="9" t="s">
        <v>10</v>
      </c>
      <c r="X6" s="9" t="s">
        <v>11</v>
      </c>
      <c r="Y6" s="9" t="s">
        <v>12</v>
      </c>
      <c r="Z6" s="9" t="s">
        <v>13</v>
      </c>
      <c r="AA6" s="9" t="s">
        <v>9</v>
      </c>
      <c r="AB6" s="9" t="s">
        <v>10</v>
      </c>
      <c r="AC6" s="9" t="s">
        <v>11</v>
      </c>
      <c r="AD6" s="9" t="s">
        <v>12</v>
      </c>
      <c r="AE6" s="9" t="s">
        <v>13</v>
      </c>
      <c r="AF6" s="9" t="s">
        <v>9</v>
      </c>
      <c r="AG6" s="9" t="s">
        <v>14</v>
      </c>
      <c r="AH6" s="9" t="s">
        <v>15</v>
      </c>
      <c r="AI6" s="9" t="s">
        <v>16</v>
      </c>
      <c r="AJ6" s="9" t="s">
        <v>17</v>
      </c>
      <c r="AK6" s="9" t="s">
        <v>9</v>
      </c>
      <c r="AL6" s="9" t="s">
        <v>14</v>
      </c>
      <c r="AM6" s="9" t="s">
        <v>15</v>
      </c>
      <c r="AN6" s="9" t="s">
        <v>16</v>
      </c>
      <c r="AO6" s="9" t="s">
        <v>17</v>
      </c>
    </row>
    <row r="7" ht="13.5" customHeight="1">
      <c r="A7" s="10" t="s">
        <v>18</v>
      </c>
      <c r="B7" s="11" t="s">
        <v>2</v>
      </c>
      <c r="C7" s="11" t="s">
        <v>2</v>
      </c>
      <c r="D7" s="11" t="s">
        <v>2</v>
      </c>
      <c r="E7" s="11" t="s">
        <v>2</v>
      </c>
      <c r="F7" s="11" t="s">
        <v>2</v>
      </c>
      <c r="G7" s="11"/>
      <c r="H7" s="11"/>
      <c r="I7" s="11"/>
      <c r="J7" s="11"/>
      <c r="K7" s="11"/>
      <c r="L7" s="11" t="s">
        <v>2</v>
      </c>
      <c r="M7" s="11" t="s">
        <v>2</v>
      </c>
      <c r="N7" s="11" t="s">
        <v>2</v>
      </c>
      <c r="O7" s="11" t="s">
        <v>2</v>
      </c>
      <c r="P7" s="11" t="s">
        <v>2</v>
      </c>
      <c r="Q7" s="11" t="s">
        <v>2</v>
      </c>
      <c r="R7" s="11" t="s">
        <v>2</v>
      </c>
      <c r="S7" s="11" t="s">
        <v>2</v>
      </c>
      <c r="T7" s="11" t="s">
        <v>2</v>
      </c>
      <c r="U7" s="12" t="s">
        <v>2</v>
      </c>
      <c r="V7" s="11" t="s">
        <v>2</v>
      </c>
      <c r="W7" s="11" t="s">
        <v>2</v>
      </c>
      <c r="X7" s="11" t="s">
        <v>2</v>
      </c>
      <c r="Y7" s="11" t="s">
        <v>2</v>
      </c>
      <c r="Z7" s="11" t="s">
        <v>2</v>
      </c>
      <c r="AA7" s="11"/>
      <c r="AB7" s="11"/>
      <c r="AC7" s="11"/>
      <c r="AD7" s="11"/>
      <c r="AE7" s="11"/>
      <c r="AF7" s="11" t="s">
        <v>2</v>
      </c>
      <c r="AG7" s="11" t="s">
        <v>2</v>
      </c>
      <c r="AH7" s="11" t="s">
        <v>2</v>
      </c>
      <c r="AI7" s="11" t="s">
        <v>2</v>
      </c>
      <c r="AJ7" s="11" t="s">
        <v>2</v>
      </c>
      <c r="AK7" s="11" t="s">
        <v>2</v>
      </c>
      <c r="AL7" s="11" t="s">
        <v>2</v>
      </c>
      <c r="AM7" s="11" t="s">
        <v>2</v>
      </c>
      <c r="AN7" s="11" t="s">
        <v>2</v>
      </c>
      <c r="AO7" s="12" t="s">
        <v>2</v>
      </c>
    </row>
    <row r="8" ht="13.5" customHeight="1">
      <c r="A8" s="13">
        <v>2020.0</v>
      </c>
      <c r="B8" s="14">
        <v>629.9</v>
      </c>
      <c r="C8" s="14">
        <v>24.8</v>
      </c>
      <c r="D8" s="14">
        <v>186.3</v>
      </c>
      <c r="E8" s="14">
        <v>186.4</v>
      </c>
      <c r="F8" s="14">
        <v>232.5</v>
      </c>
      <c r="G8" s="15">
        <f t="shared" ref="G8:K8" si="1">L8+Q8</f>
        <v>173.2</v>
      </c>
      <c r="H8" s="15">
        <f t="shared" si="1"/>
        <v>5.1</v>
      </c>
      <c r="I8" s="15">
        <f t="shared" si="1"/>
        <v>48.3</v>
      </c>
      <c r="J8" s="15">
        <f t="shared" si="1"/>
        <v>56.1</v>
      </c>
      <c r="K8" s="15">
        <f t="shared" si="1"/>
        <v>63.5</v>
      </c>
      <c r="L8" s="14">
        <v>40.5</v>
      </c>
      <c r="M8" s="14">
        <v>1.2</v>
      </c>
      <c r="N8" s="14">
        <v>16.0</v>
      </c>
      <c r="O8" s="14">
        <v>15.7</v>
      </c>
      <c r="P8" s="14">
        <v>7.5</v>
      </c>
      <c r="Q8" s="14">
        <v>132.7</v>
      </c>
      <c r="R8" s="14">
        <v>3.9</v>
      </c>
      <c r="S8" s="14">
        <v>32.3</v>
      </c>
      <c r="T8" s="14">
        <v>40.4</v>
      </c>
      <c r="U8" s="14">
        <v>56.0</v>
      </c>
      <c r="V8" s="16">
        <f t="shared" ref="V8:V14" si="7">B8/B8</f>
        <v>1</v>
      </c>
      <c r="W8" s="16">
        <f t="shared" ref="W8:Z8" si="2">C8/$B$8</f>
        <v>0.03937132878</v>
      </c>
      <c r="X8" s="16">
        <f t="shared" si="2"/>
        <v>0.2957612319</v>
      </c>
      <c r="Y8" s="16">
        <f t="shared" si="2"/>
        <v>0.2959199873</v>
      </c>
      <c r="Z8" s="16">
        <f t="shared" si="2"/>
        <v>0.3691062073</v>
      </c>
      <c r="AA8" s="16">
        <f t="shared" ref="AA8:AA12" si="8">G8/G8</f>
        <v>1</v>
      </c>
      <c r="AB8" s="16">
        <f t="shared" ref="AB8:AE8" si="3">H8/$G8</f>
        <v>0.02944572748</v>
      </c>
      <c r="AC8" s="16">
        <f t="shared" si="3"/>
        <v>0.2788683603</v>
      </c>
      <c r="AD8" s="16">
        <f t="shared" si="3"/>
        <v>0.3239030023</v>
      </c>
      <c r="AE8" s="16">
        <f t="shared" si="3"/>
        <v>0.3666281755</v>
      </c>
      <c r="AF8" s="16">
        <f t="shared" ref="AF8:AF12" si="9">L8/L8</f>
        <v>1</v>
      </c>
      <c r="AG8" s="16">
        <f t="shared" ref="AG8:AJ8" si="4">M8/$L8</f>
        <v>0.02962962963</v>
      </c>
      <c r="AH8" s="16">
        <f t="shared" si="4"/>
        <v>0.3950617284</v>
      </c>
      <c r="AI8" s="16">
        <f t="shared" si="4"/>
        <v>0.387654321</v>
      </c>
      <c r="AJ8" s="16">
        <f t="shared" si="4"/>
        <v>0.1851851852</v>
      </c>
      <c r="AK8" s="16">
        <f t="shared" ref="AK8:AK12" si="10">Q8/Q8</f>
        <v>1</v>
      </c>
      <c r="AL8" s="16">
        <f t="shared" ref="AL8:AO8" si="5">R8/Q8</f>
        <v>0.0293896006</v>
      </c>
      <c r="AM8" s="16">
        <f t="shared" si="5"/>
        <v>8.282051282</v>
      </c>
      <c r="AN8" s="16">
        <f t="shared" si="5"/>
        <v>1.250773994</v>
      </c>
      <c r="AO8" s="16">
        <f t="shared" si="5"/>
        <v>1.386138614</v>
      </c>
    </row>
    <row r="9" ht="13.5" customHeight="1">
      <c r="A9" s="17">
        <v>2019.0</v>
      </c>
      <c r="B9" s="15">
        <v>647.2</v>
      </c>
      <c r="C9" s="15">
        <v>40.0</v>
      </c>
      <c r="D9" s="15">
        <v>215.0</v>
      </c>
      <c r="E9" s="15">
        <v>177.2</v>
      </c>
      <c r="F9" s="15">
        <v>215.0</v>
      </c>
      <c r="G9" s="15">
        <f t="shared" ref="G9:K9" si="6">SUM(L9+Q9)</f>
        <v>188.5</v>
      </c>
      <c r="H9" s="15">
        <f t="shared" si="6"/>
        <v>6.6</v>
      </c>
      <c r="I9" s="15">
        <f t="shared" si="6"/>
        <v>62.5</v>
      </c>
      <c r="J9" s="15">
        <f t="shared" si="6"/>
        <v>58.8</v>
      </c>
      <c r="K9" s="15">
        <f t="shared" si="6"/>
        <v>60.6</v>
      </c>
      <c r="L9" s="15">
        <v>49.6</v>
      </c>
      <c r="M9" s="15">
        <v>1.4</v>
      </c>
      <c r="N9" s="15">
        <v>21.3</v>
      </c>
      <c r="O9" s="15">
        <v>18.7</v>
      </c>
      <c r="P9" s="15">
        <v>8.2</v>
      </c>
      <c r="Q9" s="15">
        <v>138.9</v>
      </c>
      <c r="R9" s="15">
        <v>5.2</v>
      </c>
      <c r="S9" s="15">
        <v>41.2</v>
      </c>
      <c r="T9" s="15">
        <v>40.1</v>
      </c>
      <c r="U9" s="15">
        <v>52.4</v>
      </c>
      <c r="V9" s="16">
        <f t="shared" si="7"/>
        <v>1</v>
      </c>
      <c r="W9" s="16">
        <f t="shared" ref="W9:W12" si="12">C9/B9</f>
        <v>0.06180469716</v>
      </c>
      <c r="X9" s="16">
        <f t="shared" ref="X9:X12" si="13">D9/B9</f>
        <v>0.3322002472</v>
      </c>
      <c r="Y9" s="16">
        <f t="shared" ref="Y9:Y12" si="14">E9/B9</f>
        <v>0.2737948084</v>
      </c>
      <c r="Z9" s="16">
        <f t="shared" ref="Z9:Z12" si="15">F9/B9</f>
        <v>0.3322002472</v>
      </c>
      <c r="AA9" s="16">
        <f t="shared" si="8"/>
        <v>1</v>
      </c>
      <c r="AB9" s="16">
        <f t="shared" ref="AB9:AB12" si="16">H9/G9</f>
        <v>0.0350132626</v>
      </c>
      <c r="AC9" s="16">
        <f t="shared" ref="AC9:AC12" si="17">I9/G9</f>
        <v>0.3315649867</v>
      </c>
      <c r="AD9" s="16">
        <f t="shared" ref="AD9:AD12" si="18">J9/G9</f>
        <v>0.3119363395</v>
      </c>
      <c r="AE9" s="16">
        <f t="shared" ref="AE9:AE12" si="19">K9/G9</f>
        <v>0.3214854111</v>
      </c>
      <c r="AF9" s="16">
        <f t="shared" si="9"/>
        <v>1</v>
      </c>
      <c r="AG9" s="16">
        <f t="shared" ref="AG9:AG12" si="20">M9/L9</f>
        <v>0.02822580645</v>
      </c>
      <c r="AH9" s="16">
        <f t="shared" ref="AH9:AH12" si="21">N9/L9</f>
        <v>0.4294354839</v>
      </c>
      <c r="AI9" s="16">
        <f t="shared" ref="AI9:AI12" si="22">O9/L9</f>
        <v>0.377016129</v>
      </c>
      <c r="AJ9" s="16">
        <f t="shared" ref="AJ9:AJ12" si="23">P9/L9</f>
        <v>0.1653225806</v>
      </c>
      <c r="AK9" s="16">
        <f t="shared" si="10"/>
        <v>1</v>
      </c>
      <c r="AL9" s="16">
        <f t="shared" ref="AL9:AL12" si="24">R9/Q9</f>
        <v>0.03743700504</v>
      </c>
      <c r="AM9" s="16">
        <f t="shared" ref="AM9:AM12" si="25">S9/Q9</f>
        <v>0.2966162707</v>
      </c>
      <c r="AN9" s="16">
        <f t="shared" ref="AN9:AN12" si="26">T9/Q9</f>
        <v>0.2886969042</v>
      </c>
      <c r="AO9" s="16">
        <f t="shared" ref="AO9:AO12" si="27">U9/Q9</f>
        <v>0.37724982</v>
      </c>
    </row>
    <row r="10" ht="13.5" customHeight="1">
      <c r="A10" s="17">
        <v>2018.0</v>
      </c>
      <c r="B10" s="15">
        <v>633.1</v>
      </c>
      <c r="C10" s="15">
        <v>38.3</v>
      </c>
      <c r="D10" s="15">
        <v>218.2</v>
      </c>
      <c r="E10" s="15">
        <v>181.8</v>
      </c>
      <c r="F10" s="15">
        <v>194.8</v>
      </c>
      <c r="G10" s="15">
        <f t="shared" ref="G10:K10" si="11">SUM(L10+Q10)</f>
        <v>186.2</v>
      </c>
      <c r="H10" s="15">
        <f t="shared" si="11"/>
        <v>5.4</v>
      </c>
      <c r="I10" s="15">
        <f t="shared" si="11"/>
        <v>63.7</v>
      </c>
      <c r="J10" s="15">
        <f t="shared" si="11"/>
        <v>56.3</v>
      </c>
      <c r="K10" s="15">
        <f t="shared" si="11"/>
        <v>60.6</v>
      </c>
      <c r="L10" s="15">
        <v>47.9</v>
      </c>
      <c r="M10" s="15">
        <v>0.3</v>
      </c>
      <c r="N10" s="15">
        <v>21.9</v>
      </c>
      <c r="O10" s="15">
        <v>17.7</v>
      </c>
      <c r="P10" s="15">
        <v>7.9</v>
      </c>
      <c r="Q10" s="15">
        <v>138.3</v>
      </c>
      <c r="R10" s="15">
        <v>5.1</v>
      </c>
      <c r="S10" s="15">
        <v>41.8</v>
      </c>
      <c r="T10" s="15">
        <v>38.6</v>
      </c>
      <c r="U10" s="15">
        <v>52.7</v>
      </c>
      <c r="V10" s="16">
        <f t="shared" si="7"/>
        <v>1</v>
      </c>
      <c r="W10" s="16">
        <f t="shared" si="12"/>
        <v>0.0604959722</v>
      </c>
      <c r="X10" s="16">
        <f t="shared" si="13"/>
        <v>0.3446532933</v>
      </c>
      <c r="Y10" s="16">
        <f t="shared" si="14"/>
        <v>0.2871584268</v>
      </c>
      <c r="Z10" s="16">
        <f t="shared" si="15"/>
        <v>0.3076923077</v>
      </c>
      <c r="AA10" s="16">
        <f t="shared" si="8"/>
        <v>1</v>
      </c>
      <c r="AB10" s="16">
        <f t="shared" si="16"/>
        <v>0.02900107411</v>
      </c>
      <c r="AC10" s="16">
        <f t="shared" si="17"/>
        <v>0.3421052632</v>
      </c>
      <c r="AD10" s="16">
        <f t="shared" si="18"/>
        <v>0.3023630505</v>
      </c>
      <c r="AE10" s="16">
        <f t="shared" si="19"/>
        <v>0.3254564984</v>
      </c>
      <c r="AF10" s="16">
        <f t="shared" si="9"/>
        <v>1</v>
      </c>
      <c r="AG10" s="16">
        <f t="shared" si="20"/>
        <v>0.006263048017</v>
      </c>
      <c r="AH10" s="16">
        <f t="shared" si="21"/>
        <v>0.4572025052</v>
      </c>
      <c r="AI10" s="16">
        <f t="shared" si="22"/>
        <v>0.369519833</v>
      </c>
      <c r="AJ10" s="16">
        <f t="shared" si="23"/>
        <v>0.1649269311</v>
      </c>
      <c r="AK10" s="16">
        <f t="shared" si="10"/>
        <v>1</v>
      </c>
      <c r="AL10" s="16">
        <f t="shared" si="24"/>
        <v>0.03687635575</v>
      </c>
      <c r="AM10" s="16">
        <f t="shared" si="25"/>
        <v>0.302241504</v>
      </c>
      <c r="AN10" s="16">
        <f t="shared" si="26"/>
        <v>0.2791033984</v>
      </c>
      <c r="AO10" s="16">
        <f t="shared" si="27"/>
        <v>0.3810556761</v>
      </c>
    </row>
    <row r="11" ht="13.5" customHeight="1">
      <c r="A11" s="17">
        <v>2017.0</v>
      </c>
      <c r="B11" s="15">
        <v>613.9</v>
      </c>
      <c r="C11" s="15">
        <v>35.2</v>
      </c>
      <c r="D11" s="15">
        <v>209.6</v>
      </c>
      <c r="E11" s="15">
        <v>172.6</v>
      </c>
      <c r="F11" s="15">
        <v>196.4</v>
      </c>
      <c r="G11" s="15">
        <f t="shared" ref="G11:K11" si="28">SUM(L11+Q11)</f>
        <v>177</v>
      </c>
      <c r="H11" s="15">
        <f t="shared" si="28"/>
        <v>3</v>
      </c>
      <c r="I11" s="15">
        <f t="shared" si="28"/>
        <v>65.7</v>
      </c>
      <c r="J11" s="15">
        <f t="shared" si="28"/>
        <v>50</v>
      </c>
      <c r="K11" s="15">
        <f t="shared" si="28"/>
        <v>58.1</v>
      </c>
      <c r="L11" s="15">
        <v>42.7</v>
      </c>
      <c r="M11" s="15">
        <v>0.6</v>
      </c>
      <c r="N11" s="15">
        <v>21.7</v>
      </c>
      <c r="O11" s="15">
        <v>14.2</v>
      </c>
      <c r="P11" s="15">
        <v>6.1</v>
      </c>
      <c r="Q11" s="15">
        <v>134.3</v>
      </c>
      <c r="R11" s="15">
        <v>2.4</v>
      </c>
      <c r="S11" s="15">
        <v>44.0</v>
      </c>
      <c r="T11" s="15">
        <v>35.8</v>
      </c>
      <c r="U11" s="15">
        <v>52.0</v>
      </c>
      <c r="V11" s="16">
        <f t="shared" si="7"/>
        <v>1</v>
      </c>
      <c r="W11" s="16">
        <f t="shared" si="12"/>
        <v>0.05733832872</v>
      </c>
      <c r="X11" s="16">
        <f t="shared" si="13"/>
        <v>0.3414236846</v>
      </c>
      <c r="Y11" s="16">
        <f t="shared" si="14"/>
        <v>0.2811532823</v>
      </c>
      <c r="Z11" s="16">
        <f t="shared" si="15"/>
        <v>0.3199218114</v>
      </c>
      <c r="AA11" s="16">
        <f t="shared" si="8"/>
        <v>1</v>
      </c>
      <c r="AB11" s="16">
        <f t="shared" si="16"/>
        <v>0.01694915254</v>
      </c>
      <c r="AC11" s="16">
        <f t="shared" si="17"/>
        <v>0.3711864407</v>
      </c>
      <c r="AD11" s="16">
        <f t="shared" si="18"/>
        <v>0.2824858757</v>
      </c>
      <c r="AE11" s="16">
        <f t="shared" si="19"/>
        <v>0.3282485876</v>
      </c>
      <c r="AF11" s="16">
        <f t="shared" si="9"/>
        <v>1</v>
      </c>
      <c r="AG11" s="16">
        <f t="shared" si="20"/>
        <v>0.01405152225</v>
      </c>
      <c r="AH11" s="16">
        <f t="shared" si="21"/>
        <v>0.5081967213</v>
      </c>
      <c r="AI11" s="16">
        <f t="shared" si="22"/>
        <v>0.3325526932</v>
      </c>
      <c r="AJ11" s="16">
        <f t="shared" si="23"/>
        <v>0.1428571429</v>
      </c>
      <c r="AK11" s="16">
        <f t="shared" si="10"/>
        <v>1</v>
      </c>
      <c r="AL11" s="16">
        <f t="shared" si="24"/>
        <v>0.01787043931</v>
      </c>
      <c r="AM11" s="16">
        <f t="shared" si="25"/>
        <v>0.3276247208</v>
      </c>
      <c r="AN11" s="16">
        <f t="shared" si="26"/>
        <v>0.2665673864</v>
      </c>
      <c r="AO11" s="16">
        <f t="shared" si="27"/>
        <v>0.3871928518</v>
      </c>
    </row>
    <row r="12" ht="13.5" customHeight="1">
      <c r="A12" s="17">
        <v>2016.0</v>
      </c>
      <c r="B12" s="15">
        <v>616.2</v>
      </c>
      <c r="C12" s="15">
        <v>40.0</v>
      </c>
      <c r="D12" s="15">
        <v>210.7</v>
      </c>
      <c r="E12" s="15">
        <v>179.8</v>
      </c>
      <c r="F12" s="15">
        <v>185.8</v>
      </c>
      <c r="G12" s="15">
        <f t="shared" ref="G12:K12" si="29">SUM(L12+Q12)</f>
        <v>182.1</v>
      </c>
      <c r="H12" s="15">
        <f t="shared" si="29"/>
        <v>9.2</v>
      </c>
      <c r="I12" s="15">
        <f t="shared" si="29"/>
        <v>66.4</v>
      </c>
      <c r="J12" s="15">
        <f t="shared" si="29"/>
        <v>55.4</v>
      </c>
      <c r="K12" s="15">
        <f t="shared" si="29"/>
        <v>51</v>
      </c>
      <c r="L12" s="15">
        <v>42.1</v>
      </c>
      <c r="M12" s="15">
        <v>1.1</v>
      </c>
      <c r="N12" s="15">
        <v>22.6</v>
      </c>
      <c r="O12" s="15">
        <v>13.8</v>
      </c>
      <c r="P12" s="15">
        <v>4.6</v>
      </c>
      <c r="Q12" s="15">
        <v>140.0</v>
      </c>
      <c r="R12" s="15">
        <v>8.1</v>
      </c>
      <c r="S12" s="15">
        <v>43.8</v>
      </c>
      <c r="T12" s="15">
        <v>41.6</v>
      </c>
      <c r="U12" s="15">
        <v>46.4</v>
      </c>
      <c r="V12" s="16">
        <f t="shared" si="7"/>
        <v>1</v>
      </c>
      <c r="W12" s="16">
        <f t="shared" si="12"/>
        <v>0.06491398896</v>
      </c>
      <c r="X12" s="16">
        <f t="shared" si="13"/>
        <v>0.3419344369</v>
      </c>
      <c r="Y12" s="16">
        <f t="shared" si="14"/>
        <v>0.2917883804</v>
      </c>
      <c r="Z12" s="16">
        <f t="shared" si="15"/>
        <v>0.3015254787</v>
      </c>
      <c r="AA12" s="16">
        <f t="shared" si="8"/>
        <v>1</v>
      </c>
      <c r="AB12" s="16">
        <f t="shared" si="16"/>
        <v>0.05052169138</v>
      </c>
      <c r="AC12" s="16">
        <f t="shared" si="17"/>
        <v>0.364634816</v>
      </c>
      <c r="AD12" s="16">
        <f t="shared" si="18"/>
        <v>0.3042284459</v>
      </c>
      <c r="AE12" s="16">
        <f t="shared" si="19"/>
        <v>0.2800658979</v>
      </c>
      <c r="AF12" s="16">
        <f t="shared" si="9"/>
        <v>1</v>
      </c>
      <c r="AG12" s="16">
        <f t="shared" si="20"/>
        <v>0.02612826603</v>
      </c>
      <c r="AH12" s="16">
        <f t="shared" si="21"/>
        <v>0.5368171021</v>
      </c>
      <c r="AI12" s="16">
        <f t="shared" si="22"/>
        <v>0.3277909739</v>
      </c>
      <c r="AJ12" s="16">
        <f t="shared" si="23"/>
        <v>0.109263658</v>
      </c>
      <c r="AK12" s="16">
        <f t="shared" si="10"/>
        <v>1</v>
      </c>
      <c r="AL12" s="16">
        <f t="shared" si="24"/>
        <v>0.05785714286</v>
      </c>
      <c r="AM12" s="16">
        <f t="shared" si="25"/>
        <v>0.3128571429</v>
      </c>
      <c r="AN12" s="16">
        <f t="shared" si="26"/>
        <v>0.2971428571</v>
      </c>
      <c r="AO12" s="16">
        <f t="shared" si="27"/>
        <v>0.3314285714</v>
      </c>
    </row>
    <row r="13" ht="13.5" customHeight="1">
      <c r="A13" s="17">
        <v>2015.0</v>
      </c>
      <c r="B13" s="15">
        <v>616.3</v>
      </c>
      <c r="C13" s="15">
        <v>48.8</v>
      </c>
      <c r="D13" s="15">
        <v>214.5</v>
      </c>
      <c r="E13" s="15">
        <v>175.0</v>
      </c>
      <c r="F13" s="15">
        <v>178.1</v>
      </c>
      <c r="G13" s="15">
        <v>189.2</v>
      </c>
      <c r="H13" s="15">
        <v>7.8</v>
      </c>
      <c r="I13" s="15">
        <v>71.8</v>
      </c>
      <c r="J13" s="15">
        <v>55.9</v>
      </c>
      <c r="K13" s="15">
        <v>53.7</v>
      </c>
      <c r="L13" s="15">
        <v>44.8</v>
      </c>
      <c r="M13" s="15">
        <v>1.2</v>
      </c>
      <c r="N13" s="15">
        <v>22.9</v>
      </c>
      <c r="O13" s="15">
        <v>14.5</v>
      </c>
      <c r="P13" s="15">
        <v>6.2</v>
      </c>
      <c r="Q13" s="15">
        <v>144.4</v>
      </c>
      <c r="R13" s="15">
        <v>6.6</v>
      </c>
      <c r="S13" s="15">
        <v>48.9</v>
      </c>
      <c r="T13" s="15">
        <v>41.4</v>
      </c>
      <c r="U13" s="15">
        <v>47.5</v>
      </c>
      <c r="V13" s="16">
        <f t="shared" si="7"/>
        <v>1</v>
      </c>
      <c r="W13" s="16">
        <f t="shared" ref="W13:Z13" si="30">C13/$B13</f>
        <v>0.07918221645</v>
      </c>
      <c r="X13" s="16">
        <f t="shared" si="30"/>
        <v>0.3480447834</v>
      </c>
      <c r="Y13" s="16">
        <f t="shared" si="30"/>
        <v>0.2839526205</v>
      </c>
      <c r="Z13" s="16">
        <f t="shared" si="30"/>
        <v>0.2889826383</v>
      </c>
      <c r="AA13" s="16">
        <f t="shared" ref="AA13:AE13" si="31">G13/$G13</f>
        <v>1</v>
      </c>
      <c r="AB13" s="16">
        <f t="shared" si="31"/>
        <v>0.04122621564</v>
      </c>
      <c r="AC13" s="16">
        <f t="shared" si="31"/>
        <v>0.3794926004</v>
      </c>
      <c r="AD13" s="16">
        <f t="shared" si="31"/>
        <v>0.2954545455</v>
      </c>
      <c r="AE13" s="16">
        <f t="shared" si="31"/>
        <v>0.2838266385</v>
      </c>
      <c r="AF13" s="16">
        <f t="shared" ref="AF13:AJ13" si="32">L13/$L13</f>
        <v>1</v>
      </c>
      <c r="AG13" s="16">
        <f t="shared" si="32"/>
        <v>0.02678571429</v>
      </c>
      <c r="AH13" s="16">
        <f t="shared" si="32"/>
        <v>0.5111607143</v>
      </c>
      <c r="AI13" s="16">
        <f t="shared" si="32"/>
        <v>0.3236607143</v>
      </c>
      <c r="AJ13" s="16">
        <f t="shared" si="32"/>
        <v>0.1383928571</v>
      </c>
      <c r="AK13" s="16">
        <f t="shared" ref="AK13:AO13" si="33">Q13/$Q13</f>
        <v>1</v>
      </c>
      <c r="AL13" s="16">
        <f t="shared" si="33"/>
        <v>0.04570637119</v>
      </c>
      <c r="AM13" s="16">
        <f t="shared" si="33"/>
        <v>0.3386426593</v>
      </c>
      <c r="AN13" s="16">
        <f t="shared" si="33"/>
        <v>0.2867036011</v>
      </c>
      <c r="AO13" s="16">
        <f t="shared" si="33"/>
        <v>0.3289473684</v>
      </c>
    </row>
    <row r="14" ht="13.5" customHeight="1">
      <c r="A14" s="18">
        <v>2014.0</v>
      </c>
      <c r="B14" s="15">
        <v>603.6</v>
      </c>
      <c r="C14" s="15">
        <v>50.8</v>
      </c>
      <c r="D14" s="15">
        <v>216.8</v>
      </c>
      <c r="E14" s="15">
        <v>159.0</v>
      </c>
      <c r="F14" s="15">
        <v>177.0</v>
      </c>
      <c r="G14" s="15">
        <v>193.8</v>
      </c>
      <c r="H14" s="15">
        <v>10.9</v>
      </c>
      <c r="I14" s="15">
        <v>71.69999999999999</v>
      </c>
      <c r="J14" s="15">
        <v>51.2</v>
      </c>
      <c r="K14" s="15">
        <v>60.0</v>
      </c>
      <c r="L14" s="15">
        <v>42.7</v>
      </c>
      <c r="M14" s="15">
        <v>2.5</v>
      </c>
      <c r="N14" s="15">
        <v>20.4</v>
      </c>
      <c r="O14" s="15">
        <v>12.1</v>
      </c>
      <c r="P14" s="15">
        <v>7.7</v>
      </c>
      <c r="Q14" s="15">
        <v>151.1</v>
      </c>
      <c r="R14" s="15">
        <v>8.4</v>
      </c>
      <c r="S14" s="15">
        <v>51.3</v>
      </c>
      <c r="T14" s="15">
        <v>39.1</v>
      </c>
      <c r="U14" s="15">
        <v>52.3</v>
      </c>
      <c r="V14" s="16">
        <f t="shared" si="7"/>
        <v>1</v>
      </c>
      <c r="W14" s="16">
        <f t="shared" ref="W14:Z14" si="34">C14/$B14</f>
        <v>0.08416169649</v>
      </c>
      <c r="X14" s="16">
        <f t="shared" si="34"/>
        <v>0.3591782638</v>
      </c>
      <c r="Y14" s="16">
        <f t="shared" si="34"/>
        <v>0.2634194831</v>
      </c>
      <c r="Z14" s="16">
        <f t="shared" si="34"/>
        <v>0.2932405567</v>
      </c>
      <c r="AA14" s="16">
        <f t="shared" ref="AA14:AE14" si="35">G14/$G14</f>
        <v>1</v>
      </c>
      <c r="AB14" s="16">
        <f t="shared" si="35"/>
        <v>0.05624355005</v>
      </c>
      <c r="AC14" s="16">
        <f t="shared" si="35"/>
        <v>0.3699690402</v>
      </c>
      <c r="AD14" s="16">
        <f t="shared" si="35"/>
        <v>0.2641898865</v>
      </c>
      <c r="AE14" s="16">
        <f t="shared" si="35"/>
        <v>0.3095975232</v>
      </c>
      <c r="AF14" s="16">
        <f t="shared" ref="AF14:AJ14" si="36">L14/$L14</f>
        <v>1</v>
      </c>
      <c r="AG14" s="16">
        <f t="shared" si="36"/>
        <v>0.05854800937</v>
      </c>
      <c r="AH14" s="16">
        <f t="shared" si="36"/>
        <v>0.4777517564</v>
      </c>
      <c r="AI14" s="16">
        <f t="shared" si="36"/>
        <v>0.2833723653</v>
      </c>
      <c r="AJ14" s="16">
        <f t="shared" si="36"/>
        <v>0.1803278689</v>
      </c>
      <c r="AK14" s="16">
        <f t="shared" ref="AK14:AO14" si="37">Q14/$Q14</f>
        <v>1</v>
      </c>
      <c r="AL14" s="16">
        <f t="shared" si="37"/>
        <v>0.05559232296</v>
      </c>
      <c r="AM14" s="16">
        <f t="shared" si="37"/>
        <v>0.3395102581</v>
      </c>
      <c r="AN14" s="16">
        <f t="shared" si="37"/>
        <v>0.2587690271</v>
      </c>
      <c r="AO14" s="16">
        <f t="shared" si="37"/>
        <v>0.3461283918</v>
      </c>
    </row>
    <row r="15" ht="13.5" customHeight="1">
      <c r="A15" s="18">
        <v>2013.0</v>
      </c>
      <c r="B15" s="15">
        <v>612.0</v>
      </c>
      <c r="C15" s="15">
        <v>62.6</v>
      </c>
      <c r="D15" s="15">
        <v>203.6</v>
      </c>
      <c r="E15" s="15">
        <v>174.4</v>
      </c>
      <c r="F15" s="15">
        <v>171.5</v>
      </c>
      <c r="G15" s="15">
        <v>206.89999999999998</v>
      </c>
      <c r="H15" s="15">
        <v>21.299999999999997</v>
      </c>
      <c r="I15" s="15">
        <v>65.7</v>
      </c>
      <c r="J15" s="15">
        <v>61.8</v>
      </c>
      <c r="K15" s="15">
        <v>58.099999999999994</v>
      </c>
      <c r="L15" s="15">
        <v>46.3</v>
      </c>
      <c r="M15" s="15">
        <v>8.2</v>
      </c>
      <c r="N15" s="15">
        <v>17.8</v>
      </c>
      <c r="O15" s="15">
        <v>12.9</v>
      </c>
      <c r="P15" s="15">
        <v>7.3</v>
      </c>
      <c r="Q15" s="15">
        <v>160.6</v>
      </c>
      <c r="R15" s="15">
        <v>13.1</v>
      </c>
      <c r="S15" s="15">
        <v>47.9</v>
      </c>
      <c r="T15" s="15">
        <v>48.9</v>
      </c>
      <c r="U15" s="15">
        <v>50.8</v>
      </c>
      <c r="V15" s="16">
        <f t="shared" ref="V15:Z15" si="38">B15/$B15</f>
        <v>1</v>
      </c>
      <c r="W15" s="16">
        <f t="shared" si="38"/>
        <v>0.1022875817</v>
      </c>
      <c r="X15" s="16">
        <f t="shared" si="38"/>
        <v>0.3326797386</v>
      </c>
      <c r="Y15" s="16">
        <f t="shared" si="38"/>
        <v>0.2849673203</v>
      </c>
      <c r="Z15" s="16">
        <f t="shared" si="38"/>
        <v>0.2802287582</v>
      </c>
      <c r="AA15" s="16">
        <f t="shared" ref="AA15:AE15" si="39">G15/$G15</f>
        <v>1</v>
      </c>
      <c r="AB15" s="16">
        <f t="shared" si="39"/>
        <v>0.1029482842</v>
      </c>
      <c r="AC15" s="16">
        <f t="shared" si="39"/>
        <v>0.3175447076</v>
      </c>
      <c r="AD15" s="16">
        <f t="shared" si="39"/>
        <v>0.2986950217</v>
      </c>
      <c r="AE15" s="16">
        <f t="shared" si="39"/>
        <v>0.2808119865</v>
      </c>
      <c r="AF15" s="16">
        <f t="shared" ref="AF15:AJ15" si="40">L15/$L15</f>
        <v>1</v>
      </c>
      <c r="AG15" s="16">
        <f t="shared" si="40"/>
        <v>0.1771058315</v>
      </c>
      <c r="AH15" s="16">
        <f t="shared" si="40"/>
        <v>0.3844492441</v>
      </c>
      <c r="AI15" s="16">
        <f t="shared" si="40"/>
        <v>0.2786177106</v>
      </c>
      <c r="AJ15" s="16">
        <f t="shared" si="40"/>
        <v>0.1576673866</v>
      </c>
      <c r="AK15" s="16">
        <f t="shared" ref="AK15:AO15" si="41">Q15/$Q15</f>
        <v>1</v>
      </c>
      <c r="AL15" s="16">
        <f t="shared" si="41"/>
        <v>0.08156911582</v>
      </c>
      <c r="AM15" s="16">
        <f t="shared" si="41"/>
        <v>0.298256538</v>
      </c>
      <c r="AN15" s="16">
        <f t="shared" si="41"/>
        <v>0.304483188</v>
      </c>
      <c r="AO15" s="16">
        <f t="shared" si="41"/>
        <v>0.3163138232</v>
      </c>
    </row>
    <row r="16" ht="13.5" customHeight="1">
      <c r="A16" s="18">
        <v>2012.0</v>
      </c>
      <c r="B16" s="15">
        <v>614.2</v>
      </c>
      <c r="C16" s="15">
        <v>66.3</v>
      </c>
      <c r="D16" s="15">
        <v>205.6</v>
      </c>
      <c r="E16" s="15">
        <v>183.8</v>
      </c>
      <c r="F16" s="15">
        <v>158.4</v>
      </c>
      <c r="G16" s="15">
        <v>213.10000000000002</v>
      </c>
      <c r="H16" s="15">
        <v>20.2</v>
      </c>
      <c r="I16" s="15">
        <v>64.5</v>
      </c>
      <c r="J16" s="15">
        <v>71.7</v>
      </c>
      <c r="K16" s="15">
        <v>56.8</v>
      </c>
      <c r="L16" s="15">
        <v>51.8</v>
      </c>
      <c r="M16" s="15">
        <v>9.6</v>
      </c>
      <c r="N16" s="15">
        <v>18.3</v>
      </c>
      <c r="O16" s="15">
        <v>17.6</v>
      </c>
      <c r="P16" s="15">
        <v>6.4</v>
      </c>
      <c r="Q16" s="15">
        <v>161.3</v>
      </c>
      <c r="R16" s="15">
        <v>10.6</v>
      </c>
      <c r="S16" s="15">
        <v>46.2</v>
      </c>
      <c r="T16" s="15">
        <v>54.1</v>
      </c>
      <c r="U16" s="15">
        <v>50.4</v>
      </c>
      <c r="V16" s="16">
        <f t="shared" ref="V16:Z16" si="42">B16/$B16</f>
        <v>1</v>
      </c>
      <c r="W16" s="16">
        <f t="shared" si="42"/>
        <v>0.1079452947</v>
      </c>
      <c r="X16" s="16">
        <f t="shared" si="42"/>
        <v>0.3347443829</v>
      </c>
      <c r="Y16" s="16">
        <f t="shared" si="42"/>
        <v>0.2992510583</v>
      </c>
      <c r="Z16" s="16">
        <f t="shared" si="42"/>
        <v>0.2578964507</v>
      </c>
      <c r="AA16" s="16">
        <f t="shared" ref="AA16:AE16" si="43">G16/$G16</f>
        <v>1</v>
      </c>
      <c r="AB16" s="16">
        <f t="shared" si="43"/>
        <v>0.09479117785</v>
      </c>
      <c r="AC16" s="16">
        <f t="shared" si="43"/>
        <v>0.3026748006</v>
      </c>
      <c r="AD16" s="16">
        <f t="shared" si="43"/>
        <v>0.336461755</v>
      </c>
      <c r="AE16" s="16">
        <f t="shared" si="43"/>
        <v>0.2665415298</v>
      </c>
      <c r="AF16" s="16">
        <f t="shared" ref="AF16:AJ16" si="44">L16/$L16</f>
        <v>1</v>
      </c>
      <c r="AG16" s="16">
        <f t="shared" si="44"/>
        <v>0.1853281853</v>
      </c>
      <c r="AH16" s="16">
        <f t="shared" si="44"/>
        <v>0.3532818533</v>
      </c>
      <c r="AI16" s="16">
        <f t="shared" si="44"/>
        <v>0.3397683398</v>
      </c>
      <c r="AJ16" s="16">
        <f t="shared" si="44"/>
        <v>0.1235521236</v>
      </c>
      <c r="AK16" s="16">
        <f t="shared" ref="AK16:AO16" si="45">Q16/$Q16</f>
        <v>1</v>
      </c>
      <c r="AL16" s="16">
        <f t="shared" si="45"/>
        <v>0.06571605704</v>
      </c>
      <c r="AM16" s="16">
        <f t="shared" si="45"/>
        <v>0.2864228146</v>
      </c>
      <c r="AN16" s="16">
        <f t="shared" si="45"/>
        <v>0.335399876</v>
      </c>
      <c r="AO16" s="16">
        <f t="shared" si="45"/>
        <v>0.3124612523</v>
      </c>
    </row>
    <row r="17" ht="13.5" customHeight="1">
      <c r="A17" s="18">
        <v>2011.0</v>
      </c>
      <c r="B17" s="15">
        <v>595.2</v>
      </c>
      <c r="C17" s="15">
        <v>70.2</v>
      </c>
      <c r="D17" s="15">
        <v>205.9</v>
      </c>
      <c r="E17" s="15">
        <v>171.3</v>
      </c>
      <c r="F17" s="15">
        <v>147.8</v>
      </c>
      <c r="G17" s="15">
        <v>213.8</v>
      </c>
      <c r="H17" s="15">
        <v>19.4</v>
      </c>
      <c r="I17" s="15">
        <v>71.30000000000001</v>
      </c>
      <c r="J17" s="15">
        <v>65.4</v>
      </c>
      <c r="K17" s="15">
        <v>57.8</v>
      </c>
      <c r="L17" s="15">
        <v>50.5</v>
      </c>
      <c r="M17" s="15">
        <v>10.2</v>
      </c>
      <c r="N17" s="15">
        <v>18.1</v>
      </c>
      <c r="O17" s="15">
        <v>14.9</v>
      </c>
      <c r="P17" s="15">
        <v>7.4</v>
      </c>
      <c r="Q17" s="15">
        <v>163.3</v>
      </c>
      <c r="R17" s="15">
        <v>9.2</v>
      </c>
      <c r="S17" s="15">
        <v>53.2</v>
      </c>
      <c r="T17" s="15">
        <v>50.5</v>
      </c>
      <c r="U17" s="15">
        <v>50.4</v>
      </c>
      <c r="V17" s="16">
        <f t="shared" ref="V17:Z17" si="46">B17/$B17</f>
        <v>1</v>
      </c>
      <c r="W17" s="16">
        <f t="shared" si="46"/>
        <v>0.1179435484</v>
      </c>
      <c r="X17" s="16">
        <f t="shared" si="46"/>
        <v>0.3459341398</v>
      </c>
      <c r="Y17" s="16">
        <f t="shared" si="46"/>
        <v>0.2878024194</v>
      </c>
      <c r="Z17" s="16">
        <f t="shared" si="46"/>
        <v>0.2483198925</v>
      </c>
      <c r="AA17" s="16">
        <f t="shared" ref="AA17:AE17" si="47">G17/$G17</f>
        <v>1</v>
      </c>
      <c r="AB17" s="16">
        <f t="shared" si="47"/>
        <v>0.09073900842</v>
      </c>
      <c r="AC17" s="16">
        <f t="shared" si="47"/>
        <v>0.3334892423</v>
      </c>
      <c r="AD17" s="16">
        <f t="shared" si="47"/>
        <v>0.3058933583</v>
      </c>
      <c r="AE17" s="16">
        <f t="shared" si="47"/>
        <v>0.2703461179</v>
      </c>
      <c r="AF17" s="16">
        <f t="shared" ref="AF17:AJ17" si="48">L17/$L17</f>
        <v>1</v>
      </c>
      <c r="AG17" s="16">
        <f t="shared" si="48"/>
        <v>0.201980198</v>
      </c>
      <c r="AH17" s="16">
        <f t="shared" si="48"/>
        <v>0.3584158416</v>
      </c>
      <c r="AI17" s="16">
        <f t="shared" si="48"/>
        <v>0.295049505</v>
      </c>
      <c r="AJ17" s="16">
        <f t="shared" si="48"/>
        <v>0.1465346535</v>
      </c>
      <c r="AK17" s="16">
        <f t="shared" ref="AK17:AO17" si="49">Q17/$Q17</f>
        <v>1</v>
      </c>
      <c r="AL17" s="16">
        <f t="shared" si="49"/>
        <v>0.05633802817</v>
      </c>
      <c r="AM17" s="16">
        <f t="shared" si="49"/>
        <v>0.3257807716</v>
      </c>
      <c r="AN17" s="16">
        <f t="shared" si="49"/>
        <v>0.3092467851</v>
      </c>
      <c r="AO17" s="16">
        <f t="shared" si="49"/>
        <v>0.3086344152</v>
      </c>
    </row>
    <row r="18" ht="13.5" customHeight="1">
      <c r="A18" s="18">
        <v>2010.0</v>
      </c>
      <c r="B18" s="15">
        <v>598.9</v>
      </c>
      <c r="C18" s="15">
        <v>80.2</v>
      </c>
      <c r="D18" s="15">
        <v>210.0</v>
      </c>
      <c r="E18" s="15">
        <v>168.2</v>
      </c>
      <c r="F18" s="15">
        <v>140.5</v>
      </c>
      <c r="G18" s="15">
        <v>226.39999999999998</v>
      </c>
      <c r="H18" s="15">
        <v>25.1</v>
      </c>
      <c r="I18" s="15">
        <v>81.4</v>
      </c>
      <c r="J18" s="15">
        <v>70.6</v>
      </c>
      <c r="K18" s="15">
        <v>49.4</v>
      </c>
      <c r="L18" s="15">
        <v>56.8</v>
      </c>
      <c r="M18" s="15">
        <v>11.1</v>
      </c>
      <c r="N18" s="15">
        <v>24.8</v>
      </c>
      <c r="O18" s="15">
        <v>15.5</v>
      </c>
      <c r="P18" s="15">
        <v>5.5</v>
      </c>
      <c r="Q18" s="15">
        <v>169.6</v>
      </c>
      <c r="R18" s="15">
        <v>14.0</v>
      </c>
      <c r="S18" s="15">
        <v>56.6</v>
      </c>
      <c r="T18" s="15">
        <v>55.1</v>
      </c>
      <c r="U18" s="15">
        <v>43.9</v>
      </c>
      <c r="V18" s="16">
        <f t="shared" ref="V18:Z18" si="50">B18/$B18</f>
        <v>1</v>
      </c>
      <c r="W18" s="16">
        <f t="shared" si="50"/>
        <v>0.1339121723</v>
      </c>
      <c r="X18" s="16">
        <f t="shared" si="50"/>
        <v>0.3506428452</v>
      </c>
      <c r="Y18" s="16">
        <f t="shared" si="50"/>
        <v>0.2808482217</v>
      </c>
      <c r="Z18" s="16">
        <f t="shared" si="50"/>
        <v>0.2345967607</v>
      </c>
      <c r="AA18" s="16">
        <f t="shared" ref="AA18:AE18" si="51">G18/$G18</f>
        <v>1</v>
      </c>
      <c r="AB18" s="16">
        <f t="shared" si="51"/>
        <v>0.1108657244</v>
      </c>
      <c r="AC18" s="16">
        <f t="shared" si="51"/>
        <v>0.359540636</v>
      </c>
      <c r="AD18" s="16">
        <f t="shared" si="51"/>
        <v>0.3118374558</v>
      </c>
      <c r="AE18" s="16">
        <f t="shared" si="51"/>
        <v>0.2181978799</v>
      </c>
      <c r="AF18" s="16">
        <f t="shared" ref="AF18:AJ18" si="52">L18/$L18</f>
        <v>1</v>
      </c>
      <c r="AG18" s="16">
        <f t="shared" si="52"/>
        <v>0.1954225352</v>
      </c>
      <c r="AH18" s="16">
        <f t="shared" si="52"/>
        <v>0.4366197183</v>
      </c>
      <c r="AI18" s="16">
        <f t="shared" si="52"/>
        <v>0.2728873239</v>
      </c>
      <c r="AJ18" s="16">
        <f t="shared" si="52"/>
        <v>0.09683098592</v>
      </c>
      <c r="AK18" s="16">
        <f t="shared" ref="AK18:AO18" si="53">Q18/$Q18</f>
        <v>1</v>
      </c>
      <c r="AL18" s="16">
        <f t="shared" si="53"/>
        <v>0.08254716981</v>
      </c>
      <c r="AM18" s="16">
        <f t="shared" si="53"/>
        <v>0.3337264151</v>
      </c>
      <c r="AN18" s="16">
        <f t="shared" si="53"/>
        <v>0.3248820755</v>
      </c>
      <c r="AO18" s="16">
        <f t="shared" si="53"/>
        <v>0.2588443396</v>
      </c>
    </row>
    <row r="19" ht="13.5" customHeight="1">
      <c r="A19" s="18">
        <v>2009.0</v>
      </c>
      <c r="B19" s="15">
        <v>590.0</v>
      </c>
      <c r="C19" s="15">
        <v>82.9</v>
      </c>
      <c r="D19" s="15">
        <v>210.4</v>
      </c>
      <c r="E19" s="15">
        <v>161.5</v>
      </c>
      <c r="F19" s="15">
        <v>135.2</v>
      </c>
      <c r="G19" s="15">
        <v>235.1</v>
      </c>
      <c r="H19" s="15">
        <v>23.1</v>
      </c>
      <c r="I19" s="15">
        <v>84.5</v>
      </c>
      <c r="J19" s="15">
        <v>74.5</v>
      </c>
      <c r="K19" s="15">
        <v>53.1</v>
      </c>
      <c r="L19" s="15">
        <v>60.6</v>
      </c>
      <c r="M19" s="15">
        <v>11.8</v>
      </c>
      <c r="N19" s="15">
        <v>25.1</v>
      </c>
      <c r="O19" s="15">
        <v>17.5</v>
      </c>
      <c r="P19" s="15">
        <v>6.1</v>
      </c>
      <c r="Q19" s="15">
        <v>174.5</v>
      </c>
      <c r="R19" s="15">
        <v>11.3</v>
      </c>
      <c r="S19" s="15">
        <v>59.4</v>
      </c>
      <c r="T19" s="15">
        <v>57.0</v>
      </c>
      <c r="U19" s="15">
        <v>47.0</v>
      </c>
      <c r="V19" s="16">
        <f t="shared" ref="V19:Z19" si="54">B19/$B19</f>
        <v>1</v>
      </c>
      <c r="W19" s="16">
        <f t="shared" si="54"/>
        <v>0.1405084746</v>
      </c>
      <c r="X19" s="16">
        <f t="shared" si="54"/>
        <v>0.3566101695</v>
      </c>
      <c r="Y19" s="16">
        <f t="shared" si="54"/>
        <v>0.2737288136</v>
      </c>
      <c r="Z19" s="16">
        <f t="shared" si="54"/>
        <v>0.2291525424</v>
      </c>
      <c r="AA19" s="16">
        <f t="shared" ref="AA19:AE19" si="55">G19/$G19</f>
        <v>1</v>
      </c>
      <c r="AB19" s="16">
        <f t="shared" si="55"/>
        <v>0.09825606125</v>
      </c>
      <c r="AC19" s="16">
        <f t="shared" si="55"/>
        <v>0.3594215228</v>
      </c>
      <c r="AD19" s="16">
        <f t="shared" si="55"/>
        <v>0.3168864313</v>
      </c>
      <c r="AE19" s="16">
        <f t="shared" si="55"/>
        <v>0.2258613356</v>
      </c>
      <c r="AF19" s="16">
        <f t="shared" ref="AF19:AJ19" si="56">L19/$L19</f>
        <v>1</v>
      </c>
      <c r="AG19" s="16">
        <f t="shared" si="56"/>
        <v>0.1947194719</v>
      </c>
      <c r="AH19" s="16">
        <f t="shared" si="56"/>
        <v>0.4141914191</v>
      </c>
      <c r="AI19" s="16">
        <f t="shared" si="56"/>
        <v>0.2887788779</v>
      </c>
      <c r="AJ19" s="16">
        <f t="shared" si="56"/>
        <v>0.100660066</v>
      </c>
      <c r="AK19" s="16">
        <f t="shared" ref="AK19:AO19" si="57">Q19/$Q19</f>
        <v>1</v>
      </c>
      <c r="AL19" s="16">
        <f t="shared" si="57"/>
        <v>0.06475644699</v>
      </c>
      <c r="AM19" s="16">
        <f t="shared" si="57"/>
        <v>0.3404011461</v>
      </c>
      <c r="AN19" s="16">
        <f t="shared" si="57"/>
        <v>0.3266475645</v>
      </c>
      <c r="AO19" s="16">
        <f t="shared" si="57"/>
        <v>0.2693409742</v>
      </c>
    </row>
    <row r="20" ht="13.5" customHeight="1">
      <c r="A20" s="18">
        <v>2008.0</v>
      </c>
      <c r="B20" s="15">
        <v>571.6</v>
      </c>
      <c r="C20" s="15">
        <v>77.1</v>
      </c>
      <c r="D20" s="15">
        <v>210.0</v>
      </c>
      <c r="E20" s="15">
        <v>161.2</v>
      </c>
      <c r="F20" s="15">
        <v>123.2</v>
      </c>
      <c r="G20" s="15">
        <v>237.0</v>
      </c>
      <c r="H20" s="15">
        <v>21.200000000000003</v>
      </c>
      <c r="I20" s="15">
        <v>89.9</v>
      </c>
      <c r="J20" s="15">
        <v>75.69999999999999</v>
      </c>
      <c r="K20" s="15">
        <v>50.3</v>
      </c>
      <c r="L20" s="15">
        <v>60.1</v>
      </c>
      <c r="M20" s="15">
        <v>10.3</v>
      </c>
      <c r="N20" s="15">
        <v>27.6</v>
      </c>
      <c r="O20" s="15">
        <v>17.4</v>
      </c>
      <c r="P20" s="15">
        <v>4.9</v>
      </c>
      <c r="Q20" s="15">
        <v>176.9</v>
      </c>
      <c r="R20" s="15">
        <v>10.9</v>
      </c>
      <c r="S20" s="15">
        <v>62.3</v>
      </c>
      <c r="T20" s="15">
        <v>58.3</v>
      </c>
      <c r="U20" s="15">
        <v>45.4</v>
      </c>
      <c r="V20" s="16">
        <f t="shared" ref="V20:Z20" si="58">B20/$B20</f>
        <v>1</v>
      </c>
      <c r="W20" s="16">
        <f t="shared" si="58"/>
        <v>0.1348845346</v>
      </c>
      <c r="X20" s="16">
        <f t="shared" si="58"/>
        <v>0.3673897831</v>
      </c>
      <c r="Y20" s="16">
        <f t="shared" si="58"/>
        <v>0.2820153954</v>
      </c>
      <c r="Z20" s="16">
        <f t="shared" si="58"/>
        <v>0.2155353394</v>
      </c>
      <c r="AA20" s="16">
        <f t="shared" ref="AA20:AE20" si="59">G20/$G20</f>
        <v>1</v>
      </c>
      <c r="AB20" s="16">
        <f t="shared" si="59"/>
        <v>0.08945147679</v>
      </c>
      <c r="AC20" s="16">
        <f t="shared" si="59"/>
        <v>0.3793248945</v>
      </c>
      <c r="AD20" s="16">
        <f t="shared" si="59"/>
        <v>0.3194092827</v>
      </c>
      <c r="AE20" s="16">
        <f t="shared" si="59"/>
        <v>0.2122362869</v>
      </c>
      <c r="AF20" s="16">
        <f t="shared" ref="AF20:AJ20" si="60">L20/$L20</f>
        <v>1</v>
      </c>
      <c r="AG20" s="16">
        <f t="shared" si="60"/>
        <v>0.1713810316</v>
      </c>
      <c r="AH20" s="16">
        <f t="shared" si="60"/>
        <v>0.459234609</v>
      </c>
      <c r="AI20" s="16">
        <f t="shared" si="60"/>
        <v>0.2895174709</v>
      </c>
      <c r="AJ20" s="16">
        <f t="shared" si="60"/>
        <v>0.08153078203</v>
      </c>
      <c r="AK20" s="16">
        <f t="shared" ref="AK20:AO20" si="61">Q20/$Q20</f>
        <v>1</v>
      </c>
      <c r="AL20" s="16">
        <f t="shared" si="61"/>
        <v>0.06161673262</v>
      </c>
      <c r="AM20" s="16">
        <f t="shared" si="61"/>
        <v>0.3521763708</v>
      </c>
      <c r="AN20" s="16">
        <f t="shared" si="61"/>
        <v>0.3295647258</v>
      </c>
      <c r="AO20" s="16">
        <f t="shared" si="61"/>
        <v>0.2566421707</v>
      </c>
    </row>
    <row r="21" ht="13.5" customHeight="1">
      <c r="A21" s="18">
        <v>2007.0</v>
      </c>
      <c r="B21" s="15">
        <v>549.0</v>
      </c>
      <c r="C21" s="15">
        <v>89.0</v>
      </c>
      <c r="D21" s="15">
        <v>195.3</v>
      </c>
      <c r="E21" s="15">
        <v>141.9</v>
      </c>
      <c r="F21" s="15">
        <v>122.8</v>
      </c>
      <c r="G21" s="15">
        <v>229.20000000000002</v>
      </c>
      <c r="H21" s="15">
        <v>24.6</v>
      </c>
      <c r="I21" s="15">
        <v>89.2</v>
      </c>
      <c r="J21" s="15">
        <v>63.6</v>
      </c>
      <c r="K21" s="15">
        <v>51.9</v>
      </c>
      <c r="L21" s="15">
        <v>60.9</v>
      </c>
      <c r="M21" s="15">
        <v>11.1</v>
      </c>
      <c r="N21" s="15">
        <v>27.8</v>
      </c>
      <c r="O21" s="15">
        <v>16.5</v>
      </c>
      <c r="P21" s="15">
        <v>5.5</v>
      </c>
      <c r="Q21" s="15">
        <v>168.3</v>
      </c>
      <c r="R21" s="15">
        <v>13.5</v>
      </c>
      <c r="S21" s="15">
        <v>61.4</v>
      </c>
      <c r="T21" s="15">
        <v>47.1</v>
      </c>
      <c r="U21" s="15">
        <v>46.4</v>
      </c>
      <c r="V21" s="16">
        <f t="shared" ref="V21:Z21" si="62">B21/$B21</f>
        <v>1</v>
      </c>
      <c r="W21" s="16">
        <f t="shared" si="62"/>
        <v>0.1621129326</v>
      </c>
      <c r="X21" s="16">
        <f t="shared" si="62"/>
        <v>0.3557377049</v>
      </c>
      <c r="Y21" s="16">
        <f t="shared" si="62"/>
        <v>0.2584699454</v>
      </c>
      <c r="Z21" s="16">
        <f t="shared" si="62"/>
        <v>0.2236794171</v>
      </c>
      <c r="AA21" s="16">
        <f t="shared" ref="AA21:AE21" si="63">G21/$G21</f>
        <v>1</v>
      </c>
      <c r="AB21" s="16">
        <f t="shared" si="63"/>
        <v>0.1073298429</v>
      </c>
      <c r="AC21" s="16">
        <f t="shared" si="63"/>
        <v>0.3891797557</v>
      </c>
      <c r="AD21" s="16">
        <f t="shared" si="63"/>
        <v>0.277486911</v>
      </c>
      <c r="AE21" s="16">
        <f t="shared" si="63"/>
        <v>0.2264397906</v>
      </c>
      <c r="AF21" s="16">
        <f t="shared" ref="AF21:AJ21" si="64">L21/$L21</f>
        <v>1</v>
      </c>
      <c r="AG21" s="16">
        <f t="shared" si="64"/>
        <v>0.1822660099</v>
      </c>
      <c r="AH21" s="16">
        <f t="shared" si="64"/>
        <v>0.4564860427</v>
      </c>
      <c r="AI21" s="16">
        <f t="shared" si="64"/>
        <v>0.2709359606</v>
      </c>
      <c r="AJ21" s="16">
        <f t="shared" si="64"/>
        <v>0.09031198686</v>
      </c>
      <c r="AK21" s="16">
        <f t="shared" ref="AK21:AO21" si="65">Q21/$Q21</f>
        <v>1</v>
      </c>
      <c r="AL21" s="16">
        <f t="shared" si="65"/>
        <v>0.08021390374</v>
      </c>
      <c r="AM21" s="16">
        <f t="shared" si="65"/>
        <v>0.3648247178</v>
      </c>
      <c r="AN21" s="16">
        <f t="shared" si="65"/>
        <v>0.2798573975</v>
      </c>
      <c r="AO21" s="16">
        <f t="shared" si="65"/>
        <v>0.2756981581</v>
      </c>
    </row>
    <row r="22" ht="13.5" customHeight="1">
      <c r="A22" s="18">
        <v>2006.0</v>
      </c>
      <c r="B22" s="15">
        <v>528.9</v>
      </c>
      <c r="C22" s="15">
        <v>85.2</v>
      </c>
      <c r="D22" s="15">
        <v>171.3</v>
      </c>
      <c r="E22" s="15">
        <v>140.4</v>
      </c>
      <c r="F22" s="15">
        <v>132.0</v>
      </c>
      <c r="G22" s="15">
        <v>227.3</v>
      </c>
      <c r="H22" s="15">
        <v>19.2</v>
      </c>
      <c r="I22" s="15">
        <v>74.8</v>
      </c>
      <c r="J22" s="15">
        <v>67.2</v>
      </c>
      <c r="K22" s="15">
        <v>66.2</v>
      </c>
      <c r="L22" s="15">
        <v>63.0</v>
      </c>
      <c r="M22" s="15">
        <v>9.7</v>
      </c>
      <c r="N22" s="15">
        <v>27.0</v>
      </c>
      <c r="O22" s="15">
        <v>20.0</v>
      </c>
      <c r="P22" s="15">
        <v>6.3</v>
      </c>
      <c r="Q22" s="15">
        <v>164.3</v>
      </c>
      <c r="R22" s="15">
        <v>9.5</v>
      </c>
      <c r="S22" s="15">
        <v>47.8</v>
      </c>
      <c r="T22" s="15">
        <v>47.2</v>
      </c>
      <c r="U22" s="15">
        <v>59.9</v>
      </c>
      <c r="V22" s="16">
        <f t="shared" ref="V22:Z22" si="66">B22/$B22</f>
        <v>1</v>
      </c>
      <c r="W22" s="16">
        <f t="shared" si="66"/>
        <v>0.1610890528</v>
      </c>
      <c r="X22" s="16">
        <f t="shared" si="66"/>
        <v>0.3238797504</v>
      </c>
      <c r="Y22" s="16">
        <f t="shared" si="66"/>
        <v>0.2654566081</v>
      </c>
      <c r="Z22" s="16">
        <f t="shared" si="66"/>
        <v>0.2495745888</v>
      </c>
      <c r="AA22" s="16">
        <f t="shared" ref="AA22:AE22" si="67">G22/$G22</f>
        <v>1</v>
      </c>
      <c r="AB22" s="16">
        <f t="shared" si="67"/>
        <v>0.08446986362</v>
      </c>
      <c r="AC22" s="16">
        <f t="shared" si="67"/>
        <v>0.3290805103</v>
      </c>
      <c r="AD22" s="16">
        <f t="shared" si="67"/>
        <v>0.2956445227</v>
      </c>
      <c r="AE22" s="16">
        <f t="shared" si="67"/>
        <v>0.2912450506</v>
      </c>
      <c r="AF22" s="16">
        <f t="shared" ref="AF22:AJ22" si="68">L22/$L22</f>
        <v>1</v>
      </c>
      <c r="AG22" s="16">
        <f t="shared" si="68"/>
        <v>0.153968254</v>
      </c>
      <c r="AH22" s="16">
        <f t="shared" si="68"/>
        <v>0.4285714286</v>
      </c>
      <c r="AI22" s="16">
        <f t="shared" si="68"/>
        <v>0.3174603175</v>
      </c>
      <c r="AJ22" s="16">
        <f t="shared" si="68"/>
        <v>0.1</v>
      </c>
      <c r="AK22" s="16">
        <f t="shared" ref="AK22:AO22" si="69">Q22/$Q22</f>
        <v>1</v>
      </c>
      <c r="AL22" s="16">
        <f t="shared" si="69"/>
        <v>0.05782105904</v>
      </c>
      <c r="AM22" s="16">
        <f t="shared" si="69"/>
        <v>0.2909312234</v>
      </c>
      <c r="AN22" s="16">
        <f t="shared" si="69"/>
        <v>0.287279367</v>
      </c>
      <c r="AO22" s="16">
        <f t="shared" si="69"/>
        <v>0.3645769933</v>
      </c>
    </row>
    <row r="23" ht="13.5" customHeight="1">
      <c r="A23" s="18">
        <v>2005.0</v>
      </c>
      <c r="B23" s="15">
        <v>500.7</v>
      </c>
      <c r="C23" s="15">
        <v>78.2</v>
      </c>
      <c r="D23" s="15">
        <v>179.5</v>
      </c>
      <c r="E23" s="15">
        <v>132.0</v>
      </c>
      <c r="F23" s="15">
        <v>111.0</v>
      </c>
      <c r="G23" s="15">
        <v>219.2</v>
      </c>
      <c r="H23" s="15">
        <v>13.5</v>
      </c>
      <c r="I23" s="15">
        <v>85.9</v>
      </c>
      <c r="J23" s="15">
        <v>62.1</v>
      </c>
      <c r="K23" s="15">
        <v>57.699999999999996</v>
      </c>
      <c r="L23" s="15">
        <v>63.3</v>
      </c>
      <c r="M23" s="15">
        <v>6.7</v>
      </c>
      <c r="N23" s="15">
        <v>32.2</v>
      </c>
      <c r="O23" s="15">
        <v>18.5</v>
      </c>
      <c r="P23" s="15">
        <v>5.9</v>
      </c>
      <c r="Q23" s="15">
        <v>155.9</v>
      </c>
      <c r="R23" s="15">
        <v>6.8</v>
      </c>
      <c r="S23" s="15">
        <v>53.7</v>
      </c>
      <c r="T23" s="15">
        <v>43.6</v>
      </c>
      <c r="U23" s="15">
        <v>51.8</v>
      </c>
      <c r="V23" s="16">
        <f t="shared" ref="V23:Z23" si="70">B23/$B23</f>
        <v>1</v>
      </c>
      <c r="W23" s="16">
        <f t="shared" si="70"/>
        <v>0.1561813461</v>
      </c>
      <c r="X23" s="16">
        <f t="shared" si="70"/>
        <v>0.3584981027</v>
      </c>
      <c r="Y23" s="16">
        <f t="shared" si="70"/>
        <v>0.2636309167</v>
      </c>
      <c r="Z23" s="16">
        <f t="shared" si="70"/>
        <v>0.2216896345</v>
      </c>
      <c r="AA23" s="16">
        <f t="shared" ref="AA23:AE23" si="71">G23/$G23</f>
        <v>1</v>
      </c>
      <c r="AB23" s="16">
        <f t="shared" si="71"/>
        <v>0.06158759124</v>
      </c>
      <c r="AC23" s="16">
        <f t="shared" si="71"/>
        <v>0.391879562</v>
      </c>
      <c r="AD23" s="16">
        <f t="shared" si="71"/>
        <v>0.2833029197</v>
      </c>
      <c r="AE23" s="16">
        <f t="shared" si="71"/>
        <v>0.263229927</v>
      </c>
      <c r="AF23" s="16">
        <f t="shared" ref="AF23:AJ23" si="72">L23/$L23</f>
        <v>1</v>
      </c>
      <c r="AG23" s="16">
        <f t="shared" si="72"/>
        <v>0.1058451817</v>
      </c>
      <c r="AH23" s="16">
        <f t="shared" si="72"/>
        <v>0.5086887836</v>
      </c>
      <c r="AI23" s="16">
        <f t="shared" si="72"/>
        <v>0.2922590837</v>
      </c>
      <c r="AJ23" s="16">
        <f t="shared" si="72"/>
        <v>0.09320695103</v>
      </c>
      <c r="AK23" s="16">
        <f t="shared" ref="AK23:AO23" si="73">Q23/$Q23</f>
        <v>1</v>
      </c>
      <c r="AL23" s="16">
        <f t="shared" si="73"/>
        <v>0.04361770366</v>
      </c>
      <c r="AM23" s="16">
        <f t="shared" si="73"/>
        <v>0.3444515715</v>
      </c>
      <c r="AN23" s="16">
        <f t="shared" si="73"/>
        <v>0.2796664529</v>
      </c>
      <c r="AO23" s="16">
        <f t="shared" si="73"/>
        <v>0.332264272</v>
      </c>
    </row>
    <row r="24" ht="13.5" customHeight="1">
      <c r="A24" s="18">
        <v>2004.0</v>
      </c>
      <c r="B24" s="15">
        <v>485.1</v>
      </c>
      <c r="C24" s="15">
        <v>75.7</v>
      </c>
      <c r="D24" s="15">
        <v>186.6</v>
      </c>
      <c r="E24" s="15">
        <v>128.9</v>
      </c>
      <c r="F24" s="15">
        <v>93.9</v>
      </c>
      <c r="G24" s="15">
        <v>215.89999999999998</v>
      </c>
      <c r="H24" s="15">
        <v>3.7</v>
      </c>
      <c r="I24" s="15">
        <v>97.1</v>
      </c>
      <c r="J24" s="15">
        <v>64.9</v>
      </c>
      <c r="K24" s="15">
        <v>50.2</v>
      </c>
      <c r="L24" s="15">
        <v>62.8</v>
      </c>
      <c r="M24" s="15">
        <v>0.8</v>
      </c>
      <c r="N24" s="15">
        <v>38.4</v>
      </c>
      <c r="O24" s="15">
        <v>18.6</v>
      </c>
      <c r="P24" s="15">
        <v>5.0</v>
      </c>
      <c r="Q24" s="15">
        <v>153.1</v>
      </c>
      <c r="R24" s="15">
        <v>2.9</v>
      </c>
      <c r="S24" s="15">
        <v>58.7</v>
      </c>
      <c r="T24" s="15">
        <v>46.3</v>
      </c>
      <c r="U24" s="15">
        <v>45.2</v>
      </c>
      <c r="V24" s="16">
        <f t="shared" ref="V24:Z24" si="74">B24/$B24</f>
        <v>1</v>
      </c>
      <c r="W24" s="16">
        <f t="shared" si="74"/>
        <v>0.1560502989</v>
      </c>
      <c r="X24" s="16">
        <f t="shared" si="74"/>
        <v>0.3846629561</v>
      </c>
      <c r="Y24" s="16">
        <f t="shared" si="74"/>
        <v>0.2657184086</v>
      </c>
      <c r="Z24" s="16">
        <f t="shared" si="74"/>
        <v>0.1935683364</v>
      </c>
      <c r="AA24" s="16">
        <f t="shared" ref="AA24:AE24" si="75">G24/$G24</f>
        <v>1</v>
      </c>
      <c r="AB24" s="16">
        <f t="shared" si="75"/>
        <v>0.01713756369</v>
      </c>
      <c r="AC24" s="16">
        <f t="shared" si="75"/>
        <v>0.4497452524</v>
      </c>
      <c r="AD24" s="16">
        <f t="shared" si="75"/>
        <v>0.3006021306</v>
      </c>
      <c r="AE24" s="16">
        <f t="shared" si="75"/>
        <v>0.2325150533</v>
      </c>
      <c r="AF24" s="16">
        <f t="shared" ref="AF24:AJ24" si="76">L24/$L24</f>
        <v>1</v>
      </c>
      <c r="AG24" s="16">
        <f t="shared" si="76"/>
        <v>0.0127388535</v>
      </c>
      <c r="AH24" s="16">
        <f t="shared" si="76"/>
        <v>0.6114649682</v>
      </c>
      <c r="AI24" s="16">
        <f t="shared" si="76"/>
        <v>0.2961783439</v>
      </c>
      <c r="AJ24" s="16">
        <f t="shared" si="76"/>
        <v>0.07961783439</v>
      </c>
      <c r="AK24" s="16">
        <f t="shared" ref="AK24:AO24" si="77">Q24/$Q24</f>
        <v>1</v>
      </c>
      <c r="AL24" s="16">
        <f t="shared" si="77"/>
        <v>0.01894186806</v>
      </c>
      <c r="AM24" s="16">
        <f t="shared" si="77"/>
        <v>0.3834095363</v>
      </c>
      <c r="AN24" s="16">
        <f t="shared" si="77"/>
        <v>0.3024167211</v>
      </c>
      <c r="AO24" s="16">
        <f t="shared" si="77"/>
        <v>0.2952318746</v>
      </c>
    </row>
    <row r="25" ht="13.5" customHeight="1">
      <c r="A25" s="18">
        <v>2003.0</v>
      </c>
      <c r="B25" s="15">
        <v>467.8</v>
      </c>
      <c r="C25" s="15">
        <v>77.5</v>
      </c>
      <c r="D25" s="15">
        <v>171.8</v>
      </c>
      <c r="E25" s="15">
        <v>123.2</v>
      </c>
      <c r="F25" s="15">
        <v>95.2</v>
      </c>
      <c r="G25" s="15">
        <v>210.89999999999998</v>
      </c>
      <c r="H25" s="15">
        <v>3.8000000000000003</v>
      </c>
      <c r="I25" s="15">
        <v>95.0</v>
      </c>
      <c r="J25" s="15">
        <v>60.1</v>
      </c>
      <c r="K25" s="15">
        <v>52.1</v>
      </c>
      <c r="L25" s="15">
        <v>64.2</v>
      </c>
      <c r="M25" s="15">
        <v>1.1</v>
      </c>
      <c r="N25" s="15">
        <v>39.3</v>
      </c>
      <c r="O25" s="15">
        <v>17.9</v>
      </c>
      <c r="P25" s="15">
        <v>5.9</v>
      </c>
      <c r="Q25" s="15">
        <v>146.7</v>
      </c>
      <c r="R25" s="15">
        <v>2.7</v>
      </c>
      <c r="S25" s="15">
        <v>55.7</v>
      </c>
      <c r="T25" s="15">
        <v>42.2</v>
      </c>
      <c r="U25" s="15">
        <v>46.2</v>
      </c>
      <c r="V25" s="16">
        <f t="shared" ref="V25:Z25" si="78">B25/$B25</f>
        <v>1</v>
      </c>
      <c r="W25" s="16">
        <f t="shared" si="78"/>
        <v>0.1656690894</v>
      </c>
      <c r="X25" s="16">
        <f t="shared" si="78"/>
        <v>0.3672509619</v>
      </c>
      <c r="Y25" s="16">
        <f t="shared" si="78"/>
        <v>0.2633604104</v>
      </c>
      <c r="Z25" s="16">
        <f t="shared" si="78"/>
        <v>0.2035057717</v>
      </c>
      <c r="AA25" s="16">
        <f t="shared" ref="AA25:AE25" si="79">G25/$G25</f>
        <v>1</v>
      </c>
      <c r="AB25" s="16">
        <f t="shared" si="79"/>
        <v>0.01801801802</v>
      </c>
      <c r="AC25" s="16">
        <f t="shared" si="79"/>
        <v>0.4504504505</v>
      </c>
      <c r="AD25" s="16">
        <f t="shared" si="79"/>
        <v>0.2849691797</v>
      </c>
      <c r="AE25" s="16">
        <f t="shared" si="79"/>
        <v>0.2470365102</v>
      </c>
      <c r="AF25" s="16">
        <f t="shared" ref="AF25:AJ25" si="80">L25/$L25</f>
        <v>1</v>
      </c>
      <c r="AG25" s="16">
        <f t="shared" si="80"/>
        <v>0.01713395639</v>
      </c>
      <c r="AH25" s="16">
        <f t="shared" si="80"/>
        <v>0.6121495327</v>
      </c>
      <c r="AI25" s="16">
        <f t="shared" si="80"/>
        <v>0.2788161994</v>
      </c>
      <c r="AJ25" s="16">
        <f t="shared" si="80"/>
        <v>0.09190031153</v>
      </c>
      <c r="AK25" s="16">
        <f t="shared" ref="AK25:AO25" si="81">Q25/$Q25</f>
        <v>1</v>
      </c>
      <c r="AL25" s="16">
        <f t="shared" si="81"/>
        <v>0.01840490798</v>
      </c>
      <c r="AM25" s="16">
        <f t="shared" si="81"/>
        <v>0.3796864349</v>
      </c>
      <c r="AN25" s="16">
        <f t="shared" si="81"/>
        <v>0.287661895</v>
      </c>
      <c r="AO25" s="16">
        <f t="shared" si="81"/>
        <v>0.3149284254</v>
      </c>
    </row>
    <row r="26" ht="13.5" customHeight="1">
      <c r="A26" s="18">
        <v>2002.0</v>
      </c>
      <c r="B26" s="15">
        <v>438.5</v>
      </c>
      <c r="C26" s="15">
        <v>94.9</v>
      </c>
      <c r="D26" s="15">
        <v>139.0</v>
      </c>
      <c r="E26" s="15">
        <v>112.5</v>
      </c>
      <c r="F26" s="15">
        <v>92.2</v>
      </c>
      <c r="G26" s="15">
        <v>200.3</v>
      </c>
      <c r="H26" s="15">
        <v>10.799999999999999</v>
      </c>
      <c r="I26" s="15">
        <v>81.80000000000001</v>
      </c>
      <c r="J26" s="15">
        <v>59.2</v>
      </c>
      <c r="K26" s="15">
        <v>48.5</v>
      </c>
      <c r="L26" s="15">
        <v>60.4</v>
      </c>
      <c r="M26" s="15">
        <v>2.6</v>
      </c>
      <c r="N26" s="15">
        <v>33.2</v>
      </c>
      <c r="O26" s="15">
        <v>18.7</v>
      </c>
      <c r="P26" s="15">
        <v>5.9</v>
      </c>
      <c r="Q26" s="15">
        <v>139.9</v>
      </c>
      <c r="R26" s="15">
        <v>8.2</v>
      </c>
      <c r="S26" s="15">
        <v>48.6</v>
      </c>
      <c r="T26" s="15">
        <v>40.5</v>
      </c>
      <c r="U26" s="15">
        <v>42.6</v>
      </c>
      <c r="V26" s="16">
        <f t="shared" ref="V26:Z26" si="82">B26/$B26</f>
        <v>1</v>
      </c>
      <c r="W26" s="16">
        <f t="shared" si="82"/>
        <v>0.2164196123</v>
      </c>
      <c r="X26" s="16">
        <f t="shared" si="82"/>
        <v>0.3169897377</v>
      </c>
      <c r="Y26" s="16">
        <f t="shared" si="82"/>
        <v>0.2565564424</v>
      </c>
      <c r="Z26" s="16">
        <f t="shared" si="82"/>
        <v>0.2102622577</v>
      </c>
      <c r="AA26" s="16">
        <f t="shared" ref="AA26:AE26" si="83">G26/$G26</f>
        <v>1</v>
      </c>
      <c r="AB26" s="16">
        <f t="shared" si="83"/>
        <v>0.05391912132</v>
      </c>
      <c r="AC26" s="16">
        <f t="shared" si="83"/>
        <v>0.4083874189</v>
      </c>
      <c r="AD26" s="16">
        <f t="shared" si="83"/>
        <v>0.295556665</v>
      </c>
      <c r="AE26" s="16">
        <f t="shared" si="83"/>
        <v>0.2421367948</v>
      </c>
      <c r="AF26" s="16">
        <f t="shared" ref="AF26:AJ26" si="84">L26/$L26</f>
        <v>1</v>
      </c>
      <c r="AG26" s="16">
        <f t="shared" si="84"/>
        <v>0.04304635762</v>
      </c>
      <c r="AH26" s="16">
        <f t="shared" si="84"/>
        <v>0.5496688742</v>
      </c>
      <c r="AI26" s="16">
        <f t="shared" si="84"/>
        <v>0.309602649</v>
      </c>
      <c r="AJ26" s="16">
        <f t="shared" si="84"/>
        <v>0.09768211921</v>
      </c>
      <c r="AK26" s="16">
        <f t="shared" ref="AK26:AO26" si="85">Q26/$Q26</f>
        <v>1</v>
      </c>
      <c r="AL26" s="16">
        <f t="shared" si="85"/>
        <v>0.05861329521</v>
      </c>
      <c r="AM26" s="16">
        <f t="shared" si="85"/>
        <v>0.3473909936</v>
      </c>
      <c r="AN26" s="16">
        <f t="shared" si="85"/>
        <v>0.2894924946</v>
      </c>
      <c r="AO26" s="16">
        <f t="shared" si="85"/>
        <v>0.3045032166</v>
      </c>
    </row>
    <row r="27" ht="13.5" customHeight="1">
      <c r="A27" s="10" t="s">
        <v>19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</row>
    <row r="28" ht="13.5" customHeight="1">
      <c r="A28" s="18">
        <v>2020.0</v>
      </c>
      <c r="B28" s="15">
        <v>337.1</v>
      </c>
      <c r="C28" s="15">
        <v>15.6</v>
      </c>
      <c r="D28" s="15">
        <v>117.7</v>
      </c>
      <c r="E28" s="15">
        <v>93.2</v>
      </c>
      <c r="F28" s="15">
        <v>110.5</v>
      </c>
      <c r="G28" s="15">
        <f t="shared" ref="G28:J28" si="86">SUM(L28+Q28)</f>
        <v>91.9</v>
      </c>
      <c r="H28" s="15">
        <f t="shared" si="86"/>
        <v>4</v>
      </c>
      <c r="I28" s="15">
        <f t="shared" si="86"/>
        <v>30.7</v>
      </c>
      <c r="J28" s="15">
        <f t="shared" si="86"/>
        <v>30</v>
      </c>
      <c r="K28" s="15">
        <f t="shared" ref="K28:K32" si="92">P28+U28</f>
        <v>27.2</v>
      </c>
      <c r="L28" s="15">
        <v>23.8</v>
      </c>
      <c r="M28" s="15">
        <v>0.8</v>
      </c>
      <c r="N28" s="15">
        <v>11.3</v>
      </c>
      <c r="O28" s="15">
        <v>9.1</v>
      </c>
      <c r="P28" s="15">
        <v>2.7</v>
      </c>
      <c r="Q28" s="15">
        <v>68.1</v>
      </c>
      <c r="R28" s="15">
        <v>3.2</v>
      </c>
      <c r="S28" s="15">
        <v>19.4</v>
      </c>
      <c r="T28" s="15">
        <v>20.9</v>
      </c>
      <c r="U28" s="15">
        <v>24.5</v>
      </c>
      <c r="V28" s="16">
        <f t="shared" ref="V28:Z28" si="87">B28/$B28</f>
        <v>1</v>
      </c>
      <c r="W28" s="16">
        <f t="shared" si="87"/>
        <v>0.04627706912</v>
      </c>
      <c r="X28" s="16">
        <f t="shared" si="87"/>
        <v>0.3491545535</v>
      </c>
      <c r="Y28" s="16">
        <f t="shared" si="87"/>
        <v>0.2764758232</v>
      </c>
      <c r="Z28" s="16">
        <f t="shared" si="87"/>
        <v>0.3277959063</v>
      </c>
      <c r="AA28" s="16">
        <f t="shared" ref="AA28:AE28" si="88">G28/$G28</f>
        <v>1</v>
      </c>
      <c r="AB28" s="16">
        <f t="shared" si="88"/>
        <v>0.04352557127</v>
      </c>
      <c r="AC28" s="16">
        <f t="shared" si="88"/>
        <v>0.3340587595</v>
      </c>
      <c r="AD28" s="16">
        <f t="shared" si="88"/>
        <v>0.3264417845</v>
      </c>
      <c r="AE28" s="16">
        <f t="shared" si="88"/>
        <v>0.2959738847</v>
      </c>
      <c r="AF28" s="16">
        <f>L28/L28</f>
        <v>1</v>
      </c>
      <c r="AG28" s="16">
        <f t="shared" ref="AG28:AJ28" si="89">H28/$G28</f>
        <v>0.04352557127</v>
      </c>
      <c r="AH28" s="16">
        <f t="shared" si="89"/>
        <v>0.3340587595</v>
      </c>
      <c r="AI28" s="16">
        <f t="shared" si="89"/>
        <v>0.3264417845</v>
      </c>
      <c r="AJ28" s="16">
        <f t="shared" si="89"/>
        <v>0.2959738847</v>
      </c>
      <c r="AK28" s="16">
        <f t="shared" ref="AK28:AO28" si="90">Q28/$Q28</f>
        <v>1</v>
      </c>
      <c r="AL28" s="16">
        <f t="shared" si="90"/>
        <v>0.046989721</v>
      </c>
      <c r="AM28" s="16">
        <f t="shared" si="90"/>
        <v>0.2848751836</v>
      </c>
      <c r="AN28" s="16">
        <f t="shared" si="90"/>
        <v>0.3069016153</v>
      </c>
      <c r="AO28" s="16">
        <f t="shared" si="90"/>
        <v>0.3597650514</v>
      </c>
    </row>
    <row r="29" ht="13.5" customHeight="1">
      <c r="A29" s="18">
        <v>2019.0</v>
      </c>
      <c r="B29" s="15">
        <v>346.8</v>
      </c>
      <c r="C29" s="15">
        <v>23.8</v>
      </c>
      <c r="D29" s="15">
        <v>131.6</v>
      </c>
      <c r="E29" s="15">
        <v>91.8</v>
      </c>
      <c r="F29" s="15">
        <v>99.7</v>
      </c>
      <c r="G29" s="15">
        <f t="shared" ref="G29:J29" si="91">SUM(L29+Q29)</f>
        <v>99</v>
      </c>
      <c r="H29" s="15">
        <f t="shared" si="91"/>
        <v>4.5</v>
      </c>
      <c r="I29" s="15">
        <f t="shared" si="91"/>
        <v>37.7</v>
      </c>
      <c r="J29" s="15">
        <f t="shared" si="91"/>
        <v>31.1</v>
      </c>
      <c r="K29" s="15">
        <f t="shared" si="92"/>
        <v>25.6</v>
      </c>
      <c r="L29" s="15">
        <v>26.6</v>
      </c>
      <c r="M29" s="15">
        <v>1.3</v>
      </c>
      <c r="N29" s="15">
        <v>12.2</v>
      </c>
      <c r="O29" s="15">
        <v>9.2</v>
      </c>
      <c r="P29" s="15">
        <v>3.8</v>
      </c>
      <c r="Q29" s="15">
        <v>72.4</v>
      </c>
      <c r="R29" s="15">
        <v>3.2</v>
      </c>
      <c r="S29" s="15">
        <v>25.5</v>
      </c>
      <c r="T29" s="15">
        <v>21.9</v>
      </c>
      <c r="U29" s="15">
        <v>21.8</v>
      </c>
      <c r="V29" s="16">
        <f t="shared" ref="V29:Z29" si="93">B29/$B29</f>
        <v>1</v>
      </c>
      <c r="W29" s="16">
        <f t="shared" si="93"/>
        <v>0.06862745098</v>
      </c>
      <c r="X29" s="16">
        <f t="shared" si="93"/>
        <v>0.3794694348</v>
      </c>
      <c r="Y29" s="16">
        <f t="shared" si="93"/>
        <v>0.2647058824</v>
      </c>
      <c r="Z29" s="16">
        <f t="shared" si="93"/>
        <v>0.2874855825</v>
      </c>
      <c r="AA29" s="16">
        <f t="shared" ref="AA29:AE29" si="94">G29/$G29</f>
        <v>1</v>
      </c>
      <c r="AB29" s="16">
        <f t="shared" si="94"/>
        <v>0.04545454545</v>
      </c>
      <c r="AC29" s="16">
        <f t="shared" si="94"/>
        <v>0.3808080808</v>
      </c>
      <c r="AD29" s="16">
        <f t="shared" si="94"/>
        <v>0.3141414141</v>
      </c>
      <c r="AE29" s="16">
        <f t="shared" si="94"/>
        <v>0.2585858586</v>
      </c>
      <c r="AF29" s="16">
        <f t="shared" ref="AF29:AJ29" si="95">L29/$L29</f>
        <v>1</v>
      </c>
      <c r="AG29" s="16">
        <f t="shared" si="95"/>
        <v>0.04887218045</v>
      </c>
      <c r="AH29" s="16">
        <f t="shared" si="95"/>
        <v>0.4586466165</v>
      </c>
      <c r="AI29" s="16">
        <f t="shared" si="95"/>
        <v>0.3458646617</v>
      </c>
      <c r="AJ29" s="16">
        <f t="shared" si="95"/>
        <v>0.1428571429</v>
      </c>
      <c r="AK29" s="16">
        <f t="shared" ref="AK29:AO29" si="96">Q29/$Q29</f>
        <v>1</v>
      </c>
      <c r="AL29" s="16">
        <f t="shared" si="96"/>
        <v>0.04419889503</v>
      </c>
      <c r="AM29" s="16">
        <f t="shared" si="96"/>
        <v>0.3522099448</v>
      </c>
      <c r="AN29" s="16">
        <f t="shared" si="96"/>
        <v>0.3024861878</v>
      </c>
      <c r="AO29" s="16">
        <f t="shared" si="96"/>
        <v>0.3011049724</v>
      </c>
    </row>
    <row r="30" ht="13.5" customHeight="1">
      <c r="A30" s="18">
        <v>2018.0</v>
      </c>
      <c r="B30" s="15">
        <v>340.7</v>
      </c>
      <c r="C30" s="15">
        <v>21.4</v>
      </c>
      <c r="D30" s="15">
        <v>136.3</v>
      </c>
      <c r="E30" s="15">
        <v>93.9</v>
      </c>
      <c r="F30" s="15">
        <v>89.1</v>
      </c>
      <c r="G30" s="15">
        <f t="shared" ref="G30:J30" si="97">SUM(L30+Q30)</f>
        <v>99</v>
      </c>
      <c r="H30" s="15">
        <f t="shared" si="97"/>
        <v>3.2</v>
      </c>
      <c r="I30" s="15">
        <f t="shared" si="97"/>
        <v>41.8</v>
      </c>
      <c r="J30" s="15">
        <f t="shared" si="97"/>
        <v>30.4</v>
      </c>
      <c r="K30" s="15">
        <f t="shared" si="92"/>
        <v>23.7</v>
      </c>
      <c r="L30" s="15">
        <v>27.0</v>
      </c>
      <c r="M30" s="15">
        <v>0.3</v>
      </c>
      <c r="N30" s="15">
        <v>13.0</v>
      </c>
      <c r="O30" s="15">
        <v>9.3</v>
      </c>
      <c r="P30" s="15">
        <v>4.5</v>
      </c>
      <c r="Q30" s="15">
        <v>72.0</v>
      </c>
      <c r="R30" s="15">
        <v>2.9</v>
      </c>
      <c r="S30" s="15">
        <v>28.8</v>
      </c>
      <c r="T30" s="15">
        <v>21.1</v>
      </c>
      <c r="U30" s="15">
        <v>19.2</v>
      </c>
      <c r="V30" s="16">
        <f t="shared" ref="V30:Z30" si="98">B30/$B30</f>
        <v>1</v>
      </c>
      <c r="W30" s="16">
        <f t="shared" si="98"/>
        <v>0.06281185794</v>
      </c>
      <c r="X30" s="16">
        <f t="shared" si="98"/>
        <v>0.4000587027</v>
      </c>
      <c r="Y30" s="16">
        <f t="shared" si="98"/>
        <v>0.2756090402</v>
      </c>
      <c r="Z30" s="16">
        <f t="shared" si="98"/>
        <v>0.2615203992</v>
      </c>
      <c r="AA30" s="16">
        <f t="shared" ref="AA30:AE30" si="99">G30/$G30</f>
        <v>1</v>
      </c>
      <c r="AB30" s="16">
        <f t="shared" si="99"/>
        <v>0.03232323232</v>
      </c>
      <c r="AC30" s="16">
        <f t="shared" si="99"/>
        <v>0.4222222222</v>
      </c>
      <c r="AD30" s="16">
        <f t="shared" si="99"/>
        <v>0.3070707071</v>
      </c>
      <c r="AE30" s="16">
        <f t="shared" si="99"/>
        <v>0.2393939394</v>
      </c>
      <c r="AF30" s="16">
        <f t="shared" ref="AF30:AJ30" si="100">L30/$L30</f>
        <v>1</v>
      </c>
      <c r="AG30" s="16">
        <f t="shared" si="100"/>
        <v>0.01111111111</v>
      </c>
      <c r="AH30" s="16">
        <f t="shared" si="100"/>
        <v>0.4814814815</v>
      </c>
      <c r="AI30" s="16">
        <f t="shared" si="100"/>
        <v>0.3444444444</v>
      </c>
      <c r="AJ30" s="16">
        <f t="shared" si="100"/>
        <v>0.1666666667</v>
      </c>
      <c r="AK30" s="16">
        <f t="shared" ref="AK30:AO30" si="101">Q30/$Q30</f>
        <v>1</v>
      </c>
      <c r="AL30" s="16">
        <f t="shared" si="101"/>
        <v>0.04027777778</v>
      </c>
      <c r="AM30" s="16">
        <f t="shared" si="101"/>
        <v>0.4</v>
      </c>
      <c r="AN30" s="16">
        <f t="shared" si="101"/>
        <v>0.2930555556</v>
      </c>
      <c r="AO30" s="16">
        <f t="shared" si="101"/>
        <v>0.2666666667</v>
      </c>
    </row>
    <row r="31" ht="13.5" customHeight="1">
      <c r="A31" s="18">
        <v>2017.0</v>
      </c>
      <c r="B31" s="15">
        <v>332.9</v>
      </c>
      <c r="C31" s="15">
        <v>20.7</v>
      </c>
      <c r="D31" s="15">
        <v>129.2</v>
      </c>
      <c r="E31" s="15">
        <v>87.4</v>
      </c>
      <c r="F31" s="15">
        <v>95.7</v>
      </c>
      <c r="G31" s="15">
        <f t="shared" ref="G31:J31" si="102">SUM(L31+Q31)</f>
        <v>93.6</v>
      </c>
      <c r="H31" s="15">
        <f t="shared" si="102"/>
        <v>1.7</v>
      </c>
      <c r="I31" s="15">
        <f t="shared" si="102"/>
        <v>39.9</v>
      </c>
      <c r="J31" s="15">
        <f t="shared" si="102"/>
        <v>26</v>
      </c>
      <c r="K31" s="15">
        <f t="shared" si="92"/>
        <v>26</v>
      </c>
      <c r="L31" s="15">
        <v>23.6</v>
      </c>
      <c r="M31" s="15">
        <v>0.6</v>
      </c>
      <c r="N31" s="15">
        <v>12.7</v>
      </c>
      <c r="O31" s="15">
        <v>7.0</v>
      </c>
      <c r="P31" s="15">
        <v>3.3</v>
      </c>
      <c r="Q31" s="15">
        <v>70.0</v>
      </c>
      <c r="R31" s="15">
        <v>1.1</v>
      </c>
      <c r="S31" s="15">
        <v>27.2</v>
      </c>
      <c r="T31" s="15">
        <v>19.0</v>
      </c>
      <c r="U31" s="15">
        <v>22.7</v>
      </c>
      <c r="V31" s="16">
        <f t="shared" ref="V31:Z31" si="103">B31/$B31</f>
        <v>1</v>
      </c>
      <c r="W31" s="16">
        <f t="shared" si="103"/>
        <v>0.06218083509</v>
      </c>
      <c r="X31" s="16">
        <f t="shared" si="103"/>
        <v>0.3881045359</v>
      </c>
      <c r="Y31" s="16">
        <f t="shared" si="103"/>
        <v>0.2625413037</v>
      </c>
      <c r="Z31" s="16">
        <f t="shared" si="103"/>
        <v>0.2874737158</v>
      </c>
      <c r="AA31" s="16">
        <f t="shared" ref="AA31:AE31" si="104">G31/$G31</f>
        <v>1</v>
      </c>
      <c r="AB31" s="16">
        <f t="shared" si="104"/>
        <v>0.01816239316</v>
      </c>
      <c r="AC31" s="16">
        <f t="shared" si="104"/>
        <v>0.4262820513</v>
      </c>
      <c r="AD31" s="16">
        <f t="shared" si="104"/>
        <v>0.2777777778</v>
      </c>
      <c r="AE31" s="16">
        <f t="shared" si="104"/>
        <v>0.2777777778</v>
      </c>
      <c r="AF31" s="16">
        <f t="shared" ref="AF31:AJ31" si="105">L31/$L31</f>
        <v>1</v>
      </c>
      <c r="AG31" s="16">
        <f t="shared" si="105"/>
        <v>0.02542372881</v>
      </c>
      <c r="AH31" s="16">
        <f t="shared" si="105"/>
        <v>0.5381355932</v>
      </c>
      <c r="AI31" s="16">
        <f t="shared" si="105"/>
        <v>0.2966101695</v>
      </c>
      <c r="AJ31" s="16">
        <f t="shared" si="105"/>
        <v>0.1398305085</v>
      </c>
      <c r="AK31" s="16">
        <f t="shared" ref="AK31:AO31" si="106">Q31/$Q31</f>
        <v>1</v>
      </c>
      <c r="AL31" s="16">
        <f t="shared" si="106"/>
        <v>0.01571428571</v>
      </c>
      <c r="AM31" s="16">
        <f t="shared" si="106"/>
        <v>0.3885714286</v>
      </c>
      <c r="AN31" s="16">
        <f t="shared" si="106"/>
        <v>0.2714285714</v>
      </c>
      <c r="AO31" s="16">
        <f t="shared" si="106"/>
        <v>0.3242857143</v>
      </c>
    </row>
    <row r="32" ht="13.5" customHeight="1">
      <c r="A32" s="18">
        <v>2016.0</v>
      </c>
      <c r="B32" s="15">
        <v>329.8</v>
      </c>
      <c r="C32" s="15">
        <v>23.6</v>
      </c>
      <c r="D32" s="15">
        <v>127.0</v>
      </c>
      <c r="E32" s="15">
        <v>92.3</v>
      </c>
      <c r="F32" s="15">
        <v>86.9</v>
      </c>
      <c r="G32" s="15">
        <f t="shared" ref="G32:J32" si="107">SUM(L32+Q32)</f>
        <v>96.4</v>
      </c>
      <c r="H32" s="15">
        <f t="shared" si="107"/>
        <v>4.2</v>
      </c>
      <c r="I32" s="15">
        <f t="shared" si="107"/>
        <v>43.5</v>
      </c>
      <c r="J32" s="15">
        <f t="shared" si="107"/>
        <v>28.2</v>
      </c>
      <c r="K32" s="15">
        <f t="shared" si="92"/>
        <v>20.5</v>
      </c>
      <c r="L32" s="15">
        <v>24.9</v>
      </c>
      <c r="M32" s="15">
        <v>0.7</v>
      </c>
      <c r="N32" s="15">
        <v>15.9</v>
      </c>
      <c r="O32" s="15">
        <v>6.8</v>
      </c>
      <c r="P32" s="15">
        <v>1.5</v>
      </c>
      <c r="Q32" s="15">
        <v>71.5</v>
      </c>
      <c r="R32" s="15">
        <v>3.5</v>
      </c>
      <c r="S32" s="15">
        <v>27.6</v>
      </c>
      <c r="T32" s="15">
        <v>21.4</v>
      </c>
      <c r="U32" s="15">
        <v>19.0</v>
      </c>
      <c r="V32" s="16">
        <f t="shared" ref="V32:Z32" si="108">B32/$B32</f>
        <v>1</v>
      </c>
      <c r="W32" s="16">
        <f t="shared" si="108"/>
        <v>0.07155852032</v>
      </c>
      <c r="X32" s="16">
        <f t="shared" si="108"/>
        <v>0.3850818678</v>
      </c>
      <c r="Y32" s="16">
        <f t="shared" si="108"/>
        <v>0.2798665858</v>
      </c>
      <c r="Z32" s="16">
        <f t="shared" si="108"/>
        <v>0.2634930261</v>
      </c>
      <c r="AA32" s="16">
        <f t="shared" ref="AA32:AE32" si="109">G32/$G32</f>
        <v>1</v>
      </c>
      <c r="AB32" s="16">
        <f t="shared" si="109"/>
        <v>0.04356846473</v>
      </c>
      <c r="AC32" s="16">
        <f t="shared" si="109"/>
        <v>0.4512448133</v>
      </c>
      <c r="AD32" s="16">
        <f t="shared" si="109"/>
        <v>0.2925311203</v>
      </c>
      <c r="AE32" s="16">
        <f t="shared" si="109"/>
        <v>0.2126556017</v>
      </c>
      <c r="AF32" s="16">
        <f t="shared" ref="AF32:AF46" si="114">L32/$L32</f>
        <v>1</v>
      </c>
      <c r="AG32" s="16">
        <f t="shared" ref="AG32:AJ32" si="110">M33/$L32</f>
        <v>0.04417670683</v>
      </c>
      <c r="AH32" s="16">
        <f t="shared" si="110"/>
        <v>0.562248996</v>
      </c>
      <c r="AI32" s="16">
        <f t="shared" si="110"/>
        <v>0.2771084337</v>
      </c>
      <c r="AJ32" s="16">
        <f t="shared" si="110"/>
        <v>0.08032128514</v>
      </c>
      <c r="AK32" s="16">
        <f t="shared" ref="AK32:AO32" si="111">Q32/$Q32</f>
        <v>1</v>
      </c>
      <c r="AL32" s="16">
        <f t="shared" si="111"/>
        <v>0.04895104895</v>
      </c>
      <c r="AM32" s="16">
        <f t="shared" si="111"/>
        <v>0.386013986</v>
      </c>
      <c r="AN32" s="16">
        <f t="shared" si="111"/>
        <v>0.2993006993</v>
      </c>
      <c r="AO32" s="16">
        <f t="shared" si="111"/>
        <v>0.2657342657</v>
      </c>
    </row>
    <row r="33" ht="13.5" customHeight="1">
      <c r="A33" s="18">
        <v>2015.0</v>
      </c>
      <c r="B33" s="15">
        <v>329.4</v>
      </c>
      <c r="C33" s="15">
        <v>27.9</v>
      </c>
      <c r="D33" s="15">
        <v>130.8</v>
      </c>
      <c r="E33" s="15">
        <v>89.9</v>
      </c>
      <c r="F33" s="15">
        <v>80.7</v>
      </c>
      <c r="G33" s="15">
        <v>97.9</v>
      </c>
      <c r="H33" s="15">
        <v>4.2</v>
      </c>
      <c r="I33" s="15">
        <v>45.3</v>
      </c>
      <c r="J33" s="15">
        <v>29.4</v>
      </c>
      <c r="K33" s="15">
        <v>18.9</v>
      </c>
      <c r="L33" s="15">
        <v>24.1</v>
      </c>
      <c r="M33" s="15">
        <v>1.1</v>
      </c>
      <c r="N33" s="15">
        <v>14.0</v>
      </c>
      <c r="O33" s="15">
        <v>6.9</v>
      </c>
      <c r="P33" s="15">
        <v>2.0</v>
      </c>
      <c r="Q33" s="15">
        <v>73.8</v>
      </c>
      <c r="R33" s="15">
        <v>3.1</v>
      </c>
      <c r="S33" s="15">
        <v>31.3</v>
      </c>
      <c r="T33" s="15">
        <v>22.5</v>
      </c>
      <c r="U33" s="15">
        <v>16.9</v>
      </c>
      <c r="V33" s="16">
        <f t="shared" ref="V33:Z33" si="112">B33/$B33</f>
        <v>1</v>
      </c>
      <c r="W33" s="16">
        <f t="shared" si="112"/>
        <v>0.08469945355</v>
      </c>
      <c r="X33" s="16">
        <f t="shared" si="112"/>
        <v>0.3970856102</v>
      </c>
      <c r="Y33" s="16">
        <f t="shared" si="112"/>
        <v>0.2729204614</v>
      </c>
      <c r="Z33" s="16">
        <f t="shared" si="112"/>
        <v>0.2449908925</v>
      </c>
      <c r="AA33" s="16">
        <f t="shared" ref="AA33:AE33" si="113">G33/$G33</f>
        <v>1</v>
      </c>
      <c r="AB33" s="16">
        <f t="shared" si="113"/>
        <v>0.04290091931</v>
      </c>
      <c r="AC33" s="16">
        <f t="shared" si="113"/>
        <v>0.4627170582</v>
      </c>
      <c r="AD33" s="16">
        <f t="shared" si="113"/>
        <v>0.3003064351</v>
      </c>
      <c r="AE33" s="16">
        <f t="shared" si="113"/>
        <v>0.1930541369</v>
      </c>
      <c r="AF33" s="16">
        <f t="shared" si="114"/>
        <v>1</v>
      </c>
      <c r="AG33" s="16">
        <f t="shared" ref="AG33:AJ33" si="115">M33/$L33</f>
        <v>0.04564315353</v>
      </c>
      <c r="AH33" s="16">
        <f t="shared" si="115"/>
        <v>0.5809128631</v>
      </c>
      <c r="AI33" s="16">
        <f t="shared" si="115"/>
        <v>0.2863070539</v>
      </c>
      <c r="AJ33" s="16">
        <f t="shared" si="115"/>
        <v>0.08298755187</v>
      </c>
      <c r="AK33" s="16">
        <f t="shared" ref="AK33:AO33" si="116">Q33/$Q33</f>
        <v>1</v>
      </c>
      <c r="AL33" s="16">
        <f t="shared" si="116"/>
        <v>0.04200542005</v>
      </c>
      <c r="AM33" s="16">
        <f t="shared" si="116"/>
        <v>0.4241192412</v>
      </c>
      <c r="AN33" s="16">
        <f t="shared" si="116"/>
        <v>0.3048780488</v>
      </c>
      <c r="AO33" s="16">
        <f t="shared" si="116"/>
        <v>0.22899729</v>
      </c>
    </row>
    <row r="34" ht="13.5" customHeight="1">
      <c r="A34" s="18">
        <v>2014.0</v>
      </c>
      <c r="B34" s="15">
        <v>326.8</v>
      </c>
      <c r="C34" s="15">
        <v>29.6</v>
      </c>
      <c r="D34" s="15">
        <v>134.7</v>
      </c>
      <c r="E34" s="15">
        <v>82.5</v>
      </c>
      <c r="F34" s="15">
        <v>80.0</v>
      </c>
      <c r="G34" s="15">
        <v>101.5</v>
      </c>
      <c r="H34" s="15">
        <v>6.6</v>
      </c>
      <c r="I34" s="15">
        <v>48.0</v>
      </c>
      <c r="J34" s="15">
        <v>26.4</v>
      </c>
      <c r="K34" s="15">
        <v>20.400000000000002</v>
      </c>
      <c r="L34" s="15">
        <v>23.4</v>
      </c>
      <c r="M34" s="15">
        <v>1.0</v>
      </c>
      <c r="N34" s="15">
        <v>14.0</v>
      </c>
      <c r="O34" s="15">
        <v>5.5</v>
      </c>
      <c r="P34" s="15">
        <v>2.8</v>
      </c>
      <c r="Q34" s="15">
        <v>78.1</v>
      </c>
      <c r="R34" s="15">
        <v>5.6</v>
      </c>
      <c r="S34" s="15">
        <v>34.0</v>
      </c>
      <c r="T34" s="15">
        <v>20.9</v>
      </c>
      <c r="U34" s="15">
        <v>17.6</v>
      </c>
      <c r="V34" s="16">
        <f t="shared" ref="V34:Z34" si="117">B34/$B34</f>
        <v>1</v>
      </c>
      <c r="W34" s="16">
        <f t="shared" si="117"/>
        <v>0.0905752754</v>
      </c>
      <c r="X34" s="16">
        <f t="shared" si="117"/>
        <v>0.4121787026</v>
      </c>
      <c r="Y34" s="16">
        <f t="shared" si="117"/>
        <v>0.2524479804</v>
      </c>
      <c r="Z34" s="16">
        <f t="shared" si="117"/>
        <v>0.2447980416</v>
      </c>
      <c r="AA34" s="16">
        <f t="shared" ref="AA34:AE34" si="118">G34/$G34</f>
        <v>1</v>
      </c>
      <c r="AB34" s="16">
        <f t="shared" si="118"/>
        <v>0.06502463054</v>
      </c>
      <c r="AC34" s="16">
        <f t="shared" si="118"/>
        <v>0.4729064039</v>
      </c>
      <c r="AD34" s="16">
        <f t="shared" si="118"/>
        <v>0.2600985222</v>
      </c>
      <c r="AE34" s="16">
        <f t="shared" si="118"/>
        <v>0.2009852217</v>
      </c>
      <c r="AF34" s="16">
        <f t="shared" si="114"/>
        <v>1</v>
      </c>
      <c r="AG34" s="16">
        <f t="shared" ref="AG34:AJ34" si="119">M34/$L34</f>
        <v>0.04273504274</v>
      </c>
      <c r="AH34" s="16">
        <f t="shared" si="119"/>
        <v>0.5982905983</v>
      </c>
      <c r="AI34" s="16">
        <f t="shared" si="119"/>
        <v>0.235042735</v>
      </c>
      <c r="AJ34" s="16">
        <f t="shared" si="119"/>
        <v>0.1196581197</v>
      </c>
      <c r="AK34" s="16">
        <f t="shared" ref="AK34:AO34" si="120">Q34/$Q34</f>
        <v>1</v>
      </c>
      <c r="AL34" s="16">
        <f t="shared" si="120"/>
        <v>0.07170294494</v>
      </c>
      <c r="AM34" s="16">
        <f t="shared" si="120"/>
        <v>0.4353393086</v>
      </c>
      <c r="AN34" s="16">
        <f t="shared" si="120"/>
        <v>0.2676056338</v>
      </c>
      <c r="AO34" s="16">
        <f t="shared" si="120"/>
        <v>0.2253521127</v>
      </c>
    </row>
    <row r="35" ht="13.5" customHeight="1">
      <c r="A35" s="18">
        <v>2013.0</v>
      </c>
      <c r="B35" s="15">
        <v>333.0</v>
      </c>
      <c r="C35" s="15">
        <v>36.3</v>
      </c>
      <c r="D35" s="15">
        <v>121.5</v>
      </c>
      <c r="E35" s="15">
        <v>91.2</v>
      </c>
      <c r="F35" s="15">
        <v>84.1</v>
      </c>
      <c r="G35" s="15">
        <v>107.69999999999999</v>
      </c>
      <c r="H35" s="15">
        <v>13.2</v>
      </c>
      <c r="I35" s="15">
        <v>38.3</v>
      </c>
      <c r="J35" s="15">
        <v>30.799999999999997</v>
      </c>
      <c r="K35" s="15">
        <v>25.4</v>
      </c>
      <c r="L35" s="15">
        <v>25.1</v>
      </c>
      <c r="M35" s="15">
        <v>4.7</v>
      </c>
      <c r="N35" s="15">
        <v>10.8</v>
      </c>
      <c r="O35" s="15">
        <v>6.4</v>
      </c>
      <c r="P35" s="15">
        <v>3.2</v>
      </c>
      <c r="Q35" s="15">
        <v>82.6</v>
      </c>
      <c r="R35" s="15">
        <v>8.5</v>
      </c>
      <c r="S35" s="15">
        <v>27.5</v>
      </c>
      <c r="T35" s="15">
        <v>24.4</v>
      </c>
      <c r="U35" s="15">
        <v>22.2</v>
      </c>
      <c r="V35" s="16">
        <f t="shared" ref="V35:Z35" si="121">B35/$B35</f>
        <v>1</v>
      </c>
      <c r="W35" s="16">
        <f t="shared" si="121"/>
        <v>0.109009009</v>
      </c>
      <c r="X35" s="16">
        <f t="shared" si="121"/>
        <v>0.3648648649</v>
      </c>
      <c r="Y35" s="16">
        <f t="shared" si="121"/>
        <v>0.2738738739</v>
      </c>
      <c r="Z35" s="16">
        <f t="shared" si="121"/>
        <v>0.2525525526</v>
      </c>
      <c r="AA35" s="16">
        <f t="shared" ref="AA35:AE35" si="122">G35/$G35</f>
        <v>1</v>
      </c>
      <c r="AB35" s="16">
        <f t="shared" si="122"/>
        <v>0.1225626741</v>
      </c>
      <c r="AC35" s="16">
        <f t="shared" si="122"/>
        <v>0.3556174559</v>
      </c>
      <c r="AD35" s="16">
        <f t="shared" si="122"/>
        <v>0.2859795729</v>
      </c>
      <c r="AE35" s="16">
        <f t="shared" si="122"/>
        <v>0.2358402971</v>
      </c>
      <c r="AF35" s="16">
        <f t="shared" si="114"/>
        <v>1</v>
      </c>
      <c r="AG35" s="16">
        <f t="shared" ref="AG35:AJ35" si="123">M35/$L35</f>
        <v>0.187250996</v>
      </c>
      <c r="AH35" s="16">
        <f t="shared" si="123"/>
        <v>0.4302788845</v>
      </c>
      <c r="AI35" s="16">
        <f t="shared" si="123"/>
        <v>0.2549800797</v>
      </c>
      <c r="AJ35" s="16">
        <f t="shared" si="123"/>
        <v>0.1274900398</v>
      </c>
      <c r="AK35" s="16">
        <f>Q38/$Q38</f>
        <v>1</v>
      </c>
      <c r="AL35" s="16">
        <f t="shared" ref="AL35:AO35" si="124">R35/$Q35</f>
        <v>0.102905569</v>
      </c>
      <c r="AM35" s="16">
        <f t="shared" si="124"/>
        <v>0.3329297821</v>
      </c>
      <c r="AN35" s="16">
        <f t="shared" si="124"/>
        <v>0.2953995157</v>
      </c>
      <c r="AO35" s="16">
        <f t="shared" si="124"/>
        <v>0.2687651332</v>
      </c>
    </row>
    <row r="36" ht="13.5" customHeight="1">
      <c r="A36" s="18">
        <v>2012.0</v>
      </c>
      <c r="B36" s="15">
        <v>331.5</v>
      </c>
      <c r="C36" s="15">
        <v>39.7</v>
      </c>
      <c r="D36" s="15">
        <v>114.5</v>
      </c>
      <c r="E36" s="15">
        <v>99.5</v>
      </c>
      <c r="F36" s="15">
        <v>77.8</v>
      </c>
      <c r="G36" s="15">
        <v>110.30000000000001</v>
      </c>
      <c r="H36" s="15">
        <v>13.8</v>
      </c>
      <c r="I36" s="15">
        <v>33.5</v>
      </c>
      <c r="J36" s="15">
        <v>38.3</v>
      </c>
      <c r="K36" s="15">
        <v>24.7</v>
      </c>
      <c r="L36" s="15">
        <v>26.4</v>
      </c>
      <c r="M36" s="15">
        <v>5.8</v>
      </c>
      <c r="N36" s="15">
        <v>8.5</v>
      </c>
      <c r="O36" s="15">
        <v>9.1</v>
      </c>
      <c r="P36" s="15">
        <v>3.0</v>
      </c>
      <c r="Q36" s="15">
        <v>83.9</v>
      </c>
      <c r="R36" s="15">
        <v>8.0</v>
      </c>
      <c r="S36" s="15">
        <v>25.0</v>
      </c>
      <c r="T36" s="15">
        <v>29.2</v>
      </c>
      <c r="U36" s="15">
        <v>21.7</v>
      </c>
      <c r="V36" s="16">
        <f t="shared" ref="V36:Z36" si="125">B36/$B36</f>
        <v>1</v>
      </c>
      <c r="W36" s="16">
        <f t="shared" si="125"/>
        <v>0.1197586727</v>
      </c>
      <c r="X36" s="16">
        <f t="shared" si="125"/>
        <v>0.3453996983</v>
      </c>
      <c r="Y36" s="16">
        <f t="shared" si="125"/>
        <v>0.3001508296</v>
      </c>
      <c r="Z36" s="16">
        <f t="shared" si="125"/>
        <v>0.2346907994</v>
      </c>
      <c r="AA36" s="16">
        <f t="shared" ref="AA36:AE36" si="126">G36/$G36</f>
        <v>1</v>
      </c>
      <c r="AB36" s="16">
        <f t="shared" si="126"/>
        <v>0.1251133273</v>
      </c>
      <c r="AC36" s="16">
        <f t="shared" si="126"/>
        <v>0.3037171351</v>
      </c>
      <c r="AD36" s="16">
        <f t="shared" si="126"/>
        <v>0.3472348141</v>
      </c>
      <c r="AE36" s="16">
        <f t="shared" si="126"/>
        <v>0.2239347235</v>
      </c>
      <c r="AF36" s="16">
        <f t="shared" si="114"/>
        <v>1</v>
      </c>
      <c r="AG36" s="16">
        <f t="shared" ref="AG36:AJ36" si="127">M36/$L36</f>
        <v>0.2196969697</v>
      </c>
      <c r="AH36" s="16">
        <f t="shared" si="127"/>
        <v>0.321969697</v>
      </c>
      <c r="AI36" s="16">
        <f t="shared" si="127"/>
        <v>0.3446969697</v>
      </c>
      <c r="AJ36" s="16">
        <f t="shared" si="127"/>
        <v>0.1136363636</v>
      </c>
      <c r="AK36" s="16">
        <f t="shared" ref="AK36:AO36" si="128">Q36/$Q36</f>
        <v>1</v>
      </c>
      <c r="AL36" s="16">
        <f t="shared" si="128"/>
        <v>0.09535160906</v>
      </c>
      <c r="AM36" s="16">
        <f t="shared" si="128"/>
        <v>0.2979737783</v>
      </c>
      <c r="AN36" s="16">
        <f t="shared" si="128"/>
        <v>0.3480333731</v>
      </c>
      <c r="AO36" s="16">
        <f t="shared" si="128"/>
        <v>0.2586412396</v>
      </c>
    </row>
    <row r="37" ht="13.5" customHeight="1">
      <c r="A37" s="18">
        <v>2011.0</v>
      </c>
      <c r="B37" s="15">
        <v>324.4</v>
      </c>
      <c r="C37" s="15">
        <v>42.9</v>
      </c>
      <c r="D37" s="15">
        <v>124.1</v>
      </c>
      <c r="E37" s="15">
        <v>89.6</v>
      </c>
      <c r="F37" s="15">
        <v>67.8</v>
      </c>
      <c r="G37" s="15">
        <v>112.1</v>
      </c>
      <c r="H37" s="15">
        <v>13.7</v>
      </c>
      <c r="I37" s="15">
        <v>41.7</v>
      </c>
      <c r="J37" s="15">
        <v>32.8</v>
      </c>
      <c r="K37" s="15">
        <v>23.8</v>
      </c>
      <c r="L37" s="15">
        <v>26.4</v>
      </c>
      <c r="M37" s="15">
        <v>6.1</v>
      </c>
      <c r="N37" s="15">
        <v>10.3</v>
      </c>
      <c r="O37" s="15">
        <v>7.4</v>
      </c>
      <c r="P37" s="15">
        <v>2.5</v>
      </c>
      <c r="Q37" s="15">
        <v>85.7</v>
      </c>
      <c r="R37" s="15">
        <v>7.6</v>
      </c>
      <c r="S37" s="15">
        <v>31.4</v>
      </c>
      <c r="T37" s="15">
        <v>25.4</v>
      </c>
      <c r="U37" s="15">
        <v>21.3</v>
      </c>
      <c r="V37" s="16">
        <f t="shared" ref="V37:Z37" si="129">B37/$B37</f>
        <v>1</v>
      </c>
      <c r="W37" s="16">
        <f t="shared" si="129"/>
        <v>0.132244143</v>
      </c>
      <c r="X37" s="16">
        <f t="shared" si="129"/>
        <v>0.3825524044</v>
      </c>
      <c r="Y37" s="16">
        <f t="shared" si="129"/>
        <v>0.2762022195</v>
      </c>
      <c r="Z37" s="16">
        <f t="shared" si="129"/>
        <v>0.209001233</v>
      </c>
      <c r="AA37" s="16">
        <f t="shared" ref="AA37:AE37" si="130">G37/$G37</f>
        <v>1</v>
      </c>
      <c r="AB37" s="16">
        <f t="shared" si="130"/>
        <v>0.1222123104</v>
      </c>
      <c r="AC37" s="16">
        <f t="shared" si="130"/>
        <v>0.3719892953</v>
      </c>
      <c r="AD37" s="16">
        <f t="shared" si="130"/>
        <v>0.2925958965</v>
      </c>
      <c r="AE37" s="16">
        <f t="shared" si="130"/>
        <v>0.2123104371</v>
      </c>
      <c r="AF37" s="16">
        <f t="shared" si="114"/>
        <v>1</v>
      </c>
      <c r="AG37" s="16">
        <f t="shared" ref="AG37:AJ37" si="131">M37/$L37</f>
        <v>0.2310606061</v>
      </c>
      <c r="AH37" s="16">
        <f t="shared" si="131"/>
        <v>0.3901515152</v>
      </c>
      <c r="AI37" s="16">
        <f t="shared" si="131"/>
        <v>0.2803030303</v>
      </c>
      <c r="AJ37" s="16">
        <f t="shared" si="131"/>
        <v>0.0946969697</v>
      </c>
      <c r="AK37" s="16">
        <f t="shared" ref="AK37:AO37" si="132">Q37/$Q37</f>
        <v>1</v>
      </c>
      <c r="AL37" s="16">
        <f t="shared" si="132"/>
        <v>0.08868144691</v>
      </c>
      <c r="AM37" s="16">
        <f t="shared" si="132"/>
        <v>0.3663943991</v>
      </c>
      <c r="AN37" s="16">
        <f t="shared" si="132"/>
        <v>0.2963827305</v>
      </c>
      <c r="AO37" s="16">
        <f t="shared" si="132"/>
        <v>0.2485414236</v>
      </c>
    </row>
    <row r="38" ht="13.5" customHeight="1">
      <c r="A38" s="18">
        <v>2010.0</v>
      </c>
      <c r="B38" s="15">
        <v>328.9</v>
      </c>
      <c r="C38" s="15">
        <v>49.0</v>
      </c>
      <c r="D38" s="15">
        <v>126.9</v>
      </c>
      <c r="E38" s="15">
        <v>85.8</v>
      </c>
      <c r="F38" s="15">
        <v>67.1</v>
      </c>
      <c r="G38" s="15">
        <v>120.6</v>
      </c>
      <c r="H38" s="15">
        <v>16.1</v>
      </c>
      <c r="I38" s="15">
        <v>50.0</v>
      </c>
      <c r="J38" s="15">
        <v>35.199999999999996</v>
      </c>
      <c r="K38" s="15">
        <v>19.299999999999997</v>
      </c>
      <c r="L38" s="15">
        <v>30.5</v>
      </c>
      <c r="M38" s="15">
        <v>7.0</v>
      </c>
      <c r="N38" s="15">
        <v>14.8</v>
      </c>
      <c r="O38" s="15">
        <v>6.8</v>
      </c>
      <c r="P38" s="15">
        <v>1.9</v>
      </c>
      <c r="Q38" s="15">
        <v>90.1</v>
      </c>
      <c r="R38" s="15">
        <v>9.1</v>
      </c>
      <c r="S38" s="15">
        <v>35.2</v>
      </c>
      <c r="T38" s="15">
        <v>28.4</v>
      </c>
      <c r="U38" s="15">
        <v>17.4</v>
      </c>
      <c r="V38" s="16">
        <f t="shared" ref="V38:Z38" si="133">B38/$B38</f>
        <v>1</v>
      </c>
      <c r="W38" s="16">
        <f t="shared" si="133"/>
        <v>0.1489814533</v>
      </c>
      <c r="X38" s="16">
        <f t="shared" si="133"/>
        <v>0.3858315597</v>
      </c>
      <c r="Y38" s="16">
        <f t="shared" si="133"/>
        <v>0.2608695652</v>
      </c>
      <c r="Z38" s="16">
        <f t="shared" si="133"/>
        <v>0.2040133779</v>
      </c>
      <c r="AA38" s="16">
        <f t="shared" ref="AA38:AE38" si="134">G38/$G38</f>
        <v>1</v>
      </c>
      <c r="AB38" s="16">
        <f t="shared" si="134"/>
        <v>0.1334991708</v>
      </c>
      <c r="AC38" s="16">
        <f t="shared" si="134"/>
        <v>0.4145936982</v>
      </c>
      <c r="AD38" s="16">
        <f t="shared" si="134"/>
        <v>0.2918739635</v>
      </c>
      <c r="AE38" s="16">
        <f t="shared" si="134"/>
        <v>0.1600331675</v>
      </c>
      <c r="AF38" s="16">
        <f t="shared" si="114"/>
        <v>1</v>
      </c>
      <c r="AG38" s="16">
        <f t="shared" ref="AG38:AJ38" si="135">M38/$L38</f>
        <v>0.2295081967</v>
      </c>
      <c r="AH38" s="16">
        <f t="shared" si="135"/>
        <v>0.4852459016</v>
      </c>
      <c r="AI38" s="16">
        <f t="shared" si="135"/>
        <v>0.2229508197</v>
      </c>
      <c r="AJ38" s="16">
        <f t="shared" si="135"/>
        <v>0.06229508197</v>
      </c>
      <c r="AK38" s="16">
        <f t="shared" ref="AK38:AO38" si="136">Q38/$Q38</f>
        <v>1</v>
      </c>
      <c r="AL38" s="16">
        <f t="shared" si="136"/>
        <v>0.1009988901</v>
      </c>
      <c r="AM38" s="16">
        <f t="shared" si="136"/>
        <v>0.3906770255</v>
      </c>
      <c r="AN38" s="16">
        <f t="shared" si="136"/>
        <v>0.3152053274</v>
      </c>
      <c r="AO38" s="16">
        <f t="shared" si="136"/>
        <v>0.1931187569</v>
      </c>
    </row>
    <row r="39" ht="13.5" customHeight="1">
      <c r="A39" s="18">
        <v>2009.0</v>
      </c>
      <c r="B39" s="15">
        <v>328.8</v>
      </c>
      <c r="C39" s="15">
        <v>51.1</v>
      </c>
      <c r="D39" s="15">
        <v>129.8</v>
      </c>
      <c r="E39" s="15">
        <v>84.5</v>
      </c>
      <c r="F39" s="15">
        <v>63.5</v>
      </c>
      <c r="G39" s="15">
        <v>128.4</v>
      </c>
      <c r="H39" s="15">
        <v>15.5</v>
      </c>
      <c r="I39" s="15">
        <v>52.300000000000004</v>
      </c>
      <c r="J39" s="15">
        <v>37.7</v>
      </c>
      <c r="K39" s="15">
        <v>23.0</v>
      </c>
      <c r="L39" s="15">
        <v>33.5</v>
      </c>
      <c r="M39" s="15">
        <v>8.3</v>
      </c>
      <c r="N39" s="15">
        <v>14.6</v>
      </c>
      <c r="O39" s="15">
        <v>8.1</v>
      </c>
      <c r="P39" s="15">
        <v>2.6</v>
      </c>
      <c r="Q39" s="15">
        <v>94.9</v>
      </c>
      <c r="R39" s="15">
        <v>7.2</v>
      </c>
      <c r="S39" s="15">
        <v>37.7</v>
      </c>
      <c r="T39" s="15">
        <v>29.6</v>
      </c>
      <c r="U39" s="15">
        <v>20.4</v>
      </c>
      <c r="V39" s="16">
        <f t="shared" ref="V39:Z39" si="137">B39/$B39</f>
        <v>1</v>
      </c>
      <c r="W39" s="16">
        <f t="shared" si="137"/>
        <v>0.1554136253</v>
      </c>
      <c r="X39" s="16">
        <f t="shared" si="137"/>
        <v>0.3947688564</v>
      </c>
      <c r="Y39" s="16">
        <f t="shared" si="137"/>
        <v>0.2569951338</v>
      </c>
      <c r="Z39" s="16">
        <f t="shared" si="137"/>
        <v>0.1931265207</v>
      </c>
      <c r="AA39" s="16">
        <f t="shared" ref="AA39:AE39" si="138">G39/$G39</f>
        <v>1</v>
      </c>
      <c r="AB39" s="16">
        <f t="shared" si="138"/>
        <v>0.1207165109</v>
      </c>
      <c r="AC39" s="16">
        <f t="shared" si="138"/>
        <v>0.4073208723</v>
      </c>
      <c r="AD39" s="16">
        <f t="shared" si="138"/>
        <v>0.2936137072</v>
      </c>
      <c r="AE39" s="16">
        <f t="shared" si="138"/>
        <v>0.1791277259</v>
      </c>
      <c r="AF39" s="16">
        <f t="shared" si="114"/>
        <v>1</v>
      </c>
      <c r="AG39" s="16">
        <f t="shared" ref="AG39:AJ39" si="139">M39/$L39</f>
        <v>0.247761194</v>
      </c>
      <c r="AH39" s="16">
        <f t="shared" si="139"/>
        <v>0.4358208955</v>
      </c>
      <c r="AI39" s="16">
        <f t="shared" si="139"/>
        <v>0.2417910448</v>
      </c>
      <c r="AJ39" s="16">
        <f t="shared" si="139"/>
        <v>0.0776119403</v>
      </c>
      <c r="AK39" s="16">
        <f t="shared" ref="AK39:AO39" si="140">Q39/$Q39</f>
        <v>1</v>
      </c>
      <c r="AL39" s="16">
        <f t="shared" si="140"/>
        <v>0.07586933614</v>
      </c>
      <c r="AM39" s="16">
        <f t="shared" si="140"/>
        <v>0.397260274</v>
      </c>
      <c r="AN39" s="16">
        <f t="shared" si="140"/>
        <v>0.3119072708</v>
      </c>
      <c r="AO39" s="16">
        <f t="shared" si="140"/>
        <v>0.2149631191</v>
      </c>
    </row>
    <row r="40" ht="13.5" customHeight="1">
      <c r="A40" s="18">
        <v>2008.0</v>
      </c>
      <c r="B40" s="15">
        <v>323.2</v>
      </c>
      <c r="C40" s="15">
        <v>50.3</v>
      </c>
      <c r="D40" s="15">
        <v>128.2</v>
      </c>
      <c r="E40" s="15">
        <v>85.9</v>
      </c>
      <c r="F40" s="15">
        <v>58.8</v>
      </c>
      <c r="G40" s="15">
        <v>130.1</v>
      </c>
      <c r="H40" s="15">
        <v>15.6</v>
      </c>
      <c r="I40" s="15">
        <v>55.0</v>
      </c>
      <c r="J40" s="15">
        <v>37.9</v>
      </c>
      <c r="K40" s="15">
        <v>21.6</v>
      </c>
      <c r="L40" s="15">
        <v>34.4</v>
      </c>
      <c r="M40" s="15">
        <v>7.8</v>
      </c>
      <c r="N40" s="15">
        <v>16.0</v>
      </c>
      <c r="O40" s="15">
        <v>8.1</v>
      </c>
      <c r="P40" s="15">
        <v>2.5</v>
      </c>
      <c r="Q40" s="15">
        <v>95.7</v>
      </c>
      <c r="R40" s="15">
        <v>7.8</v>
      </c>
      <c r="S40" s="15">
        <v>39.0</v>
      </c>
      <c r="T40" s="15">
        <v>29.8</v>
      </c>
      <c r="U40" s="15">
        <v>19.1</v>
      </c>
      <c r="V40" s="16">
        <f t="shared" ref="V40:Z40" si="141">B40/$B40</f>
        <v>1</v>
      </c>
      <c r="W40" s="16">
        <f t="shared" si="141"/>
        <v>0.1556311881</v>
      </c>
      <c r="X40" s="16">
        <f t="shared" si="141"/>
        <v>0.3966584158</v>
      </c>
      <c r="Y40" s="16">
        <f t="shared" si="141"/>
        <v>0.265779703</v>
      </c>
      <c r="Z40" s="16">
        <f t="shared" si="141"/>
        <v>0.1819306931</v>
      </c>
      <c r="AA40" s="16">
        <f t="shared" ref="AA40:AE40" si="142">G40/$G40</f>
        <v>1</v>
      </c>
      <c r="AB40" s="16">
        <f t="shared" si="142"/>
        <v>0.1199077633</v>
      </c>
      <c r="AC40" s="16">
        <f t="shared" si="142"/>
        <v>0.4227517294</v>
      </c>
      <c r="AD40" s="16">
        <f t="shared" si="142"/>
        <v>0.2913143736</v>
      </c>
      <c r="AE40" s="16">
        <f t="shared" si="142"/>
        <v>0.1660261337</v>
      </c>
      <c r="AF40" s="16">
        <f t="shared" si="114"/>
        <v>1</v>
      </c>
      <c r="AG40" s="16">
        <f t="shared" ref="AG40:AJ40" si="143">M40/$L40</f>
        <v>0.226744186</v>
      </c>
      <c r="AH40" s="16">
        <f t="shared" si="143"/>
        <v>0.4651162791</v>
      </c>
      <c r="AI40" s="16">
        <f t="shared" si="143"/>
        <v>0.2354651163</v>
      </c>
      <c r="AJ40" s="16">
        <f t="shared" si="143"/>
        <v>0.0726744186</v>
      </c>
      <c r="AK40" s="16">
        <f t="shared" ref="AK40:AO40" si="144">Q40/$Q40</f>
        <v>1</v>
      </c>
      <c r="AL40" s="16">
        <f t="shared" si="144"/>
        <v>0.08150470219</v>
      </c>
      <c r="AM40" s="16">
        <f t="shared" si="144"/>
        <v>0.407523511</v>
      </c>
      <c r="AN40" s="16">
        <f t="shared" si="144"/>
        <v>0.3113897597</v>
      </c>
      <c r="AO40" s="16">
        <f t="shared" si="144"/>
        <v>0.1995820272</v>
      </c>
    </row>
    <row r="41" ht="13.5" customHeight="1">
      <c r="A41" s="18">
        <v>2007.0</v>
      </c>
      <c r="B41" s="15">
        <v>314.7</v>
      </c>
      <c r="C41" s="15">
        <v>58.4</v>
      </c>
      <c r="D41" s="15">
        <v>121.1</v>
      </c>
      <c r="E41" s="15">
        <v>74.2</v>
      </c>
      <c r="F41" s="15">
        <v>61.0</v>
      </c>
      <c r="G41" s="15">
        <v>128.60000000000002</v>
      </c>
      <c r="H41" s="15">
        <v>18.299999999999997</v>
      </c>
      <c r="I41" s="15">
        <v>56.6</v>
      </c>
      <c r="J41" s="15">
        <v>30.9</v>
      </c>
      <c r="K41" s="15">
        <v>22.900000000000002</v>
      </c>
      <c r="L41" s="15">
        <v>34.7</v>
      </c>
      <c r="M41" s="15">
        <v>7.6</v>
      </c>
      <c r="N41" s="15">
        <v>16.6</v>
      </c>
      <c r="O41" s="15">
        <v>8.0</v>
      </c>
      <c r="P41" s="15">
        <v>2.6</v>
      </c>
      <c r="Q41" s="15">
        <v>93.9</v>
      </c>
      <c r="R41" s="15">
        <v>10.7</v>
      </c>
      <c r="S41" s="15">
        <v>40.0</v>
      </c>
      <c r="T41" s="15">
        <v>22.9</v>
      </c>
      <c r="U41" s="15">
        <v>20.3</v>
      </c>
      <c r="V41" s="16">
        <f t="shared" ref="V41:Z41" si="145">B41/$B41</f>
        <v>1</v>
      </c>
      <c r="W41" s="16">
        <f t="shared" si="145"/>
        <v>0.1855735621</v>
      </c>
      <c r="X41" s="16">
        <f t="shared" si="145"/>
        <v>0.384810931</v>
      </c>
      <c r="Y41" s="16">
        <f t="shared" si="145"/>
        <v>0.235780108</v>
      </c>
      <c r="Z41" s="16">
        <f t="shared" si="145"/>
        <v>0.1938353988</v>
      </c>
      <c r="AA41" s="16">
        <f t="shared" ref="AA41:AE41" si="146">G41/$G41</f>
        <v>1</v>
      </c>
      <c r="AB41" s="16">
        <f t="shared" si="146"/>
        <v>0.1423017107</v>
      </c>
      <c r="AC41" s="16">
        <f t="shared" si="146"/>
        <v>0.4401244168</v>
      </c>
      <c r="AD41" s="16">
        <f t="shared" si="146"/>
        <v>0.2402799378</v>
      </c>
      <c r="AE41" s="16">
        <f t="shared" si="146"/>
        <v>0.1780715397</v>
      </c>
      <c r="AF41" s="16">
        <f t="shared" si="114"/>
        <v>1</v>
      </c>
      <c r="AG41" s="16">
        <f t="shared" ref="AG41:AJ41" si="147">M41/$L41</f>
        <v>0.2190201729</v>
      </c>
      <c r="AH41" s="16">
        <f t="shared" si="147"/>
        <v>0.4783861671</v>
      </c>
      <c r="AI41" s="16">
        <f t="shared" si="147"/>
        <v>0.2305475504</v>
      </c>
      <c r="AJ41" s="16">
        <f t="shared" si="147"/>
        <v>0.07492795389</v>
      </c>
      <c r="AK41" s="16">
        <f t="shared" ref="AK41:AO41" si="148">Q41/$Q41</f>
        <v>1</v>
      </c>
      <c r="AL41" s="16">
        <f t="shared" si="148"/>
        <v>0.1139510117</v>
      </c>
      <c r="AM41" s="16">
        <f t="shared" si="148"/>
        <v>0.4259850905</v>
      </c>
      <c r="AN41" s="16">
        <f t="shared" si="148"/>
        <v>0.2438764643</v>
      </c>
      <c r="AO41" s="16">
        <f t="shared" si="148"/>
        <v>0.2161874334</v>
      </c>
    </row>
    <row r="42" ht="13.5" customHeight="1">
      <c r="A42" s="18">
        <v>2006.0</v>
      </c>
      <c r="B42" s="15">
        <v>302.1</v>
      </c>
      <c r="C42" s="15">
        <v>56.1</v>
      </c>
      <c r="D42" s="15">
        <v>107.4</v>
      </c>
      <c r="E42" s="15">
        <v>74.4</v>
      </c>
      <c r="F42" s="15">
        <v>64.2</v>
      </c>
      <c r="G42" s="15">
        <v>125.89999999999999</v>
      </c>
      <c r="H42" s="15">
        <v>14.2</v>
      </c>
      <c r="I42" s="15">
        <v>51.4</v>
      </c>
      <c r="J42" s="15">
        <v>32.1</v>
      </c>
      <c r="K42" s="15">
        <v>28.2</v>
      </c>
      <c r="L42" s="15">
        <v>36.8</v>
      </c>
      <c r="M42" s="15">
        <v>6.9</v>
      </c>
      <c r="N42" s="15">
        <v>17.6</v>
      </c>
      <c r="O42" s="15">
        <v>8.9</v>
      </c>
      <c r="P42" s="15">
        <v>3.4</v>
      </c>
      <c r="Q42" s="15">
        <v>89.1</v>
      </c>
      <c r="R42" s="15">
        <v>7.3</v>
      </c>
      <c r="S42" s="15">
        <v>33.8</v>
      </c>
      <c r="T42" s="15">
        <v>23.2</v>
      </c>
      <c r="U42" s="15">
        <v>24.8</v>
      </c>
      <c r="V42" s="16">
        <f t="shared" ref="V42:Z42" si="149">B42/$B42</f>
        <v>1</v>
      </c>
      <c r="W42" s="16">
        <f t="shared" si="149"/>
        <v>0.1857000993</v>
      </c>
      <c r="X42" s="16">
        <f t="shared" si="149"/>
        <v>0.3555114201</v>
      </c>
      <c r="Y42" s="16">
        <f t="shared" si="149"/>
        <v>0.2462760675</v>
      </c>
      <c r="Z42" s="16">
        <f t="shared" si="149"/>
        <v>0.2125124131</v>
      </c>
      <c r="AA42" s="16">
        <f t="shared" ref="AA42:AE42" si="150">G42/$G42</f>
        <v>1</v>
      </c>
      <c r="AB42" s="16">
        <f t="shared" si="150"/>
        <v>0.1127879269</v>
      </c>
      <c r="AC42" s="16">
        <f t="shared" si="150"/>
        <v>0.4082605242</v>
      </c>
      <c r="AD42" s="16">
        <f t="shared" si="150"/>
        <v>0.2549642573</v>
      </c>
      <c r="AE42" s="16">
        <f t="shared" si="150"/>
        <v>0.2239872915</v>
      </c>
      <c r="AF42" s="16">
        <f t="shared" si="114"/>
        <v>1</v>
      </c>
      <c r="AG42" s="16">
        <f t="shared" ref="AG42:AJ42" si="151">M42/$L42</f>
        <v>0.1875</v>
      </c>
      <c r="AH42" s="16">
        <f t="shared" si="151"/>
        <v>0.4782608696</v>
      </c>
      <c r="AI42" s="16">
        <f t="shared" si="151"/>
        <v>0.2418478261</v>
      </c>
      <c r="AJ42" s="16">
        <f t="shared" si="151"/>
        <v>0.09239130435</v>
      </c>
      <c r="AK42" s="16">
        <f t="shared" ref="AK42:AO42" si="152">Q42/$Q42</f>
        <v>1</v>
      </c>
      <c r="AL42" s="16">
        <f t="shared" si="152"/>
        <v>0.08193041526</v>
      </c>
      <c r="AM42" s="16">
        <f t="shared" si="152"/>
        <v>0.379349046</v>
      </c>
      <c r="AN42" s="16">
        <f t="shared" si="152"/>
        <v>0.2603815937</v>
      </c>
      <c r="AO42" s="16">
        <f t="shared" si="152"/>
        <v>0.278338945</v>
      </c>
    </row>
    <row r="43" ht="13.5" customHeight="1">
      <c r="A43" s="18">
        <v>2005.0</v>
      </c>
      <c r="B43" s="15">
        <v>286.0</v>
      </c>
      <c r="C43" s="15">
        <v>49.6</v>
      </c>
      <c r="D43" s="15">
        <v>111.9</v>
      </c>
      <c r="E43" s="15">
        <v>73.4</v>
      </c>
      <c r="F43" s="15">
        <v>51.1</v>
      </c>
      <c r="G43" s="15">
        <v>120.39999999999999</v>
      </c>
      <c r="H43" s="15">
        <v>10.0</v>
      </c>
      <c r="I43" s="15">
        <v>56.1</v>
      </c>
      <c r="J43" s="15">
        <v>31.4</v>
      </c>
      <c r="K43" s="15">
        <v>23.0</v>
      </c>
      <c r="L43" s="15">
        <v>35.3</v>
      </c>
      <c r="M43" s="15">
        <v>4.7</v>
      </c>
      <c r="N43" s="15">
        <v>19.1</v>
      </c>
      <c r="O43" s="15">
        <v>9.4</v>
      </c>
      <c r="P43" s="15">
        <v>2.1</v>
      </c>
      <c r="Q43" s="15">
        <v>85.1</v>
      </c>
      <c r="R43" s="15">
        <v>5.3</v>
      </c>
      <c r="S43" s="15">
        <v>37.0</v>
      </c>
      <c r="T43" s="15">
        <v>22.0</v>
      </c>
      <c r="U43" s="15">
        <v>20.9</v>
      </c>
      <c r="V43" s="16">
        <f t="shared" ref="V43:Z43" si="153">B43/$B43</f>
        <v>1</v>
      </c>
      <c r="W43" s="16">
        <f t="shared" si="153"/>
        <v>0.1734265734</v>
      </c>
      <c r="X43" s="16">
        <f t="shared" si="153"/>
        <v>0.3912587413</v>
      </c>
      <c r="Y43" s="16">
        <f t="shared" si="153"/>
        <v>0.2566433566</v>
      </c>
      <c r="Z43" s="16">
        <f t="shared" si="153"/>
        <v>0.1786713287</v>
      </c>
      <c r="AA43" s="16">
        <f t="shared" ref="AA43:AE43" si="154">G43/$G43</f>
        <v>1</v>
      </c>
      <c r="AB43" s="16">
        <f t="shared" si="154"/>
        <v>0.08305647841</v>
      </c>
      <c r="AC43" s="16">
        <f t="shared" si="154"/>
        <v>0.4659468439</v>
      </c>
      <c r="AD43" s="16">
        <f t="shared" si="154"/>
        <v>0.2607973422</v>
      </c>
      <c r="AE43" s="16">
        <f t="shared" si="154"/>
        <v>0.1910299003</v>
      </c>
      <c r="AF43" s="16">
        <f t="shared" si="114"/>
        <v>1</v>
      </c>
      <c r="AG43" s="16">
        <f t="shared" ref="AG43:AJ43" si="155">M43/$L43</f>
        <v>0.1331444759</v>
      </c>
      <c r="AH43" s="16">
        <f t="shared" si="155"/>
        <v>0.5410764873</v>
      </c>
      <c r="AI43" s="16">
        <f t="shared" si="155"/>
        <v>0.2662889518</v>
      </c>
      <c r="AJ43" s="16">
        <f t="shared" si="155"/>
        <v>0.05949008499</v>
      </c>
      <c r="AK43" s="16">
        <f t="shared" ref="AK43:AO43" si="156">Q43/$Q43</f>
        <v>1</v>
      </c>
      <c r="AL43" s="16">
        <f t="shared" si="156"/>
        <v>0.06227967098</v>
      </c>
      <c r="AM43" s="16">
        <f t="shared" si="156"/>
        <v>0.4347826087</v>
      </c>
      <c r="AN43" s="16">
        <f t="shared" si="156"/>
        <v>0.258519389</v>
      </c>
      <c r="AO43" s="16">
        <f t="shared" si="156"/>
        <v>0.2455934195</v>
      </c>
    </row>
    <row r="44" ht="13.5" customHeight="1">
      <c r="A44" s="18">
        <v>2004.0</v>
      </c>
      <c r="B44" s="15">
        <v>277.4</v>
      </c>
      <c r="C44" s="15">
        <v>45.6</v>
      </c>
      <c r="D44" s="15">
        <v>119.3</v>
      </c>
      <c r="E44" s="15">
        <v>68.7</v>
      </c>
      <c r="F44" s="15">
        <v>43.8</v>
      </c>
      <c r="G44" s="15">
        <v>119.0</v>
      </c>
      <c r="H44" s="15">
        <v>2.4</v>
      </c>
      <c r="I44" s="15">
        <v>62.7</v>
      </c>
      <c r="J44" s="15">
        <v>33.0</v>
      </c>
      <c r="K44" s="15">
        <v>21.099999999999998</v>
      </c>
      <c r="L44" s="15">
        <v>35.7</v>
      </c>
      <c r="M44" s="15">
        <v>0.6</v>
      </c>
      <c r="N44" s="15">
        <v>24.5</v>
      </c>
      <c r="O44" s="15">
        <v>9.0</v>
      </c>
      <c r="P44" s="15">
        <v>1.7</v>
      </c>
      <c r="Q44" s="15">
        <v>83.3</v>
      </c>
      <c r="R44" s="15">
        <v>1.8</v>
      </c>
      <c r="S44" s="15">
        <v>38.2</v>
      </c>
      <c r="T44" s="15">
        <v>24.0</v>
      </c>
      <c r="U44" s="15">
        <v>19.4</v>
      </c>
      <c r="V44" s="16">
        <f t="shared" ref="V44:Z44" si="157">B44/$B44</f>
        <v>1</v>
      </c>
      <c r="W44" s="16">
        <f t="shared" si="157"/>
        <v>0.1643835616</v>
      </c>
      <c r="X44" s="16">
        <f t="shared" si="157"/>
        <v>0.4300648882</v>
      </c>
      <c r="Y44" s="16">
        <f t="shared" si="157"/>
        <v>0.2476568133</v>
      </c>
      <c r="Z44" s="16">
        <f t="shared" si="157"/>
        <v>0.1578947368</v>
      </c>
      <c r="AA44" s="16">
        <f t="shared" ref="AA44:AE44" si="158">G44/$G44</f>
        <v>1</v>
      </c>
      <c r="AB44" s="16">
        <f t="shared" si="158"/>
        <v>0.02016806723</v>
      </c>
      <c r="AC44" s="16">
        <f t="shared" si="158"/>
        <v>0.5268907563</v>
      </c>
      <c r="AD44" s="16">
        <f t="shared" si="158"/>
        <v>0.2773109244</v>
      </c>
      <c r="AE44" s="16">
        <f t="shared" si="158"/>
        <v>0.1773109244</v>
      </c>
      <c r="AF44" s="16">
        <f t="shared" si="114"/>
        <v>1</v>
      </c>
      <c r="AG44" s="16">
        <f t="shared" ref="AG44:AJ44" si="159">M44/$L44</f>
        <v>0.01680672269</v>
      </c>
      <c r="AH44" s="16">
        <f t="shared" si="159"/>
        <v>0.6862745098</v>
      </c>
      <c r="AI44" s="16">
        <f t="shared" si="159"/>
        <v>0.2521008403</v>
      </c>
      <c r="AJ44" s="16">
        <f t="shared" si="159"/>
        <v>0.04761904762</v>
      </c>
      <c r="AK44" s="16">
        <f t="shared" ref="AK44:AO44" si="160">Q44/$Q44</f>
        <v>1</v>
      </c>
      <c r="AL44" s="16">
        <f t="shared" si="160"/>
        <v>0.02160864346</v>
      </c>
      <c r="AM44" s="16">
        <f t="shared" si="160"/>
        <v>0.4585834334</v>
      </c>
      <c r="AN44" s="16">
        <f t="shared" si="160"/>
        <v>0.2881152461</v>
      </c>
      <c r="AO44" s="16">
        <f t="shared" si="160"/>
        <v>0.2328931573</v>
      </c>
    </row>
    <row r="45" ht="13.5" customHeight="1">
      <c r="A45" s="18">
        <v>2003.0</v>
      </c>
      <c r="B45" s="15">
        <v>268.9</v>
      </c>
      <c r="C45" s="15">
        <v>48.8</v>
      </c>
      <c r="D45" s="15">
        <v>108.4</v>
      </c>
      <c r="E45" s="15">
        <v>65.7</v>
      </c>
      <c r="F45" s="15">
        <v>46.0</v>
      </c>
      <c r="G45" s="15">
        <v>115.0</v>
      </c>
      <c r="H45" s="15">
        <v>3.1</v>
      </c>
      <c r="I45" s="15">
        <v>60.300000000000004</v>
      </c>
      <c r="J45" s="15">
        <v>29.6</v>
      </c>
      <c r="K45" s="15">
        <v>22.0</v>
      </c>
      <c r="L45" s="15">
        <v>35.0</v>
      </c>
      <c r="M45" s="15">
        <v>0.9</v>
      </c>
      <c r="N45" s="15">
        <v>24.1</v>
      </c>
      <c r="O45" s="15">
        <v>7.9</v>
      </c>
      <c r="P45" s="15">
        <v>2.1</v>
      </c>
      <c r="Q45" s="15">
        <v>80.0</v>
      </c>
      <c r="R45" s="15">
        <v>2.2</v>
      </c>
      <c r="S45" s="15">
        <v>36.2</v>
      </c>
      <c r="T45" s="15">
        <v>21.7</v>
      </c>
      <c r="U45" s="15">
        <v>19.9</v>
      </c>
      <c r="V45" s="16">
        <f t="shared" ref="V45:Z45" si="161">B45/$B45</f>
        <v>1</v>
      </c>
      <c r="W45" s="16">
        <f t="shared" si="161"/>
        <v>0.1814801041</v>
      </c>
      <c r="X45" s="16">
        <f t="shared" si="161"/>
        <v>0.4031238379</v>
      </c>
      <c r="Y45" s="16">
        <f t="shared" si="161"/>
        <v>0.2443287467</v>
      </c>
      <c r="Z45" s="16">
        <f t="shared" si="161"/>
        <v>0.1710673113</v>
      </c>
      <c r="AA45" s="16">
        <f t="shared" ref="AA45:AE45" si="162">G45/$G45</f>
        <v>1</v>
      </c>
      <c r="AB45" s="16">
        <f t="shared" si="162"/>
        <v>0.02695652174</v>
      </c>
      <c r="AC45" s="16">
        <f t="shared" si="162"/>
        <v>0.5243478261</v>
      </c>
      <c r="AD45" s="16">
        <f t="shared" si="162"/>
        <v>0.2573913043</v>
      </c>
      <c r="AE45" s="16">
        <f t="shared" si="162"/>
        <v>0.1913043478</v>
      </c>
      <c r="AF45" s="16">
        <f t="shared" si="114"/>
        <v>1</v>
      </c>
      <c r="AG45" s="16">
        <f t="shared" ref="AG45:AJ45" si="163">M45/$L45</f>
        <v>0.02571428571</v>
      </c>
      <c r="AH45" s="16">
        <f t="shared" si="163"/>
        <v>0.6885714286</v>
      </c>
      <c r="AI45" s="16">
        <f t="shared" si="163"/>
        <v>0.2257142857</v>
      </c>
      <c r="AJ45" s="16">
        <f t="shared" si="163"/>
        <v>0.06</v>
      </c>
      <c r="AK45" s="16">
        <f t="shared" ref="AK45:AO45" si="164">Q45/$Q45</f>
        <v>1</v>
      </c>
      <c r="AL45" s="16">
        <f t="shared" si="164"/>
        <v>0.0275</v>
      </c>
      <c r="AM45" s="16">
        <f t="shared" si="164"/>
        <v>0.4525</v>
      </c>
      <c r="AN45" s="16">
        <f t="shared" si="164"/>
        <v>0.27125</v>
      </c>
      <c r="AO45" s="16">
        <f t="shared" si="164"/>
        <v>0.24875</v>
      </c>
    </row>
    <row r="46" ht="13.5" customHeight="1">
      <c r="A46" s="19">
        <v>2002.0</v>
      </c>
      <c r="B46" s="15">
        <v>257.1</v>
      </c>
      <c r="C46" s="15">
        <v>62.2</v>
      </c>
      <c r="D46" s="15">
        <v>86.6</v>
      </c>
      <c r="E46" s="15">
        <v>60.9</v>
      </c>
      <c r="F46" s="15">
        <v>47.4</v>
      </c>
      <c r="G46" s="15">
        <v>111.7</v>
      </c>
      <c r="H46" s="15">
        <v>9.3</v>
      </c>
      <c r="I46" s="15">
        <v>50.900000000000006</v>
      </c>
      <c r="J46" s="15">
        <v>29.4</v>
      </c>
      <c r="K46" s="15">
        <v>22.2</v>
      </c>
      <c r="L46" s="15">
        <v>34.0</v>
      </c>
      <c r="M46" s="15">
        <v>2.2</v>
      </c>
      <c r="N46" s="15">
        <v>21.1</v>
      </c>
      <c r="O46" s="15">
        <v>8.5</v>
      </c>
      <c r="P46" s="15">
        <v>2.3</v>
      </c>
      <c r="Q46" s="15">
        <v>77.7</v>
      </c>
      <c r="R46" s="15">
        <v>7.1</v>
      </c>
      <c r="S46" s="15">
        <v>29.8</v>
      </c>
      <c r="T46" s="15">
        <v>20.9</v>
      </c>
      <c r="U46" s="15">
        <v>19.9</v>
      </c>
      <c r="V46" s="16">
        <f t="shared" ref="V46:Z46" si="165">B46/$B46</f>
        <v>1</v>
      </c>
      <c r="W46" s="16">
        <f t="shared" si="165"/>
        <v>0.2419292104</v>
      </c>
      <c r="X46" s="16">
        <f t="shared" si="165"/>
        <v>0.3368339168</v>
      </c>
      <c r="Y46" s="16">
        <f t="shared" si="165"/>
        <v>0.2368728121</v>
      </c>
      <c r="Z46" s="16">
        <f t="shared" si="165"/>
        <v>0.1843640607</v>
      </c>
      <c r="AA46" s="16">
        <f t="shared" ref="AA46:AE46" si="166">G46/$G46</f>
        <v>1</v>
      </c>
      <c r="AB46" s="16">
        <f t="shared" si="166"/>
        <v>0.08325872874</v>
      </c>
      <c r="AC46" s="16">
        <f t="shared" si="166"/>
        <v>0.4556848702</v>
      </c>
      <c r="AD46" s="16">
        <f t="shared" si="166"/>
        <v>0.2632050134</v>
      </c>
      <c r="AE46" s="16">
        <f t="shared" si="166"/>
        <v>0.1987466428</v>
      </c>
      <c r="AF46" s="16">
        <f t="shared" si="114"/>
        <v>1</v>
      </c>
      <c r="AG46" s="16">
        <f t="shared" ref="AG46:AJ46" si="167">M46/$L46</f>
        <v>0.06470588235</v>
      </c>
      <c r="AH46" s="16">
        <f t="shared" si="167"/>
        <v>0.6205882353</v>
      </c>
      <c r="AI46" s="16">
        <f t="shared" si="167"/>
        <v>0.25</v>
      </c>
      <c r="AJ46" s="16">
        <f t="shared" si="167"/>
        <v>0.06764705882</v>
      </c>
      <c r="AK46" s="16">
        <f t="shared" ref="AK46:AO46" si="168">Q46/$Q46</f>
        <v>1</v>
      </c>
      <c r="AL46" s="16">
        <f t="shared" si="168"/>
        <v>0.09137709138</v>
      </c>
      <c r="AM46" s="16">
        <f t="shared" si="168"/>
        <v>0.3835263835</v>
      </c>
      <c r="AN46" s="16">
        <f t="shared" si="168"/>
        <v>0.268983269</v>
      </c>
      <c r="AO46" s="16">
        <f t="shared" si="168"/>
        <v>0.2561132561</v>
      </c>
    </row>
    <row r="47" ht="15.0" customHeight="1">
      <c r="A47" s="10" t="s">
        <v>20</v>
      </c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</row>
    <row r="48" ht="13.5" customHeight="1">
      <c r="A48" s="17">
        <v>2020.0</v>
      </c>
      <c r="B48" s="15">
        <v>292.8</v>
      </c>
      <c r="C48" s="15">
        <v>9.2</v>
      </c>
      <c r="D48" s="15">
        <v>68.6</v>
      </c>
      <c r="E48" s="15">
        <v>93.1</v>
      </c>
      <c r="F48" s="15">
        <v>121.9</v>
      </c>
      <c r="G48" s="15">
        <f t="shared" ref="G48:G52" si="173">L48+Q48</f>
        <v>81.3</v>
      </c>
      <c r="H48" s="15">
        <f t="shared" ref="H48:H52" si="174">(M48+R48)</f>
        <v>1.1</v>
      </c>
      <c r="I48" s="15">
        <f t="shared" ref="I48:I52" si="175">N48+S48</f>
        <v>17.6</v>
      </c>
      <c r="J48" s="15">
        <f t="shared" ref="J48:J52" si="176">SUM(O48+T48)</f>
        <v>26.2</v>
      </c>
      <c r="K48" s="15">
        <f t="shared" ref="K48:K52" si="177">P48+U48</f>
        <v>36.4</v>
      </c>
      <c r="L48" s="15">
        <v>16.7</v>
      </c>
      <c r="M48" s="15">
        <v>0.4</v>
      </c>
      <c r="N48" s="15">
        <v>4.7</v>
      </c>
      <c r="O48" s="15">
        <v>6.7</v>
      </c>
      <c r="P48" s="15">
        <v>4.9</v>
      </c>
      <c r="Q48" s="15">
        <v>64.6</v>
      </c>
      <c r="R48" s="15">
        <v>0.7</v>
      </c>
      <c r="S48" s="15">
        <v>12.9</v>
      </c>
      <c r="T48" s="15">
        <v>19.5</v>
      </c>
      <c r="U48" s="15">
        <v>31.5</v>
      </c>
      <c r="V48" s="16">
        <f t="shared" ref="V48:Z48" si="169">B48/$B48</f>
        <v>1</v>
      </c>
      <c r="W48" s="16">
        <f t="shared" si="169"/>
        <v>0.03142076503</v>
      </c>
      <c r="X48" s="16">
        <f t="shared" si="169"/>
        <v>0.2342896175</v>
      </c>
      <c r="Y48" s="16">
        <f t="shared" si="169"/>
        <v>0.3179644809</v>
      </c>
      <c r="Z48" s="16">
        <f t="shared" si="169"/>
        <v>0.4163251366</v>
      </c>
      <c r="AA48" s="16">
        <f t="shared" ref="AA48:AE48" si="170">G48/$G48</f>
        <v>1</v>
      </c>
      <c r="AB48" s="16">
        <f t="shared" si="170"/>
        <v>0.0135301353</v>
      </c>
      <c r="AC48" s="16">
        <f t="shared" si="170"/>
        <v>0.2164821648</v>
      </c>
      <c r="AD48" s="16">
        <f t="shared" si="170"/>
        <v>0.3222632226</v>
      </c>
      <c r="AE48" s="16">
        <f t="shared" si="170"/>
        <v>0.4477244772</v>
      </c>
      <c r="AF48" s="16">
        <f t="shared" ref="AF48:AJ48" si="171">L48/$L48</f>
        <v>1</v>
      </c>
      <c r="AG48" s="16">
        <f t="shared" si="171"/>
        <v>0.02395209581</v>
      </c>
      <c r="AH48" s="16">
        <f t="shared" si="171"/>
        <v>0.2814371257</v>
      </c>
      <c r="AI48" s="16">
        <f t="shared" si="171"/>
        <v>0.4011976048</v>
      </c>
      <c r="AJ48" s="16">
        <f t="shared" si="171"/>
        <v>0.2934131737</v>
      </c>
      <c r="AK48" s="16">
        <f t="shared" ref="AK48:AO48" si="172">Q48/$Q48</f>
        <v>1</v>
      </c>
      <c r="AL48" s="16">
        <f t="shared" si="172"/>
        <v>0.01083591331</v>
      </c>
      <c r="AM48" s="16">
        <f t="shared" si="172"/>
        <v>0.1996904025</v>
      </c>
      <c r="AN48" s="16">
        <f t="shared" si="172"/>
        <v>0.3018575851</v>
      </c>
      <c r="AO48" s="16">
        <f t="shared" si="172"/>
        <v>0.4876160991</v>
      </c>
    </row>
    <row r="49" ht="13.5" customHeight="1">
      <c r="A49" s="17">
        <v>2019.0</v>
      </c>
      <c r="B49" s="15">
        <v>300.4</v>
      </c>
      <c r="C49" s="15">
        <v>16.2</v>
      </c>
      <c r="D49" s="15">
        <v>83.4</v>
      </c>
      <c r="E49" s="15">
        <v>85.4</v>
      </c>
      <c r="F49" s="15">
        <v>115.4</v>
      </c>
      <c r="G49" s="15">
        <f t="shared" si="173"/>
        <v>89.5</v>
      </c>
      <c r="H49" s="15">
        <f t="shared" si="174"/>
        <v>2.1</v>
      </c>
      <c r="I49" s="15">
        <f t="shared" si="175"/>
        <v>24.8</v>
      </c>
      <c r="J49" s="15">
        <f t="shared" si="176"/>
        <v>27.8</v>
      </c>
      <c r="K49" s="15">
        <f t="shared" si="177"/>
        <v>35.1</v>
      </c>
      <c r="L49" s="15">
        <v>23.0</v>
      </c>
      <c r="M49" s="15">
        <v>0.1</v>
      </c>
      <c r="N49" s="15">
        <v>9.1</v>
      </c>
      <c r="O49" s="15">
        <v>9.5</v>
      </c>
      <c r="P49" s="15">
        <v>4.4</v>
      </c>
      <c r="Q49" s="15">
        <v>66.5</v>
      </c>
      <c r="R49" s="15">
        <v>2.0</v>
      </c>
      <c r="S49" s="15">
        <v>15.7</v>
      </c>
      <c r="T49" s="15">
        <v>18.3</v>
      </c>
      <c r="U49" s="15">
        <v>30.7</v>
      </c>
      <c r="V49" s="16">
        <f t="shared" ref="V49:Z49" si="178">B49/$B49</f>
        <v>1</v>
      </c>
      <c r="W49" s="16">
        <f t="shared" si="178"/>
        <v>0.05392809587</v>
      </c>
      <c r="X49" s="16">
        <f t="shared" si="178"/>
        <v>0.2776298269</v>
      </c>
      <c r="Y49" s="16">
        <f t="shared" si="178"/>
        <v>0.2842876165</v>
      </c>
      <c r="Z49" s="16">
        <f t="shared" si="178"/>
        <v>0.3841544607</v>
      </c>
      <c r="AA49" s="16">
        <f t="shared" ref="AA49:AE49" si="179">G49/$G49</f>
        <v>1</v>
      </c>
      <c r="AB49" s="16">
        <f t="shared" si="179"/>
        <v>0.02346368715</v>
      </c>
      <c r="AC49" s="16">
        <f t="shared" si="179"/>
        <v>0.2770949721</v>
      </c>
      <c r="AD49" s="16">
        <f t="shared" si="179"/>
        <v>0.3106145251</v>
      </c>
      <c r="AE49" s="16">
        <f t="shared" si="179"/>
        <v>0.3921787709</v>
      </c>
      <c r="AF49" s="16">
        <f t="shared" ref="AF49:AJ49" si="180">L49/$L49</f>
        <v>1</v>
      </c>
      <c r="AG49" s="16">
        <f t="shared" si="180"/>
        <v>0.004347826087</v>
      </c>
      <c r="AH49" s="16">
        <f t="shared" si="180"/>
        <v>0.3956521739</v>
      </c>
      <c r="AI49" s="16">
        <f t="shared" si="180"/>
        <v>0.4130434783</v>
      </c>
      <c r="AJ49" s="16">
        <f t="shared" si="180"/>
        <v>0.1913043478</v>
      </c>
      <c r="AK49" s="16">
        <f t="shared" ref="AK49:AO49" si="181">Q49/$Q49</f>
        <v>1</v>
      </c>
      <c r="AL49" s="16">
        <f t="shared" si="181"/>
        <v>0.03007518797</v>
      </c>
      <c r="AM49" s="16">
        <f t="shared" si="181"/>
        <v>0.2360902256</v>
      </c>
      <c r="AN49" s="16">
        <f t="shared" si="181"/>
        <v>0.2751879699</v>
      </c>
      <c r="AO49" s="16">
        <f t="shared" si="181"/>
        <v>0.4616541353</v>
      </c>
    </row>
    <row r="50" ht="13.5" customHeight="1">
      <c r="A50" s="17">
        <v>2018.0</v>
      </c>
      <c r="B50" s="15">
        <v>292.4</v>
      </c>
      <c r="C50" s="15">
        <v>16.9</v>
      </c>
      <c r="D50" s="15">
        <v>81.9</v>
      </c>
      <c r="E50" s="15">
        <v>87.9</v>
      </c>
      <c r="F50" s="15">
        <v>105.7</v>
      </c>
      <c r="G50" s="15">
        <f t="shared" si="173"/>
        <v>87.2</v>
      </c>
      <c r="H50" s="15">
        <f t="shared" si="174"/>
        <v>2.3</v>
      </c>
      <c r="I50" s="15">
        <f t="shared" si="175"/>
        <v>21.9</v>
      </c>
      <c r="J50" s="15">
        <f t="shared" si="176"/>
        <v>25.9</v>
      </c>
      <c r="K50" s="15">
        <f t="shared" si="177"/>
        <v>37</v>
      </c>
      <c r="L50" s="15">
        <v>20.9</v>
      </c>
      <c r="M50" s="15">
        <v>0.1</v>
      </c>
      <c r="N50" s="15">
        <v>8.9</v>
      </c>
      <c r="O50" s="15">
        <v>8.4</v>
      </c>
      <c r="P50" s="15">
        <v>3.5</v>
      </c>
      <c r="Q50" s="15">
        <v>66.3</v>
      </c>
      <c r="R50" s="15">
        <v>2.2</v>
      </c>
      <c r="S50" s="15">
        <v>13.0</v>
      </c>
      <c r="T50" s="15">
        <v>17.5</v>
      </c>
      <c r="U50" s="15">
        <v>33.5</v>
      </c>
      <c r="V50" s="16">
        <f t="shared" ref="V50:Z50" si="182">B50/$B50</f>
        <v>1</v>
      </c>
      <c r="W50" s="16">
        <f t="shared" si="182"/>
        <v>0.05779753762</v>
      </c>
      <c r="X50" s="16">
        <f t="shared" si="182"/>
        <v>0.2800957592</v>
      </c>
      <c r="Y50" s="16">
        <f t="shared" si="182"/>
        <v>0.3006155951</v>
      </c>
      <c r="Z50" s="16">
        <f t="shared" si="182"/>
        <v>0.3614911081</v>
      </c>
      <c r="AA50" s="16">
        <f t="shared" ref="AA50:AE50" si="183">G50/$G50</f>
        <v>1</v>
      </c>
      <c r="AB50" s="16">
        <f t="shared" si="183"/>
        <v>0.02637614679</v>
      </c>
      <c r="AC50" s="16">
        <f t="shared" si="183"/>
        <v>0.251146789</v>
      </c>
      <c r="AD50" s="16">
        <f t="shared" si="183"/>
        <v>0.2970183486</v>
      </c>
      <c r="AE50" s="16">
        <f t="shared" si="183"/>
        <v>0.4243119266</v>
      </c>
      <c r="AF50" s="16">
        <f t="shared" ref="AF50:AJ50" si="184">L50/$L50</f>
        <v>1</v>
      </c>
      <c r="AG50" s="16">
        <f t="shared" si="184"/>
        <v>0.004784688995</v>
      </c>
      <c r="AH50" s="16">
        <f t="shared" si="184"/>
        <v>0.4258373206</v>
      </c>
      <c r="AI50" s="16">
        <f t="shared" si="184"/>
        <v>0.4019138756</v>
      </c>
      <c r="AJ50" s="16">
        <f t="shared" si="184"/>
        <v>0.1674641148</v>
      </c>
      <c r="AK50" s="16">
        <f t="shared" ref="AK50:AO50" si="185">Q50/$Q50</f>
        <v>1</v>
      </c>
      <c r="AL50" s="16">
        <f t="shared" si="185"/>
        <v>0.03318250377</v>
      </c>
      <c r="AM50" s="16">
        <f t="shared" si="185"/>
        <v>0.1960784314</v>
      </c>
      <c r="AN50" s="16">
        <f t="shared" si="185"/>
        <v>0.2639517345</v>
      </c>
      <c r="AO50" s="16">
        <f t="shared" si="185"/>
        <v>0.5052790347</v>
      </c>
    </row>
    <row r="51" ht="13.5" customHeight="1">
      <c r="A51" s="17">
        <v>2017.0</v>
      </c>
      <c r="B51" s="15">
        <v>280.9</v>
      </c>
      <c r="C51" s="15">
        <v>14.5</v>
      </c>
      <c r="D51" s="15">
        <v>80.4</v>
      </c>
      <c r="E51" s="15">
        <v>85.2</v>
      </c>
      <c r="F51" s="15">
        <v>100.8</v>
      </c>
      <c r="G51" s="15">
        <f t="shared" si="173"/>
        <v>83.4</v>
      </c>
      <c r="H51" s="15">
        <f t="shared" si="174"/>
        <v>1.4</v>
      </c>
      <c r="I51" s="15">
        <f t="shared" si="175"/>
        <v>25.8</v>
      </c>
      <c r="J51" s="15">
        <f t="shared" si="176"/>
        <v>24</v>
      </c>
      <c r="K51" s="15">
        <f t="shared" si="177"/>
        <v>32.2</v>
      </c>
      <c r="L51" s="15">
        <v>19.1</v>
      </c>
      <c r="M51" s="15"/>
      <c r="N51" s="15">
        <v>9.0</v>
      </c>
      <c r="O51" s="15">
        <v>7.2</v>
      </c>
      <c r="P51" s="15">
        <v>2.9</v>
      </c>
      <c r="Q51" s="15">
        <v>64.3</v>
      </c>
      <c r="R51" s="15">
        <v>1.4</v>
      </c>
      <c r="S51" s="15">
        <v>16.8</v>
      </c>
      <c r="T51" s="15">
        <v>16.8</v>
      </c>
      <c r="U51" s="15">
        <v>29.3</v>
      </c>
      <c r="V51" s="16">
        <f t="shared" ref="V51:Z51" si="186">B51/$B51</f>
        <v>1</v>
      </c>
      <c r="W51" s="16">
        <f t="shared" si="186"/>
        <v>0.05161979352</v>
      </c>
      <c r="X51" s="16">
        <f t="shared" si="186"/>
        <v>0.2862228551</v>
      </c>
      <c r="Y51" s="16">
        <f t="shared" si="186"/>
        <v>0.3033107868</v>
      </c>
      <c r="Z51" s="16">
        <f t="shared" si="186"/>
        <v>0.3588465646</v>
      </c>
      <c r="AA51" s="16">
        <f t="shared" ref="AA51:AE51" si="187">G51/$G51</f>
        <v>1</v>
      </c>
      <c r="AB51" s="16">
        <f t="shared" si="187"/>
        <v>0.01678657074</v>
      </c>
      <c r="AC51" s="16">
        <f t="shared" si="187"/>
        <v>0.309352518</v>
      </c>
      <c r="AD51" s="16">
        <f t="shared" si="187"/>
        <v>0.2877697842</v>
      </c>
      <c r="AE51" s="16">
        <f t="shared" si="187"/>
        <v>0.3860911271</v>
      </c>
      <c r="AF51" s="16">
        <f t="shared" ref="AF51:AF66" si="192">L51/$L51</f>
        <v>1</v>
      </c>
      <c r="AG51" s="16">
        <f>M51/L51</f>
        <v>0</v>
      </c>
      <c r="AH51" s="16">
        <f t="shared" ref="AH51:AJ51" si="188">N51/$L51</f>
        <v>0.4712041885</v>
      </c>
      <c r="AI51" s="16">
        <f t="shared" si="188"/>
        <v>0.3769633508</v>
      </c>
      <c r="AJ51" s="16">
        <f t="shared" si="188"/>
        <v>0.1518324607</v>
      </c>
      <c r="AK51" s="16">
        <f t="shared" ref="AK51:AO51" si="189">Q51/$Q51</f>
        <v>1</v>
      </c>
      <c r="AL51" s="16">
        <f t="shared" si="189"/>
        <v>0.02177293935</v>
      </c>
      <c r="AM51" s="16">
        <f t="shared" si="189"/>
        <v>0.2612752722</v>
      </c>
      <c r="AN51" s="16">
        <f t="shared" si="189"/>
        <v>0.2612752722</v>
      </c>
      <c r="AO51" s="16">
        <f t="shared" si="189"/>
        <v>0.4556765163</v>
      </c>
    </row>
    <row r="52" ht="13.5" customHeight="1">
      <c r="A52" s="17">
        <v>2016.0</v>
      </c>
      <c r="B52" s="15">
        <v>286.4</v>
      </c>
      <c r="C52" s="15">
        <v>16.4</v>
      </c>
      <c r="D52" s="15">
        <v>83.7</v>
      </c>
      <c r="E52" s="15">
        <v>87.5</v>
      </c>
      <c r="F52" s="15">
        <v>98.9</v>
      </c>
      <c r="G52" s="15">
        <f t="shared" si="173"/>
        <v>85.7</v>
      </c>
      <c r="H52" s="15">
        <f t="shared" si="174"/>
        <v>5</v>
      </c>
      <c r="I52" s="15">
        <f t="shared" si="175"/>
        <v>22.9</v>
      </c>
      <c r="J52" s="15">
        <f t="shared" si="176"/>
        <v>27.2</v>
      </c>
      <c r="K52" s="15">
        <f t="shared" si="177"/>
        <v>30.6</v>
      </c>
      <c r="L52" s="15">
        <v>17.2</v>
      </c>
      <c r="M52" s="15">
        <v>0.4</v>
      </c>
      <c r="N52" s="15">
        <v>6.7</v>
      </c>
      <c r="O52" s="15">
        <v>7.0</v>
      </c>
      <c r="P52" s="15">
        <v>3.1</v>
      </c>
      <c r="Q52" s="15">
        <v>68.5</v>
      </c>
      <c r="R52" s="15">
        <v>4.6</v>
      </c>
      <c r="S52" s="15">
        <v>16.2</v>
      </c>
      <c r="T52" s="15">
        <v>20.2</v>
      </c>
      <c r="U52" s="15">
        <v>27.5</v>
      </c>
      <c r="V52" s="16">
        <f t="shared" ref="V52:Z52" si="190">B52/$B52</f>
        <v>1</v>
      </c>
      <c r="W52" s="16">
        <f t="shared" si="190"/>
        <v>0.05726256983</v>
      </c>
      <c r="X52" s="16">
        <f t="shared" si="190"/>
        <v>0.2922486034</v>
      </c>
      <c r="Y52" s="16">
        <f t="shared" si="190"/>
        <v>0.3055167598</v>
      </c>
      <c r="Z52" s="16">
        <f t="shared" si="190"/>
        <v>0.3453212291</v>
      </c>
      <c r="AA52" s="16">
        <f t="shared" ref="AA52:AE52" si="191">G52/$G52</f>
        <v>1</v>
      </c>
      <c r="AB52" s="16">
        <f t="shared" si="191"/>
        <v>0.05834305718</v>
      </c>
      <c r="AC52" s="16">
        <f t="shared" si="191"/>
        <v>0.2672112019</v>
      </c>
      <c r="AD52" s="16">
        <f t="shared" si="191"/>
        <v>0.317386231</v>
      </c>
      <c r="AE52" s="16">
        <f t="shared" si="191"/>
        <v>0.3570595099</v>
      </c>
      <c r="AF52" s="16">
        <f t="shared" si="192"/>
        <v>1</v>
      </c>
      <c r="AG52" s="16">
        <f t="shared" ref="AG52:AJ52" si="193">M52/$L52</f>
        <v>0.02325581395</v>
      </c>
      <c r="AH52" s="16">
        <f t="shared" si="193"/>
        <v>0.3895348837</v>
      </c>
      <c r="AI52" s="16">
        <f t="shared" si="193"/>
        <v>0.4069767442</v>
      </c>
      <c r="AJ52" s="16">
        <f t="shared" si="193"/>
        <v>0.1802325581</v>
      </c>
      <c r="AK52" s="16">
        <f t="shared" ref="AK52:AO52" si="194">Q52/$Q52</f>
        <v>1</v>
      </c>
      <c r="AL52" s="16">
        <f t="shared" si="194"/>
        <v>0.06715328467</v>
      </c>
      <c r="AM52" s="16">
        <f t="shared" si="194"/>
        <v>0.2364963504</v>
      </c>
      <c r="AN52" s="16">
        <f t="shared" si="194"/>
        <v>0.2948905109</v>
      </c>
      <c r="AO52" s="16">
        <f t="shared" si="194"/>
        <v>0.401459854</v>
      </c>
    </row>
    <row r="53" ht="13.5" customHeight="1">
      <c r="A53" s="17">
        <v>2015.0</v>
      </c>
      <c r="B53" s="15">
        <v>286.9</v>
      </c>
      <c r="C53" s="15">
        <v>20.8</v>
      </c>
      <c r="D53" s="15">
        <v>83.6</v>
      </c>
      <c r="E53" s="15">
        <v>85.1</v>
      </c>
      <c r="F53" s="15">
        <v>97.3</v>
      </c>
      <c r="G53" s="15">
        <v>91.3</v>
      </c>
      <c r="H53" s="15">
        <v>3.6</v>
      </c>
      <c r="I53" s="15">
        <v>26.400000000000002</v>
      </c>
      <c r="J53" s="15">
        <v>26.5</v>
      </c>
      <c r="K53" s="15">
        <v>34.7</v>
      </c>
      <c r="L53" s="15">
        <v>20.7</v>
      </c>
      <c r="M53" s="15">
        <v>0.1</v>
      </c>
      <c r="N53" s="15">
        <v>8.8</v>
      </c>
      <c r="O53" s="15">
        <v>7.6</v>
      </c>
      <c r="P53" s="15">
        <v>4.1</v>
      </c>
      <c r="Q53" s="15">
        <v>70.6</v>
      </c>
      <c r="R53" s="15">
        <v>3.5</v>
      </c>
      <c r="S53" s="15">
        <v>17.6</v>
      </c>
      <c r="T53" s="15">
        <v>18.9</v>
      </c>
      <c r="U53" s="15">
        <v>30.6</v>
      </c>
      <c r="V53" s="16">
        <f t="shared" ref="V53:Z53" si="195">B53/$B53</f>
        <v>1</v>
      </c>
      <c r="W53" s="16">
        <f t="shared" si="195"/>
        <v>0.07249912862</v>
      </c>
      <c r="X53" s="16">
        <f t="shared" si="195"/>
        <v>0.2913907285</v>
      </c>
      <c r="Y53" s="16">
        <f t="shared" si="195"/>
        <v>0.296619031</v>
      </c>
      <c r="Z53" s="16">
        <f t="shared" si="195"/>
        <v>0.3391425584</v>
      </c>
      <c r="AA53" s="16">
        <f t="shared" ref="AA53:AE53" si="196">G53/$G53</f>
        <v>1</v>
      </c>
      <c r="AB53" s="16">
        <f t="shared" si="196"/>
        <v>0.03943044907</v>
      </c>
      <c r="AC53" s="16">
        <f t="shared" si="196"/>
        <v>0.2891566265</v>
      </c>
      <c r="AD53" s="16">
        <f t="shared" si="196"/>
        <v>0.2902519168</v>
      </c>
      <c r="AE53" s="16">
        <f t="shared" si="196"/>
        <v>0.3800657174</v>
      </c>
      <c r="AF53" s="16">
        <f t="shared" si="192"/>
        <v>1</v>
      </c>
      <c r="AG53" s="16">
        <f t="shared" ref="AG53:AJ53" si="197">M53/$L53</f>
        <v>0.004830917874</v>
      </c>
      <c r="AH53" s="16">
        <f t="shared" si="197"/>
        <v>0.4251207729</v>
      </c>
      <c r="AI53" s="16">
        <f t="shared" si="197"/>
        <v>0.3671497585</v>
      </c>
      <c r="AJ53" s="16">
        <f t="shared" si="197"/>
        <v>0.1980676329</v>
      </c>
      <c r="AK53" s="16">
        <f t="shared" ref="AK53:AO53" si="198">Q53/$Q53</f>
        <v>1</v>
      </c>
      <c r="AL53" s="16">
        <f t="shared" si="198"/>
        <v>0.04957507082</v>
      </c>
      <c r="AM53" s="16">
        <f t="shared" si="198"/>
        <v>0.2492917847</v>
      </c>
      <c r="AN53" s="16">
        <f t="shared" si="198"/>
        <v>0.2677053824</v>
      </c>
      <c r="AO53" s="16">
        <f t="shared" si="198"/>
        <v>0.433427762</v>
      </c>
    </row>
    <row r="54" ht="13.5" customHeight="1">
      <c r="A54" s="18">
        <v>2014.0</v>
      </c>
      <c r="B54" s="15">
        <v>276.8</v>
      </c>
      <c r="C54" s="15">
        <v>21.2</v>
      </c>
      <c r="D54" s="15">
        <v>82.1</v>
      </c>
      <c r="E54" s="15">
        <v>76.4</v>
      </c>
      <c r="F54" s="15">
        <v>97.1</v>
      </c>
      <c r="G54" s="15">
        <v>92.4</v>
      </c>
      <c r="H54" s="15">
        <v>4.199999999999999</v>
      </c>
      <c r="I54" s="15">
        <v>23.700000000000003</v>
      </c>
      <c r="J54" s="15">
        <v>24.799999999999997</v>
      </c>
      <c r="K54" s="15">
        <v>39.5</v>
      </c>
      <c r="L54" s="15">
        <v>19.4</v>
      </c>
      <c r="M54" s="15">
        <v>1.4</v>
      </c>
      <c r="N54" s="15">
        <v>6.4</v>
      </c>
      <c r="O54" s="15">
        <v>6.6</v>
      </c>
      <c r="P54" s="15">
        <v>4.9</v>
      </c>
      <c r="Q54" s="15">
        <v>73.0</v>
      </c>
      <c r="R54" s="15">
        <v>2.8</v>
      </c>
      <c r="S54" s="15">
        <v>17.3</v>
      </c>
      <c r="T54" s="15">
        <v>18.2</v>
      </c>
      <c r="U54" s="15">
        <v>34.6</v>
      </c>
      <c r="V54" s="16">
        <f t="shared" ref="V54:Z54" si="199">B54/$B54</f>
        <v>1</v>
      </c>
      <c r="W54" s="16">
        <f t="shared" si="199"/>
        <v>0.07658959538</v>
      </c>
      <c r="X54" s="16">
        <f t="shared" si="199"/>
        <v>0.2966040462</v>
      </c>
      <c r="Y54" s="16">
        <f t="shared" si="199"/>
        <v>0.2760115607</v>
      </c>
      <c r="Z54" s="16">
        <f t="shared" si="199"/>
        <v>0.3507947977</v>
      </c>
      <c r="AA54" s="16">
        <f t="shared" ref="AA54:AE54" si="200">G54/$G54</f>
        <v>1</v>
      </c>
      <c r="AB54" s="16">
        <f t="shared" si="200"/>
        <v>0.04545454545</v>
      </c>
      <c r="AC54" s="16">
        <f t="shared" si="200"/>
        <v>0.2564935065</v>
      </c>
      <c r="AD54" s="16">
        <f t="shared" si="200"/>
        <v>0.2683982684</v>
      </c>
      <c r="AE54" s="16">
        <f t="shared" si="200"/>
        <v>0.4274891775</v>
      </c>
      <c r="AF54" s="16">
        <f t="shared" si="192"/>
        <v>1</v>
      </c>
      <c r="AG54" s="16">
        <f t="shared" ref="AG54:AJ54" si="201">M54/$L54</f>
        <v>0.07216494845</v>
      </c>
      <c r="AH54" s="16">
        <f t="shared" si="201"/>
        <v>0.3298969072</v>
      </c>
      <c r="AI54" s="16">
        <f t="shared" si="201"/>
        <v>0.3402061856</v>
      </c>
      <c r="AJ54" s="16">
        <f t="shared" si="201"/>
        <v>0.2525773196</v>
      </c>
      <c r="AK54" s="16">
        <f t="shared" ref="AK54:AO54" si="202">Q54/$Q54</f>
        <v>1</v>
      </c>
      <c r="AL54" s="16">
        <f t="shared" si="202"/>
        <v>0.03835616438</v>
      </c>
      <c r="AM54" s="16">
        <f t="shared" si="202"/>
        <v>0.2369863014</v>
      </c>
      <c r="AN54" s="16">
        <f t="shared" si="202"/>
        <v>0.2493150685</v>
      </c>
      <c r="AO54" s="16">
        <f t="shared" si="202"/>
        <v>0.4739726027</v>
      </c>
    </row>
    <row r="55" ht="13.5" customHeight="1">
      <c r="A55" s="18">
        <v>2013.0</v>
      </c>
      <c r="B55" s="15">
        <v>279.0</v>
      </c>
      <c r="C55" s="15">
        <v>26.3</v>
      </c>
      <c r="D55" s="15">
        <v>82.2</v>
      </c>
      <c r="E55" s="15">
        <v>83.2</v>
      </c>
      <c r="F55" s="15">
        <v>87.3</v>
      </c>
      <c r="G55" s="15">
        <v>99.2</v>
      </c>
      <c r="H55" s="15">
        <v>8.1</v>
      </c>
      <c r="I55" s="15">
        <v>27.4</v>
      </c>
      <c r="J55" s="15">
        <v>31.0</v>
      </c>
      <c r="K55" s="15">
        <v>32.7</v>
      </c>
      <c r="L55" s="15">
        <v>21.2</v>
      </c>
      <c r="M55" s="15">
        <v>3.5</v>
      </c>
      <c r="N55" s="15">
        <v>7.1</v>
      </c>
      <c r="O55" s="15">
        <v>6.5</v>
      </c>
      <c r="P55" s="15">
        <v>4.1</v>
      </c>
      <c r="Q55" s="15">
        <v>78.0</v>
      </c>
      <c r="R55" s="15">
        <v>4.6</v>
      </c>
      <c r="S55" s="15">
        <v>20.3</v>
      </c>
      <c r="T55" s="15">
        <v>24.5</v>
      </c>
      <c r="U55" s="15">
        <v>28.6</v>
      </c>
      <c r="V55" s="16">
        <f t="shared" ref="V55:Z55" si="203">B55/$B55</f>
        <v>1</v>
      </c>
      <c r="W55" s="16">
        <f t="shared" si="203"/>
        <v>0.09426523297</v>
      </c>
      <c r="X55" s="16">
        <f t="shared" si="203"/>
        <v>0.2946236559</v>
      </c>
      <c r="Y55" s="16">
        <f t="shared" si="203"/>
        <v>0.2982078853</v>
      </c>
      <c r="Z55" s="16">
        <f t="shared" si="203"/>
        <v>0.3129032258</v>
      </c>
      <c r="AA55" s="16">
        <f t="shared" ref="AA55:AE55" si="204">G55/$G55</f>
        <v>1</v>
      </c>
      <c r="AB55" s="16">
        <f t="shared" si="204"/>
        <v>0.08165322581</v>
      </c>
      <c r="AC55" s="16">
        <f t="shared" si="204"/>
        <v>0.2762096774</v>
      </c>
      <c r="AD55" s="16">
        <f t="shared" si="204"/>
        <v>0.3125</v>
      </c>
      <c r="AE55" s="16">
        <f t="shared" si="204"/>
        <v>0.3296370968</v>
      </c>
      <c r="AF55" s="16">
        <f t="shared" si="192"/>
        <v>1</v>
      </c>
      <c r="AG55" s="16">
        <f t="shared" ref="AG55:AJ55" si="205">M55/$L55</f>
        <v>0.1650943396</v>
      </c>
      <c r="AH55" s="16">
        <f t="shared" si="205"/>
        <v>0.3349056604</v>
      </c>
      <c r="AI55" s="16">
        <f t="shared" si="205"/>
        <v>0.3066037736</v>
      </c>
      <c r="AJ55" s="16">
        <f t="shared" si="205"/>
        <v>0.1933962264</v>
      </c>
      <c r="AK55" s="16">
        <f t="shared" ref="AK55:AO55" si="206">Q55/$Q55</f>
        <v>1</v>
      </c>
      <c r="AL55" s="16">
        <f t="shared" si="206"/>
        <v>0.05897435897</v>
      </c>
      <c r="AM55" s="16">
        <f t="shared" si="206"/>
        <v>0.2602564103</v>
      </c>
      <c r="AN55" s="16">
        <f t="shared" si="206"/>
        <v>0.3141025641</v>
      </c>
      <c r="AO55" s="16">
        <f t="shared" si="206"/>
        <v>0.3666666667</v>
      </c>
    </row>
    <row r="56" ht="13.5" customHeight="1">
      <c r="A56" s="18">
        <v>2012.0</v>
      </c>
      <c r="B56" s="15">
        <v>282.7</v>
      </c>
      <c r="C56" s="15">
        <v>26.7</v>
      </c>
      <c r="D56" s="15">
        <v>91.1</v>
      </c>
      <c r="E56" s="15">
        <v>84.2</v>
      </c>
      <c r="F56" s="15">
        <v>80.7</v>
      </c>
      <c r="G56" s="15">
        <v>102.8</v>
      </c>
      <c r="H56" s="15">
        <v>6.3</v>
      </c>
      <c r="I56" s="15">
        <v>31.0</v>
      </c>
      <c r="J56" s="15">
        <v>33.4</v>
      </c>
      <c r="K56" s="15">
        <v>32.1</v>
      </c>
      <c r="L56" s="15">
        <v>25.5</v>
      </c>
      <c r="M56" s="15">
        <v>3.8</v>
      </c>
      <c r="N56" s="15">
        <v>9.8</v>
      </c>
      <c r="O56" s="15">
        <v>8.5</v>
      </c>
      <c r="P56" s="15">
        <v>3.4</v>
      </c>
      <c r="Q56" s="15">
        <v>77.3</v>
      </c>
      <c r="R56" s="15">
        <v>2.5</v>
      </c>
      <c r="S56" s="15">
        <v>21.2</v>
      </c>
      <c r="T56" s="15">
        <v>24.9</v>
      </c>
      <c r="U56" s="15">
        <v>28.7</v>
      </c>
      <c r="V56" s="16">
        <f t="shared" ref="V56:Z56" si="207">B56/$B56</f>
        <v>1</v>
      </c>
      <c r="W56" s="16">
        <f t="shared" si="207"/>
        <v>0.09444640962</v>
      </c>
      <c r="X56" s="16">
        <f t="shared" si="207"/>
        <v>0.3222497347</v>
      </c>
      <c r="Y56" s="16">
        <f t="shared" si="207"/>
        <v>0.2978422356</v>
      </c>
      <c r="Z56" s="16">
        <f t="shared" si="207"/>
        <v>0.2854616201</v>
      </c>
      <c r="AA56" s="16">
        <f t="shared" ref="AA56:AE56" si="208">G56/$G56</f>
        <v>1</v>
      </c>
      <c r="AB56" s="16">
        <f t="shared" si="208"/>
        <v>0.06128404669</v>
      </c>
      <c r="AC56" s="16">
        <f t="shared" si="208"/>
        <v>0.3015564202</v>
      </c>
      <c r="AD56" s="16">
        <f t="shared" si="208"/>
        <v>0.3249027237</v>
      </c>
      <c r="AE56" s="16">
        <f t="shared" si="208"/>
        <v>0.3122568093</v>
      </c>
      <c r="AF56" s="16">
        <f t="shared" si="192"/>
        <v>1</v>
      </c>
      <c r="AG56" s="16">
        <f t="shared" ref="AG56:AJ56" si="209">M56/$L56</f>
        <v>0.1490196078</v>
      </c>
      <c r="AH56" s="16">
        <f t="shared" si="209"/>
        <v>0.3843137255</v>
      </c>
      <c r="AI56" s="16">
        <f t="shared" si="209"/>
        <v>0.3333333333</v>
      </c>
      <c r="AJ56" s="16">
        <f t="shared" si="209"/>
        <v>0.1333333333</v>
      </c>
      <c r="AK56" s="16">
        <f t="shared" ref="AK56:AO56" si="210">Q56/$Q56</f>
        <v>1</v>
      </c>
      <c r="AL56" s="16">
        <f t="shared" si="210"/>
        <v>0.03234152652</v>
      </c>
      <c r="AM56" s="16">
        <f t="shared" si="210"/>
        <v>0.2742561449</v>
      </c>
      <c r="AN56" s="16">
        <f t="shared" si="210"/>
        <v>0.3221216041</v>
      </c>
      <c r="AO56" s="16">
        <f t="shared" si="210"/>
        <v>0.3712807245</v>
      </c>
    </row>
    <row r="57" ht="13.5" customHeight="1">
      <c r="A57" s="18">
        <v>2011.0</v>
      </c>
      <c r="B57" s="15">
        <v>270.8</v>
      </c>
      <c r="C57" s="15">
        <v>27.3</v>
      </c>
      <c r="D57" s="15">
        <v>81.8</v>
      </c>
      <c r="E57" s="15">
        <v>81.7</v>
      </c>
      <c r="F57" s="15">
        <v>80.0</v>
      </c>
      <c r="G57" s="15">
        <v>101.69999999999999</v>
      </c>
      <c r="H57" s="15">
        <v>5.6</v>
      </c>
      <c r="I57" s="15">
        <v>29.5</v>
      </c>
      <c r="J57" s="15">
        <v>32.6</v>
      </c>
      <c r="K57" s="15">
        <v>33.9</v>
      </c>
      <c r="L57" s="15">
        <v>24.1</v>
      </c>
      <c r="M57" s="15">
        <v>4.0</v>
      </c>
      <c r="N57" s="15">
        <v>7.7</v>
      </c>
      <c r="O57" s="15">
        <v>7.5</v>
      </c>
      <c r="P57" s="15">
        <v>4.9</v>
      </c>
      <c r="Q57" s="15">
        <v>77.6</v>
      </c>
      <c r="R57" s="15">
        <v>1.6</v>
      </c>
      <c r="S57" s="15">
        <v>21.8</v>
      </c>
      <c r="T57" s="15">
        <v>25.1</v>
      </c>
      <c r="U57" s="15">
        <v>29.0</v>
      </c>
      <c r="V57" s="16">
        <f t="shared" ref="V57:Z57" si="211">B57/$B57</f>
        <v>1</v>
      </c>
      <c r="W57" s="16">
        <f t="shared" si="211"/>
        <v>0.1008124077</v>
      </c>
      <c r="X57" s="16">
        <f t="shared" si="211"/>
        <v>0.3020679468</v>
      </c>
      <c r="Y57" s="16">
        <f t="shared" si="211"/>
        <v>0.3016986706</v>
      </c>
      <c r="Z57" s="16">
        <f t="shared" si="211"/>
        <v>0.2954209749</v>
      </c>
      <c r="AA57" s="16">
        <f t="shared" ref="AA57:AE57" si="212">G57/$G57</f>
        <v>1</v>
      </c>
      <c r="AB57" s="16">
        <f t="shared" si="212"/>
        <v>0.05506391347</v>
      </c>
      <c r="AC57" s="16">
        <f t="shared" si="212"/>
        <v>0.2900688299</v>
      </c>
      <c r="AD57" s="16">
        <f t="shared" si="212"/>
        <v>0.3205506391</v>
      </c>
      <c r="AE57" s="16">
        <f t="shared" si="212"/>
        <v>0.3333333333</v>
      </c>
      <c r="AF57" s="16">
        <f t="shared" si="192"/>
        <v>1</v>
      </c>
      <c r="AG57" s="16">
        <f t="shared" ref="AG57:AJ57" si="213">M57/$L57</f>
        <v>0.1659751037</v>
      </c>
      <c r="AH57" s="16">
        <f t="shared" si="213"/>
        <v>0.3195020747</v>
      </c>
      <c r="AI57" s="16">
        <f t="shared" si="213"/>
        <v>0.3112033195</v>
      </c>
      <c r="AJ57" s="16">
        <f t="shared" si="213"/>
        <v>0.2033195021</v>
      </c>
      <c r="AK57" s="16">
        <f t="shared" ref="AK57:AO57" si="214">Q57/$Q57</f>
        <v>1</v>
      </c>
      <c r="AL57" s="16">
        <f t="shared" si="214"/>
        <v>0.0206185567</v>
      </c>
      <c r="AM57" s="16">
        <f t="shared" si="214"/>
        <v>0.2809278351</v>
      </c>
      <c r="AN57" s="16">
        <f t="shared" si="214"/>
        <v>0.3234536082</v>
      </c>
      <c r="AO57" s="16">
        <f t="shared" si="214"/>
        <v>0.3737113402</v>
      </c>
    </row>
    <row r="58" ht="13.5" customHeight="1">
      <c r="A58" s="18">
        <v>2010.0</v>
      </c>
      <c r="B58" s="15">
        <v>270.1</v>
      </c>
      <c r="C58" s="15">
        <v>31.2</v>
      </c>
      <c r="D58" s="15">
        <v>83.1</v>
      </c>
      <c r="E58" s="15">
        <v>82.4</v>
      </c>
      <c r="F58" s="15">
        <v>73.5</v>
      </c>
      <c r="G58" s="15">
        <v>105.8</v>
      </c>
      <c r="H58" s="15">
        <v>9.0</v>
      </c>
      <c r="I58" s="15">
        <v>31.4</v>
      </c>
      <c r="J58" s="15">
        <v>35.2</v>
      </c>
      <c r="K58" s="15">
        <v>30.0</v>
      </c>
      <c r="L58" s="15">
        <v>26.3</v>
      </c>
      <c r="M58" s="15">
        <v>4.1</v>
      </c>
      <c r="N58" s="15">
        <v>10.0</v>
      </c>
      <c r="O58" s="15">
        <v>8.6</v>
      </c>
      <c r="P58" s="15">
        <v>3.5</v>
      </c>
      <c r="Q58" s="15">
        <v>79.5</v>
      </c>
      <c r="R58" s="15">
        <v>4.9</v>
      </c>
      <c r="S58" s="15">
        <v>21.4</v>
      </c>
      <c r="T58" s="15">
        <v>26.6</v>
      </c>
      <c r="U58" s="15">
        <v>26.5</v>
      </c>
      <c r="V58" s="16">
        <f t="shared" ref="V58:Z58" si="215">B58/$B58</f>
        <v>1</v>
      </c>
      <c r="W58" s="16">
        <f t="shared" si="215"/>
        <v>0.115512773</v>
      </c>
      <c r="X58" s="16">
        <f t="shared" si="215"/>
        <v>0.3076638282</v>
      </c>
      <c r="Y58" s="16">
        <f t="shared" si="215"/>
        <v>0.3050721955</v>
      </c>
      <c r="Z58" s="16">
        <f t="shared" si="215"/>
        <v>0.2721214365</v>
      </c>
      <c r="AA58" s="16">
        <f t="shared" ref="AA58:AE58" si="216">G58/$G58</f>
        <v>1</v>
      </c>
      <c r="AB58" s="16">
        <f t="shared" si="216"/>
        <v>0.08506616257</v>
      </c>
      <c r="AC58" s="16">
        <f t="shared" si="216"/>
        <v>0.2967863894</v>
      </c>
      <c r="AD58" s="16">
        <f t="shared" si="216"/>
        <v>0.3327032136</v>
      </c>
      <c r="AE58" s="16">
        <f t="shared" si="216"/>
        <v>0.2835538752</v>
      </c>
      <c r="AF58" s="16">
        <f t="shared" si="192"/>
        <v>1</v>
      </c>
      <c r="AG58" s="16">
        <f t="shared" ref="AG58:AJ58" si="217">M58/$L58</f>
        <v>0.1558935361</v>
      </c>
      <c r="AH58" s="16">
        <f t="shared" si="217"/>
        <v>0.3802281369</v>
      </c>
      <c r="AI58" s="16">
        <f t="shared" si="217"/>
        <v>0.3269961977</v>
      </c>
      <c r="AJ58" s="16">
        <f t="shared" si="217"/>
        <v>0.1330798479</v>
      </c>
      <c r="AK58" s="16">
        <f t="shared" ref="AK58:AO58" si="218">Q58/$Q58</f>
        <v>1</v>
      </c>
      <c r="AL58" s="16">
        <f t="shared" si="218"/>
        <v>0.06163522013</v>
      </c>
      <c r="AM58" s="16">
        <f t="shared" si="218"/>
        <v>0.2691823899</v>
      </c>
      <c r="AN58" s="16">
        <f t="shared" si="218"/>
        <v>0.334591195</v>
      </c>
      <c r="AO58" s="16">
        <f t="shared" si="218"/>
        <v>0.3333333333</v>
      </c>
    </row>
    <row r="59" ht="13.5" customHeight="1">
      <c r="A59" s="18">
        <v>2009.0</v>
      </c>
      <c r="B59" s="15">
        <v>261.2</v>
      </c>
      <c r="C59" s="15">
        <v>31.8</v>
      </c>
      <c r="D59" s="15">
        <v>80.7</v>
      </c>
      <c r="E59" s="15">
        <v>77.0</v>
      </c>
      <c r="F59" s="15">
        <v>71.7</v>
      </c>
      <c r="G59" s="15">
        <v>106.69999999999999</v>
      </c>
      <c r="H59" s="15">
        <v>7.5</v>
      </c>
      <c r="I59" s="15">
        <v>32.1</v>
      </c>
      <c r="J59" s="15">
        <v>36.8</v>
      </c>
      <c r="K59" s="15">
        <v>30.200000000000003</v>
      </c>
      <c r="L59" s="15">
        <v>27.1</v>
      </c>
      <c r="M59" s="15">
        <v>3.5</v>
      </c>
      <c r="N59" s="15">
        <v>10.5</v>
      </c>
      <c r="O59" s="15">
        <v>9.4</v>
      </c>
      <c r="P59" s="15">
        <v>3.6</v>
      </c>
      <c r="Q59" s="15">
        <v>79.6</v>
      </c>
      <c r="R59" s="15">
        <v>4.0</v>
      </c>
      <c r="S59" s="15">
        <v>21.6</v>
      </c>
      <c r="T59" s="15">
        <v>27.4</v>
      </c>
      <c r="U59" s="15">
        <v>26.6</v>
      </c>
      <c r="V59" s="16">
        <f t="shared" ref="V59:Z59" si="219">B59/$B59</f>
        <v>1</v>
      </c>
      <c r="W59" s="16">
        <f t="shared" si="219"/>
        <v>0.1217457887</v>
      </c>
      <c r="X59" s="16">
        <f t="shared" si="219"/>
        <v>0.3089586524</v>
      </c>
      <c r="Y59" s="16">
        <f t="shared" si="219"/>
        <v>0.2947932619</v>
      </c>
      <c r="Z59" s="16">
        <f t="shared" si="219"/>
        <v>0.2745022971</v>
      </c>
      <c r="AA59" s="16">
        <f t="shared" ref="AA59:AE59" si="220">G59/$G59</f>
        <v>1</v>
      </c>
      <c r="AB59" s="16">
        <f t="shared" si="220"/>
        <v>0.07029053421</v>
      </c>
      <c r="AC59" s="16">
        <f t="shared" si="220"/>
        <v>0.3008434864</v>
      </c>
      <c r="AD59" s="16">
        <f t="shared" si="220"/>
        <v>0.3448922212</v>
      </c>
      <c r="AE59" s="16">
        <f t="shared" si="220"/>
        <v>0.2830365511</v>
      </c>
      <c r="AF59" s="16">
        <f t="shared" si="192"/>
        <v>1</v>
      </c>
      <c r="AG59" s="16">
        <f t="shared" ref="AG59:AJ59" si="221">M59/$L59</f>
        <v>0.1291512915</v>
      </c>
      <c r="AH59" s="16">
        <f t="shared" si="221"/>
        <v>0.3874538745</v>
      </c>
      <c r="AI59" s="16">
        <f t="shared" si="221"/>
        <v>0.3468634686</v>
      </c>
      <c r="AJ59" s="16">
        <f t="shared" si="221"/>
        <v>0.1328413284</v>
      </c>
      <c r="AK59" s="16">
        <f t="shared" ref="AK59:AO59" si="222">Q59/$Q59</f>
        <v>1</v>
      </c>
      <c r="AL59" s="16">
        <f t="shared" si="222"/>
        <v>0.05025125628</v>
      </c>
      <c r="AM59" s="16">
        <f t="shared" si="222"/>
        <v>0.2713567839</v>
      </c>
      <c r="AN59" s="16">
        <f t="shared" si="222"/>
        <v>0.3442211055</v>
      </c>
      <c r="AO59" s="16">
        <f t="shared" si="222"/>
        <v>0.3341708543</v>
      </c>
    </row>
    <row r="60" ht="13.5" customHeight="1">
      <c r="A60" s="18">
        <v>2008.0</v>
      </c>
      <c r="B60" s="15">
        <v>248.4</v>
      </c>
      <c r="C60" s="15">
        <v>26.9</v>
      </c>
      <c r="D60" s="15">
        <v>81.8</v>
      </c>
      <c r="E60" s="15">
        <v>75.3</v>
      </c>
      <c r="F60" s="15">
        <v>64.5</v>
      </c>
      <c r="G60" s="15">
        <v>106.9</v>
      </c>
      <c r="H60" s="15">
        <v>5.6</v>
      </c>
      <c r="I60" s="15">
        <v>34.8</v>
      </c>
      <c r="J60" s="15">
        <v>37.900000000000006</v>
      </c>
      <c r="K60" s="15">
        <v>28.7</v>
      </c>
      <c r="L60" s="15">
        <v>25.7</v>
      </c>
      <c r="M60" s="15">
        <v>2.5</v>
      </c>
      <c r="N60" s="15">
        <v>11.5</v>
      </c>
      <c r="O60" s="15">
        <v>9.3</v>
      </c>
      <c r="P60" s="15">
        <v>2.4</v>
      </c>
      <c r="Q60" s="15">
        <v>81.2</v>
      </c>
      <c r="R60" s="15">
        <v>3.1</v>
      </c>
      <c r="S60" s="15">
        <v>23.3</v>
      </c>
      <c r="T60" s="15">
        <v>28.6</v>
      </c>
      <c r="U60" s="15">
        <v>26.3</v>
      </c>
      <c r="V60" s="16">
        <f t="shared" ref="V60:Z60" si="223">B60/$B60</f>
        <v>1</v>
      </c>
      <c r="W60" s="16">
        <f t="shared" si="223"/>
        <v>0.1082930757</v>
      </c>
      <c r="X60" s="16">
        <f t="shared" si="223"/>
        <v>0.3293075684</v>
      </c>
      <c r="Y60" s="16">
        <f t="shared" si="223"/>
        <v>0.3031400966</v>
      </c>
      <c r="Z60" s="16">
        <f t="shared" si="223"/>
        <v>0.2596618357</v>
      </c>
      <c r="AA60" s="16">
        <f t="shared" ref="AA60:AE60" si="224">G60/$G60</f>
        <v>1</v>
      </c>
      <c r="AB60" s="16">
        <f t="shared" si="224"/>
        <v>0.05238540692</v>
      </c>
      <c r="AC60" s="16">
        <f t="shared" si="224"/>
        <v>0.3255378859</v>
      </c>
      <c r="AD60" s="16">
        <f t="shared" si="224"/>
        <v>0.3545369504</v>
      </c>
      <c r="AE60" s="16">
        <f t="shared" si="224"/>
        <v>0.2684752105</v>
      </c>
      <c r="AF60" s="16">
        <f t="shared" si="192"/>
        <v>1</v>
      </c>
      <c r="AG60" s="16">
        <f t="shared" ref="AG60:AJ60" si="225">M60/$L60</f>
        <v>0.09727626459</v>
      </c>
      <c r="AH60" s="16">
        <f t="shared" si="225"/>
        <v>0.4474708171</v>
      </c>
      <c r="AI60" s="16">
        <f t="shared" si="225"/>
        <v>0.3618677043</v>
      </c>
      <c r="AJ60" s="16">
        <f t="shared" si="225"/>
        <v>0.09338521401</v>
      </c>
      <c r="AK60" s="16">
        <f t="shared" ref="AK60:AO60" si="226">Q60/$Q60</f>
        <v>1</v>
      </c>
      <c r="AL60" s="16">
        <f t="shared" si="226"/>
        <v>0.0381773399</v>
      </c>
      <c r="AM60" s="16">
        <f t="shared" si="226"/>
        <v>0.2869458128</v>
      </c>
      <c r="AN60" s="16">
        <f t="shared" si="226"/>
        <v>0.3522167488</v>
      </c>
      <c r="AO60" s="16">
        <f t="shared" si="226"/>
        <v>0.3238916256</v>
      </c>
    </row>
    <row r="61" ht="13.5" customHeight="1">
      <c r="A61" s="18">
        <v>2007.0</v>
      </c>
      <c r="B61" s="15">
        <v>234.3</v>
      </c>
      <c r="C61" s="15">
        <v>30.7</v>
      </c>
      <c r="D61" s="15">
        <v>74.2</v>
      </c>
      <c r="E61" s="15">
        <v>67.7</v>
      </c>
      <c r="F61" s="15">
        <v>61.8</v>
      </c>
      <c r="G61" s="15">
        <v>100.60000000000001</v>
      </c>
      <c r="H61" s="15">
        <v>6.3</v>
      </c>
      <c r="I61" s="15">
        <v>32.599999999999994</v>
      </c>
      <c r="J61" s="15">
        <v>32.7</v>
      </c>
      <c r="K61" s="15">
        <v>29.1</v>
      </c>
      <c r="L61" s="15">
        <v>26.2</v>
      </c>
      <c r="M61" s="15">
        <v>3.5</v>
      </c>
      <c r="N61" s="15">
        <v>11.2</v>
      </c>
      <c r="O61" s="15">
        <v>8.6</v>
      </c>
      <c r="P61" s="15">
        <v>3.0</v>
      </c>
      <c r="Q61" s="15">
        <v>74.4</v>
      </c>
      <c r="R61" s="15">
        <v>2.8</v>
      </c>
      <c r="S61" s="15">
        <v>21.4</v>
      </c>
      <c r="T61" s="15">
        <v>24.1</v>
      </c>
      <c r="U61" s="15">
        <v>26.1</v>
      </c>
      <c r="V61" s="16">
        <f t="shared" ref="V61:Z61" si="227">B61/$B61</f>
        <v>1</v>
      </c>
      <c r="W61" s="16">
        <f t="shared" si="227"/>
        <v>0.1310285958</v>
      </c>
      <c r="X61" s="16">
        <f t="shared" si="227"/>
        <v>0.3166880068</v>
      </c>
      <c r="Y61" s="16">
        <f t="shared" si="227"/>
        <v>0.288945796</v>
      </c>
      <c r="Z61" s="16">
        <f t="shared" si="227"/>
        <v>0.2637644046</v>
      </c>
      <c r="AA61" s="16">
        <f t="shared" ref="AA61:AE61" si="228">G61/$G61</f>
        <v>1</v>
      </c>
      <c r="AB61" s="16">
        <f t="shared" si="228"/>
        <v>0.06262425447</v>
      </c>
      <c r="AC61" s="16">
        <f t="shared" si="228"/>
        <v>0.324055666</v>
      </c>
      <c r="AD61" s="16">
        <f t="shared" si="228"/>
        <v>0.3250497018</v>
      </c>
      <c r="AE61" s="16">
        <f t="shared" si="228"/>
        <v>0.2892644135</v>
      </c>
      <c r="AF61" s="16">
        <f t="shared" si="192"/>
        <v>1</v>
      </c>
      <c r="AG61" s="16">
        <f t="shared" ref="AG61:AJ61" si="229">M61/$L61</f>
        <v>0.1335877863</v>
      </c>
      <c r="AH61" s="16">
        <f t="shared" si="229"/>
        <v>0.427480916</v>
      </c>
      <c r="AI61" s="16">
        <f t="shared" si="229"/>
        <v>0.3282442748</v>
      </c>
      <c r="AJ61" s="16">
        <f t="shared" si="229"/>
        <v>0.1145038168</v>
      </c>
      <c r="AK61" s="16">
        <f t="shared" ref="AK61:AO61" si="230">Q61/$Q61</f>
        <v>1</v>
      </c>
      <c r="AL61" s="16">
        <f t="shared" si="230"/>
        <v>0.0376344086</v>
      </c>
      <c r="AM61" s="16">
        <f t="shared" si="230"/>
        <v>0.2876344086</v>
      </c>
      <c r="AN61" s="16">
        <f t="shared" si="230"/>
        <v>0.3239247312</v>
      </c>
      <c r="AO61" s="16">
        <f t="shared" si="230"/>
        <v>0.3508064516</v>
      </c>
    </row>
    <row r="62" ht="13.5" customHeight="1">
      <c r="A62" s="18">
        <v>2006.0</v>
      </c>
      <c r="B62" s="15">
        <v>226.8</v>
      </c>
      <c r="C62" s="15">
        <v>29.1</v>
      </c>
      <c r="D62" s="15">
        <v>63.9</v>
      </c>
      <c r="E62" s="15">
        <v>66.0</v>
      </c>
      <c r="F62" s="15">
        <v>67.8</v>
      </c>
      <c r="G62" s="15">
        <v>101.4</v>
      </c>
      <c r="H62" s="15">
        <v>5.0</v>
      </c>
      <c r="I62" s="15">
        <v>23.4</v>
      </c>
      <c r="J62" s="15">
        <v>35.1</v>
      </c>
      <c r="K62" s="15">
        <v>37.9</v>
      </c>
      <c r="L62" s="15">
        <v>26.2</v>
      </c>
      <c r="M62" s="15">
        <v>2.8</v>
      </c>
      <c r="N62" s="15">
        <v>9.4</v>
      </c>
      <c r="O62" s="15">
        <v>11.1</v>
      </c>
      <c r="P62" s="15">
        <v>2.9</v>
      </c>
      <c r="Q62" s="15">
        <v>75.2</v>
      </c>
      <c r="R62" s="15">
        <v>2.2</v>
      </c>
      <c r="S62" s="15">
        <v>14.0</v>
      </c>
      <c r="T62" s="15">
        <v>24.0</v>
      </c>
      <c r="U62" s="15">
        <v>35.0</v>
      </c>
      <c r="V62" s="16">
        <f t="shared" ref="V62:Z62" si="231">B62/$B62</f>
        <v>1</v>
      </c>
      <c r="W62" s="16">
        <f t="shared" si="231"/>
        <v>0.1283068783</v>
      </c>
      <c r="X62" s="16">
        <f t="shared" si="231"/>
        <v>0.2817460317</v>
      </c>
      <c r="Y62" s="16">
        <f t="shared" si="231"/>
        <v>0.291005291</v>
      </c>
      <c r="Z62" s="16">
        <f t="shared" si="231"/>
        <v>0.2989417989</v>
      </c>
      <c r="AA62" s="16">
        <f t="shared" ref="AA62:AE62" si="232">G62/$G62</f>
        <v>1</v>
      </c>
      <c r="AB62" s="16">
        <f t="shared" si="232"/>
        <v>0.04930966469</v>
      </c>
      <c r="AC62" s="16">
        <f t="shared" si="232"/>
        <v>0.2307692308</v>
      </c>
      <c r="AD62" s="16">
        <f t="shared" si="232"/>
        <v>0.3461538462</v>
      </c>
      <c r="AE62" s="16">
        <f t="shared" si="232"/>
        <v>0.3737672584</v>
      </c>
      <c r="AF62" s="16">
        <f t="shared" si="192"/>
        <v>1</v>
      </c>
      <c r="AG62" s="16">
        <f t="shared" ref="AG62:AJ62" si="233">M62/$L62</f>
        <v>0.106870229</v>
      </c>
      <c r="AH62" s="16">
        <f t="shared" si="233"/>
        <v>0.358778626</v>
      </c>
      <c r="AI62" s="16">
        <f t="shared" si="233"/>
        <v>0.4236641221</v>
      </c>
      <c r="AJ62" s="16">
        <f t="shared" si="233"/>
        <v>0.1106870229</v>
      </c>
      <c r="AK62" s="16">
        <f t="shared" ref="AK62:AO62" si="234">Q62/$Q62</f>
        <v>1</v>
      </c>
      <c r="AL62" s="16">
        <f t="shared" si="234"/>
        <v>0.02925531915</v>
      </c>
      <c r="AM62" s="16">
        <f t="shared" si="234"/>
        <v>0.1861702128</v>
      </c>
      <c r="AN62" s="16">
        <f t="shared" si="234"/>
        <v>0.3191489362</v>
      </c>
      <c r="AO62" s="16">
        <f t="shared" si="234"/>
        <v>0.4654255319</v>
      </c>
    </row>
    <row r="63" ht="13.5" customHeight="1">
      <c r="A63" s="18">
        <v>2005.0</v>
      </c>
      <c r="B63" s="15">
        <v>214.7</v>
      </c>
      <c r="C63" s="15">
        <v>28.6</v>
      </c>
      <c r="D63" s="15">
        <v>67.6</v>
      </c>
      <c r="E63" s="15">
        <v>58.5</v>
      </c>
      <c r="F63" s="15">
        <v>59.9</v>
      </c>
      <c r="G63" s="15">
        <v>98.8</v>
      </c>
      <c r="H63" s="15">
        <v>3.5</v>
      </c>
      <c r="I63" s="15">
        <v>29.799999999999997</v>
      </c>
      <c r="J63" s="15">
        <v>30.700000000000003</v>
      </c>
      <c r="K63" s="15">
        <v>34.699999999999996</v>
      </c>
      <c r="L63" s="15">
        <v>28.0</v>
      </c>
      <c r="M63" s="15">
        <v>2.0</v>
      </c>
      <c r="N63" s="15">
        <v>13.1</v>
      </c>
      <c r="O63" s="15">
        <v>9.1</v>
      </c>
      <c r="P63" s="15">
        <v>3.8</v>
      </c>
      <c r="Q63" s="15">
        <v>70.8</v>
      </c>
      <c r="R63" s="15">
        <v>1.5</v>
      </c>
      <c r="S63" s="15">
        <v>16.7</v>
      </c>
      <c r="T63" s="15">
        <v>21.6</v>
      </c>
      <c r="U63" s="15">
        <v>30.9</v>
      </c>
      <c r="V63" s="16">
        <f t="shared" ref="V63:Z63" si="235">B63/$B63</f>
        <v>1</v>
      </c>
      <c r="W63" s="16">
        <f t="shared" si="235"/>
        <v>0.133209129</v>
      </c>
      <c r="X63" s="16">
        <f t="shared" si="235"/>
        <v>0.3148579413</v>
      </c>
      <c r="Y63" s="16">
        <f t="shared" si="235"/>
        <v>0.2724732184</v>
      </c>
      <c r="Z63" s="16">
        <f t="shared" si="235"/>
        <v>0.278993945</v>
      </c>
      <c r="AA63" s="16">
        <f t="shared" ref="AA63:AE63" si="236">G63/$G63</f>
        <v>1</v>
      </c>
      <c r="AB63" s="16">
        <f t="shared" si="236"/>
        <v>0.03542510121</v>
      </c>
      <c r="AC63" s="16">
        <f t="shared" si="236"/>
        <v>0.3016194332</v>
      </c>
      <c r="AD63" s="16">
        <f t="shared" si="236"/>
        <v>0.3107287449</v>
      </c>
      <c r="AE63" s="16">
        <f t="shared" si="236"/>
        <v>0.3512145749</v>
      </c>
      <c r="AF63" s="16">
        <f t="shared" si="192"/>
        <v>1</v>
      </c>
      <c r="AG63" s="16">
        <f t="shared" ref="AG63:AJ63" si="237">M63/$L63</f>
        <v>0.07142857143</v>
      </c>
      <c r="AH63" s="16">
        <f t="shared" si="237"/>
        <v>0.4678571429</v>
      </c>
      <c r="AI63" s="16">
        <f t="shared" si="237"/>
        <v>0.325</v>
      </c>
      <c r="AJ63" s="16">
        <f t="shared" si="237"/>
        <v>0.1357142857</v>
      </c>
      <c r="AK63" s="16">
        <f t="shared" ref="AK63:AO63" si="238">Q63/$Q63</f>
        <v>1</v>
      </c>
      <c r="AL63" s="16">
        <f t="shared" si="238"/>
        <v>0.02118644068</v>
      </c>
      <c r="AM63" s="16">
        <f t="shared" si="238"/>
        <v>0.2358757062</v>
      </c>
      <c r="AN63" s="16">
        <f t="shared" si="238"/>
        <v>0.3050847458</v>
      </c>
      <c r="AO63" s="16">
        <f t="shared" si="238"/>
        <v>0.436440678</v>
      </c>
    </row>
    <row r="64" ht="13.5" customHeight="1">
      <c r="A64" s="18">
        <v>2004.0</v>
      </c>
      <c r="B64" s="15">
        <v>207.7</v>
      </c>
      <c r="C64" s="15">
        <v>30.1</v>
      </c>
      <c r="D64" s="15">
        <v>67.3</v>
      </c>
      <c r="E64" s="15">
        <v>60.2</v>
      </c>
      <c r="F64" s="15">
        <v>50.1</v>
      </c>
      <c r="G64" s="15">
        <v>96.9</v>
      </c>
      <c r="H64" s="15">
        <v>1.3</v>
      </c>
      <c r="I64" s="15">
        <v>34.4</v>
      </c>
      <c r="J64" s="15">
        <v>31.9</v>
      </c>
      <c r="K64" s="15">
        <v>29.2</v>
      </c>
      <c r="L64" s="15">
        <v>27.1</v>
      </c>
      <c r="M64" s="15">
        <v>0.2</v>
      </c>
      <c r="N64" s="15">
        <v>13.9</v>
      </c>
      <c r="O64" s="15">
        <v>9.6</v>
      </c>
      <c r="P64" s="15">
        <v>3.3</v>
      </c>
      <c r="Q64" s="15">
        <v>69.8</v>
      </c>
      <c r="R64" s="15">
        <v>1.1</v>
      </c>
      <c r="S64" s="15">
        <v>20.5</v>
      </c>
      <c r="T64" s="15">
        <v>22.3</v>
      </c>
      <c r="U64" s="15">
        <v>25.9</v>
      </c>
      <c r="V64" s="16">
        <f t="shared" ref="V64:Z64" si="239">B64/$B64</f>
        <v>1</v>
      </c>
      <c r="W64" s="16">
        <f t="shared" si="239"/>
        <v>0.1449205585</v>
      </c>
      <c r="X64" s="16">
        <f t="shared" si="239"/>
        <v>0.3240250361</v>
      </c>
      <c r="Y64" s="16">
        <f t="shared" si="239"/>
        <v>0.289841117</v>
      </c>
      <c r="Z64" s="16">
        <f t="shared" si="239"/>
        <v>0.2412132884</v>
      </c>
      <c r="AA64" s="16">
        <f t="shared" ref="AA64:AE64" si="240">G64/$G64</f>
        <v>1</v>
      </c>
      <c r="AB64" s="16">
        <f t="shared" si="240"/>
        <v>0.01341589267</v>
      </c>
      <c r="AC64" s="16">
        <f t="shared" si="240"/>
        <v>0.35500516</v>
      </c>
      <c r="AD64" s="16">
        <f t="shared" si="240"/>
        <v>0.3292053664</v>
      </c>
      <c r="AE64" s="16">
        <f t="shared" si="240"/>
        <v>0.3013415893</v>
      </c>
      <c r="AF64" s="16">
        <f t="shared" si="192"/>
        <v>1</v>
      </c>
      <c r="AG64" s="16">
        <f t="shared" ref="AG64:AJ64" si="241">M64/$L64</f>
        <v>0.007380073801</v>
      </c>
      <c r="AH64" s="16">
        <f t="shared" si="241"/>
        <v>0.5129151292</v>
      </c>
      <c r="AI64" s="16">
        <f t="shared" si="241"/>
        <v>0.3542435424</v>
      </c>
      <c r="AJ64" s="16">
        <f t="shared" si="241"/>
        <v>0.1217712177</v>
      </c>
      <c r="AK64" s="16">
        <f t="shared" ref="AK64:AO64" si="242">Q64/$Q64</f>
        <v>1</v>
      </c>
      <c r="AL64" s="16">
        <f t="shared" si="242"/>
        <v>0.01575931232</v>
      </c>
      <c r="AM64" s="16">
        <f t="shared" si="242"/>
        <v>0.2936962751</v>
      </c>
      <c r="AN64" s="16">
        <f t="shared" si="242"/>
        <v>0.3194842407</v>
      </c>
      <c r="AO64" s="16">
        <f t="shared" si="242"/>
        <v>0.3710601719</v>
      </c>
    </row>
    <row r="65" ht="13.5" customHeight="1">
      <c r="A65" s="18">
        <v>2003.0</v>
      </c>
      <c r="B65" s="15">
        <v>198.9</v>
      </c>
      <c r="C65" s="15">
        <v>28.8</v>
      </c>
      <c r="D65" s="15">
        <v>63.5</v>
      </c>
      <c r="E65" s="15">
        <v>57.5</v>
      </c>
      <c r="F65" s="15">
        <v>49.1</v>
      </c>
      <c r="G65" s="15">
        <v>95.80000000000001</v>
      </c>
      <c r="H65" s="15">
        <v>0.7</v>
      </c>
      <c r="I65" s="15">
        <v>34.7</v>
      </c>
      <c r="J65" s="15">
        <v>30.4</v>
      </c>
      <c r="K65" s="15">
        <v>29.9</v>
      </c>
      <c r="L65" s="15">
        <v>29.1</v>
      </c>
      <c r="M65" s="15">
        <v>0.2</v>
      </c>
      <c r="N65" s="15">
        <v>15.2</v>
      </c>
      <c r="O65" s="15">
        <v>10.0</v>
      </c>
      <c r="P65" s="15">
        <v>3.7</v>
      </c>
      <c r="Q65" s="15">
        <v>66.7</v>
      </c>
      <c r="R65" s="15">
        <v>0.5</v>
      </c>
      <c r="S65" s="15">
        <v>19.5</v>
      </c>
      <c r="T65" s="15">
        <v>20.4</v>
      </c>
      <c r="U65" s="15">
        <v>26.2</v>
      </c>
      <c r="V65" s="16">
        <f t="shared" ref="V65:Z65" si="243">B65/$B65</f>
        <v>1</v>
      </c>
      <c r="W65" s="16">
        <f t="shared" si="243"/>
        <v>0.1447963801</v>
      </c>
      <c r="X65" s="16">
        <f t="shared" si="243"/>
        <v>0.3192559075</v>
      </c>
      <c r="Y65" s="16">
        <f t="shared" si="243"/>
        <v>0.289089995</v>
      </c>
      <c r="Z65" s="16">
        <f t="shared" si="243"/>
        <v>0.2468577174</v>
      </c>
      <c r="AA65" s="16">
        <f t="shared" ref="AA65:AE65" si="244">G65/$G65</f>
        <v>1</v>
      </c>
      <c r="AB65" s="16">
        <f t="shared" si="244"/>
        <v>0.007306889353</v>
      </c>
      <c r="AC65" s="16">
        <f t="shared" si="244"/>
        <v>0.3622129436</v>
      </c>
      <c r="AD65" s="16">
        <f t="shared" si="244"/>
        <v>0.3173277662</v>
      </c>
      <c r="AE65" s="16">
        <f t="shared" si="244"/>
        <v>0.3121085595</v>
      </c>
      <c r="AF65" s="16">
        <f t="shared" si="192"/>
        <v>1</v>
      </c>
      <c r="AG65" s="16">
        <f t="shared" ref="AG65:AJ65" si="245">M65/$L65</f>
        <v>0.006872852234</v>
      </c>
      <c r="AH65" s="16">
        <f t="shared" si="245"/>
        <v>0.5223367698</v>
      </c>
      <c r="AI65" s="16">
        <f t="shared" si="245"/>
        <v>0.3436426117</v>
      </c>
      <c r="AJ65" s="16">
        <f t="shared" si="245"/>
        <v>0.1271477663</v>
      </c>
      <c r="AK65" s="16">
        <f t="shared" ref="AK65:AO65" si="246">Q65/$Q65</f>
        <v>1</v>
      </c>
      <c r="AL65" s="16">
        <f t="shared" si="246"/>
        <v>0.007496251874</v>
      </c>
      <c r="AM65" s="16">
        <f t="shared" si="246"/>
        <v>0.2923538231</v>
      </c>
      <c r="AN65" s="16">
        <f t="shared" si="246"/>
        <v>0.3058470765</v>
      </c>
      <c r="AO65" s="16">
        <f t="shared" si="246"/>
        <v>0.3928035982</v>
      </c>
    </row>
    <row r="66" ht="13.5" customHeight="1">
      <c r="A66" s="18">
        <v>2002.0</v>
      </c>
      <c r="B66" s="15">
        <v>181.4</v>
      </c>
      <c r="C66" s="15">
        <v>32.7</v>
      </c>
      <c r="D66" s="15">
        <v>52.4</v>
      </c>
      <c r="E66" s="15">
        <v>51.6</v>
      </c>
      <c r="F66" s="15">
        <v>44.8</v>
      </c>
      <c r="G66" s="15">
        <v>88.6</v>
      </c>
      <c r="H66" s="15">
        <v>1.5</v>
      </c>
      <c r="I66" s="15">
        <v>30.9</v>
      </c>
      <c r="J66" s="15">
        <v>29.8</v>
      </c>
      <c r="K66" s="15">
        <v>26.3</v>
      </c>
      <c r="L66" s="15">
        <v>26.4</v>
      </c>
      <c r="M66" s="15">
        <v>0.4</v>
      </c>
      <c r="N66" s="15">
        <v>12.1</v>
      </c>
      <c r="O66" s="15">
        <v>10.2</v>
      </c>
      <c r="P66" s="15">
        <v>3.6</v>
      </c>
      <c r="Q66" s="15">
        <v>62.2</v>
      </c>
      <c r="R66" s="15">
        <v>1.1</v>
      </c>
      <c r="S66" s="15">
        <v>18.8</v>
      </c>
      <c r="T66" s="15">
        <v>19.6</v>
      </c>
      <c r="U66" s="15">
        <v>22.7</v>
      </c>
      <c r="V66" s="16">
        <f t="shared" ref="V66:Z66" si="247">B66/$B66</f>
        <v>1</v>
      </c>
      <c r="W66" s="16">
        <f t="shared" si="247"/>
        <v>0.1802646086</v>
      </c>
      <c r="X66" s="16">
        <f t="shared" si="247"/>
        <v>0.2888643881</v>
      </c>
      <c r="Y66" s="16">
        <f t="shared" si="247"/>
        <v>0.2844542448</v>
      </c>
      <c r="Z66" s="16">
        <f t="shared" si="247"/>
        <v>0.2469680265</v>
      </c>
      <c r="AA66" s="16">
        <f t="shared" ref="AA66:AE66" si="248">G66/$G66</f>
        <v>1</v>
      </c>
      <c r="AB66" s="16">
        <f t="shared" si="248"/>
        <v>0.01693002257</v>
      </c>
      <c r="AC66" s="16">
        <f t="shared" si="248"/>
        <v>0.348758465</v>
      </c>
      <c r="AD66" s="16">
        <f t="shared" si="248"/>
        <v>0.3363431151</v>
      </c>
      <c r="AE66" s="16">
        <f t="shared" si="248"/>
        <v>0.2968397291</v>
      </c>
      <c r="AF66" s="16">
        <f t="shared" si="192"/>
        <v>1</v>
      </c>
      <c r="AG66" s="16">
        <f t="shared" ref="AG66:AJ66" si="249">M66/$L66</f>
        <v>0.01515151515</v>
      </c>
      <c r="AH66" s="16">
        <f t="shared" si="249"/>
        <v>0.4583333333</v>
      </c>
      <c r="AI66" s="16">
        <f t="shared" si="249"/>
        <v>0.3863636364</v>
      </c>
      <c r="AJ66" s="16">
        <f t="shared" si="249"/>
        <v>0.1363636364</v>
      </c>
      <c r="AK66" s="16">
        <f t="shared" ref="AK66:AO66" si="250">Q66/$Q66</f>
        <v>1</v>
      </c>
      <c r="AL66" s="16">
        <f t="shared" si="250"/>
        <v>0.01768488746</v>
      </c>
      <c r="AM66" s="16">
        <f t="shared" si="250"/>
        <v>0.3022508039</v>
      </c>
      <c r="AN66" s="16">
        <f t="shared" si="250"/>
        <v>0.3151125402</v>
      </c>
      <c r="AO66" s="16">
        <f t="shared" si="250"/>
        <v>0.3649517685</v>
      </c>
    </row>
    <row r="67" ht="13.5" customHeight="1">
      <c r="A67" s="2" t="s">
        <v>21</v>
      </c>
      <c r="B67" s="21"/>
      <c r="C67" s="21"/>
      <c r="D67" s="22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</row>
    <row r="68" ht="13.5" customHeight="1">
      <c r="A68" s="2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</row>
    <row r="69" ht="13.5" customHeight="1">
      <c r="A69" s="2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</row>
    <row r="70" ht="13.5" customHeight="1">
      <c r="A70" s="2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</row>
    <row r="71" ht="13.5" customHeight="1">
      <c r="A71" s="2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</row>
    <row r="72" ht="13.5" customHeight="1">
      <c r="A72" s="2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</row>
    <row r="73" ht="13.5" customHeight="1">
      <c r="A73" s="2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</row>
    <row r="74" ht="13.5" customHeight="1">
      <c r="A74" s="2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</row>
    <row r="75" ht="13.5" customHeight="1">
      <c r="A75" s="2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</row>
    <row r="76" ht="13.5" customHeight="1">
      <c r="A76" s="2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</row>
    <row r="77" ht="13.5" customHeight="1">
      <c r="A77" s="2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ht="13.5" customHeight="1">
      <c r="A90" s="2"/>
      <c r="B90" s="2"/>
      <c r="C90" s="2"/>
      <c r="D90" s="2"/>
      <c r="E90" s="2"/>
      <c r="F90" s="2"/>
      <c r="G90" s="24"/>
      <c r="H90" s="24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ht="15.0" customHeight="1">
      <c r="A91" s="2"/>
      <c r="B91" s="2"/>
      <c r="C91" s="2" t="s">
        <v>10</v>
      </c>
      <c r="D91" s="2" t="s">
        <v>11</v>
      </c>
      <c r="E91" s="2" t="s">
        <v>12</v>
      </c>
      <c r="F91" s="2" t="s">
        <v>13</v>
      </c>
      <c r="G91" s="2"/>
      <c r="H91" s="24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ht="13.5" customHeight="1">
      <c r="A92" s="25" t="s">
        <v>19</v>
      </c>
      <c r="B92" s="26">
        <v>2020.0</v>
      </c>
      <c r="C92" s="27">
        <v>0.04</v>
      </c>
      <c r="D92" s="27">
        <v>0.33</v>
      </c>
      <c r="E92" s="27">
        <v>0.33</v>
      </c>
      <c r="F92" s="27">
        <v>0.3</v>
      </c>
      <c r="G92" s="28"/>
      <c r="H92" s="24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ht="13.5" customHeight="1">
      <c r="A93" s="29"/>
      <c r="B93" s="2">
        <v>2019.0</v>
      </c>
      <c r="C93" s="24">
        <v>0.05</v>
      </c>
      <c r="D93" s="24">
        <v>0.38</v>
      </c>
      <c r="E93" s="24">
        <v>0.31</v>
      </c>
      <c r="F93" s="24">
        <v>0.26</v>
      </c>
      <c r="G93" s="30"/>
      <c r="H93" s="24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ht="13.5" customHeight="1">
      <c r="A94" s="31"/>
      <c r="B94" s="2">
        <v>2018.0</v>
      </c>
      <c r="C94" s="24">
        <v>0.03</v>
      </c>
      <c r="D94" s="24">
        <v>0.42</v>
      </c>
      <c r="E94" s="24">
        <v>0.31</v>
      </c>
      <c r="F94" s="24">
        <v>0.24</v>
      </c>
      <c r="G94" s="30"/>
      <c r="H94" s="24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ht="13.5" customHeight="1">
      <c r="A95" s="31"/>
      <c r="B95" s="2">
        <v>2017.0</v>
      </c>
      <c r="C95" s="24">
        <v>0.02</v>
      </c>
      <c r="D95" s="24">
        <v>0.43</v>
      </c>
      <c r="E95" s="24">
        <v>0.28</v>
      </c>
      <c r="F95" s="24">
        <v>0.28</v>
      </c>
      <c r="G95" s="30"/>
      <c r="H95" s="24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ht="13.5" customHeight="1">
      <c r="A96" s="29"/>
      <c r="B96" s="2">
        <v>2016.0</v>
      </c>
      <c r="C96" s="24">
        <v>0.04</v>
      </c>
      <c r="D96" s="24">
        <v>0.45</v>
      </c>
      <c r="E96" s="24">
        <v>0.29</v>
      </c>
      <c r="F96" s="24">
        <v>0.21</v>
      </c>
      <c r="G96" s="30"/>
      <c r="H96" s="24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ht="13.5" customHeight="1">
      <c r="A97" s="31"/>
      <c r="B97" s="2">
        <v>2015.0</v>
      </c>
      <c r="C97" s="24">
        <f t="shared" ref="C97:F97" si="251">AB33</f>
        <v>0.04290091931</v>
      </c>
      <c r="D97" s="24">
        <f t="shared" si="251"/>
        <v>0.4627170582</v>
      </c>
      <c r="E97" s="24">
        <f t="shared" si="251"/>
        <v>0.3003064351</v>
      </c>
      <c r="F97" s="24">
        <f t="shared" si="251"/>
        <v>0.1930541369</v>
      </c>
      <c r="G97" s="3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ht="13.5" customHeight="1">
      <c r="A98" s="31"/>
      <c r="B98" s="2">
        <v>2010.0</v>
      </c>
      <c r="C98" s="24">
        <f t="shared" ref="C98:F98" si="252">AB38</f>
        <v>0.1334991708</v>
      </c>
      <c r="D98" s="24">
        <f t="shared" si="252"/>
        <v>0.4145936982</v>
      </c>
      <c r="E98" s="24">
        <f t="shared" si="252"/>
        <v>0.2918739635</v>
      </c>
      <c r="F98" s="24">
        <f t="shared" si="252"/>
        <v>0.1600331675</v>
      </c>
      <c r="G98" s="3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ht="15.0" customHeight="1">
      <c r="A99" s="33"/>
      <c r="B99" s="34">
        <v>2005.0</v>
      </c>
      <c r="C99" s="35">
        <f t="shared" ref="C99:F99" si="253">AB43</f>
        <v>0.08305647841</v>
      </c>
      <c r="D99" s="35">
        <f t="shared" si="253"/>
        <v>0.4659468439</v>
      </c>
      <c r="E99" s="35">
        <f t="shared" si="253"/>
        <v>0.2607973422</v>
      </c>
      <c r="F99" s="35">
        <f t="shared" si="253"/>
        <v>0.1910299003</v>
      </c>
      <c r="G99" s="36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ht="15.0" customHeight="1">
      <c r="A100" s="29"/>
      <c r="B100" s="2"/>
      <c r="C100" s="24"/>
      <c r="D100" s="24"/>
      <c r="E100" s="24"/>
      <c r="F100" s="24"/>
      <c r="G100" s="3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ht="13.5" customHeight="1">
      <c r="A101" s="25"/>
      <c r="B101" s="26">
        <v>2020.0</v>
      </c>
      <c r="C101" s="37">
        <v>0.01</v>
      </c>
      <c r="D101" s="37">
        <v>0.22</v>
      </c>
      <c r="E101" s="37">
        <v>0.32</v>
      </c>
      <c r="F101" s="37">
        <v>0.45</v>
      </c>
      <c r="G101" s="38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ht="13.5" customHeight="1">
      <c r="A102" s="29"/>
      <c r="B102" s="2">
        <v>2019.0</v>
      </c>
      <c r="C102" s="24">
        <v>0.02</v>
      </c>
      <c r="D102" s="24">
        <v>0.28</v>
      </c>
      <c r="E102" s="24">
        <v>0.31</v>
      </c>
      <c r="F102" s="24">
        <v>0.39</v>
      </c>
      <c r="G102" s="3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ht="13.5" customHeight="1">
      <c r="A103" s="29"/>
      <c r="B103" s="2">
        <v>2018.0</v>
      </c>
      <c r="C103" s="24">
        <v>0.03</v>
      </c>
      <c r="D103" s="24">
        <v>0.25</v>
      </c>
      <c r="E103" s="24">
        <v>0.3</v>
      </c>
      <c r="F103" s="24">
        <v>0.42</v>
      </c>
      <c r="G103" s="3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ht="13.5" customHeight="1">
      <c r="A104" s="29" t="s">
        <v>20</v>
      </c>
      <c r="B104" s="2">
        <v>2017.0</v>
      </c>
      <c r="C104" s="24">
        <v>0.02</v>
      </c>
      <c r="D104" s="24">
        <v>0.21</v>
      </c>
      <c r="E104" s="24">
        <v>0.39</v>
      </c>
      <c r="F104" s="24">
        <v>0.29</v>
      </c>
      <c r="G104" s="3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ht="13.5" customHeight="1">
      <c r="A105" s="39"/>
      <c r="B105" s="2">
        <v>2016.0</v>
      </c>
      <c r="C105" s="24">
        <v>0.06</v>
      </c>
      <c r="D105" s="24">
        <v>0.27</v>
      </c>
      <c r="E105" s="24">
        <v>0.32</v>
      </c>
      <c r="F105" s="24">
        <v>0.36</v>
      </c>
      <c r="G105" s="3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ht="13.5" customHeight="1">
      <c r="A106" s="39"/>
      <c r="B106" s="2">
        <v>2015.0</v>
      </c>
      <c r="C106" s="24">
        <f t="shared" ref="C106:F106" si="254">AB53</f>
        <v>0.03943044907</v>
      </c>
      <c r="D106" s="24">
        <f t="shared" si="254"/>
        <v>0.2891566265</v>
      </c>
      <c r="E106" s="24">
        <f t="shared" si="254"/>
        <v>0.2902519168</v>
      </c>
      <c r="F106" s="24">
        <f t="shared" si="254"/>
        <v>0.3800657174</v>
      </c>
      <c r="G106" s="3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ht="13.5" customHeight="1">
      <c r="A107" s="31"/>
      <c r="B107" s="2">
        <v>2010.0</v>
      </c>
      <c r="C107" s="24">
        <f t="shared" ref="C107:F107" si="255">AB58</f>
        <v>0.08506616257</v>
      </c>
      <c r="D107" s="24">
        <f t="shared" si="255"/>
        <v>0.2967863894</v>
      </c>
      <c r="E107" s="24">
        <f t="shared" si="255"/>
        <v>0.3327032136</v>
      </c>
      <c r="F107" s="24">
        <f t="shared" si="255"/>
        <v>0.2835538752</v>
      </c>
      <c r="G107" s="3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ht="15.0" customHeight="1">
      <c r="A108" s="33"/>
      <c r="B108" s="34">
        <v>2005.0</v>
      </c>
      <c r="C108" s="35">
        <f t="shared" ref="C108:F108" si="256">AB63</f>
        <v>0.03542510121</v>
      </c>
      <c r="D108" s="35">
        <f t="shared" si="256"/>
        <v>0.3016194332</v>
      </c>
      <c r="E108" s="35">
        <f t="shared" si="256"/>
        <v>0.3107287449</v>
      </c>
      <c r="F108" s="35">
        <f t="shared" si="256"/>
        <v>0.3512145749</v>
      </c>
      <c r="G108" s="36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ht="13.5" customHeight="1">
      <c r="A116" s="40"/>
      <c r="B116" s="40"/>
      <c r="C116" s="40"/>
      <c r="D116" s="40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</row>
  </sheetData>
  <mergeCells count="14">
    <mergeCell ref="L5:P5"/>
    <mergeCell ref="Q5:U5"/>
    <mergeCell ref="A104:A106"/>
    <mergeCell ref="V5:Z5"/>
    <mergeCell ref="AA5:AE5"/>
    <mergeCell ref="AF5:AJ5"/>
    <mergeCell ref="AK5:AO5"/>
    <mergeCell ref="A1:U1"/>
    <mergeCell ref="A2:U2"/>
    <mergeCell ref="A4:A6"/>
    <mergeCell ref="B4:U4"/>
    <mergeCell ref="V4:AO4"/>
    <mergeCell ref="B5:F5"/>
    <mergeCell ref="G5:K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2010-09-15T07:17:04Z</dcterms:created>
  <dc:creator>u96868</dc:creator>
</cp:coreProperties>
</file>