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ó web\ARXIUS MICROSITE ESTADÍSTIQUES (Marta R.)\LIQUIDACIÓ\PG2018 Liquidació\CONSOLIDAT\"/>
    </mc:Choice>
  </mc:AlternateContent>
  <bookViews>
    <workbookView xWindow="360" yWindow="375" windowWidth="28275" windowHeight="12300"/>
  </bookViews>
  <sheets>
    <sheet name="Principals magnituts" sheetId="1" r:id="rId1"/>
  </sheets>
  <definedNames>
    <definedName name="_xlnm.Print_Area" localSheetId="0">'Principals magnituts'!$A$1:$G$59</definedName>
  </definedNames>
  <calcPr calcId="162913"/>
</workbook>
</file>

<file path=xl/calcChain.xml><?xml version="1.0" encoding="utf-8"?>
<calcChain xmlns="http://schemas.openxmlformats.org/spreadsheetml/2006/main">
  <c r="B42" i="1" l="1"/>
  <c r="B41" i="1"/>
  <c r="B39" i="1"/>
  <c r="B38" i="1"/>
  <c r="B35" i="1"/>
  <c r="B34" i="1"/>
  <c r="B32" i="1"/>
  <c r="B31" i="1"/>
  <c r="B27" i="1"/>
  <c r="B26" i="1"/>
  <c r="B25" i="1"/>
  <c r="B23" i="1"/>
  <c r="B22" i="1"/>
  <c r="B21" i="1"/>
  <c r="B17" i="1"/>
  <c r="B16" i="1"/>
  <c r="B15" i="1"/>
  <c r="B14" i="1"/>
  <c r="B13" i="1"/>
  <c r="B11" i="1"/>
  <c r="B10" i="1"/>
  <c r="B9" i="1"/>
  <c r="B8" i="1"/>
  <c r="B7" i="1"/>
  <c r="B6" i="1"/>
  <c r="B56" i="1" l="1"/>
  <c r="G43" i="1"/>
  <c r="F43" i="1"/>
  <c r="E43" i="1"/>
  <c r="D43" i="1"/>
  <c r="C43" i="1"/>
  <c r="B43" i="1"/>
  <c r="G36" i="1"/>
  <c r="F36" i="1"/>
  <c r="E36" i="1"/>
  <c r="D36" i="1"/>
  <c r="C36" i="1"/>
  <c r="B36" i="1"/>
  <c r="G28" i="1"/>
  <c r="F28" i="1"/>
  <c r="E28" i="1"/>
  <c r="D28" i="1"/>
  <c r="C28" i="1"/>
  <c r="B28" i="1"/>
  <c r="G19" i="1"/>
  <c r="F19" i="1"/>
  <c r="E19" i="1"/>
  <c r="D19" i="1"/>
  <c r="C19" i="1"/>
  <c r="B19" i="1"/>
  <c r="G29" i="1" l="1"/>
  <c r="G44" i="1" s="1"/>
  <c r="F29" i="1"/>
  <c r="F44" i="1" s="1"/>
  <c r="E29" i="1"/>
  <c r="E44" i="1" s="1"/>
  <c r="D29" i="1"/>
  <c r="D44" i="1" s="1"/>
  <c r="C29" i="1"/>
  <c r="C44" i="1" s="1"/>
  <c r="B29" i="1"/>
  <c r="B44" i="1" s="1"/>
  <c r="B57" i="1" l="1"/>
  <c r="B58" i="1" s="1"/>
</calcChain>
</file>

<file path=xl/comments1.xml><?xml version="1.0" encoding="utf-8"?>
<comments xmlns="http://schemas.openxmlformats.org/spreadsheetml/2006/main">
  <authors>
    <author>u01713</author>
  </authors>
  <commentList>
    <comment ref="B59" authorId="0" shapeId="0">
      <text>
        <r>
          <rPr>
            <b/>
            <sz val="9"/>
            <color indexed="81"/>
            <rFont val="Tahoma"/>
            <family val="2"/>
          </rPr>
          <t>u01713:</t>
        </r>
        <r>
          <rPr>
            <sz val="9"/>
            <color indexed="81"/>
            <rFont val="Tahoma"/>
            <family val="2"/>
          </rPr>
          <t xml:space="preserve">
Mod. 08/01/2019
Comuniccació MINHAP</t>
        </r>
      </text>
    </comment>
  </commentList>
</comments>
</file>

<file path=xl/sharedStrings.xml><?xml version="1.0" encoding="utf-8"?>
<sst xmlns="http://schemas.openxmlformats.org/spreadsheetml/2006/main" count="63" uniqueCount="52">
  <si>
    <t>DISTRIBUCIÓ</t>
  </si>
  <si>
    <t>Estructura econòmica</t>
  </si>
  <si>
    <t>Consolidat</t>
  </si>
  <si>
    <t>AGIB</t>
  </si>
  <si>
    <t>ATIB</t>
  </si>
  <si>
    <t>SSIB</t>
  </si>
  <si>
    <t>Total</t>
  </si>
  <si>
    <t>TTII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</si>
  <si>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</si>
  <si>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</si>
  <si>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</si>
  <si>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</si>
  <si>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</si>
  <si>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</si>
  <si>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</si>
  <si>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</si>
  <si>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</si>
  <si>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</si>
  <si>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</si>
  <si>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</si>
  <si>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</si>
  <si>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</si>
  <si>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</si>
  <si>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</si>
  <si>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</si>
  <si>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</si>
  <si>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</si>
  <si>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</si>
  <si>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</si>
  <si>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</si>
  <si>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</si>
  <si>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</si>
  <si>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</si>
  <si>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</si>
  <si>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</si>
  <si>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 (Dades en milers d'euros)</t>
  </si>
  <si>
    <t>29.- Capacidad(+)/(-) necesidad de financiacion UIB/UUEE</t>
  </si>
  <si>
    <t>TOTAL AJUSTS</t>
  </si>
  <si>
    <t>CAPACITAT/NECESSITAT DE FINANÇAMENT OEP</t>
  </si>
  <si>
    <t>% PIB regional</t>
  </si>
  <si>
    <t>PIB regional estimat (milers d'euros)</t>
  </si>
  <si>
    <t>-</t>
  </si>
  <si>
    <t>PRESSUPOSTS GENERALS DE LA COMUNITAT AUTÒNOMA ILLES BALEARS 2018. SECTOR PÚBLIC ADMINISTRATIU CONSOLIDAT</t>
  </si>
  <si>
    <t>PRINCIPALS MAGNITUDS PRESSUPOSTÀRIES</t>
  </si>
  <si>
    <t>21.- Transferèncias de la AC, de la SS i la Sanidad i Serveis Socials</t>
  </si>
  <si>
    <t>22.- Transferències de Fons Comunitaris</t>
  </si>
  <si>
    <t>23.- Transferències internes entre unitats administratives de la CAIB</t>
  </si>
  <si>
    <t>24.- Imposts cedits</t>
  </si>
  <si>
    <t>25.- Recaptació interna</t>
  </si>
  <si>
    <t>26.- Aportacions de capital</t>
  </si>
  <si>
    <t>27.- Creditors per operacions pendents d'aplicar al pressupost</t>
  </si>
  <si>
    <t>28.- Altres ajusts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</si>
</sst>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4" fontId="3" fillId="3" borderId="2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 indent="1"/>
    </xf>
    <xf numFmtId="4" fontId="1" fillId="4" borderId="4" xfId="0" applyNumberFormat="1" applyFont="1" applyFill="1" applyBorder="1"/>
    <xf numFmtId="0" fontId="1" fillId="0" borderId="2" xfId="0" applyFont="1" applyBorder="1" applyAlignment="1">
      <alignment horizontal="left" indent="2"/>
    </xf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5" borderId="6" xfId="0" applyFont="1" applyFill="1" applyBorder="1" applyAlignment="1">
      <alignment horizontal="left" indent="1"/>
    </xf>
    <xf numFmtId="4" fontId="1" fillId="5" borderId="6" xfId="0" applyNumberFormat="1" applyFont="1" applyFill="1" applyBorder="1"/>
    <xf numFmtId="0" fontId="5" fillId="6" borderId="3" xfId="0" applyFont="1" applyFill="1" applyBorder="1" applyAlignment="1">
      <alignment horizontal="left"/>
    </xf>
    <xf numFmtId="4" fontId="5" fillId="6" borderId="3" xfId="0" applyNumberFormat="1" applyFont="1" applyFill="1" applyBorder="1"/>
    <xf numFmtId="0" fontId="5" fillId="0" borderId="7" xfId="0" applyFont="1" applyBorder="1" applyAlignment="1">
      <alignment horizontal="left"/>
    </xf>
    <xf numFmtId="4" fontId="5" fillId="0" borderId="7" xfId="0" applyNumberFormat="1" applyFont="1" applyBorder="1"/>
    <xf numFmtId="0" fontId="3" fillId="3" borderId="5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4" fontId="5" fillId="6" borderId="5" xfId="0" applyNumberFormat="1" applyFont="1" applyFill="1" applyBorder="1" applyAlignment="1">
      <alignment horizontal="right"/>
    </xf>
    <xf numFmtId="10" fontId="5" fillId="6" borderId="5" xfId="0" applyNumberFormat="1" applyFont="1" applyFill="1" applyBorder="1" applyAlignment="1">
      <alignment horizontal="right"/>
    </xf>
    <xf numFmtId="4" fontId="1" fillId="0" borderId="0" xfId="0" applyNumberFormat="1" applyFont="1"/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4" fontId="8" fillId="0" borderId="2" xfId="0" quotePrefix="1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B55" sqref="B55"/>
    </sheetView>
  </sheetViews>
  <sheetFormatPr baseColWidth="10" defaultRowHeight="12" x14ac:dyDescent="0.2"/>
  <cols>
    <col min="1" max="1" width="49.85546875" style="1" customWidth="1"/>
    <col min="2" max="3" width="13" style="1" bestFit="1" customWidth="1"/>
    <col min="4" max="4" width="10.85546875" style="1" bestFit="1" customWidth="1"/>
    <col min="5" max="6" width="13" style="1" bestFit="1" customWidth="1"/>
    <col min="7" max="7" width="16.140625" style="1" customWidth="1"/>
    <col min="8" max="8" width="11.7109375" style="1" bestFit="1" customWidth="1"/>
    <col min="9" max="10" width="13" style="1" bestFit="1" customWidth="1"/>
    <col min="11" max="11" width="10.85546875" style="1" bestFit="1" customWidth="1"/>
    <col min="12" max="14" width="13" style="1" bestFit="1" customWidth="1"/>
    <col min="15" max="16384" width="11.42578125" style="1"/>
  </cols>
  <sheetData>
    <row r="1" spans="1:14" ht="12.75" thickBot="1" x14ac:dyDescent="0.25">
      <c r="A1" s="26" t="s">
        <v>42</v>
      </c>
      <c r="B1" s="26"/>
      <c r="C1" s="26"/>
      <c r="D1" s="26"/>
      <c r="E1" s="26"/>
      <c r="F1" s="26"/>
      <c r="G1" s="26"/>
    </row>
    <row r="2" spans="1:14" ht="12.75" thickBot="1" x14ac:dyDescent="0.25">
      <c r="A2" s="27" t="s">
        <v>43</v>
      </c>
      <c r="B2" s="27"/>
      <c r="C2" s="26" t="s">
        <v>0</v>
      </c>
      <c r="D2" s="26"/>
      <c r="E2" s="26"/>
      <c r="F2" s="26"/>
      <c r="G2" s="26"/>
    </row>
    <row r="3" spans="1:14" ht="12.75" thickBo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14" x14ac:dyDescent="0.2">
      <c r="A4" s="4" t="s">
        <v>8</v>
      </c>
      <c r="B4" s="4"/>
      <c r="C4" s="5"/>
      <c r="D4" s="5"/>
      <c r="E4" s="5"/>
      <c r="F4" s="5"/>
      <c r="G4" s="5"/>
    </row>
    <row r="5" spans="1:14" x14ac:dyDescent="0.2">
      <c r="A5" s="6" t="s">
        <v>9</v>
      </c>
    </row>
    <row r="6" spans="1:14" x14ac:dyDescent="0.2">
      <c r="A6" s="7" t="s">
        <v>10</v>
      </c>
      <c r="B6" s="8">
        <f>F6-G6</f>
        <v>3916356745.2399988</v>
      </c>
      <c r="C6" s="8">
        <v>3892061006.5099993</v>
      </c>
      <c r="D6" s="8">
        <v>10464015.83</v>
      </c>
      <c r="E6" s="8">
        <v>1517671988.2</v>
      </c>
      <c r="F6" s="8">
        <v>5420197010.539999</v>
      </c>
      <c r="G6" s="8">
        <v>1503840265.3</v>
      </c>
    </row>
    <row r="7" spans="1:14" x14ac:dyDescent="0.2">
      <c r="A7" s="9" t="s">
        <v>11</v>
      </c>
      <c r="B7" s="10">
        <f t="shared" ref="B7:B11" si="0">F7-G7</f>
        <v>1431118443.9400001</v>
      </c>
      <c r="C7" s="10">
        <v>1431118443.9400001</v>
      </c>
      <c r="D7" s="10"/>
      <c r="E7" s="10"/>
      <c r="F7" s="10">
        <v>1431118443.9400001</v>
      </c>
      <c r="I7" s="22"/>
      <c r="J7" s="22"/>
      <c r="M7" s="22"/>
    </row>
    <row r="8" spans="1:14" x14ac:dyDescent="0.2">
      <c r="A8" s="9" t="s">
        <v>12</v>
      </c>
      <c r="B8" s="11">
        <f t="shared" si="0"/>
        <v>2708111759.0999994</v>
      </c>
      <c r="C8" s="11">
        <v>2708111759.0999994</v>
      </c>
      <c r="D8" s="11"/>
      <c r="E8" s="11"/>
      <c r="F8" s="11">
        <v>2708111759.0999994</v>
      </c>
      <c r="I8" s="22"/>
      <c r="J8" s="22"/>
      <c r="K8" s="22"/>
      <c r="L8" s="22"/>
      <c r="M8" s="22"/>
    </row>
    <row r="9" spans="1:14" x14ac:dyDescent="0.2">
      <c r="A9" s="9" t="s">
        <v>13</v>
      </c>
      <c r="B9" s="11">
        <f t="shared" si="0"/>
        <v>110443317.58</v>
      </c>
      <c r="C9" s="11">
        <v>86576796.75999999</v>
      </c>
      <c r="D9" s="11">
        <v>179645.73</v>
      </c>
      <c r="E9" s="11">
        <v>23686875.09</v>
      </c>
      <c r="F9" s="11">
        <v>110443317.58</v>
      </c>
      <c r="I9" s="22"/>
      <c r="J9" s="22"/>
      <c r="K9" s="22"/>
      <c r="L9" s="22"/>
      <c r="M9" s="22"/>
    </row>
    <row r="10" spans="1:14" x14ac:dyDescent="0.2">
      <c r="A10" s="9" t="s">
        <v>14</v>
      </c>
      <c r="B10" s="11">
        <f t="shared" si="0"/>
        <v>-338371406.2099998</v>
      </c>
      <c r="C10" s="11">
        <v>-338435264.36999989</v>
      </c>
      <c r="D10" s="11">
        <v>10284340</v>
      </c>
      <c r="E10" s="11">
        <v>1493619783.46</v>
      </c>
      <c r="F10" s="11">
        <v>1165468859.0900002</v>
      </c>
      <c r="G10" s="10">
        <v>1503840265.3</v>
      </c>
      <c r="I10" s="22"/>
      <c r="J10" s="22"/>
      <c r="K10" s="22"/>
      <c r="L10" s="22"/>
      <c r="M10" s="22"/>
      <c r="N10" s="22"/>
    </row>
    <row r="11" spans="1:14" x14ac:dyDescent="0.2">
      <c r="A11" s="9" t="s">
        <v>15</v>
      </c>
      <c r="B11" s="11">
        <f t="shared" si="0"/>
        <v>5054630.83</v>
      </c>
      <c r="C11" s="11">
        <v>4689271.08</v>
      </c>
      <c r="D11" s="11">
        <v>30.1</v>
      </c>
      <c r="E11" s="11">
        <v>365329.65</v>
      </c>
      <c r="F11" s="11">
        <v>5054630.83</v>
      </c>
      <c r="I11" s="22"/>
      <c r="J11" s="22"/>
      <c r="L11" s="22"/>
      <c r="M11" s="22"/>
    </row>
    <row r="12" spans="1:14" x14ac:dyDescent="0.2">
      <c r="A12" s="6"/>
    </row>
    <row r="13" spans="1:14" x14ac:dyDescent="0.2">
      <c r="A13" s="7" t="s">
        <v>16</v>
      </c>
      <c r="B13" s="8">
        <f t="shared" ref="B13:B17" si="1">F13-G13</f>
        <v>3469688029.0299973</v>
      </c>
      <c r="C13" s="8">
        <v>3456323431.559999</v>
      </c>
      <c r="D13" s="8">
        <v>9318781.3999999985</v>
      </c>
      <c r="E13" s="8">
        <v>1509368523.1699991</v>
      </c>
      <c r="F13" s="8">
        <v>4975010736.1299973</v>
      </c>
      <c r="G13" s="8">
        <v>1505322707.0999999</v>
      </c>
    </row>
    <row r="14" spans="1:14" x14ac:dyDescent="0.2">
      <c r="A14" s="9" t="s">
        <v>17</v>
      </c>
      <c r="B14" s="11">
        <f t="shared" si="1"/>
        <v>1519277957.2799978</v>
      </c>
      <c r="C14" s="11">
        <v>731186520.9099983</v>
      </c>
      <c r="D14" s="11">
        <v>6639765.7699999986</v>
      </c>
      <c r="E14" s="11">
        <v>781451670.59999967</v>
      </c>
      <c r="F14" s="11">
        <v>1519277957.2799978</v>
      </c>
      <c r="I14" s="22"/>
      <c r="J14" s="22"/>
      <c r="K14" s="22"/>
      <c r="L14" s="22"/>
      <c r="M14" s="22"/>
    </row>
    <row r="15" spans="1:14" x14ac:dyDescent="0.2">
      <c r="A15" s="9" t="s">
        <v>18</v>
      </c>
      <c r="B15" s="11">
        <f t="shared" si="1"/>
        <v>613084609.80999959</v>
      </c>
      <c r="C15" s="11">
        <v>104719550.32999998</v>
      </c>
      <c r="D15" s="11">
        <v>2545504.9099999997</v>
      </c>
      <c r="E15" s="11">
        <v>505819554.56999958</v>
      </c>
      <c r="F15" s="11">
        <v>613084609.80999959</v>
      </c>
      <c r="I15" s="22"/>
      <c r="J15" s="22"/>
      <c r="K15" s="22"/>
      <c r="L15" s="22"/>
      <c r="M15" s="22"/>
    </row>
    <row r="16" spans="1:14" x14ac:dyDescent="0.2">
      <c r="A16" s="9" t="s">
        <v>19</v>
      </c>
      <c r="B16" s="11">
        <f t="shared" si="1"/>
        <v>131315632.41</v>
      </c>
      <c r="C16" s="11">
        <v>127084199.59999999</v>
      </c>
      <c r="D16" s="11">
        <v>133510.72</v>
      </c>
      <c r="E16" s="11">
        <v>4097922.09</v>
      </c>
      <c r="F16" s="11">
        <v>131315632.41</v>
      </c>
      <c r="I16" s="22"/>
      <c r="J16" s="22"/>
      <c r="K16" s="22"/>
      <c r="L16" s="22"/>
      <c r="M16" s="22"/>
    </row>
    <row r="17" spans="1:14" x14ac:dyDescent="0.2">
      <c r="A17" s="9" t="s">
        <v>14</v>
      </c>
      <c r="B17" s="11">
        <f t="shared" si="1"/>
        <v>1206009829.5300007</v>
      </c>
      <c r="C17" s="11">
        <v>2493333160.7200007</v>
      </c>
      <c r="D17" s="11"/>
      <c r="E17" s="11">
        <v>217999375.91000006</v>
      </c>
      <c r="F17" s="11">
        <v>2711332536.6300006</v>
      </c>
      <c r="G17" s="10">
        <v>1505322707.0999999</v>
      </c>
      <c r="I17" s="22"/>
      <c r="J17" s="22"/>
      <c r="L17" s="22"/>
      <c r="M17" s="22"/>
      <c r="N17" s="22"/>
    </row>
    <row r="18" spans="1:14" x14ac:dyDescent="0.2">
      <c r="A18" s="9" t="s">
        <v>20</v>
      </c>
      <c r="B18" s="11"/>
      <c r="C18" s="11"/>
      <c r="D18" s="11"/>
      <c r="E18" s="11"/>
      <c r="F18" s="11"/>
    </row>
    <row r="19" spans="1:14" x14ac:dyDescent="0.2">
      <c r="A19" s="12" t="s">
        <v>21</v>
      </c>
      <c r="B19" s="13">
        <f>B6-B13</f>
        <v>446668716.21000147</v>
      </c>
      <c r="C19" s="13">
        <f t="shared" ref="C19:G19" si="2">C6-C13</f>
        <v>435737574.95000029</v>
      </c>
      <c r="D19" s="13">
        <f t="shared" si="2"/>
        <v>1145234.4300000016</v>
      </c>
      <c r="E19" s="13">
        <f t="shared" si="2"/>
        <v>8303465.0300009251</v>
      </c>
      <c r="F19" s="13">
        <f t="shared" si="2"/>
        <v>445186274.41000175</v>
      </c>
      <c r="G19" s="13">
        <f t="shared" si="2"/>
        <v>-1482441.7999999523</v>
      </c>
    </row>
    <row r="20" spans="1:14" x14ac:dyDescent="0.2">
      <c r="A20" s="6" t="s">
        <v>22</v>
      </c>
    </row>
    <row r="21" spans="1:14" x14ac:dyDescent="0.2">
      <c r="A21" s="7" t="s">
        <v>10</v>
      </c>
      <c r="B21" s="8">
        <f t="shared" ref="B21:B23" si="3">F21-G21</f>
        <v>3770273.9900000021</v>
      </c>
      <c r="C21" s="8">
        <v>-2513141.609999998</v>
      </c>
      <c r="D21" s="8">
        <v>85000</v>
      </c>
      <c r="E21" s="8">
        <v>41153359.120000005</v>
      </c>
      <c r="F21" s="8">
        <v>38725217.510000005</v>
      </c>
      <c r="G21" s="8">
        <v>34954943.520000003</v>
      </c>
    </row>
    <row r="22" spans="1:14" x14ac:dyDescent="0.2">
      <c r="A22" s="9" t="s">
        <v>23</v>
      </c>
      <c r="B22" s="10">
        <f t="shared" si="3"/>
        <v>3023240.69</v>
      </c>
      <c r="C22" s="10">
        <v>3023240.69</v>
      </c>
      <c r="D22" s="10"/>
      <c r="E22" s="10"/>
      <c r="F22" s="10">
        <v>3023240.69</v>
      </c>
      <c r="I22" s="22"/>
      <c r="J22" s="22"/>
      <c r="M22" s="22"/>
    </row>
    <row r="23" spans="1:14" x14ac:dyDescent="0.2">
      <c r="A23" s="9" t="s">
        <v>24</v>
      </c>
      <c r="B23" s="11">
        <f t="shared" si="3"/>
        <v>747033.30000000447</v>
      </c>
      <c r="C23" s="11">
        <v>-5536382.299999998</v>
      </c>
      <c r="D23" s="11">
        <v>85000</v>
      </c>
      <c r="E23" s="11">
        <v>41153359.120000005</v>
      </c>
      <c r="F23" s="11">
        <v>35701976.820000008</v>
      </c>
      <c r="G23" s="10">
        <v>34954943.520000003</v>
      </c>
      <c r="I23" s="22"/>
      <c r="J23" s="22"/>
      <c r="K23" s="22"/>
      <c r="L23" s="22"/>
      <c r="M23" s="22"/>
      <c r="N23" s="22"/>
    </row>
    <row r="24" spans="1:14" x14ac:dyDescent="0.2">
      <c r="A24" s="9"/>
    </row>
    <row r="25" spans="1:14" x14ac:dyDescent="0.2">
      <c r="A25" s="7" t="s">
        <v>16</v>
      </c>
      <c r="B25" s="8">
        <f t="shared" ref="B25:B27" si="4">F25-G25</f>
        <v>661934667.57999992</v>
      </c>
      <c r="C25" s="8">
        <v>663707944.83999991</v>
      </c>
      <c r="D25" s="8">
        <v>118017.96</v>
      </c>
      <c r="E25" s="8">
        <v>33063648.29999999</v>
      </c>
      <c r="F25" s="8">
        <v>696889611.0999999</v>
      </c>
      <c r="G25" s="8">
        <v>34954943.520000003</v>
      </c>
    </row>
    <row r="26" spans="1:14" x14ac:dyDescent="0.2">
      <c r="A26" s="9" t="s">
        <v>25</v>
      </c>
      <c r="B26" s="11">
        <f t="shared" si="4"/>
        <v>283576227.99999994</v>
      </c>
      <c r="C26" s="11">
        <v>250834561.73999995</v>
      </c>
      <c r="D26" s="11">
        <v>118017.96</v>
      </c>
      <c r="E26" s="11">
        <v>32623648.29999999</v>
      </c>
      <c r="F26" s="11">
        <v>283576227.99999994</v>
      </c>
      <c r="H26" s="10"/>
      <c r="I26" s="10"/>
      <c r="J26" s="10"/>
      <c r="K26" s="10"/>
      <c r="L26" s="10"/>
      <c r="M26" s="22"/>
    </row>
    <row r="27" spans="1:14" x14ac:dyDescent="0.2">
      <c r="A27" s="9" t="s">
        <v>24</v>
      </c>
      <c r="B27" s="10">
        <f t="shared" si="4"/>
        <v>378358439.57999992</v>
      </c>
      <c r="C27" s="10">
        <v>412873383.0999999</v>
      </c>
      <c r="D27" s="11"/>
      <c r="E27" s="11">
        <v>440000</v>
      </c>
      <c r="F27" s="11">
        <v>413313383.0999999</v>
      </c>
      <c r="G27" s="10">
        <v>34954943.520000003</v>
      </c>
      <c r="H27" s="22"/>
      <c r="I27" s="22"/>
      <c r="J27" s="22"/>
      <c r="L27" s="22"/>
      <c r="M27" s="22"/>
      <c r="N27" s="22"/>
    </row>
    <row r="28" spans="1:14" x14ac:dyDescent="0.2">
      <c r="A28" s="12" t="s">
        <v>26</v>
      </c>
      <c r="B28" s="13">
        <f>B21-B25</f>
        <v>-658164393.58999991</v>
      </c>
      <c r="C28" s="13">
        <f t="shared" ref="C28:G28" si="5">C21-C25</f>
        <v>-666221086.44999993</v>
      </c>
      <c r="D28" s="13">
        <f t="shared" si="5"/>
        <v>-33017.960000000006</v>
      </c>
      <c r="E28" s="13">
        <f t="shared" si="5"/>
        <v>8089710.8200000152</v>
      </c>
      <c r="F28" s="13">
        <f t="shared" si="5"/>
        <v>-658164393.58999991</v>
      </c>
      <c r="G28" s="13">
        <f t="shared" si="5"/>
        <v>0</v>
      </c>
    </row>
    <row r="29" spans="1:14" x14ac:dyDescent="0.2">
      <c r="A29" s="14" t="s">
        <v>27</v>
      </c>
      <c r="B29" s="15">
        <f>B19+B28</f>
        <v>-211495677.37999845</v>
      </c>
      <c r="C29" s="15">
        <f t="shared" ref="C29:G29" si="6">C19+C28</f>
        <v>-230483511.49999964</v>
      </c>
      <c r="D29" s="15">
        <f t="shared" si="6"/>
        <v>1112216.4700000016</v>
      </c>
      <c r="E29" s="15">
        <f t="shared" si="6"/>
        <v>16393175.85000094</v>
      </c>
      <c r="F29" s="15">
        <f t="shared" si="6"/>
        <v>-212978119.17999816</v>
      </c>
      <c r="G29" s="15">
        <f t="shared" si="6"/>
        <v>-1482441.7999999523</v>
      </c>
    </row>
    <row r="30" spans="1:14" x14ac:dyDescent="0.2">
      <c r="A30" s="4" t="s">
        <v>28</v>
      </c>
      <c r="B30" s="4"/>
      <c r="C30" s="5"/>
      <c r="D30" s="5"/>
      <c r="E30" s="5"/>
      <c r="F30" s="5"/>
      <c r="G30" s="5"/>
    </row>
    <row r="31" spans="1:14" x14ac:dyDescent="0.2">
      <c r="A31" s="7" t="s">
        <v>10</v>
      </c>
      <c r="B31" s="8">
        <f t="shared" ref="B31:B32" si="7">F31-G31</f>
        <v>37462724.620000005</v>
      </c>
      <c r="C31" s="8">
        <v>37462724.620000005</v>
      </c>
      <c r="D31" s="8"/>
      <c r="E31" s="8"/>
      <c r="F31" s="8">
        <v>37462724.620000005</v>
      </c>
      <c r="G31" s="8"/>
    </row>
    <row r="32" spans="1:14" x14ac:dyDescent="0.2">
      <c r="A32" s="9" t="s">
        <v>29</v>
      </c>
      <c r="B32" s="10">
        <f t="shared" si="7"/>
        <v>37462724.620000005</v>
      </c>
      <c r="C32" s="10">
        <v>37462724.620000005</v>
      </c>
      <c r="D32" s="10"/>
      <c r="E32" s="10"/>
      <c r="F32" s="10">
        <v>37462724.620000005</v>
      </c>
      <c r="I32" s="22"/>
      <c r="J32" s="22"/>
      <c r="M32" s="22"/>
    </row>
    <row r="33" spans="1:13" x14ac:dyDescent="0.2">
      <c r="A33" s="9"/>
    </row>
    <row r="34" spans="1:13" x14ac:dyDescent="0.2">
      <c r="A34" s="7" t="s">
        <v>16</v>
      </c>
      <c r="B34" s="8">
        <f t="shared" ref="B34:B35" si="8">F34-G34</f>
        <v>41328993.640000001</v>
      </c>
      <c r="C34" s="8">
        <v>41328993.640000001</v>
      </c>
      <c r="D34" s="8"/>
      <c r="E34" s="8"/>
      <c r="F34" s="8">
        <v>41328993.640000001</v>
      </c>
      <c r="G34" s="8"/>
    </row>
    <row r="35" spans="1:13" x14ac:dyDescent="0.2">
      <c r="A35" s="9" t="s">
        <v>29</v>
      </c>
      <c r="B35" s="11">
        <f t="shared" si="8"/>
        <v>41328993.640000001</v>
      </c>
      <c r="C35" s="11">
        <v>41328993.640000001</v>
      </c>
      <c r="D35" s="11"/>
      <c r="E35" s="11"/>
      <c r="F35" s="11">
        <v>41328993.640000001</v>
      </c>
      <c r="G35" s="11"/>
      <c r="I35" s="22"/>
      <c r="J35" s="22"/>
      <c r="M35" s="22"/>
    </row>
    <row r="36" spans="1:13" x14ac:dyDescent="0.2">
      <c r="A36" s="14" t="s">
        <v>30</v>
      </c>
      <c r="B36" s="15">
        <f>B31-B34</f>
        <v>-3866269.0199999958</v>
      </c>
      <c r="C36" s="15">
        <f t="shared" ref="C36:G36" si="9">C31-C34</f>
        <v>-3866269.0199999958</v>
      </c>
      <c r="D36" s="15">
        <f t="shared" si="9"/>
        <v>0</v>
      </c>
      <c r="E36" s="15">
        <f t="shared" si="9"/>
        <v>0</v>
      </c>
      <c r="F36" s="15">
        <f t="shared" si="9"/>
        <v>-3866269.0199999958</v>
      </c>
      <c r="G36" s="15">
        <f t="shared" si="9"/>
        <v>0</v>
      </c>
    </row>
    <row r="37" spans="1:13" x14ac:dyDescent="0.2">
      <c r="A37" s="4" t="s">
        <v>31</v>
      </c>
      <c r="B37" s="4"/>
      <c r="C37" s="5"/>
      <c r="D37" s="5"/>
      <c r="E37" s="5"/>
      <c r="F37" s="5"/>
      <c r="G37" s="5"/>
    </row>
    <row r="38" spans="1:13" x14ac:dyDescent="0.2">
      <c r="A38" s="7" t="s">
        <v>10</v>
      </c>
      <c r="B38" s="8">
        <f t="shared" ref="B38:B39" si="10">F38-G38</f>
        <v>889606357.31999993</v>
      </c>
      <c r="C38" s="8">
        <v>889606357.31999993</v>
      </c>
      <c r="D38" s="8"/>
      <c r="E38" s="8"/>
      <c r="F38" s="8">
        <v>889606357.31999993</v>
      </c>
      <c r="G38" s="8"/>
    </row>
    <row r="39" spans="1:13" x14ac:dyDescent="0.2">
      <c r="A39" s="9" t="s">
        <v>32</v>
      </c>
      <c r="B39" s="10">
        <f t="shared" si="10"/>
        <v>889606357.31999993</v>
      </c>
      <c r="C39" s="10">
        <v>889606357.31999993</v>
      </c>
      <c r="D39" s="10"/>
      <c r="E39" s="10"/>
      <c r="F39" s="10">
        <v>889606357.31999993</v>
      </c>
      <c r="I39" s="22"/>
      <c r="J39" s="22"/>
      <c r="M39" s="22"/>
    </row>
    <row r="40" spans="1:13" x14ac:dyDescent="0.2">
      <c r="A40" s="9"/>
    </row>
    <row r="41" spans="1:13" x14ac:dyDescent="0.2">
      <c r="A41" s="7" t="s">
        <v>16</v>
      </c>
      <c r="B41" s="8">
        <f t="shared" ref="B41:B42" si="11">F41-G41</f>
        <v>862366629.79999995</v>
      </c>
      <c r="C41" s="8">
        <v>860055673.05999994</v>
      </c>
      <c r="D41" s="8"/>
      <c r="E41" s="8">
        <v>2310956.7399999998</v>
      </c>
      <c r="F41" s="8">
        <v>862366629.79999995</v>
      </c>
      <c r="G41" s="8"/>
    </row>
    <row r="42" spans="1:13" x14ac:dyDescent="0.2">
      <c r="A42" s="9" t="s">
        <v>32</v>
      </c>
      <c r="B42" s="10">
        <f t="shared" si="11"/>
        <v>862366629.79999995</v>
      </c>
      <c r="C42" s="10">
        <v>860055673.05999994</v>
      </c>
      <c r="D42" s="11"/>
      <c r="E42" s="10">
        <v>2310956.7399999998</v>
      </c>
      <c r="F42" s="10">
        <v>862366629.79999995</v>
      </c>
      <c r="G42" s="11"/>
      <c r="I42" s="22"/>
      <c r="J42" s="22"/>
      <c r="L42" s="22"/>
      <c r="M42" s="22"/>
    </row>
    <row r="43" spans="1:13" ht="12.75" thickBot="1" x14ac:dyDescent="0.25">
      <c r="A43" s="14" t="s">
        <v>33</v>
      </c>
      <c r="B43" s="15">
        <f>B39-B42</f>
        <v>27239727.519999981</v>
      </c>
      <c r="C43" s="15">
        <f t="shared" ref="C43:G43" si="12">C39-C42</f>
        <v>29550684.25999999</v>
      </c>
      <c r="D43" s="15">
        <f t="shared" si="12"/>
        <v>0</v>
      </c>
      <c r="E43" s="15">
        <f t="shared" si="12"/>
        <v>-2310956.7399999998</v>
      </c>
      <c r="F43" s="15">
        <f t="shared" si="12"/>
        <v>27239727.519999981</v>
      </c>
      <c r="G43" s="15">
        <f t="shared" si="12"/>
        <v>0</v>
      </c>
    </row>
    <row r="44" spans="1:13" ht="12.75" thickTop="1" x14ac:dyDescent="0.2">
      <c r="A44" s="16" t="s">
        <v>34</v>
      </c>
      <c r="B44" s="17">
        <f>B29+B36+B43</f>
        <v>-188122218.87999845</v>
      </c>
      <c r="C44" s="17">
        <f t="shared" ref="C44:G44" si="13">C29+C36+C43</f>
        <v>-204799096.25999963</v>
      </c>
      <c r="D44" s="17">
        <f t="shared" si="13"/>
        <v>1112216.4700000016</v>
      </c>
      <c r="E44" s="17">
        <f t="shared" si="13"/>
        <v>14082219.11000094</v>
      </c>
      <c r="F44" s="17">
        <f t="shared" si="13"/>
        <v>-189604660.67999816</v>
      </c>
      <c r="G44" s="17">
        <f t="shared" si="13"/>
        <v>-1482441.7999999523</v>
      </c>
    </row>
    <row r="46" spans="1:13" x14ac:dyDescent="0.2">
      <c r="A46" s="18" t="s">
        <v>35</v>
      </c>
      <c r="B46" s="18"/>
    </row>
    <row r="47" spans="1:13" x14ac:dyDescent="0.2">
      <c r="A47" s="23" t="s">
        <v>44</v>
      </c>
      <c r="B47" s="24">
        <v>0</v>
      </c>
    </row>
    <row r="48" spans="1:13" x14ac:dyDescent="0.2">
      <c r="A48" s="23" t="s">
        <v>45</v>
      </c>
      <c r="B48" s="24">
        <v>6000</v>
      </c>
    </row>
    <row r="49" spans="1:2" x14ac:dyDescent="0.2">
      <c r="A49" s="23" t="s">
        <v>46</v>
      </c>
      <c r="B49" s="25" t="s">
        <v>41</v>
      </c>
    </row>
    <row r="50" spans="1:2" x14ac:dyDescent="0.2">
      <c r="A50" s="23" t="s">
        <v>47</v>
      </c>
      <c r="B50" s="24">
        <v>14000</v>
      </c>
    </row>
    <row r="51" spans="1:2" x14ac:dyDescent="0.2">
      <c r="A51" s="23" t="s">
        <v>48</v>
      </c>
      <c r="B51" s="24">
        <v>-51000</v>
      </c>
    </row>
    <row r="52" spans="1:2" x14ac:dyDescent="0.2">
      <c r="A52" s="23" t="s">
        <v>49</v>
      </c>
      <c r="B52" s="25" t="s">
        <v>41</v>
      </c>
    </row>
    <row r="53" spans="1:2" x14ac:dyDescent="0.2">
      <c r="A53" s="23" t="s">
        <v>50</v>
      </c>
      <c r="B53" s="24">
        <v>-35000</v>
      </c>
    </row>
    <row r="54" spans="1:2" x14ac:dyDescent="0.2">
      <c r="A54" s="23" t="s">
        <v>51</v>
      </c>
      <c r="B54" s="24">
        <v>-1000</v>
      </c>
    </row>
    <row r="55" spans="1:2" x14ac:dyDescent="0.2">
      <c r="A55" s="23" t="s">
        <v>36</v>
      </c>
      <c r="B55" s="24">
        <v>138000</v>
      </c>
    </row>
    <row r="56" spans="1:2" x14ac:dyDescent="0.2">
      <c r="A56" s="19" t="s">
        <v>37</v>
      </c>
      <c r="B56" s="20">
        <f>SUM(B47:B55)</f>
        <v>71000</v>
      </c>
    </row>
    <row r="57" spans="1:2" x14ac:dyDescent="0.2">
      <c r="A57" s="19" t="s">
        <v>38</v>
      </c>
      <c r="B57" s="20">
        <f>B29/1000+B56</f>
        <v>-140495.67737999844</v>
      </c>
    </row>
    <row r="58" spans="1:2" x14ac:dyDescent="0.2">
      <c r="A58" s="19" t="s">
        <v>39</v>
      </c>
      <c r="B58" s="21">
        <f>B57/B59</f>
        <v>-4.4609853189275647E-3</v>
      </c>
    </row>
    <row r="59" spans="1:2" x14ac:dyDescent="0.2">
      <c r="A59" s="19" t="s">
        <v>40</v>
      </c>
      <c r="B59" s="20">
        <v>31494315.120000001</v>
      </c>
    </row>
  </sheetData>
  <mergeCells count="3">
    <mergeCell ref="A1:G1"/>
    <mergeCell ref="A2:B2"/>
    <mergeCell ref="C2:G2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Principals magnituts</vt:lpstr>
      <vt:lpstr>'Principals magnituts'!Área_de_impresión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cp:lastPrinted>2019-09-30T10:29:35Z</cp:lastPrinted>
  <dcterms:created xsi:type="dcterms:W3CDTF">2018-09-17T12:34:19Z</dcterms:created>
  <dcterms:modified xsi:type="dcterms:W3CDTF">2019-11-22T08:58:50Z</dcterms:modified>
</cp:coreProperties>
</file>