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4895" windowHeight="7875"/>
  </bookViews>
  <sheets>
    <sheet name="Principals magnituts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C42" i="1"/>
  <c r="B42"/>
  <c r="C39"/>
  <c r="B39"/>
  <c r="C35"/>
  <c r="B35"/>
  <c r="C32"/>
  <c r="B32"/>
  <c r="C27"/>
  <c r="B27"/>
  <c r="C26"/>
  <c r="B26"/>
  <c r="C23"/>
  <c r="B23"/>
  <c r="C22"/>
  <c r="B22"/>
  <c r="C18"/>
  <c r="B18"/>
  <c r="C17"/>
  <c r="B17"/>
  <c r="C16"/>
  <c r="B16"/>
  <c r="C15"/>
  <c r="B15"/>
  <c r="C14"/>
  <c r="B14"/>
  <c r="B8"/>
  <c r="C8"/>
  <c r="B9"/>
  <c r="C9"/>
  <c r="B10"/>
  <c r="C10"/>
  <c r="B11"/>
  <c r="C11"/>
  <c r="C7"/>
  <c r="B7"/>
  <c r="G41" l="1"/>
  <c r="E41"/>
  <c r="D41"/>
  <c r="C41"/>
  <c r="B41"/>
  <c r="H38"/>
  <c r="G38"/>
  <c r="G43" s="1"/>
  <c r="F38"/>
  <c r="E38"/>
  <c r="E43" s="1"/>
  <c r="D38"/>
  <c r="D43" s="1"/>
  <c r="C38"/>
  <c r="C43" s="1"/>
  <c r="B38"/>
  <c r="B43" s="1"/>
  <c r="H34"/>
  <c r="G34"/>
  <c r="F34"/>
  <c r="E34"/>
  <c r="D34"/>
  <c r="C34"/>
  <c r="B34"/>
  <c r="G31"/>
  <c r="E31"/>
  <c r="E36" s="1"/>
  <c r="D31"/>
  <c r="D36" s="1"/>
  <c r="C31"/>
  <c r="C36" s="1"/>
  <c r="B31"/>
  <c r="B36" s="1"/>
  <c r="G25"/>
  <c r="E25"/>
  <c r="D25"/>
  <c r="C25"/>
  <c r="B25"/>
  <c r="G21"/>
  <c r="E21"/>
  <c r="D21"/>
  <c r="D28" s="1"/>
  <c r="C21"/>
  <c r="C28" s="1"/>
  <c r="B21"/>
  <c r="B28" s="1"/>
  <c r="G13"/>
  <c r="E13"/>
  <c r="D13"/>
  <c r="C13"/>
  <c r="B13"/>
  <c r="G6"/>
  <c r="E6"/>
  <c r="E19" s="1"/>
  <c r="D6"/>
  <c r="D19" s="1"/>
  <c r="D29" s="1"/>
  <c r="D44" s="1"/>
  <c r="C6"/>
  <c r="B6"/>
  <c r="B19" s="1"/>
  <c r="B29" s="1"/>
  <c r="B44" s="1"/>
  <c r="C19" l="1"/>
  <c r="C29" s="1"/>
  <c r="C44" s="1"/>
  <c r="E28"/>
  <c r="E29" s="1"/>
  <c r="E44" s="1"/>
  <c r="G28"/>
  <c r="G19"/>
  <c r="F6"/>
  <c r="F21"/>
  <c r="H21"/>
  <c r="F25"/>
  <c r="H25"/>
  <c r="F31"/>
  <c r="F36" s="1"/>
  <c r="H31"/>
  <c r="H36" s="1"/>
  <c r="F41"/>
  <c r="F43" s="1"/>
  <c r="H41"/>
  <c r="H43" s="1"/>
  <c r="F13"/>
  <c r="H13"/>
  <c r="H6"/>
  <c r="H19" l="1"/>
  <c r="G29"/>
  <c r="G44" s="1"/>
  <c r="F28"/>
  <c r="H28"/>
  <c r="F19"/>
  <c r="F29" l="1"/>
  <c r="F44" s="1"/>
  <c r="H29"/>
  <c r="H44" s="1"/>
</calcChain>
</file>

<file path=xl/sharedStrings.xml><?xml version="1.0" encoding="utf-8"?>
<sst xmlns="http://schemas.openxmlformats.org/spreadsheetml/2006/main" count="72" uniqueCount="61">
  <si>
    <t>AGIB</t>
  </si>
  <si>
    <t>SSIB</t>
  </si>
  <si>
    <t>Total</t>
  </si>
  <si>
    <t>Ajusts hom.</t>
  </si>
  <si>
    <t>Homogeneitzat</t>
  </si>
  <si>
    <t>OPERACIONS NO FINANCERES</t>
  </si>
  <si>
    <t>Operacions corrents</t>
  </si>
  <si>
    <t>Ingressos</t>
  </si>
  <si>
    <t>1.- Impost directes</t>
  </si>
  <si>
    <t>2.- Imposts indirectes</t>
  </si>
  <si>
    <t>3.- Taxes, preus públics i altres ingressos</t>
  </si>
  <si>
    <t>4.- Transferències corrents</t>
  </si>
  <si>
    <t>5.- Ingressos patrimonials</t>
  </si>
  <si>
    <t>Despeses</t>
  </si>
  <si>
    <t>1.- Despeses de personal</t>
  </si>
  <si>
    <t>2.- Despeses corrents en béns i serveis</t>
  </si>
  <si>
    <t>3.- Despeses financeres</t>
  </si>
  <si>
    <t>5.- Fons de contingència d'execuciópressupostària</t>
  </si>
  <si>
    <t>Estalvi(+)/dèficit(-) per operacions corrents</t>
  </si>
  <si>
    <t>Operacions de capital</t>
  </si>
  <si>
    <t>6.- Alienació d'inversions reals</t>
  </si>
  <si>
    <t>7.- Transferències de capital</t>
  </si>
  <si>
    <t>6.- Inversions reals</t>
  </si>
  <si>
    <t>Estalvi(+)/dèficit(-) per operacions de capital</t>
  </si>
  <si>
    <t>Estalvi(+)/dèficit(-) no financer</t>
  </si>
  <si>
    <t>ACTIUS FINANCERS</t>
  </si>
  <si>
    <t>8.- Actius financers</t>
  </si>
  <si>
    <t>Total variació d'actius</t>
  </si>
  <si>
    <t>PASSIUS FINANCERS</t>
  </si>
  <si>
    <t>9.- Passius financers</t>
  </si>
  <si>
    <t>Total variació de passius</t>
  </si>
  <si>
    <t>ESTALVI (+)/DÈFICIT (-) PRESSUPOSTARI</t>
  </si>
  <si>
    <t>AJUSTS</t>
  </si>
  <si>
    <t>A.01. Recaptació incerta</t>
  </si>
  <si>
    <t>A.02. BAC impost SFI/FS/FG</t>
  </si>
  <si>
    <t>A.03. Interessos deute /préstecs</t>
  </si>
  <si>
    <t>A.04. Inv. mod. abonament total preu</t>
  </si>
  <si>
    <t>A.05. Inv. realitzades per compta CA</t>
  </si>
  <si>
    <t>A.06. Consolidació transferències AAPP</t>
  </si>
  <si>
    <t>A.07. Venda d'accions</t>
  </si>
  <si>
    <t>A.08. Dividends/participació beneficis</t>
  </si>
  <si>
    <t>A.09. Fons UE</t>
  </si>
  <si>
    <t>A.10. Operacions permuta financera</t>
  </si>
  <si>
    <t>A.11. Execució/reintegrament avals</t>
  </si>
  <si>
    <t>A.12. Aportacions capital a EE.PP.</t>
  </si>
  <si>
    <t>A.13. Assump./cancel·lacio deutes EEPP</t>
  </si>
  <si>
    <t>A.14. Despeses pendents aplicar (409)</t>
  </si>
  <si>
    <t>A.15. Altres unitats considerades AAPP</t>
  </si>
  <si>
    <t>Liquidat</t>
  </si>
  <si>
    <t>Transf. internes</t>
  </si>
  <si>
    <t>CONSOLIDAT</t>
  </si>
  <si>
    <t>Estructura econòmica</t>
  </si>
  <si>
    <t>PRINCIPALS MAGNITUTS PRESSUPOSTÀRIES</t>
  </si>
  <si>
    <t>PP.GG. DE LA COMUNITAT AUTÒNOMA ILLES BALEARS 2008. SECTOR PÚBLIC ADMINISTRATIU CONSOLIDAT</t>
  </si>
  <si>
    <t>DRETS RECONEGUTS/OBLIGACIONS RECONEGUDES</t>
  </si>
  <si>
    <t>A.16. Altres ajusts</t>
  </si>
  <si>
    <t>TOTAL AJUSTS COMPTABILITAT NACIONAL</t>
  </si>
  <si>
    <t>CAP/NEC DE FINANÇAMENT OBJETIU ESTABILITAT PRESSU.</t>
  </si>
  <si>
    <t>% PIB regional</t>
  </si>
  <si>
    <t>CAP/NEC DE FINANÇAMENT (incloses liquidacions negatives SF)</t>
  </si>
  <si>
    <t>PIB regional estimat (milers d'euros)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</si>
</sst>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-0.249977111117893"/>
        <bgColor theme="9" tint="-0.249977111117893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-0.249977111117893"/>
        <bgColor theme="8" tint="-0.249977111117893"/>
      </patternFill>
    </fill>
    <fill>
      <patternFill patternType="solid">
        <fgColor theme="0" tint="-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theme="8" tint="0.79998168889431442"/>
      </top>
      <bottom style="thin">
        <color theme="8" tint="0.79998168889431442"/>
      </bottom>
      <diagonal/>
    </border>
    <border>
      <left/>
      <right/>
      <top/>
      <bottom style="thin">
        <color theme="9" tint="0.79998168889431442"/>
      </bottom>
      <diagonal/>
    </border>
    <border>
      <left/>
      <right/>
      <top style="thin">
        <color theme="8" tint="0.79998168889431442"/>
      </top>
      <bottom style="thin">
        <color theme="8"/>
      </bottom>
      <diagonal/>
    </border>
    <border>
      <left/>
      <right/>
      <top/>
      <bottom style="thin">
        <color theme="8" tint="0.79998168889431442"/>
      </bottom>
      <diagonal/>
    </border>
    <border>
      <left/>
      <right/>
      <top style="thin">
        <color theme="8" tint="0.79998168889431442"/>
      </top>
      <bottom style="thin">
        <color theme="8" tint="0.79995117038483843"/>
      </bottom>
      <diagonal/>
    </border>
    <border>
      <left/>
      <right/>
      <top style="double">
        <color theme="8" tint="-0.249977111117893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3" fillId="3" borderId="1" xfId="0" applyFont="1" applyFill="1" applyBorder="1" applyAlignment="1">
      <alignment horizontal="left"/>
    </xf>
    <xf numFmtId="4" fontId="3" fillId="3" borderId="1" xfId="0" applyNumberFormat="1" applyFont="1" applyFill="1" applyBorder="1"/>
    <xf numFmtId="0" fontId="4" fillId="0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 indent="1"/>
    </xf>
    <xf numFmtId="4" fontId="2" fillId="4" borderId="3" xfId="0" applyNumberFormat="1" applyFont="1" applyFill="1" applyBorder="1"/>
    <xf numFmtId="0" fontId="2" fillId="0" borderId="4" xfId="0" applyFont="1" applyBorder="1" applyAlignment="1">
      <alignment horizontal="left" indent="2"/>
    </xf>
    <xf numFmtId="4" fontId="2" fillId="0" borderId="4" xfId="0" applyNumberFormat="1" applyFont="1" applyBorder="1"/>
    <xf numFmtId="0" fontId="2" fillId="5" borderId="5" xfId="0" applyFont="1" applyFill="1" applyBorder="1" applyAlignment="1">
      <alignment horizontal="left" indent="1"/>
    </xf>
    <xf numFmtId="4" fontId="2" fillId="5" borderId="5" xfId="0" applyNumberFormat="1" applyFont="1" applyFill="1" applyBorder="1"/>
    <xf numFmtId="0" fontId="5" fillId="6" borderId="2" xfId="0" applyFont="1" applyFill="1" applyBorder="1" applyAlignment="1">
      <alignment horizontal="left"/>
    </xf>
    <xf numFmtId="4" fontId="5" fillId="6" borderId="2" xfId="0" applyNumberFormat="1" applyFont="1" applyFill="1" applyBorder="1"/>
    <xf numFmtId="0" fontId="5" fillId="0" borderId="6" xfId="0" applyFont="1" applyBorder="1" applyAlignment="1">
      <alignment horizontal="left"/>
    </xf>
    <xf numFmtId="4" fontId="5" fillId="0" borderId="6" xfId="0" applyNumberFormat="1" applyFont="1" applyBorder="1"/>
    <xf numFmtId="0" fontId="3" fillId="3" borderId="4" xfId="0" applyFont="1" applyFill="1" applyBorder="1" applyAlignment="1">
      <alignment horizontal="left"/>
    </xf>
    <xf numFmtId="4" fontId="3" fillId="3" borderId="4" xfId="0" applyNumberFormat="1" applyFont="1" applyFill="1" applyBorder="1"/>
    <xf numFmtId="0" fontId="1" fillId="2" borderId="7" xfId="0" applyFont="1" applyFill="1" applyBorder="1" applyAlignment="1">
      <alignment horizontal="right"/>
    </xf>
    <xf numFmtId="0" fontId="1" fillId="7" borderId="7" xfId="0" applyFont="1" applyFill="1" applyBorder="1" applyAlignment="1">
      <alignment horizontal="right"/>
    </xf>
    <xf numFmtId="0" fontId="1" fillId="2" borderId="10" xfId="0" applyFont="1" applyFill="1" applyBorder="1" applyAlignment="1">
      <alignment horizontal="right"/>
    </xf>
    <xf numFmtId="0" fontId="1" fillId="2" borderId="7" xfId="0" applyFont="1" applyFill="1" applyBorder="1" applyAlignment="1">
      <alignment vertical="center"/>
    </xf>
    <xf numFmtId="0" fontId="6" fillId="0" borderId="4" xfId="0" applyFont="1" applyBorder="1" applyAlignment="1">
      <alignment horizontal="left" indent="2"/>
    </xf>
    <xf numFmtId="4" fontId="6" fillId="0" borderId="1" xfId="0" applyNumberFormat="1" applyFont="1" applyBorder="1"/>
    <xf numFmtId="4" fontId="6" fillId="0" borderId="4" xfId="0" applyNumberFormat="1" applyFont="1" applyBorder="1"/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left" indent="2"/>
    </xf>
    <xf numFmtId="0" fontId="5" fillId="8" borderId="11" xfId="0" applyFont="1" applyFill="1" applyBorder="1" applyAlignment="1">
      <alignment horizontal="left"/>
    </xf>
    <xf numFmtId="0" fontId="5" fillId="8" borderId="12" xfId="0" applyFont="1" applyFill="1" applyBorder="1"/>
    <xf numFmtId="0" fontId="5" fillId="8" borderId="13" xfId="0" applyFont="1" applyFill="1" applyBorder="1"/>
    <xf numFmtId="4" fontId="5" fillId="8" borderId="11" xfId="0" applyNumberFormat="1" applyFont="1" applyFill="1" applyBorder="1"/>
    <xf numFmtId="4" fontId="5" fillId="8" borderId="12" xfId="0" applyNumberFormat="1" applyFont="1" applyFill="1" applyBorder="1"/>
    <xf numFmtId="10" fontId="5" fillId="8" borderId="13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workbookViewId="0">
      <selection activeCell="A2" sqref="A2"/>
    </sheetView>
  </sheetViews>
  <sheetFormatPr baseColWidth="10" defaultRowHeight="12"/>
  <cols>
    <col min="1" max="1" width="47.140625" style="1" bestFit="1" customWidth="1"/>
    <col min="2" max="8" width="13.7109375" style="1" customWidth="1"/>
    <col min="9" max="16384" width="11.42578125" style="1"/>
  </cols>
  <sheetData>
    <row r="1" spans="1:8" ht="12.75" thickBot="1">
      <c r="A1" s="24" t="s">
        <v>53</v>
      </c>
      <c r="B1" s="25"/>
      <c r="C1" s="25"/>
      <c r="D1" s="25"/>
      <c r="E1" s="25"/>
      <c r="F1" s="25"/>
      <c r="G1" s="25"/>
      <c r="H1" s="26"/>
    </row>
    <row r="2" spans="1:8" ht="12.75" thickBot="1">
      <c r="A2" s="20" t="s">
        <v>52</v>
      </c>
      <c r="B2" s="27" t="s">
        <v>50</v>
      </c>
      <c r="C2" s="27"/>
      <c r="D2" s="28" t="s">
        <v>54</v>
      </c>
      <c r="E2" s="29"/>
      <c r="F2" s="29"/>
      <c r="G2" s="29"/>
      <c r="H2" s="30"/>
    </row>
    <row r="3" spans="1:8" ht="12.75" thickBot="1">
      <c r="A3" s="20" t="s">
        <v>51</v>
      </c>
      <c r="B3" s="17" t="s">
        <v>48</v>
      </c>
      <c r="C3" s="17" t="s">
        <v>4</v>
      </c>
      <c r="D3" s="19" t="s">
        <v>0</v>
      </c>
      <c r="E3" s="17" t="s">
        <v>1</v>
      </c>
      <c r="F3" s="17" t="s">
        <v>2</v>
      </c>
      <c r="G3" s="17" t="s">
        <v>49</v>
      </c>
      <c r="H3" s="18" t="s">
        <v>3</v>
      </c>
    </row>
    <row r="4" spans="1:8">
      <c r="A4" s="15" t="s">
        <v>5</v>
      </c>
      <c r="B4" s="16"/>
      <c r="C4" s="16"/>
      <c r="D4" s="16"/>
      <c r="E4" s="16"/>
      <c r="F4" s="16"/>
      <c r="G4" s="16"/>
      <c r="H4" s="16"/>
    </row>
    <row r="5" spans="1:8">
      <c r="A5" s="4" t="s">
        <v>6</v>
      </c>
      <c r="B5" s="4"/>
      <c r="C5" s="4"/>
      <c r="D5" s="4"/>
      <c r="E5" s="4"/>
      <c r="F5" s="4"/>
      <c r="G5" s="4"/>
      <c r="H5" s="4"/>
    </row>
    <row r="6" spans="1:8">
      <c r="A6" s="5" t="s">
        <v>7</v>
      </c>
      <c r="B6" s="6">
        <f>SUM(B7:B11)</f>
        <v>2825908010</v>
      </c>
      <c r="C6" s="6">
        <f t="shared" ref="C6:H6" si="0">SUM(C7:C11)</f>
        <v>2585231038.4400001</v>
      </c>
      <c r="D6" s="6">
        <f t="shared" si="0"/>
        <v>2816209992.0799999</v>
      </c>
      <c r="E6" s="6">
        <f t="shared" si="0"/>
        <v>1191319169.4100001</v>
      </c>
      <c r="F6" s="6">
        <f t="shared" si="0"/>
        <v>4007529161.4900002</v>
      </c>
      <c r="G6" s="6">
        <f t="shared" si="0"/>
        <v>1181621151.49</v>
      </c>
      <c r="H6" s="6">
        <f t="shared" si="0"/>
        <v>-240676971.56</v>
      </c>
    </row>
    <row r="7" spans="1:8">
      <c r="A7" s="21" t="s">
        <v>8</v>
      </c>
      <c r="B7" s="22">
        <f>F7-G7</f>
        <v>778907032.12</v>
      </c>
      <c r="C7" s="22">
        <f>F7-G7+H7</f>
        <v>778907032.12</v>
      </c>
      <c r="D7" s="22">
        <v>778907032.12</v>
      </c>
      <c r="E7" s="23"/>
      <c r="F7" s="23">
        <v>778907032.12</v>
      </c>
      <c r="G7" s="23"/>
      <c r="H7" s="23"/>
    </row>
    <row r="8" spans="1:8">
      <c r="A8" s="21" t="s">
        <v>9</v>
      </c>
      <c r="B8" s="22">
        <f t="shared" ref="B8:B11" si="1">F8-G8</f>
        <v>1774439677.8899999</v>
      </c>
      <c r="C8" s="22">
        <f t="shared" ref="C8:C11" si="2">F8-G8+H8</f>
        <v>1774439677.8899999</v>
      </c>
      <c r="D8" s="23">
        <v>1774439677.8899999</v>
      </c>
      <c r="E8" s="23"/>
      <c r="F8" s="23">
        <v>1774439677.8899999</v>
      </c>
      <c r="G8" s="23"/>
      <c r="H8" s="23"/>
    </row>
    <row r="9" spans="1:8">
      <c r="A9" s="21" t="s">
        <v>10</v>
      </c>
      <c r="B9" s="22">
        <f t="shared" si="1"/>
        <v>99329772.359999985</v>
      </c>
      <c r="C9" s="22">
        <f t="shared" si="2"/>
        <v>99329772.359999985</v>
      </c>
      <c r="D9" s="23">
        <v>90660447.749999985</v>
      </c>
      <c r="E9" s="23">
        <v>8669324.6100000031</v>
      </c>
      <c r="F9" s="23">
        <v>99329772.359999985</v>
      </c>
      <c r="G9" s="23"/>
      <c r="H9" s="23"/>
    </row>
    <row r="10" spans="1:8">
      <c r="A10" s="21" t="s">
        <v>11</v>
      </c>
      <c r="B10" s="22">
        <f t="shared" si="1"/>
        <v>170790885.71000028</v>
      </c>
      <c r="C10" s="22">
        <f t="shared" si="2"/>
        <v>-69886085.849999726</v>
      </c>
      <c r="D10" s="23">
        <v>169986087.49999997</v>
      </c>
      <c r="E10" s="22">
        <v>1182425949.7000003</v>
      </c>
      <c r="F10" s="23">
        <v>1352412037.2000003</v>
      </c>
      <c r="G10" s="23">
        <v>1181621151.49</v>
      </c>
      <c r="H10" s="23">
        <v>-240676971.56</v>
      </c>
    </row>
    <row r="11" spans="1:8">
      <c r="A11" s="21" t="s">
        <v>12</v>
      </c>
      <c r="B11" s="22">
        <f t="shared" si="1"/>
        <v>2440641.92</v>
      </c>
      <c r="C11" s="22">
        <f t="shared" si="2"/>
        <v>2440641.92</v>
      </c>
      <c r="D11" s="23">
        <v>2216746.8199999998</v>
      </c>
      <c r="E11" s="23">
        <v>223895.1</v>
      </c>
      <c r="F11" s="23">
        <v>2440641.92</v>
      </c>
      <c r="G11" s="23"/>
      <c r="H11" s="23"/>
    </row>
    <row r="12" spans="1:8">
      <c r="A12" s="4"/>
      <c r="B12" s="4"/>
      <c r="C12" s="4"/>
      <c r="D12" s="4"/>
      <c r="E12" s="4"/>
      <c r="F12" s="4"/>
      <c r="G12" s="4"/>
      <c r="H12" s="4"/>
    </row>
    <row r="13" spans="1:8">
      <c r="A13" s="5" t="s">
        <v>13</v>
      </c>
      <c r="B13" s="6">
        <f>SUM(B14:B18)</f>
        <v>2913985880.4499969</v>
      </c>
      <c r="C13" s="6">
        <f t="shared" ref="C13:H13" si="3">SUM(C14:C18)</f>
        <v>2673308908.8899965</v>
      </c>
      <c r="D13" s="6">
        <f t="shared" si="3"/>
        <v>2909682009.3899975</v>
      </c>
      <c r="E13" s="6">
        <f t="shared" si="3"/>
        <v>1185925022.5499995</v>
      </c>
      <c r="F13" s="6">
        <f>SUM(F14:F18)</f>
        <v>4095607031.9399967</v>
      </c>
      <c r="G13" s="6">
        <f>SUM(G14:G18)</f>
        <v>1181621151.49</v>
      </c>
      <c r="H13" s="6">
        <f t="shared" si="3"/>
        <v>-240676971.56</v>
      </c>
    </row>
    <row r="14" spans="1:8">
      <c r="A14" s="21" t="s">
        <v>14</v>
      </c>
      <c r="B14" s="22">
        <f>F14-G14</f>
        <v>1103792351.1399982</v>
      </c>
      <c r="C14" s="22">
        <f>F14-G14+H14</f>
        <v>1103792351.1399982</v>
      </c>
      <c r="D14" s="22">
        <v>639554110.48999834</v>
      </c>
      <c r="E14" s="22">
        <v>464238240.64999986</v>
      </c>
      <c r="F14" s="22">
        <v>1103792351.1399982</v>
      </c>
      <c r="G14" s="23"/>
      <c r="H14" s="23"/>
    </row>
    <row r="15" spans="1:8">
      <c r="A15" s="21" t="s">
        <v>15</v>
      </c>
      <c r="B15" s="22">
        <f t="shared" ref="B15:B18" si="4">F15-G15</f>
        <v>600777078.19999969</v>
      </c>
      <c r="C15" s="22">
        <f t="shared" ref="C15:C18" si="5">F15-G15+H15</f>
        <v>600777078.19999969</v>
      </c>
      <c r="D15" s="23">
        <v>101789468.48000009</v>
      </c>
      <c r="E15" s="23">
        <v>498987609.71999955</v>
      </c>
      <c r="F15" s="23">
        <v>600777078.19999969</v>
      </c>
      <c r="G15" s="23"/>
      <c r="H15" s="23"/>
    </row>
    <row r="16" spans="1:8">
      <c r="A16" s="21" t="s">
        <v>16</v>
      </c>
      <c r="B16" s="22">
        <f t="shared" si="4"/>
        <v>70669339.579999998</v>
      </c>
      <c r="C16" s="22">
        <f t="shared" si="5"/>
        <v>70669339.579999998</v>
      </c>
      <c r="D16" s="23">
        <v>62686311.420000002</v>
      </c>
      <c r="E16" s="23">
        <v>7983028.1600000001</v>
      </c>
      <c r="F16" s="23">
        <v>70669339.579999998</v>
      </c>
      <c r="G16" s="23"/>
      <c r="H16" s="23"/>
    </row>
    <row r="17" spans="1:8">
      <c r="A17" s="21" t="s">
        <v>11</v>
      </c>
      <c r="B17" s="22">
        <f t="shared" si="4"/>
        <v>1138747111.529999</v>
      </c>
      <c r="C17" s="22">
        <f t="shared" si="5"/>
        <v>898070139.96999907</v>
      </c>
      <c r="D17" s="23">
        <v>2105652118.999999</v>
      </c>
      <c r="E17" s="23">
        <v>214716144.02000001</v>
      </c>
      <c r="F17" s="23">
        <v>2320368263.019999</v>
      </c>
      <c r="G17" s="23">
        <v>1181621151.49</v>
      </c>
      <c r="H17" s="23">
        <v>-240676971.56</v>
      </c>
    </row>
    <row r="18" spans="1:8">
      <c r="A18" s="21" t="s">
        <v>17</v>
      </c>
      <c r="B18" s="22">
        <f t="shared" si="4"/>
        <v>0</v>
      </c>
      <c r="C18" s="22">
        <f t="shared" si="5"/>
        <v>0</v>
      </c>
      <c r="D18" s="23"/>
      <c r="E18" s="23"/>
      <c r="F18" s="23"/>
      <c r="G18" s="23"/>
      <c r="H18" s="23"/>
    </row>
    <row r="19" spans="1:8">
      <c r="A19" s="9" t="s">
        <v>18</v>
      </c>
      <c r="B19" s="10">
        <f>B6-B13</f>
        <v>-88077870.449996948</v>
      </c>
      <c r="C19" s="10">
        <f t="shared" ref="C19:H19" si="6">C6-C13</f>
        <v>-88077870.449996471</v>
      </c>
      <c r="D19" s="10">
        <f t="shared" si="6"/>
        <v>-93472017.309997559</v>
      </c>
      <c r="E19" s="10">
        <f t="shared" si="6"/>
        <v>5394146.8600006104</v>
      </c>
      <c r="F19" s="10">
        <f>F6-F13</f>
        <v>-88077870.449996471</v>
      </c>
      <c r="G19" s="10">
        <f>G6-G13</f>
        <v>0</v>
      </c>
      <c r="H19" s="10">
        <f t="shared" si="6"/>
        <v>0</v>
      </c>
    </row>
    <row r="20" spans="1:8">
      <c r="A20" s="4" t="s">
        <v>19</v>
      </c>
      <c r="B20" s="4"/>
      <c r="C20" s="4"/>
      <c r="D20" s="4"/>
      <c r="E20" s="4"/>
      <c r="F20" s="4"/>
      <c r="G20" s="4"/>
      <c r="H20" s="4"/>
    </row>
    <row r="21" spans="1:8">
      <c r="A21" s="5" t="s">
        <v>7</v>
      </c>
      <c r="B21" s="6">
        <f>SUM(B22:B23)</f>
        <v>59985065.309999987</v>
      </c>
      <c r="C21" s="6">
        <f t="shared" ref="C21:H21" si="7">SUM(C22:C23)</f>
        <v>59985065.309999987</v>
      </c>
      <c r="D21" s="6">
        <f t="shared" si="7"/>
        <v>59985065.309999995</v>
      </c>
      <c r="E21" s="6">
        <f t="shared" si="7"/>
        <v>51939789.920000002</v>
      </c>
      <c r="F21" s="6">
        <f t="shared" si="7"/>
        <v>111924855.22999999</v>
      </c>
      <c r="G21" s="6">
        <f t="shared" si="7"/>
        <v>51939789.920000002</v>
      </c>
      <c r="H21" s="6">
        <f t="shared" si="7"/>
        <v>0</v>
      </c>
    </row>
    <row r="22" spans="1:8">
      <c r="A22" s="21" t="s">
        <v>20</v>
      </c>
      <c r="B22" s="22">
        <f t="shared" ref="B22:B23" si="8">F22-G22</f>
        <v>15000</v>
      </c>
      <c r="C22" s="22">
        <f t="shared" ref="C22:C23" si="9">F22-G22+H22</f>
        <v>15000</v>
      </c>
      <c r="D22" s="22">
        <v>15000</v>
      </c>
      <c r="E22" s="22"/>
      <c r="F22" s="22">
        <v>15000</v>
      </c>
      <c r="G22" s="23"/>
      <c r="H22" s="23"/>
    </row>
    <row r="23" spans="1:8">
      <c r="A23" s="21" t="s">
        <v>21</v>
      </c>
      <c r="B23" s="22">
        <f t="shared" si="8"/>
        <v>59970065.309999987</v>
      </c>
      <c r="C23" s="22">
        <f t="shared" si="9"/>
        <v>59970065.309999987</v>
      </c>
      <c r="D23" s="23">
        <v>59970065.309999995</v>
      </c>
      <c r="E23" s="23">
        <v>51939789.920000002</v>
      </c>
      <c r="F23" s="23">
        <v>111909855.22999999</v>
      </c>
      <c r="G23" s="23">
        <v>51939789.920000002</v>
      </c>
      <c r="H23" s="23"/>
    </row>
    <row r="24" spans="1:8">
      <c r="A24" s="7"/>
      <c r="B24" s="8"/>
      <c r="C24" s="8"/>
      <c r="D24" s="8"/>
      <c r="E24" s="8"/>
      <c r="F24" s="8"/>
      <c r="G24" s="8"/>
      <c r="H24" s="8"/>
    </row>
    <row r="25" spans="1:8">
      <c r="A25" s="5" t="s">
        <v>13</v>
      </c>
      <c r="B25" s="6">
        <f>SUM(B26:B27)</f>
        <v>683022986.37000012</v>
      </c>
      <c r="C25" s="6">
        <f t="shared" ref="C25:H25" si="10">SUM(C26:C27)</f>
        <v>683022986.37000012</v>
      </c>
      <c r="D25" s="6">
        <f t="shared" si="10"/>
        <v>682681825.07000005</v>
      </c>
      <c r="E25" s="6">
        <f t="shared" si="10"/>
        <v>52280951.220000014</v>
      </c>
      <c r="F25" s="6">
        <f t="shared" si="10"/>
        <v>734962776.29000008</v>
      </c>
      <c r="G25" s="6">
        <f t="shared" si="10"/>
        <v>51939789.920000002</v>
      </c>
      <c r="H25" s="6">
        <f t="shared" si="10"/>
        <v>0</v>
      </c>
    </row>
    <row r="26" spans="1:8">
      <c r="A26" s="21" t="s">
        <v>22</v>
      </c>
      <c r="B26" s="22">
        <f t="shared" ref="B26:B27" si="11">F26-G26</f>
        <v>266022744.63000023</v>
      </c>
      <c r="C26" s="22">
        <f t="shared" ref="C26:C27" si="12">F26-G26+H26</f>
        <v>266022744.63000023</v>
      </c>
      <c r="D26" s="22">
        <v>222061491.54000023</v>
      </c>
      <c r="E26" s="23">
        <v>43961253.090000011</v>
      </c>
      <c r="F26" s="23">
        <v>266022744.63000023</v>
      </c>
      <c r="G26" s="23"/>
      <c r="H26" s="23"/>
    </row>
    <row r="27" spans="1:8">
      <c r="A27" s="21" t="s">
        <v>21</v>
      </c>
      <c r="B27" s="22">
        <f t="shared" si="11"/>
        <v>417000241.73999983</v>
      </c>
      <c r="C27" s="22">
        <f t="shared" si="12"/>
        <v>417000241.73999983</v>
      </c>
      <c r="D27" s="23">
        <v>460620333.52999985</v>
      </c>
      <c r="E27" s="22">
        <v>8319698.1299999999</v>
      </c>
      <c r="F27" s="23">
        <v>468940031.65999985</v>
      </c>
      <c r="G27" s="23">
        <v>51939789.920000002</v>
      </c>
      <c r="H27" s="23"/>
    </row>
    <row r="28" spans="1:8">
      <c r="A28" s="9" t="s">
        <v>23</v>
      </c>
      <c r="B28" s="10">
        <f>B21-B25</f>
        <v>-623037921.06000018</v>
      </c>
      <c r="C28" s="10">
        <f t="shared" ref="C28:H28" si="13">C21-C25</f>
        <v>-623037921.06000018</v>
      </c>
      <c r="D28" s="10">
        <f t="shared" si="13"/>
        <v>-622696759.76000011</v>
      </c>
      <c r="E28" s="10">
        <f t="shared" si="13"/>
        <v>-341161.30000001192</v>
      </c>
      <c r="F28" s="10">
        <f t="shared" si="13"/>
        <v>-623037921.06000006</v>
      </c>
      <c r="G28" s="10">
        <f t="shared" si="13"/>
        <v>0</v>
      </c>
      <c r="H28" s="10">
        <f t="shared" si="13"/>
        <v>0</v>
      </c>
    </row>
    <row r="29" spans="1:8">
      <c r="A29" s="11" t="s">
        <v>24</v>
      </c>
      <c r="B29" s="12">
        <f>B19+B28</f>
        <v>-711115791.50999713</v>
      </c>
      <c r="C29" s="12">
        <f t="shared" ref="C29:H29" si="14">C19+C28</f>
        <v>-711115791.50999665</v>
      </c>
      <c r="D29" s="12">
        <f t="shared" si="14"/>
        <v>-716168777.06999767</v>
      </c>
      <c r="E29" s="12">
        <f t="shared" si="14"/>
        <v>5052985.5600005984</v>
      </c>
      <c r="F29" s="12">
        <f t="shared" si="14"/>
        <v>-711115791.50999653</v>
      </c>
      <c r="G29" s="12">
        <f t="shared" si="14"/>
        <v>0</v>
      </c>
      <c r="H29" s="12">
        <f t="shared" si="14"/>
        <v>0</v>
      </c>
    </row>
    <row r="30" spans="1:8">
      <c r="A30" s="2" t="s">
        <v>25</v>
      </c>
      <c r="B30" s="3"/>
      <c r="C30" s="3"/>
      <c r="D30" s="3"/>
      <c r="E30" s="3"/>
      <c r="F30" s="3"/>
      <c r="G30" s="3"/>
      <c r="H30" s="3"/>
    </row>
    <row r="31" spans="1:8">
      <c r="A31" s="5" t="s">
        <v>7</v>
      </c>
      <c r="B31" s="6">
        <f>SUM(B32)</f>
        <v>51114.73</v>
      </c>
      <c r="C31" s="6">
        <f t="shared" ref="C31:H31" si="15">SUM(C32)</f>
        <v>51114.73</v>
      </c>
      <c r="D31" s="6">
        <f t="shared" si="15"/>
        <v>51114.73</v>
      </c>
      <c r="E31" s="6">
        <f t="shared" si="15"/>
        <v>0</v>
      </c>
      <c r="F31" s="6">
        <f t="shared" si="15"/>
        <v>51114.73</v>
      </c>
      <c r="G31" s="6">
        <f t="shared" si="15"/>
        <v>0</v>
      </c>
      <c r="H31" s="6">
        <f t="shared" si="15"/>
        <v>0</v>
      </c>
    </row>
    <row r="32" spans="1:8">
      <c r="A32" s="21" t="s">
        <v>26</v>
      </c>
      <c r="B32" s="22">
        <f>F32-G32</f>
        <v>51114.73</v>
      </c>
      <c r="C32" s="22">
        <f>F32-G32+H32</f>
        <v>51114.73</v>
      </c>
      <c r="D32" s="22">
        <v>51114.73</v>
      </c>
      <c r="E32" s="22"/>
      <c r="F32" s="22">
        <v>51114.73</v>
      </c>
      <c r="G32" s="23"/>
      <c r="H32" s="23"/>
    </row>
    <row r="33" spans="1:8">
      <c r="A33" s="7"/>
      <c r="B33" s="8"/>
      <c r="C33" s="8"/>
      <c r="D33" s="8"/>
      <c r="E33" s="8"/>
      <c r="F33" s="8"/>
      <c r="G33" s="8"/>
      <c r="H33" s="8"/>
    </row>
    <row r="34" spans="1:8">
      <c r="A34" s="5" t="s">
        <v>13</v>
      </c>
      <c r="B34" s="6">
        <f>SUM(B35)</f>
        <v>1278467.31</v>
      </c>
      <c r="C34" s="6">
        <f t="shared" ref="C34:H34" si="16">SUM(C35)</f>
        <v>1278467.31</v>
      </c>
      <c r="D34" s="6">
        <f t="shared" si="16"/>
        <v>1278467.31</v>
      </c>
      <c r="E34" s="6">
        <f t="shared" si="16"/>
        <v>0</v>
      </c>
      <c r="F34" s="6">
        <f t="shared" si="16"/>
        <v>1278467.31</v>
      </c>
      <c r="G34" s="6">
        <f t="shared" si="16"/>
        <v>0</v>
      </c>
      <c r="H34" s="6">
        <f t="shared" si="16"/>
        <v>0</v>
      </c>
    </row>
    <row r="35" spans="1:8">
      <c r="A35" s="21" t="s">
        <v>26</v>
      </c>
      <c r="B35" s="22">
        <f>F35-G35</f>
        <v>1278467.31</v>
      </c>
      <c r="C35" s="22">
        <f>F35-G35+H35</f>
        <v>1278467.31</v>
      </c>
      <c r="D35" s="22">
        <v>1278467.31</v>
      </c>
      <c r="E35" s="23"/>
      <c r="F35" s="23">
        <v>1278467.31</v>
      </c>
      <c r="G35" s="23"/>
      <c r="H35" s="23"/>
    </row>
    <row r="36" spans="1:8">
      <c r="A36" s="11" t="s">
        <v>27</v>
      </c>
      <c r="B36" s="12">
        <f>B31-B34</f>
        <v>-1227352.58</v>
      </c>
      <c r="C36" s="12">
        <f t="shared" ref="C36:H36" si="17">C31-C34</f>
        <v>-1227352.58</v>
      </c>
      <c r="D36" s="12">
        <f t="shared" si="17"/>
        <v>-1227352.58</v>
      </c>
      <c r="E36" s="12">
        <f t="shared" si="17"/>
        <v>0</v>
      </c>
      <c r="F36" s="12">
        <f t="shared" si="17"/>
        <v>-1227352.58</v>
      </c>
      <c r="G36" s="12"/>
      <c r="H36" s="12">
        <f t="shared" si="17"/>
        <v>0</v>
      </c>
    </row>
    <row r="37" spans="1:8">
      <c r="A37" s="2" t="s">
        <v>28</v>
      </c>
      <c r="B37" s="3"/>
      <c r="C37" s="3"/>
      <c r="D37" s="3"/>
      <c r="E37" s="3"/>
      <c r="F37" s="3"/>
      <c r="G37" s="3"/>
      <c r="H37" s="3"/>
    </row>
    <row r="38" spans="1:8">
      <c r="A38" s="5" t="s">
        <v>7</v>
      </c>
      <c r="B38" s="6">
        <f>SUM(B39)</f>
        <v>574532351.37</v>
      </c>
      <c r="C38" s="6">
        <f t="shared" ref="C38:H38" si="18">SUM(C39)</f>
        <v>574532351.37</v>
      </c>
      <c r="D38" s="6">
        <f t="shared" si="18"/>
        <v>574532351.37</v>
      </c>
      <c r="E38" s="6">
        <f t="shared" si="18"/>
        <v>0</v>
      </c>
      <c r="F38" s="6">
        <f t="shared" si="18"/>
        <v>574532351.37</v>
      </c>
      <c r="G38" s="6">
        <f t="shared" si="18"/>
        <v>0</v>
      </c>
      <c r="H38" s="6">
        <f t="shared" si="18"/>
        <v>0</v>
      </c>
    </row>
    <row r="39" spans="1:8">
      <c r="A39" s="21" t="s">
        <v>29</v>
      </c>
      <c r="B39" s="22">
        <f>F39-G39</f>
        <v>574532351.37</v>
      </c>
      <c r="C39" s="22">
        <f>F39-G39+H39</f>
        <v>574532351.37</v>
      </c>
      <c r="D39" s="22">
        <v>574532351.37</v>
      </c>
      <c r="E39" s="22"/>
      <c r="F39" s="22">
        <v>574532351.37</v>
      </c>
      <c r="G39" s="23"/>
      <c r="H39" s="23"/>
    </row>
    <row r="40" spans="1:8">
      <c r="A40" s="7"/>
      <c r="B40" s="8"/>
      <c r="C40" s="8"/>
      <c r="D40" s="8"/>
      <c r="E40" s="8"/>
      <c r="F40" s="8"/>
      <c r="G40" s="8"/>
      <c r="H40" s="8"/>
    </row>
    <row r="41" spans="1:8">
      <c r="A41" s="5" t="s">
        <v>13</v>
      </c>
      <c r="B41" s="6">
        <f>SUM(B42)</f>
        <v>42069990.700000003</v>
      </c>
      <c r="C41" s="6">
        <f t="shared" ref="C41:H41" si="19">SUM(C42)</f>
        <v>42069990.700000003</v>
      </c>
      <c r="D41" s="6">
        <f t="shared" si="19"/>
        <v>42069990.700000003</v>
      </c>
      <c r="E41" s="6">
        <f t="shared" si="19"/>
        <v>0</v>
      </c>
      <c r="F41" s="6">
        <f t="shared" si="19"/>
        <v>42069990.700000003</v>
      </c>
      <c r="G41" s="6">
        <f t="shared" si="19"/>
        <v>0</v>
      </c>
      <c r="H41" s="6">
        <f t="shared" si="19"/>
        <v>0</v>
      </c>
    </row>
    <row r="42" spans="1:8">
      <c r="A42" s="21" t="s">
        <v>29</v>
      </c>
      <c r="B42" s="22">
        <f>F42-G42</f>
        <v>42069990.700000003</v>
      </c>
      <c r="C42" s="22">
        <f>F42-G42+H42</f>
        <v>42069990.700000003</v>
      </c>
      <c r="D42" s="22">
        <v>42069990.700000003</v>
      </c>
      <c r="E42" s="23"/>
      <c r="F42" s="23">
        <v>42069990.700000003</v>
      </c>
      <c r="G42" s="23"/>
      <c r="H42" s="23"/>
    </row>
    <row r="43" spans="1:8" ht="12.75" thickBot="1">
      <c r="A43" s="11" t="s">
        <v>30</v>
      </c>
      <c r="B43" s="12">
        <f>B38-B41</f>
        <v>532462360.67000002</v>
      </c>
      <c r="C43" s="12">
        <f t="shared" ref="C43:H43" si="20">C38-C41</f>
        <v>532462360.67000002</v>
      </c>
      <c r="D43" s="12">
        <f t="shared" si="20"/>
        <v>532462360.67000002</v>
      </c>
      <c r="E43" s="12">
        <f t="shared" si="20"/>
        <v>0</v>
      </c>
      <c r="F43" s="12">
        <f t="shared" si="20"/>
        <v>532462360.67000002</v>
      </c>
      <c r="G43" s="12">
        <f t="shared" si="20"/>
        <v>0</v>
      </c>
      <c r="H43" s="12">
        <f t="shared" si="20"/>
        <v>0</v>
      </c>
    </row>
    <row r="44" spans="1:8" ht="12.75" thickTop="1">
      <c r="A44" s="13" t="s">
        <v>31</v>
      </c>
      <c r="B44" s="14">
        <f>B29+B36+B43</f>
        <v>-179880783.41999716</v>
      </c>
      <c r="C44" s="14">
        <f t="shared" ref="C44:H44" si="21">C29+C36+C43</f>
        <v>-179880783.41999668</v>
      </c>
      <c r="D44" s="14">
        <f t="shared" si="21"/>
        <v>-184933768.97999769</v>
      </c>
      <c r="E44" s="14">
        <f t="shared" si="21"/>
        <v>5052985.5600005984</v>
      </c>
      <c r="F44" s="14">
        <f t="shared" si="21"/>
        <v>-179880783.41999656</v>
      </c>
      <c r="G44" s="14">
        <f t="shared" si="21"/>
        <v>0</v>
      </c>
      <c r="H44" s="14">
        <f t="shared" si="21"/>
        <v>0</v>
      </c>
    </row>
    <row r="46" spans="1:8">
      <c r="A46" s="2" t="s">
        <v>32</v>
      </c>
      <c r="B46" s="2"/>
      <c r="C46" s="2"/>
      <c r="D46" s="2"/>
      <c r="E46" s="2"/>
      <c r="F46" s="2"/>
      <c r="G46" s="2"/>
      <c r="H46" s="2"/>
    </row>
    <row r="47" spans="1:8">
      <c r="A47" s="7" t="s">
        <v>33</v>
      </c>
      <c r="B47" s="8">
        <v>-9000000</v>
      </c>
      <c r="C47" s="8">
        <v>-9000000</v>
      </c>
      <c r="D47" s="8"/>
      <c r="E47" s="8"/>
      <c r="F47" s="8"/>
      <c r="G47" s="8"/>
      <c r="H47" s="8"/>
    </row>
    <row r="48" spans="1:8">
      <c r="A48" s="7" t="s">
        <v>34</v>
      </c>
      <c r="B48" s="8"/>
      <c r="C48" s="8"/>
      <c r="D48" s="8"/>
      <c r="E48" s="8"/>
      <c r="F48" s="8"/>
      <c r="G48" s="8"/>
      <c r="H48" s="8"/>
    </row>
    <row r="49" spans="1:8">
      <c r="A49" s="7" t="s">
        <v>35</v>
      </c>
      <c r="B49" s="8"/>
      <c r="C49" s="8"/>
      <c r="D49" s="8"/>
      <c r="E49" s="8"/>
      <c r="F49" s="8"/>
      <c r="G49" s="8"/>
      <c r="H49" s="8"/>
    </row>
    <row r="50" spans="1:8">
      <c r="A50" s="7" t="s">
        <v>36</v>
      </c>
      <c r="B50" s="8"/>
      <c r="C50" s="8"/>
      <c r="D50" s="8"/>
      <c r="E50" s="8"/>
      <c r="F50" s="8"/>
      <c r="G50" s="8"/>
      <c r="H50" s="8"/>
    </row>
    <row r="51" spans="1:8">
      <c r="A51" s="7" t="s">
        <v>37</v>
      </c>
      <c r="B51" s="8"/>
      <c r="C51" s="8"/>
      <c r="D51" s="8"/>
      <c r="E51" s="8"/>
      <c r="F51" s="8"/>
      <c r="G51" s="8"/>
      <c r="H51" s="8"/>
    </row>
    <row r="52" spans="1:8">
      <c r="A52" s="7" t="s">
        <v>38</v>
      </c>
      <c r="B52" s="8">
        <v>16000000</v>
      </c>
      <c r="C52" s="8">
        <v>16000000</v>
      </c>
      <c r="D52" s="8"/>
      <c r="E52" s="8"/>
      <c r="F52" s="8"/>
      <c r="G52" s="8"/>
      <c r="H52" s="8"/>
    </row>
    <row r="53" spans="1:8">
      <c r="A53" s="7" t="s">
        <v>39</v>
      </c>
      <c r="B53" s="8"/>
      <c r="C53" s="8"/>
      <c r="D53" s="8"/>
      <c r="E53" s="8"/>
      <c r="F53" s="8"/>
      <c r="G53" s="8"/>
      <c r="H53" s="8"/>
    </row>
    <row r="54" spans="1:8">
      <c r="A54" s="7" t="s">
        <v>40</v>
      </c>
      <c r="B54" s="8"/>
      <c r="C54" s="8"/>
      <c r="D54" s="8"/>
      <c r="E54" s="8"/>
      <c r="F54" s="8"/>
      <c r="G54" s="8"/>
      <c r="H54" s="8"/>
    </row>
    <row r="55" spans="1:8">
      <c r="A55" s="7" t="s">
        <v>41</v>
      </c>
      <c r="B55" s="8">
        <v>-2000000</v>
      </c>
      <c r="C55" s="8">
        <v>-2000000</v>
      </c>
      <c r="D55" s="8"/>
      <c r="E55" s="8"/>
      <c r="F55" s="8"/>
      <c r="G55" s="8"/>
      <c r="H55" s="8"/>
    </row>
    <row r="56" spans="1:8">
      <c r="A56" s="7" t="s">
        <v>42</v>
      </c>
      <c r="B56" s="8"/>
      <c r="C56" s="8"/>
      <c r="D56" s="8"/>
      <c r="E56" s="8"/>
      <c r="F56" s="8"/>
      <c r="G56" s="8"/>
      <c r="H56" s="8"/>
    </row>
    <row r="57" spans="1:8">
      <c r="A57" s="7" t="s">
        <v>43</v>
      </c>
      <c r="B57" s="8"/>
      <c r="C57" s="8"/>
      <c r="D57" s="8"/>
      <c r="E57" s="8"/>
      <c r="F57" s="8"/>
      <c r="G57" s="8"/>
      <c r="H57" s="8"/>
    </row>
    <row r="58" spans="1:8">
      <c r="A58" s="7" t="s">
        <v>44</v>
      </c>
      <c r="B58" s="8">
        <v>-1000000</v>
      </c>
      <c r="C58" s="8">
        <v>-1000000</v>
      </c>
      <c r="D58" s="8"/>
      <c r="E58" s="8"/>
      <c r="F58" s="8"/>
      <c r="G58" s="8"/>
      <c r="H58" s="8"/>
    </row>
    <row r="59" spans="1:8">
      <c r="A59" s="7" t="s">
        <v>45</v>
      </c>
      <c r="B59" s="8"/>
      <c r="C59" s="8"/>
      <c r="D59" s="8"/>
      <c r="E59" s="8"/>
      <c r="F59" s="8"/>
      <c r="G59" s="8"/>
      <c r="H59" s="8"/>
    </row>
    <row r="60" spans="1:8">
      <c r="A60" s="7" t="s">
        <v>46</v>
      </c>
      <c r="B60" s="8">
        <v>-44000000</v>
      </c>
      <c r="C60" s="8">
        <v>-44000000</v>
      </c>
      <c r="D60" s="8"/>
      <c r="E60" s="8"/>
      <c r="F60" s="8"/>
      <c r="G60" s="8"/>
      <c r="H60" s="8"/>
    </row>
    <row r="61" spans="1:8">
      <c r="A61" s="7" t="s">
        <v>47</v>
      </c>
      <c r="B61" s="8">
        <v>-152000000</v>
      </c>
      <c r="C61" s="8">
        <v>-152000000</v>
      </c>
      <c r="D61" s="8"/>
      <c r="E61" s="8"/>
      <c r="F61" s="8"/>
      <c r="G61" s="8"/>
      <c r="H61" s="8"/>
    </row>
    <row r="62" spans="1:8">
      <c r="A62" s="31" t="s">
        <v>55</v>
      </c>
      <c r="B62" s="8">
        <v>2000000</v>
      </c>
      <c r="C62" s="8">
        <v>2000000</v>
      </c>
      <c r="D62" s="8"/>
      <c r="E62" s="8"/>
      <c r="F62" s="8"/>
      <c r="G62" s="8"/>
      <c r="H62" s="8"/>
    </row>
    <row r="63" spans="1:8">
      <c r="A63" s="32" t="s">
        <v>56</v>
      </c>
      <c r="B63" s="35">
        <v>-190000000</v>
      </c>
      <c r="C63" s="35">
        <v>-190000000</v>
      </c>
      <c r="D63" s="35"/>
      <c r="E63" s="35"/>
      <c r="F63" s="35"/>
      <c r="G63" s="35"/>
      <c r="H63" s="35"/>
    </row>
    <row r="64" spans="1:8">
      <c r="A64" s="33" t="s">
        <v>57</v>
      </c>
      <c r="B64" s="36">
        <v>-901115791.5099988</v>
      </c>
      <c r="C64" s="36">
        <v>-901115791.5099988</v>
      </c>
      <c r="D64" s="36"/>
      <c r="E64" s="36"/>
      <c r="F64" s="36"/>
      <c r="G64" s="36"/>
      <c r="H64" s="36"/>
    </row>
    <row r="65" spans="1:8">
      <c r="A65" s="34" t="s">
        <v>58</v>
      </c>
      <c r="B65" s="37">
        <v>-3.32E-2</v>
      </c>
      <c r="C65" s="37">
        <v>-3.32E-2</v>
      </c>
      <c r="D65" s="37"/>
      <c r="E65" s="37"/>
      <c r="F65" s="37"/>
      <c r="G65" s="37"/>
      <c r="H65" s="37"/>
    </row>
    <row r="66" spans="1:8">
      <c r="A66" s="33" t="s">
        <v>59</v>
      </c>
      <c r="B66" s="36">
        <v>-901115791.5099988</v>
      </c>
      <c r="C66" s="36">
        <v>-901115791.5099988</v>
      </c>
      <c r="D66" s="36"/>
      <c r="E66" s="36"/>
      <c r="F66" s="36"/>
      <c r="G66" s="36"/>
      <c r="H66" s="36"/>
    </row>
    <row r="67" spans="1:8">
      <c r="A67" s="34" t="s">
        <v>58</v>
      </c>
      <c r="B67" s="37">
        <v>-3.32E-2</v>
      </c>
      <c r="C67" s="37">
        <v>-3.32E-2</v>
      </c>
      <c r="D67" s="37"/>
      <c r="E67" s="37"/>
      <c r="F67" s="37"/>
      <c r="G67" s="37"/>
      <c r="H67" s="37"/>
    </row>
    <row r="68" spans="1:8">
      <c r="A68" s="33" t="s">
        <v>60</v>
      </c>
      <c r="B68" s="36">
        <v>27137772</v>
      </c>
      <c r="C68" s="36">
        <v>27137772</v>
      </c>
      <c r="D68" s="36"/>
      <c r="E68" s="36"/>
      <c r="F68" s="36"/>
      <c r="G68" s="36"/>
      <c r="H68" s="36"/>
    </row>
  </sheetData>
  <mergeCells count="3">
    <mergeCell ref="A1:H1"/>
    <mergeCell ref="B2:C2"/>
    <mergeCell ref="D2:H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Principals magnituts</vt:lpstr>
      <vt:lpstr>Hoja2</vt:lpstr>
      <vt:lpstr>Hoja3</vt:lpstr>
    </vt:vector>
  </TitlesOfParts>
  <Company>Govern de les Illes Balears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u01713</dc:creator>
  <cp:lastModifiedBy>u99853</cp:lastModifiedBy>
  <dcterms:created xsi:type="dcterms:W3CDTF">2014-11-27T09:20:02Z</dcterms:created>
  <dcterms:modified xsi:type="dcterms:W3CDTF">2015-02-25T18:25:02Z</dcterms:modified>
</cp:coreProperties>
</file>