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bench\niki\niki_20221223\liqui\"/>
    </mc:Choice>
  </mc:AlternateContent>
  <xr:revisionPtr revIDLastSave="0" documentId="13_ncr:1_{85B479C9-A4BE-49E8-A0D8-DE80B092A4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ructura finançament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2" i="1" l="1"/>
  <c r="P82" i="1"/>
  <c r="Q73" i="1"/>
  <c r="P73" i="1"/>
  <c r="Q55" i="1"/>
  <c r="P55" i="1"/>
  <c r="Q52" i="1"/>
  <c r="P52" i="1"/>
  <c r="Q37" i="1"/>
  <c r="P37" i="1"/>
  <c r="Q16" i="1"/>
  <c r="P16" i="1"/>
  <c r="Q11" i="1"/>
  <c r="P11" i="1"/>
  <c r="Q3" i="1"/>
  <c r="P3" i="1"/>
  <c r="Q36" i="1" l="1"/>
  <c r="Q86" i="1" s="1"/>
  <c r="P36" i="1"/>
  <c r="P86" i="1" s="1"/>
</calcChain>
</file>

<file path=xl/sharedStrings.xml><?xml version="1.0" encoding="utf-8"?>
<sst xmlns="http://schemas.openxmlformats.org/spreadsheetml/2006/main" count="102" uniqueCount="93">
  <si>
    <t>INGRESSOS. ESTRUCTURA DE FINANÇAMENT</t>
  </si>
  <si>
    <t>PP.GG. DE LA COMUNITAT AUTÒNOMA ILLES BALEARS. SECTOR PÚBLIC ADMINISTRATIU CONSOLIDAT I HOMGENEITZAT</t>
  </si>
  <si>
    <t>Estructura econòmica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</si>
  <si>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</si>
  <si>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</si>
  <si>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</si>
  <si>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</si>
  <si>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</si>
  <si>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</si>
  <si>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</si>
  <si>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</si>
  <si>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</si>
  <si>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</si>
  <si>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</si>
  <si>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</si>
  <si>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</si>
  <si>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</si>
  <si>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1.- Rendiment dels tributs cedists</t>
  </si>
  <si>
    <t>110.__.- Impost general sobre successions i donacions</t>
  </si>
  <si>
    <t>111.__.- Impost extraordinari sobre el patrimoni de les persones físiques</t>
  </si>
  <si>
    <t>112.__.- Impost sobre dipòsits en entitats bancàries</t>
  </si>
  <si>
    <t>200.__.- Impost sobre transmissions "inter-vius"</t>
  </si>
  <si>
    <t>201.__.- Impost sobre actes jurídics documentats</t>
  </si>
  <si>
    <t>220.06.- Impost especial sobre determinats mitjans de transport</t>
  </si>
  <si>
    <t>220.08.- Impost especial sobre la venda minorista de determinats hidrocarburs, tram autonòmic</t>
  </si>
  <si>
    <t>2.- Rendiment dels tributs pròpis</t>
  </si>
  <si>
    <t>112.__.- Impost sobre instal·lacions que incideixen en el medi ambient</t>
  </si>
  <si>
    <t>220.10.- Imposts sobre estades en empreses turístiques d'allotjament</t>
  </si>
  <si>
    <t>282.__.- Impost sobre el bingo i recàrrec sobre la taxa estatal del joc</t>
  </si>
  <si>
    <t>283.__.- Cànon de sanejament d'aigües</t>
  </si>
  <si>
    <t>3.- Taxes, ingressos pròpis/afectes als serveis transferits i altres ingressos</t>
  </si>
  <si>
    <t>300.__.- Taxes de joc</t>
  </si>
  <si>
    <t>301.__.- Taxes i cànons de l'ordenació de les telecomunicacions</t>
  </si>
  <si>
    <t>302.__.- Taxes per direcció i inspecció d'obres</t>
  </si>
  <si>
    <t>303.__.- Taxes acadèmiques, drets de matrícula, expedició de títols i altres similars</t>
  </si>
  <si>
    <t>307.__.- Drets d'exàmen</t>
  </si>
  <si>
    <t>309.__.- Altres taxes</t>
  </si>
  <si>
    <t>31_.__.- Preus públics</t>
  </si>
  <si>
    <t>32_.__.- Altres ingressos procedents de la prestació de serveis</t>
  </si>
  <si>
    <t>33_.__.- Venda de béns</t>
  </si>
  <si>
    <t>38_.__.- Reintegraments d'operacions corrents</t>
  </si>
  <si>
    <t>39_.__.- Altres ingressos</t>
  </si>
  <si>
    <t>51_.__.- Interessos de bestretes i préstecs concedits</t>
  </si>
  <si>
    <t>52_.__.- Interessos de dipòsits</t>
  </si>
  <si>
    <t>53_.__.- Dividends i participació en beneficis</t>
  </si>
  <si>
    <t>54_.__.- Rendes de béns inmobles</t>
  </si>
  <si>
    <t>55_.__.- Productes de concessions i aprofitaments especials</t>
  </si>
  <si>
    <t>59_.__.- Altres ingressos patrimonials</t>
  </si>
  <si>
    <t>6__.__.- Alienació d'inversions reals</t>
  </si>
  <si>
    <t>8__.__.- Actius financers</t>
  </si>
  <si>
    <t>4.- Finançament autonòmic</t>
  </si>
  <si>
    <t>Bestretes a compta de l'exercici n</t>
  </si>
  <si>
    <t>100.00.- Tarifa autonòmica de l'IRPF/PIE (2002)</t>
  </si>
  <si>
    <t>210.00.- Impost sobre el valor afegit</t>
  </si>
  <si>
    <t>210.00.- IVA, reintegrament liquidacions negativa 2008 ajornadas</t>
  </si>
  <si>
    <t>210.00.- IVA, reintegrament liquidacions negativa 2009 ajornadas</t>
  </si>
  <si>
    <t>210.00.- IVA, BATC ajornament reintegrament liquidacions negatives 2008/09</t>
  </si>
  <si>
    <t>220.01.- IE sobre la cervesa</t>
  </si>
  <si>
    <t>220.03.- IE sobre l'alcohol i begudes derivades</t>
  </si>
  <si>
    <t>220.04.- IE sobre les labors del tabac</t>
  </si>
  <si>
    <t>220.05.- IE sobre els hidrocarburs</t>
  </si>
  <si>
    <t>220.07.- IE sobre productes intermedis</t>
  </si>
  <si>
    <t>220.09.- IE sobre l'electricitat</t>
  </si>
  <si>
    <t>400.__.- Fons de garantia serveis públics fonamentals</t>
  </si>
  <si>
    <t>400.__.- Fons de suficiència/suficiència global</t>
  </si>
  <si>
    <t>400.__.- BAC recursos nou sistema de finançament</t>
  </si>
  <si>
    <t>Fons complementaris/addicionals</t>
  </si>
  <si>
    <t>400.__.- Fons complementari finançament sanitat</t>
  </si>
  <si>
    <t>400.__.- Fons complementari compensació insularitat</t>
  </si>
  <si>
    <t>Liquidació de l'exercici (n-2)/altres</t>
  </si>
  <si>
    <t>400.__.- Participació en els ingressos general de l'Estat</t>
  </si>
  <si>
    <t>100.00.- Tarifa autonòmica de l'IRPF</t>
  </si>
  <si>
    <t>210.00.- IVA, import ajornat</t>
  </si>
  <si>
    <t>400.__.- Fons de garantía finançament sanitat</t>
  </si>
  <si>
    <t>400.__.- Fons de convergància, competitivitat</t>
  </si>
  <si>
    <t>400.__.- Fons de convergància, competitivitat DA 3ª llei 22/2009</t>
  </si>
  <si>
    <t>400.__.- Compensació supresió gravàmen IP/altres</t>
  </si>
  <si>
    <t>400.__.- Bestretes pressupostàries i no pressupostàries per cancel·lar</t>
  </si>
  <si>
    <t>5.- Aportacions alíenes</t>
  </si>
  <si>
    <t>40_.__/70_.__.- De l'Estat (&lt;&gt; finançament autonòmic)</t>
  </si>
  <si>
    <t>44_.__/74_.__.- D'empreses públiques i d'altres ens públicas de la CAIB</t>
  </si>
  <si>
    <t>45_.__/75_.__.- De comunitats autònomes</t>
  </si>
  <si>
    <t>46_.__/76_.__.- De corporacions locals</t>
  </si>
  <si>
    <t>47_.__/77_.__.- D'empreses privades</t>
  </si>
  <si>
    <t>48_.__/78_.__.- De famílies i institucions</t>
  </si>
  <si>
    <t>49_.__/79_.__.- De l'exterior</t>
  </si>
  <si>
    <t>6.- Finançament aliè (deute/préstecs)</t>
  </si>
  <si>
    <t>91_.__.- Préstecs rebuts en euros</t>
  </si>
  <si>
    <t>Total</t>
  </si>
  <si>
    <t>2016</t>
  </si>
  <si>
    <t>2017</t>
  </si>
  <si>
    <t>90_.__.- Reintegrament de préstecs concedits</t>
  </si>
  <si>
    <t>41_.__/71_.__.- D'òrgans estatutaris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</si>
</sst>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9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/>
      <bottom style="thin">
        <color theme="8"/>
      </bottom>
      <diagonal/>
    </border>
    <border>
      <left/>
      <right/>
      <top style="double">
        <color theme="8" tint="-0.249977111117893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4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left"/>
    </xf>
    <xf numFmtId="4" fontId="3" fillId="5" borderId="2" xfId="0" applyNumberFormat="1" applyFont="1" applyFill="1" applyBorder="1"/>
    <xf numFmtId="0" fontId="2" fillId="0" borderId="2" xfId="0" applyFont="1" applyBorder="1" applyAlignment="1">
      <alignment horizontal="left" indent="1"/>
    </xf>
    <xf numFmtId="4" fontId="2" fillId="0" borderId="2" xfId="0" applyNumberFormat="1" applyFont="1" applyBorder="1"/>
    <xf numFmtId="4" fontId="2" fillId="0" borderId="2" xfId="0" applyNumberFormat="1" applyFont="1" applyFill="1" applyBorder="1"/>
    <xf numFmtId="0" fontId="2" fillId="6" borderId="3" xfId="0" applyFont="1" applyFill="1" applyBorder="1" applyAlignment="1">
      <alignment horizontal="left" indent="1"/>
    </xf>
    <xf numFmtId="4" fontId="2" fillId="6" borderId="3" xfId="0" applyNumberFormat="1" applyFont="1" applyFill="1" applyBorder="1"/>
    <xf numFmtId="4" fontId="2" fillId="0" borderId="0" xfId="0" applyNumberFormat="1" applyFont="1" applyBorder="1"/>
    <xf numFmtId="4" fontId="4" fillId="0" borderId="4" xfId="0" applyNumberFormat="1" applyFont="1" applyBorder="1"/>
    <xf numFmtId="0" fontId="4" fillId="0" borderId="4" xfId="0" applyFont="1" applyBorder="1" applyAlignment="1">
      <alignment horizontal="left"/>
    </xf>
    <xf numFmtId="4" fontId="2" fillId="0" borderId="2" xfId="0" applyNumberFormat="1" applyFont="1" applyBorder="1" applyAlignment="1"/>
    <xf numFmtId="0" fontId="2" fillId="0" borderId="0" xfId="0" applyFont="1" applyBorder="1" applyAlignment="1">
      <alignment horizontal="left" inden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6"/>
  <sheetViews>
    <sheetView showZeros="0" tabSelected="1" workbookViewId="0"/>
  </sheetViews>
  <sheetFormatPr baseColWidth="10" defaultRowHeight="11.25" x14ac:dyDescent="0.2"/>
  <cols>
    <col min="1" max="1" width="40.7109375" style="1" customWidth="1"/>
    <col min="2" max="18" width="13" style="1" hidden="1" customWidth="1"/>
    <col min="19" max="19" width="13" style="1" bestFit="1" customWidth="1"/>
    <col min="20" max="20" width="13.42578125" style="1" bestFit="1" customWidth="1"/>
    <col min="21" max="22" width="13" style="1" bestFit="1" customWidth="1"/>
    <col min="23" max="16384" width="11.42578125" style="1"/>
  </cols>
  <sheetData>
    <row r="1" spans="1:21" ht="15.75" customHeight="1" thickBot="1" x14ac:dyDescent="0.25">
      <c r="A1" s="17" t="s">
        <v>0</v>
      </c>
      <c r="B1" s="15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2" thickBot="1" x14ac:dyDescent="0.25">
      <c r="A2" s="17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89</v>
      </c>
      <c r="Q2" s="2" t="s">
        <v>90</v>
      </c>
      <c r="R2" s="2">
        <v>2018</v>
      </c>
      <c r="S2" s="2">
        <v>2019</v>
      </c>
      <c r="T2" s="2">
        <v>2020</v>
      </c>
      <c r="U2" s="2">
        <v>2021</v>
      </c>
    </row>
    <row r="3" spans="1:21" x14ac:dyDescent="0.2">
      <c r="A3" s="3" t="s">
        <v>17</v>
      </c>
      <c r="B3" s="4">
        <v>325386763.21999997</v>
      </c>
      <c r="C3" s="4">
        <v>416185246.31999999</v>
      </c>
      <c r="D3" s="4">
        <v>493540819.34999996</v>
      </c>
      <c r="E3" s="4">
        <v>699237408.48000002</v>
      </c>
      <c r="F3" s="4">
        <v>852701655.53999996</v>
      </c>
      <c r="G3" s="4">
        <v>840298926.29999983</v>
      </c>
      <c r="H3" s="4">
        <v>579871944.67999995</v>
      </c>
      <c r="I3" s="4">
        <v>391069168.27999997</v>
      </c>
      <c r="J3" s="4">
        <v>420451498.41999996</v>
      </c>
      <c r="K3" s="4">
        <v>347132576.10000002</v>
      </c>
      <c r="L3" s="4">
        <v>386315741.60000002</v>
      </c>
      <c r="M3" s="4">
        <v>458977855.62</v>
      </c>
      <c r="N3" s="4">
        <v>550367144.51999998</v>
      </c>
      <c r="O3" s="4">
        <v>659690194.17999995</v>
      </c>
      <c r="P3" s="4">
        <f t="shared" ref="P3:Q3" si="0">SUM(P4:P10)</f>
        <v>767377389.1400001</v>
      </c>
      <c r="Q3" s="4">
        <f t="shared" si="0"/>
        <v>857319479.22000003</v>
      </c>
      <c r="R3" s="4">
        <v>891822669.91000009</v>
      </c>
      <c r="S3" s="4">
        <v>792774383.68000007</v>
      </c>
      <c r="T3" s="4">
        <v>734853634.55999994</v>
      </c>
      <c r="U3" s="4">
        <v>1079359818.8199999</v>
      </c>
    </row>
    <row r="4" spans="1:21" x14ac:dyDescent="0.2">
      <c r="A4" s="5" t="s">
        <v>18</v>
      </c>
      <c r="B4" s="6">
        <v>70734366.069999993</v>
      </c>
      <c r="C4" s="6">
        <v>63738054.43</v>
      </c>
      <c r="D4" s="6">
        <v>66503253.719999999</v>
      </c>
      <c r="E4" s="6">
        <v>76418512.329999998</v>
      </c>
      <c r="F4" s="6">
        <v>87341808.840000004</v>
      </c>
      <c r="G4" s="6">
        <v>90973227.190000013</v>
      </c>
      <c r="H4" s="6">
        <v>62882509.789999999</v>
      </c>
      <c r="I4" s="6">
        <v>60918638.420000002</v>
      </c>
      <c r="J4" s="6">
        <v>69821175.349999994</v>
      </c>
      <c r="K4" s="6">
        <v>61717042.270000003</v>
      </c>
      <c r="L4" s="6">
        <v>70079843.049999997</v>
      </c>
      <c r="M4" s="6">
        <v>69212758.549999997</v>
      </c>
      <c r="N4" s="6">
        <v>91817585.400000006</v>
      </c>
      <c r="O4" s="6">
        <v>93932277.670000002</v>
      </c>
      <c r="P4" s="6">
        <v>88161687.590000004</v>
      </c>
      <c r="Q4" s="6">
        <v>101418694.97</v>
      </c>
      <c r="R4" s="6">
        <v>114432210.72</v>
      </c>
      <c r="S4" s="6">
        <v>119890761.95</v>
      </c>
      <c r="T4" s="6">
        <v>111553734.45999999</v>
      </c>
      <c r="U4" s="6">
        <v>137846821.88999999</v>
      </c>
    </row>
    <row r="5" spans="1:21" x14ac:dyDescent="0.2">
      <c r="A5" s="5" t="s">
        <v>19</v>
      </c>
      <c r="B5" s="6">
        <v>27606035.440000001</v>
      </c>
      <c r="C5" s="6">
        <v>28701200.420000002</v>
      </c>
      <c r="D5" s="6">
        <v>30204085.98</v>
      </c>
      <c r="E5" s="6">
        <v>34220518.850000001</v>
      </c>
      <c r="F5" s="6">
        <v>42255274.350000001</v>
      </c>
      <c r="G5" s="6">
        <v>49179582.770000003</v>
      </c>
      <c r="H5" s="6">
        <v>59890495.219999999</v>
      </c>
      <c r="I5" s="6">
        <v>493476.4</v>
      </c>
      <c r="J5" s="6">
        <v>7139403.4000000004</v>
      </c>
      <c r="K5" s="6">
        <v>2450938.36</v>
      </c>
      <c r="L5" s="6">
        <v>-2087730.87</v>
      </c>
      <c r="M5" s="6">
        <v>42682037.780000001</v>
      </c>
      <c r="N5" s="6">
        <v>47781317.710000001</v>
      </c>
      <c r="O5" s="6">
        <v>49150605.090000004</v>
      </c>
      <c r="P5" s="6">
        <v>71020341.140000001</v>
      </c>
      <c r="Q5" s="6">
        <v>67533869.260000005</v>
      </c>
      <c r="R5" s="6">
        <v>70287268.450000003</v>
      </c>
      <c r="S5" s="6">
        <v>70390017.909999996</v>
      </c>
      <c r="T5" s="6">
        <v>79082194.900000006</v>
      </c>
      <c r="U5" s="6">
        <v>75858997.060000002</v>
      </c>
    </row>
    <row r="6" spans="1:21" x14ac:dyDescent="0.2">
      <c r="A6" s="5" t="s">
        <v>20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8789682.1500000004</v>
      </c>
      <c r="P6" s="6">
        <v>8399603.8499999996</v>
      </c>
      <c r="Q6" s="6">
        <v>7944889.0099999998</v>
      </c>
      <c r="R6" s="6">
        <v>8320312.0099999998</v>
      </c>
      <c r="S6" s="6">
        <v>7948704.9199999999</v>
      </c>
      <c r="T6" s="6">
        <v>9778571.3499999996</v>
      </c>
      <c r="U6" s="6">
        <v>9102011.5899999999</v>
      </c>
    </row>
    <row r="7" spans="1:21" x14ac:dyDescent="0.2">
      <c r="A7" s="5" t="s">
        <v>21</v>
      </c>
      <c r="B7" s="6">
        <v>168326152.56</v>
      </c>
      <c r="C7" s="6">
        <v>198629576.66</v>
      </c>
      <c r="D7" s="6">
        <v>248929136.44999999</v>
      </c>
      <c r="E7" s="6">
        <v>324473505.77999997</v>
      </c>
      <c r="F7" s="6">
        <v>404420797.69</v>
      </c>
      <c r="G7" s="6">
        <v>377264535.47999996</v>
      </c>
      <c r="H7" s="6">
        <v>243367300.13</v>
      </c>
      <c r="I7" s="6">
        <v>168969346.81</v>
      </c>
      <c r="J7" s="6">
        <v>209841709.81999999</v>
      </c>
      <c r="K7" s="6">
        <v>175040981.87</v>
      </c>
      <c r="L7" s="6">
        <v>202034320.16</v>
      </c>
      <c r="M7" s="6">
        <v>233283289.98999998</v>
      </c>
      <c r="N7" s="6">
        <v>290520597.45999998</v>
      </c>
      <c r="O7" s="6">
        <v>369420729.01999998</v>
      </c>
      <c r="P7" s="6">
        <v>449658689.19</v>
      </c>
      <c r="Q7" s="6">
        <v>513894468.38999999</v>
      </c>
      <c r="R7" s="6">
        <v>520523154.05000001</v>
      </c>
      <c r="S7" s="6">
        <v>449457735.74000001</v>
      </c>
      <c r="T7" s="6">
        <v>395963795.82999998</v>
      </c>
      <c r="U7" s="6">
        <v>688398633.71000004</v>
      </c>
    </row>
    <row r="8" spans="1:21" x14ac:dyDescent="0.2">
      <c r="A8" s="5" t="s">
        <v>22</v>
      </c>
      <c r="B8" s="6">
        <v>58720209.149999999</v>
      </c>
      <c r="C8" s="6">
        <v>72138048.5</v>
      </c>
      <c r="D8" s="6">
        <v>90650784.879999995</v>
      </c>
      <c r="E8" s="6">
        <v>200164666.21000001</v>
      </c>
      <c r="F8" s="6">
        <v>249308418.69999999</v>
      </c>
      <c r="G8" s="6">
        <v>247793410.28999999</v>
      </c>
      <c r="H8" s="6">
        <v>159041395.89999998</v>
      </c>
      <c r="I8" s="6">
        <v>119441712.02</v>
      </c>
      <c r="J8" s="6">
        <v>96137035.060000002</v>
      </c>
      <c r="K8" s="6">
        <v>69681468.940000013</v>
      </c>
      <c r="L8" s="6">
        <v>65709692.18</v>
      </c>
      <c r="M8" s="6">
        <v>58685472.560000002</v>
      </c>
      <c r="N8" s="6">
        <v>67577565.200000003</v>
      </c>
      <c r="O8" s="6">
        <v>89599042.189999998</v>
      </c>
      <c r="P8" s="6">
        <v>94624655.829999998</v>
      </c>
      <c r="Q8" s="6">
        <v>110869431.20999999</v>
      </c>
      <c r="R8" s="6">
        <v>114552330.70999999</v>
      </c>
      <c r="S8" s="6">
        <v>112087565.95999999</v>
      </c>
      <c r="T8" s="6">
        <v>116789242.27</v>
      </c>
      <c r="U8" s="6">
        <v>147621460.78</v>
      </c>
    </row>
    <row r="9" spans="1:21" x14ac:dyDescent="0.2">
      <c r="A9" s="5" t="s">
        <v>23</v>
      </c>
      <c r="B9" s="6">
        <v>0</v>
      </c>
      <c r="C9" s="6">
        <v>33914926.170000002</v>
      </c>
      <c r="D9" s="6">
        <v>37913745.369999997</v>
      </c>
      <c r="E9" s="6">
        <v>43827129.829999998</v>
      </c>
      <c r="F9" s="6">
        <v>48561855.329999998</v>
      </c>
      <c r="G9" s="6">
        <v>53743132.009999998</v>
      </c>
      <c r="H9" s="6">
        <v>33765694.090000004</v>
      </c>
      <c r="I9" s="6">
        <v>21430614.079999998</v>
      </c>
      <c r="J9" s="7">
        <v>18280622.199999999</v>
      </c>
      <c r="K9" s="7">
        <v>19466355.18</v>
      </c>
      <c r="L9" s="7">
        <v>14852715.24</v>
      </c>
      <c r="M9" s="7">
        <v>13540454.48</v>
      </c>
      <c r="N9" s="7">
        <v>18406088.850000001</v>
      </c>
      <c r="O9" s="7">
        <v>12435679.220000001</v>
      </c>
      <c r="P9" s="7">
        <v>17794705.210000001</v>
      </c>
      <c r="Q9" s="7">
        <v>16521566.4</v>
      </c>
      <c r="R9" s="7">
        <v>24484507.77</v>
      </c>
      <c r="S9" s="7">
        <v>32999597.199999999</v>
      </c>
      <c r="T9" s="7">
        <v>21686095.75</v>
      </c>
      <c r="U9" s="7">
        <v>20531893.789999999</v>
      </c>
    </row>
    <row r="10" spans="1:21" x14ac:dyDescent="0.2">
      <c r="A10" s="5" t="s">
        <v>24</v>
      </c>
      <c r="B10" s="6">
        <v>0</v>
      </c>
      <c r="C10" s="6">
        <v>19063440.140000001</v>
      </c>
      <c r="D10" s="6">
        <v>19339812.949999999</v>
      </c>
      <c r="E10" s="6">
        <v>20133075.48</v>
      </c>
      <c r="F10" s="6">
        <v>20813500.629999999</v>
      </c>
      <c r="G10" s="6">
        <v>21345038.559999999</v>
      </c>
      <c r="H10" s="6">
        <v>20924549.550000001</v>
      </c>
      <c r="I10" s="6">
        <v>19815380.550000001</v>
      </c>
      <c r="J10" s="7">
        <v>19231552.59</v>
      </c>
      <c r="K10" s="7">
        <v>18775789.48</v>
      </c>
      <c r="L10" s="7">
        <v>35726901.840000004</v>
      </c>
      <c r="M10" s="7">
        <v>41573842.259999998</v>
      </c>
      <c r="N10" s="7">
        <v>34263989.899999999</v>
      </c>
      <c r="O10" s="7">
        <v>36362178.840000004</v>
      </c>
      <c r="P10" s="7">
        <v>37717706.329999998</v>
      </c>
      <c r="Q10" s="7">
        <v>39136559.979999997</v>
      </c>
      <c r="R10" s="7">
        <v>39222886.200000003</v>
      </c>
      <c r="S10" s="7"/>
      <c r="T10" s="7">
        <v>0</v>
      </c>
      <c r="U10" s="7">
        <v>0</v>
      </c>
    </row>
    <row r="11" spans="1:21" x14ac:dyDescent="0.2">
      <c r="A11" s="3" t="s">
        <v>25</v>
      </c>
      <c r="B11" s="4">
        <v>64286703.360000007</v>
      </c>
      <c r="C11" s="4">
        <v>98465923.129999995</v>
      </c>
      <c r="D11" s="4">
        <v>45423671.990000002</v>
      </c>
      <c r="E11" s="4">
        <v>45004400.989999995</v>
      </c>
      <c r="F11" s="4">
        <v>48582333.729999997</v>
      </c>
      <c r="G11" s="4">
        <v>52177472.660000004</v>
      </c>
      <c r="H11" s="4">
        <v>51205952.019999996</v>
      </c>
      <c r="I11" s="4">
        <v>55124864.390000001</v>
      </c>
      <c r="J11" s="4">
        <v>58179993.490000002</v>
      </c>
      <c r="K11" s="4">
        <v>53984720.859999999</v>
      </c>
      <c r="L11" s="4">
        <v>59666566.75</v>
      </c>
      <c r="M11" s="4">
        <v>72426084.629999995</v>
      </c>
      <c r="N11" s="4">
        <v>78878698.359999999</v>
      </c>
      <c r="O11" s="4">
        <v>81346804.450000003</v>
      </c>
      <c r="P11" s="4">
        <f t="shared" ref="P11:Q11" si="1">SUM(P12:P15)</f>
        <v>115361425.34999999</v>
      </c>
      <c r="Q11" s="4">
        <f t="shared" si="1"/>
        <v>140806775.06999999</v>
      </c>
      <c r="R11" s="4">
        <v>204599634.69999999</v>
      </c>
      <c r="S11" s="4">
        <v>217365288.63999999</v>
      </c>
      <c r="T11" s="4">
        <v>114928253.13</v>
      </c>
      <c r="U11" s="4">
        <v>112105424.59999999</v>
      </c>
    </row>
    <row r="12" spans="1:21" x14ac:dyDescent="0.2">
      <c r="A12" s="5" t="s">
        <v>26</v>
      </c>
      <c r="B12" s="6">
        <v>-2803016.99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/>
      <c r="S12" s="6"/>
      <c r="T12" s="6"/>
      <c r="U12" s="6"/>
    </row>
    <row r="13" spans="1:21" x14ac:dyDescent="0.2">
      <c r="A13" s="5" t="s">
        <v>27</v>
      </c>
      <c r="B13" s="6">
        <v>28729472.620000001</v>
      </c>
      <c r="C13" s="6">
        <v>53585749.920000002</v>
      </c>
      <c r="D13" s="6">
        <v>2437373.17</v>
      </c>
      <c r="E13" s="6">
        <v>120324.48</v>
      </c>
      <c r="F13" s="6">
        <v>1604045.32</v>
      </c>
      <c r="G13" s="6">
        <v>2781566.1</v>
      </c>
      <c r="H13" s="6">
        <v>915883.37</v>
      </c>
      <c r="I13" s="6">
        <v>2528988.41</v>
      </c>
      <c r="J13" s="7">
        <v>3688642.04</v>
      </c>
      <c r="K13" s="7">
        <v>25191.919999999998</v>
      </c>
      <c r="L13" s="7">
        <v>0</v>
      </c>
      <c r="M13" s="7">
        <v>0</v>
      </c>
      <c r="N13" s="7">
        <v>224863.7</v>
      </c>
      <c r="O13" s="7">
        <v>0</v>
      </c>
      <c r="P13" s="7">
        <v>33997938.109999999</v>
      </c>
      <c r="Q13" s="7">
        <v>56621794.630000003</v>
      </c>
      <c r="R13" s="7">
        <v>119611821.81</v>
      </c>
      <c r="S13" s="7">
        <v>131606545.47</v>
      </c>
      <c r="T13" s="7">
        <v>36809994.409999996</v>
      </c>
      <c r="U13" s="7">
        <v>30395479.690000001</v>
      </c>
    </row>
    <row r="14" spans="1:21" x14ac:dyDescent="0.2">
      <c r="A14" s="5" t="s">
        <v>28</v>
      </c>
      <c r="B14" s="6">
        <v>2203915.96</v>
      </c>
      <c r="C14" s="6">
        <v>5211493.82</v>
      </c>
      <c r="D14" s="6">
        <v>145998.15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/>
      <c r="S14" s="6"/>
      <c r="T14" s="6"/>
      <c r="U14" s="6"/>
    </row>
    <row r="15" spans="1:21" x14ac:dyDescent="0.2">
      <c r="A15" s="5" t="s">
        <v>29</v>
      </c>
      <c r="B15" s="6">
        <v>36156331.770000003</v>
      </c>
      <c r="C15" s="6">
        <v>39668679.390000001</v>
      </c>
      <c r="D15" s="6">
        <v>42840300.670000002</v>
      </c>
      <c r="E15" s="6">
        <v>44884076.509999998</v>
      </c>
      <c r="F15" s="6">
        <v>46978288.409999996</v>
      </c>
      <c r="G15" s="6">
        <v>49395906.560000002</v>
      </c>
      <c r="H15" s="6">
        <v>50290068.649999999</v>
      </c>
      <c r="I15" s="6">
        <v>52595875.979999997</v>
      </c>
      <c r="J15" s="6">
        <v>54491351.450000003</v>
      </c>
      <c r="K15" s="6">
        <v>53959528.939999998</v>
      </c>
      <c r="L15" s="6">
        <v>59666566.75</v>
      </c>
      <c r="M15" s="6">
        <v>72426084.629999995</v>
      </c>
      <c r="N15" s="6">
        <v>78653834.659999996</v>
      </c>
      <c r="O15" s="6">
        <v>81346804.450000003</v>
      </c>
      <c r="P15" s="6">
        <v>81363487.239999995</v>
      </c>
      <c r="Q15" s="6">
        <v>84184980.439999998</v>
      </c>
      <c r="R15" s="6">
        <v>84987812.890000001</v>
      </c>
      <c r="S15" s="6">
        <v>85758743.170000002</v>
      </c>
      <c r="T15" s="6">
        <v>78118258.719999999</v>
      </c>
      <c r="U15" s="6">
        <v>81709944.909999996</v>
      </c>
    </row>
    <row r="16" spans="1:21" x14ac:dyDescent="0.2">
      <c r="A16" s="3" t="s">
        <v>30</v>
      </c>
      <c r="B16" s="4">
        <v>93237006.920000002</v>
      </c>
      <c r="C16" s="4">
        <v>96801536.220000014</v>
      </c>
      <c r="D16" s="4">
        <v>95847457.269999981</v>
      </c>
      <c r="E16" s="4">
        <v>107069690.14</v>
      </c>
      <c r="F16" s="4">
        <v>109823602.36999999</v>
      </c>
      <c r="G16" s="4">
        <v>111797617.29000001</v>
      </c>
      <c r="H16" s="4">
        <v>101836529.01000001</v>
      </c>
      <c r="I16" s="4">
        <v>99621307.86999999</v>
      </c>
      <c r="J16" s="4">
        <v>145469359.73999998</v>
      </c>
      <c r="K16" s="4">
        <v>92800766.199999973</v>
      </c>
      <c r="L16" s="4">
        <v>98099676.200000003</v>
      </c>
      <c r="M16" s="4">
        <v>111216567.96000001</v>
      </c>
      <c r="N16" s="4">
        <v>110774818.44999999</v>
      </c>
      <c r="O16" s="4">
        <v>93743746.62000002</v>
      </c>
      <c r="P16" s="4">
        <f t="shared" ref="P16:Q16" si="2">SUM(P17:P35)</f>
        <v>108868491.90000001</v>
      </c>
      <c r="Q16" s="4">
        <f t="shared" si="2"/>
        <v>154721658.66000003</v>
      </c>
      <c r="R16" s="4">
        <v>118521189.09999999</v>
      </c>
      <c r="S16" s="4">
        <v>130581937.64</v>
      </c>
      <c r="T16" s="4">
        <v>119087354.15000001</v>
      </c>
      <c r="U16" s="4">
        <v>135040198.96000001</v>
      </c>
    </row>
    <row r="17" spans="1:21" x14ac:dyDescent="0.2">
      <c r="A17" s="5" t="s">
        <v>31</v>
      </c>
      <c r="B17" s="6">
        <v>53729036.439999998</v>
      </c>
      <c r="C17" s="6">
        <v>53942034.479999997</v>
      </c>
      <c r="D17" s="6">
        <v>57446407.539999999</v>
      </c>
      <c r="E17" s="6">
        <v>57595993.740000002</v>
      </c>
      <c r="F17" s="6">
        <v>58234475.859999999</v>
      </c>
      <c r="G17" s="6">
        <v>58683518.219999999</v>
      </c>
      <c r="H17" s="6">
        <v>54063707.670000002</v>
      </c>
      <c r="I17" s="6">
        <v>49441023.799999997</v>
      </c>
      <c r="J17" s="6">
        <v>43539293.530000001</v>
      </c>
      <c r="K17" s="6">
        <v>36816385.509999998</v>
      </c>
      <c r="L17" s="6">
        <v>34722660.43</v>
      </c>
      <c r="M17" s="6">
        <v>32597181</v>
      </c>
      <c r="N17" s="6">
        <v>30896018.419999998</v>
      </c>
      <c r="O17" s="6">
        <v>30229203.149999999</v>
      </c>
      <c r="P17" s="6">
        <v>34745559.340000004</v>
      </c>
      <c r="Q17" s="6">
        <v>36803788.909999996</v>
      </c>
      <c r="R17" s="6">
        <v>36951368.009999998</v>
      </c>
      <c r="S17" s="6">
        <v>37602301.899999999</v>
      </c>
      <c r="T17" s="6">
        <v>27215599.800000001</v>
      </c>
      <c r="U17" s="6">
        <v>24115186.800000001</v>
      </c>
    </row>
    <row r="18" spans="1:21" x14ac:dyDescent="0.2">
      <c r="A18" s="5" t="s">
        <v>32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2150.79</v>
      </c>
      <c r="J18" s="6">
        <v>0</v>
      </c>
      <c r="K18" s="6">
        <v>0</v>
      </c>
      <c r="L18" s="6">
        <v>165.59</v>
      </c>
      <c r="M18" s="6">
        <v>29.8</v>
      </c>
      <c r="N18" s="6">
        <v>0</v>
      </c>
      <c r="O18" s="6">
        <v>0</v>
      </c>
      <c r="P18" s="6">
        <v>0</v>
      </c>
      <c r="Q18" s="6">
        <v>27.58</v>
      </c>
      <c r="R18" s="6"/>
      <c r="S18" s="6"/>
      <c r="T18" s="6"/>
      <c r="U18" s="6"/>
    </row>
    <row r="19" spans="1:21" x14ac:dyDescent="0.2">
      <c r="A19" s="5" t="s">
        <v>33</v>
      </c>
      <c r="B19" s="6">
        <v>480463.21</v>
      </c>
      <c r="C19" s="6">
        <v>144845.73000000001</v>
      </c>
      <c r="D19" s="6">
        <v>856977.94</v>
      </c>
      <c r="E19" s="6">
        <v>3755254.82</v>
      </c>
      <c r="F19" s="6">
        <v>3526965.5</v>
      </c>
      <c r="G19" s="6">
        <v>878449.27</v>
      </c>
      <c r="H19" s="6">
        <v>1187880.32</v>
      </c>
      <c r="I19" s="6">
        <v>652941.14</v>
      </c>
      <c r="J19" s="6">
        <v>214943.21</v>
      </c>
      <c r="K19" s="6">
        <v>2633.44</v>
      </c>
      <c r="L19" s="6">
        <v>491.84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/>
      <c r="S19" s="6"/>
      <c r="T19" s="6"/>
      <c r="U19" s="6"/>
    </row>
    <row r="20" spans="1:21" x14ac:dyDescent="0.2">
      <c r="A20" s="5" t="s">
        <v>34</v>
      </c>
      <c r="B20" s="6">
        <v>223797.91</v>
      </c>
      <c r="C20" s="6">
        <v>297011.68</v>
      </c>
      <c r="D20" s="6">
        <v>2196989.5299999998</v>
      </c>
      <c r="E20" s="6">
        <v>2184802.48</v>
      </c>
      <c r="F20" s="6">
        <v>2475272.65</v>
      </c>
      <c r="G20" s="6">
        <v>2690820.83</v>
      </c>
      <c r="H20" s="6">
        <v>2672293.65</v>
      </c>
      <c r="I20" s="6">
        <v>3403566.42</v>
      </c>
      <c r="J20" s="6">
        <v>3053646.7599999993</v>
      </c>
      <c r="K20" s="6">
        <v>2946311.439999999</v>
      </c>
      <c r="L20" s="6">
        <v>3040052.4799999995</v>
      </c>
      <c r="M20" s="6">
        <v>3882923.7600000007</v>
      </c>
      <c r="N20" s="6">
        <v>3939047.05</v>
      </c>
      <c r="O20" s="6">
        <v>2813587.08</v>
      </c>
      <c r="P20" s="6">
        <v>3025931.21</v>
      </c>
      <c r="Q20" s="6">
        <v>3413211.84</v>
      </c>
      <c r="R20" s="6"/>
      <c r="S20" s="6"/>
      <c r="T20" s="6"/>
      <c r="U20" s="6"/>
    </row>
    <row r="21" spans="1:21" x14ac:dyDescent="0.2">
      <c r="A21" s="5" t="s">
        <v>35</v>
      </c>
      <c r="B21" s="6">
        <v>552802.30000000005</v>
      </c>
      <c r="C21" s="6">
        <v>336484.13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/>
      <c r="S21" s="6"/>
      <c r="T21" s="6"/>
      <c r="U21" s="6"/>
    </row>
    <row r="22" spans="1:21" x14ac:dyDescent="0.2">
      <c r="A22" s="5" t="s">
        <v>36</v>
      </c>
      <c r="B22" s="6">
        <v>5389520.6100000003</v>
      </c>
      <c r="C22" s="6">
        <v>5051953.96</v>
      </c>
      <c r="D22" s="6">
        <v>7382977.3200000003</v>
      </c>
      <c r="E22" s="6">
        <v>9905478.7899999991</v>
      </c>
      <c r="F22" s="6">
        <v>5212736.79</v>
      </c>
      <c r="G22" s="6">
        <v>5156033.01</v>
      </c>
      <c r="H22" s="6">
        <v>5207664.76</v>
      </c>
      <c r="I22" s="6">
        <v>4565396.13</v>
      </c>
      <c r="J22" s="6">
        <v>4199788.5799999991</v>
      </c>
      <c r="K22" s="6">
        <v>4645389.04</v>
      </c>
      <c r="L22" s="6">
        <v>7246206.1400000015</v>
      </c>
      <c r="M22" s="6">
        <v>7587826.7599999998</v>
      </c>
      <c r="N22" s="6">
        <v>7487303.6500000004</v>
      </c>
      <c r="O22" s="6">
        <v>5217124.0299999993</v>
      </c>
      <c r="P22" s="6">
        <v>3175960.11</v>
      </c>
      <c r="Q22" s="6">
        <v>5281828.9299999988</v>
      </c>
      <c r="R22" s="6">
        <v>8519756.8900000006</v>
      </c>
      <c r="S22" s="6">
        <v>8810152.9300000016</v>
      </c>
      <c r="T22" s="6">
        <v>7169152.0499999998</v>
      </c>
      <c r="U22" s="6">
        <v>7593676.7299999995</v>
      </c>
    </row>
    <row r="23" spans="1:21" x14ac:dyDescent="0.2">
      <c r="A23" s="5" t="s">
        <v>37</v>
      </c>
      <c r="B23" s="6">
        <v>4018881.46</v>
      </c>
      <c r="C23" s="6">
        <v>3758945.0999999996</v>
      </c>
      <c r="D23" s="6">
        <v>970</v>
      </c>
      <c r="E23" s="6">
        <v>0</v>
      </c>
      <c r="F23" s="6">
        <v>0</v>
      </c>
      <c r="G23" s="6">
        <v>6421077.2199999997</v>
      </c>
      <c r="H23" s="6">
        <v>7316590.2000000002</v>
      </c>
      <c r="I23" s="6">
        <v>8996780.1600000001</v>
      </c>
      <c r="J23" s="6">
        <v>9711493.0899999999</v>
      </c>
      <c r="K23" s="6">
        <v>8929817.2200000007</v>
      </c>
      <c r="L23" s="6">
        <v>10851675.679999998</v>
      </c>
      <c r="M23" s="6">
        <v>14442877.220000001</v>
      </c>
      <c r="N23" s="6">
        <v>14893508.310000001</v>
      </c>
      <c r="O23" s="6">
        <v>12692096.220000001</v>
      </c>
      <c r="P23" s="6">
        <v>18272510.350000001</v>
      </c>
      <c r="Q23" s="6">
        <v>17615448.690000001</v>
      </c>
      <c r="R23" s="6"/>
      <c r="S23" s="6"/>
      <c r="T23" s="6"/>
      <c r="U23" s="6"/>
    </row>
    <row r="24" spans="1:21" x14ac:dyDescent="0.2">
      <c r="A24" s="5" t="s">
        <v>38</v>
      </c>
      <c r="B24" s="6">
        <v>5114215.38</v>
      </c>
      <c r="C24" s="6">
        <v>8377704.6100000003</v>
      </c>
      <c r="D24" s="6">
        <v>7164845.8700000001</v>
      </c>
      <c r="E24" s="6">
        <v>8123303.7400000002</v>
      </c>
      <c r="F24" s="6">
        <v>8063157.6500000004</v>
      </c>
      <c r="G24" s="6">
        <v>7533765.0299999993</v>
      </c>
      <c r="H24" s="6">
        <v>1798401.79</v>
      </c>
      <c r="I24" s="6">
        <v>857532.8600000001</v>
      </c>
      <c r="J24" s="6">
        <v>1681479.6</v>
      </c>
      <c r="K24" s="6">
        <v>1583869.4900000002</v>
      </c>
      <c r="L24" s="6">
        <v>1679408.98</v>
      </c>
      <c r="M24" s="6">
        <v>1583210.75</v>
      </c>
      <c r="N24" s="6">
        <v>904738.29999999993</v>
      </c>
      <c r="O24" s="6">
        <v>882806.02</v>
      </c>
      <c r="P24" s="6">
        <v>898465.90999999992</v>
      </c>
      <c r="Q24" s="6">
        <v>938622.50000000012</v>
      </c>
      <c r="R24" s="6">
        <v>20871611.580000002</v>
      </c>
      <c r="S24" s="6">
        <v>24417543.450000003</v>
      </c>
      <c r="T24" s="6">
        <v>21186407.109999999</v>
      </c>
      <c r="U24" s="6">
        <v>21660443.810000002</v>
      </c>
    </row>
    <row r="25" spans="1:21" x14ac:dyDescent="0.2">
      <c r="A25" s="5" t="s">
        <v>39</v>
      </c>
      <c r="B25" s="6">
        <v>642590.07999999996</v>
      </c>
      <c r="C25" s="6">
        <v>548904.43000000005</v>
      </c>
      <c r="D25" s="6">
        <v>551925.1</v>
      </c>
      <c r="E25" s="6">
        <v>527283.47</v>
      </c>
      <c r="F25" s="6">
        <v>551710.33000000007</v>
      </c>
      <c r="G25" s="6">
        <v>540715.86999999988</v>
      </c>
      <c r="H25" s="6">
        <v>426929.02</v>
      </c>
      <c r="I25" s="6">
        <v>487179.42000000004</v>
      </c>
      <c r="J25" s="6">
        <v>409465.56</v>
      </c>
      <c r="K25" s="6">
        <v>336624.41000000003</v>
      </c>
      <c r="L25" s="6">
        <v>443580.63</v>
      </c>
      <c r="M25" s="6">
        <v>317655.99</v>
      </c>
      <c r="N25" s="6">
        <v>356213.69999999995</v>
      </c>
      <c r="O25" s="6">
        <v>269170.14</v>
      </c>
      <c r="P25" s="6">
        <v>437667.04</v>
      </c>
      <c r="Q25" s="6">
        <v>425079.16</v>
      </c>
      <c r="R25" s="6"/>
      <c r="S25" s="6"/>
      <c r="T25" s="6"/>
      <c r="U25" s="6"/>
    </row>
    <row r="26" spans="1:21" x14ac:dyDescent="0.2">
      <c r="A26" s="5" t="s">
        <v>40</v>
      </c>
      <c r="B26" s="6">
        <v>4060214.15</v>
      </c>
      <c r="C26" s="6">
        <v>5318149.6999999993</v>
      </c>
      <c r="D26" s="6">
        <v>1254127.06</v>
      </c>
      <c r="E26" s="6">
        <v>3686728.5600000005</v>
      </c>
      <c r="F26" s="6">
        <v>4254134.1899999995</v>
      </c>
      <c r="G26" s="6">
        <v>4990690.34</v>
      </c>
      <c r="H26" s="6">
        <v>6493684.0700000003</v>
      </c>
      <c r="I26" s="6">
        <v>9718648.5700000003</v>
      </c>
      <c r="J26" s="6">
        <v>42726102.129999995</v>
      </c>
      <c r="K26" s="6">
        <v>8955598.0299999993</v>
      </c>
      <c r="L26" s="6">
        <v>7027399.9099999992</v>
      </c>
      <c r="M26" s="6">
        <v>20881813.280000001</v>
      </c>
      <c r="N26" s="6">
        <v>16506761.849999996</v>
      </c>
      <c r="O26" s="6">
        <v>13178412.110000001</v>
      </c>
      <c r="P26" s="6">
        <v>12085812.459999999</v>
      </c>
      <c r="Q26" s="6">
        <v>10420818.229999999</v>
      </c>
      <c r="R26" s="6"/>
      <c r="S26" s="6"/>
      <c r="T26" s="6"/>
      <c r="U26" s="6"/>
    </row>
    <row r="27" spans="1:21" x14ac:dyDescent="0.2">
      <c r="A27" s="5" t="s">
        <v>41</v>
      </c>
      <c r="B27" s="6">
        <v>16072002.43</v>
      </c>
      <c r="C27" s="6">
        <v>16241186.83</v>
      </c>
      <c r="D27" s="6">
        <v>16941684.119999997</v>
      </c>
      <c r="E27" s="6">
        <v>18860083.060000002</v>
      </c>
      <c r="F27" s="6">
        <v>22488011.950000003</v>
      </c>
      <c r="G27" s="6">
        <v>20809842.640000001</v>
      </c>
      <c r="H27" s="6">
        <v>20162620.880000003</v>
      </c>
      <c r="I27" s="6">
        <v>20705894.649999999</v>
      </c>
      <c r="J27" s="6">
        <v>29533841.609999999</v>
      </c>
      <c r="K27" s="6">
        <v>27483216.32</v>
      </c>
      <c r="L27" s="6">
        <v>31089049.599999998</v>
      </c>
      <c r="M27" s="6">
        <v>25351738.960000001</v>
      </c>
      <c r="N27" s="6">
        <v>25158826.32</v>
      </c>
      <c r="O27" s="6">
        <v>22636335.700000003</v>
      </c>
      <c r="P27" s="6">
        <v>26009621.640000001</v>
      </c>
      <c r="Q27" s="6">
        <v>32425447.210000001</v>
      </c>
      <c r="R27" s="6">
        <v>44100581.099999994</v>
      </c>
      <c r="S27" s="6">
        <v>50506864.590000004</v>
      </c>
      <c r="T27" s="6">
        <v>59692727.460000001</v>
      </c>
      <c r="U27" s="6">
        <v>32914881.060000002</v>
      </c>
    </row>
    <row r="28" spans="1:21" x14ac:dyDescent="0.2">
      <c r="A28" s="5" t="s">
        <v>42</v>
      </c>
      <c r="B28" s="6">
        <v>7636.09</v>
      </c>
      <c r="C28" s="6">
        <v>3031.09</v>
      </c>
      <c r="D28" s="6">
        <v>4223.7000000000007</v>
      </c>
      <c r="E28" s="6">
        <v>1548.02</v>
      </c>
      <c r="F28" s="6">
        <v>400</v>
      </c>
      <c r="G28" s="6">
        <v>0</v>
      </c>
      <c r="H28" s="6">
        <v>1806.23</v>
      </c>
      <c r="I28" s="6">
        <v>50.86</v>
      </c>
      <c r="J28" s="6">
        <v>470.86</v>
      </c>
      <c r="K28" s="6">
        <v>0</v>
      </c>
      <c r="L28" s="6">
        <v>4.53</v>
      </c>
      <c r="M28" s="6">
        <v>0</v>
      </c>
      <c r="N28" s="6">
        <v>0</v>
      </c>
      <c r="O28" s="6">
        <v>296387.34000000003</v>
      </c>
      <c r="P28" s="6">
        <v>411998.76</v>
      </c>
      <c r="Q28" s="6">
        <v>916514.23</v>
      </c>
      <c r="R28" s="6"/>
      <c r="S28" s="6"/>
      <c r="T28" s="6"/>
      <c r="U28" s="6"/>
    </row>
    <row r="29" spans="1:21" x14ac:dyDescent="0.2">
      <c r="A29" s="5" t="s">
        <v>43</v>
      </c>
      <c r="B29" s="6">
        <v>1016708.63</v>
      </c>
      <c r="C29" s="6">
        <v>2016950.85</v>
      </c>
      <c r="D29" s="6">
        <v>674927.21</v>
      </c>
      <c r="E29" s="6">
        <v>446208.94</v>
      </c>
      <c r="F29" s="6">
        <v>2844531.37</v>
      </c>
      <c r="G29" s="6">
        <v>3725753.2199999997</v>
      </c>
      <c r="H29" s="6">
        <v>2199227.0100000002</v>
      </c>
      <c r="I29" s="6">
        <v>333737.8</v>
      </c>
      <c r="J29" s="6">
        <v>219250.2</v>
      </c>
      <c r="K29" s="6">
        <v>134206.96</v>
      </c>
      <c r="L29" s="6">
        <v>71396.639999999999</v>
      </c>
      <c r="M29" s="6">
        <v>53647.09</v>
      </c>
      <c r="N29" s="6">
        <v>48987.710000000006</v>
      </c>
      <c r="O29" s="6">
        <v>107060.75</v>
      </c>
      <c r="P29" s="6">
        <v>100119.32</v>
      </c>
      <c r="Q29" s="6">
        <v>252294.24999999997</v>
      </c>
      <c r="R29" s="6"/>
      <c r="S29" s="6"/>
      <c r="T29" s="6"/>
      <c r="U29" s="6"/>
    </row>
    <row r="30" spans="1:21" x14ac:dyDescent="0.2">
      <c r="A30" s="5" t="s">
        <v>44</v>
      </c>
      <c r="B30" s="6">
        <v>0</v>
      </c>
      <c r="C30" s="6">
        <v>0</v>
      </c>
      <c r="D30" s="6">
        <v>0</v>
      </c>
      <c r="E30" s="6">
        <v>34632</v>
      </c>
      <c r="F30" s="6">
        <v>0</v>
      </c>
      <c r="G30" s="6">
        <v>0</v>
      </c>
      <c r="H30" s="6">
        <v>0</v>
      </c>
      <c r="I30" s="6">
        <v>57220.68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/>
      <c r="S30" s="6"/>
      <c r="T30" s="6"/>
      <c r="U30" s="6"/>
    </row>
    <row r="31" spans="1:21" x14ac:dyDescent="0.2">
      <c r="A31" s="5" t="s">
        <v>45</v>
      </c>
      <c r="B31" s="6">
        <v>1492.48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3136931.58</v>
      </c>
      <c r="N31" s="6">
        <v>5825233.71</v>
      </c>
      <c r="O31" s="6">
        <v>3321060.28</v>
      </c>
      <c r="P31" s="6">
        <v>2814008.0700000003</v>
      </c>
      <c r="Q31" s="6">
        <v>1925305.51</v>
      </c>
      <c r="R31" s="6"/>
      <c r="S31" s="6"/>
      <c r="T31" s="6"/>
      <c r="U31" s="6"/>
    </row>
    <row r="32" spans="1:21" x14ac:dyDescent="0.2">
      <c r="A32" s="5" t="s">
        <v>46</v>
      </c>
      <c r="B32" s="6">
        <v>794864.16</v>
      </c>
      <c r="C32" s="6">
        <v>595837.18999999994</v>
      </c>
      <c r="D32" s="6">
        <v>1160089.4099999999</v>
      </c>
      <c r="E32" s="6">
        <v>983419.26</v>
      </c>
      <c r="F32" s="6">
        <v>203500.96000000002</v>
      </c>
      <c r="G32" s="6">
        <v>245977.71999999997</v>
      </c>
      <c r="H32" s="6">
        <v>239608.68</v>
      </c>
      <c r="I32" s="6">
        <v>389989.85</v>
      </c>
      <c r="J32" s="6">
        <v>177098.85</v>
      </c>
      <c r="K32" s="6">
        <v>264133.69</v>
      </c>
      <c r="L32" s="6">
        <v>283028.75</v>
      </c>
      <c r="M32" s="6">
        <v>659068.70000000007</v>
      </c>
      <c r="N32" s="6">
        <v>1271144.2800000003</v>
      </c>
      <c r="O32" s="6">
        <v>425818.03</v>
      </c>
      <c r="P32" s="6">
        <v>522292.57</v>
      </c>
      <c r="Q32" s="6">
        <v>467353.17</v>
      </c>
      <c r="R32" s="6"/>
      <c r="S32" s="6"/>
      <c r="T32" s="6"/>
      <c r="U32" s="6"/>
    </row>
    <row r="33" spans="1:21" x14ac:dyDescent="0.2">
      <c r="A33" s="5" t="s">
        <v>47</v>
      </c>
      <c r="B33" s="6">
        <v>1020551.42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1330813.8400000001</v>
      </c>
      <c r="O33" s="6">
        <v>202253.68</v>
      </c>
      <c r="P33" s="6">
        <v>419794.27</v>
      </c>
      <c r="Q33" s="6">
        <v>884787.77</v>
      </c>
      <c r="R33" s="6"/>
      <c r="S33" s="6"/>
      <c r="T33" s="6"/>
      <c r="U33" s="6"/>
    </row>
    <row r="34" spans="1:21" x14ac:dyDescent="0.2">
      <c r="A34" s="5" t="s">
        <v>48</v>
      </c>
      <c r="B34" s="6">
        <v>64936.44</v>
      </c>
      <c r="C34" s="6">
        <v>107999.54</v>
      </c>
      <c r="D34" s="6">
        <v>171476.05</v>
      </c>
      <c r="E34" s="6">
        <v>948811.58000000007</v>
      </c>
      <c r="F34" s="6">
        <v>1967606.74</v>
      </c>
      <c r="G34" s="6">
        <v>120973.92</v>
      </c>
      <c r="H34" s="6">
        <v>15000</v>
      </c>
      <c r="I34" s="6">
        <v>6943.61</v>
      </c>
      <c r="J34" s="6">
        <v>10001119.449999999</v>
      </c>
      <c r="K34" s="6">
        <v>8896.2100000000009</v>
      </c>
      <c r="L34" s="6">
        <v>1644555</v>
      </c>
      <c r="M34" s="6">
        <v>721663.07000000007</v>
      </c>
      <c r="N34" s="6">
        <v>2156221.31</v>
      </c>
      <c r="O34" s="6">
        <v>1472432.0899999999</v>
      </c>
      <c r="P34" s="6">
        <v>201442.31</v>
      </c>
      <c r="Q34" s="6">
        <v>23358180.689999998</v>
      </c>
      <c r="R34" s="6">
        <v>8077871.5199999996</v>
      </c>
      <c r="S34" s="6">
        <v>9245074.7700000014</v>
      </c>
      <c r="T34" s="6">
        <v>3823467.73</v>
      </c>
      <c r="U34" s="6">
        <v>48756010.559999995</v>
      </c>
    </row>
    <row r="35" spans="1:21" x14ac:dyDescent="0.2">
      <c r="A35" s="5" t="s">
        <v>49</v>
      </c>
      <c r="B35" s="6">
        <v>47293.73</v>
      </c>
      <c r="C35" s="6">
        <v>60496.9</v>
      </c>
      <c r="D35" s="6">
        <v>39836.42</v>
      </c>
      <c r="E35" s="6">
        <v>16141.68</v>
      </c>
      <c r="F35" s="6">
        <v>1098.3800000000001</v>
      </c>
      <c r="G35" s="6">
        <v>0</v>
      </c>
      <c r="H35" s="6">
        <v>51114.73</v>
      </c>
      <c r="I35" s="6">
        <v>2251.13</v>
      </c>
      <c r="J35" s="6">
        <v>1366.31</v>
      </c>
      <c r="K35" s="6">
        <v>693684.44</v>
      </c>
      <c r="L35" s="6">
        <v>0</v>
      </c>
      <c r="M35" s="6">
        <v>0</v>
      </c>
      <c r="N35" s="6">
        <v>0</v>
      </c>
      <c r="O35" s="6">
        <v>0</v>
      </c>
      <c r="P35" s="6">
        <v>5747308.54</v>
      </c>
      <c r="Q35" s="6">
        <v>19592949.989999998</v>
      </c>
      <c r="R35" s="6"/>
      <c r="S35" s="6"/>
      <c r="T35" s="6"/>
      <c r="U35" s="6"/>
    </row>
    <row r="36" spans="1:21" x14ac:dyDescent="0.2">
      <c r="A36" s="3" t="s">
        <v>50</v>
      </c>
      <c r="B36" s="4">
        <v>850377809.78000009</v>
      </c>
      <c r="C36" s="4">
        <v>1237911435.96</v>
      </c>
      <c r="D36" s="4">
        <v>1238842738.1000001</v>
      </c>
      <c r="E36" s="4">
        <v>1380532686.3599999</v>
      </c>
      <c r="F36" s="4">
        <v>1566141790.05</v>
      </c>
      <c r="G36" s="4">
        <v>1650919322.9199998</v>
      </c>
      <c r="H36" s="4">
        <v>1736399599.7000005</v>
      </c>
      <c r="I36" s="4">
        <v>2082175342.4000006</v>
      </c>
      <c r="J36" s="4">
        <v>1763847425.3700004</v>
      </c>
      <c r="K36" s="4">
        <v>1616393612.5899997</v>
      </c>
      <c r="L36" s="4">
        <v>1968698333.5900004</v>
      </c>
      <c r="M36" s="4">
        <v>1960141204.9199996</v>
      </c>
      <c r="N36" s="4">
        <v>1897499204.1900001</v>
      </c>
      <c r="O36" s="4">
        <v>2059250919.71</v>
      </c>
      <c r="P36" s="4">
        <f t="shared" ref="P36:Q36" si="3">P37+P52+P55</f>
        <v>2187102847</v>
      </c>
      <c r="Q36" s="4">
        <f t="shared" si="3"/>
        <v>2414606351.4400005</v>
      </c>
      <c r="R36" s="4">
        <v>2574496119.71</v>
      </c>
      <c r="S36" s="4">
        <v>2670159606.7500005</v>
      </c>
      <c r="T36" s="4">
        <v>2897319617.9700003</v>
      </c>
      <c r="U36" s="4">
        <v>2882400772.2600002</v>
      </c>
    </row>
    <row r="37" spans="1:21" x14ac:dyDescent="0.2">
      <c r="A37" s="8" t="s">
        <v>51</v>
      </c>
      <c r="B37" s="9">
        <v>834739115.07000005</v>
      </c>
      <c r="C37" s="9">
        <v>1151496970.47</v>
      </c>
      <c r="D37" s="9">
        <v>1196310810</v>
      </c>
      <c r="E37" s="9">
        <v>1338680067.55</v>
      </c>
      <c r="F37" s="9">
        <v>1451606930</v>
      </c>
      <c r="G37" s="9">
        <v>1557744468.4899998</v>
      </c>
      <c r="H37" s="9">
        <v>1616175110.0000005</v>
      </c>
      <c r="I37" s="9">
        <v>2004100439.2400005</v>
      </c>
      <c r="J37" s="9">
        <v>1722549815.3700004</v>
      </c>
      <c r="K37" s="9">
        <v>1616393612.5899997</v>
      </c>
      <c r="L37" s="9">
        <v>1539641043.2700002</v>
      </c>
      <c r="M37" s="9">
        <v>1432894630.5199995</v>
      </c>
      <c r="N37" s="9">
        <v>1407854105.8400002</v>
      </c>
      <c r="O37" s="9">
        <v>1505392998.5999999</v>
      </c>
      <c r="P37" s="9">
        <f t="shared" ref="P37:Q37" si="4">SUM(P38:P51)</f>
        <v>1508941898.5100002</v>
      </c>
      <c r="Q37" s="9">
        <f t="shared" si="4"/>
        <v>1704901245.9800005</v>
      </c>
      <c r="R37" s="9">
        <v>2707276899.9499998</v>
      </c>
      <c r="S37" s="9">
        <v>2965983361.7000003</v>
      </c>
      <c r="T37" s="9">
        <v>3139316490.2500005</v>
      </c>
      <c r="U37" s="9">
        <v>2964274150</v>
      </c>
    </row>
    <row r="38" spans="1:21" x14ac:dyDescent="0.2">
      <c r="A38" s="5" t="s">
        <v>52</v>
      </c>
      <c r="B38" s="6">
        <v>834739115.07000005</v>
      </c>
      <c r="C38" s="6">
        <v>330240819.95999998</v>
      </c>
      <c r="D38" s="6">
        <v>365062750</v>
      </c>
      <c r="E38" s="6">
        <v>401520480</v>
      </c>
      <c r="F38" s="6">
        <v>452020140</v>
      </c>
      <c r="G38" s="6">
        <v>492328153.75</v>
      </c>
      <c r="H38" s="6">
        <v>559960000.32000005</v>
      </c>
      <c r="I38" s="6">
        <v>686292950.16000009</v>
      </c>
      <c r="J38" s="6">
        <v>589708530.20000005</v>
      </c>
      <c r="K38" s="6">
        <v>877940694.35000002</v>
      </c>
      <c r="L38" s="6">
        <v>801711490</v>
      </c>
      <c r="M38" s="6">
        <v>776366620</v>
      </c>
      <c r="N38" s="6">
        <v>751843100.23999989</v>
      </c>
      <c r="O38" s="6">
        <v>808214960</v>
      </c>
      <c r="P38" s="13">
        <v>820722558.64999998</v>
      </c>
      <c r="Q38" s="13">
        <v>960596603.49000001</v>
      </c>
      <c r="R38" s="13">
        <v>1002325442.76</v>
      </c>
      <c r="S38" s="13">
        <v>1165604916.52</v>
      </c>
      <c r="T38" s="13">
        <v>1311639718.1900001</v>
      </c>
      <c r="U38" s="13">
        <v>1165604920</v>
      </c>
    </row>
    <row r="39" spans="1:21" x14ac:dyDescent="0.2">
      <c r="A39" s="5" t="s">
        <v>53</v>
      </c>
      <c r="B39" s="6">
        <v>0</v>
      </c>
      <c r="C39" s="6">
        <v>748837230</v>
      </c>
      <c r="D39" s="6">
        <v>760676870</v>
      </c>
      <c r="E39" s="6">
        <v>853476020</v>
      </c>
      <c r="F39" s="6">
        <v>909546290</v>
      </c>
      <c r="G39" s="6">
        <v>997440004.29000008</v>
      </c>
      <c r="H39" s="6">
        <v>999955550</v>
      </c>
      <c r="I39" s="6">
        <v>865800570</v>
      </c>
      <c r="J39" s="6">
        <v>579218490</v>
      </c>
      <c r="K39" s="6">
        <v>1064480160</v>
      </c>
      <c r="L39" s="6">
        <v>1005686669.99</v>
      </c>
      <c r="M39" s="6">
        <v>1116154880</v>
      </c>
      <c r="N39" s="6">
        <v>1091846509.8000002</v>
      </c>
      <c r="O39" s="6">
        <v>1193906760</v>
      </c>
      <c r="P39" s="13">
        <v>1080318301.5999999</v>
      </c>
      <c r="Q39" s="13">
        <v>1169072412.98</v>
      </c>
      <c r="R39" s="13">
        <v>1287032924.3900001</v>
      </c>
      <c r="S39" s="13">
        <v>1347266374.27</v>
      </c>
      <c r="T39" s="13">
        <v>1384397076.5999999</v>
      </c>
      <c r="U39" s="13">
        <v>1347266370</v>
      </c>
    </row>
    <row r="40" spans="1:21" x14ac:dyDescent="0.2">
      <c r="A40" s="5" t="s">
        <v>54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-32410250</v>
      </c>
      <c r="L40" s="6">
        <v>-32410244.260000002</v>
      </c>
      <c r="M40" s="6">
        <v>-32410244.000000004</v>
      </c>
      <c r="N40" s="6">
        <v>-32410245.479999993</v>
      </c>
      <c r="O40" s="6">
        <v>-32410258.32</v>
      </c>
      <c r="P40" s="6">
        <v>0</v>
      </c>
      <c r="Q40" s="6">
        <v>0</v>
      </c>
      <c r="R40" s="13">
        <v>-12683160</v>
      </c>
      <c r="S40" s="13">
        <v>-12683160</v>
      </c>
      <c r="T40" s="13">
        <v>-12683160</v>
      </c>
      <c r="U40" s="13">
        <v>-12683160</v>
      </c>
    </row>
    <row r="41" spans="1:21" x14ac:dyDescent="0.2">
      <c r="A41" s="5" t="s">
        <v>55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-35675562.259999998</v>
      </c>
      <c r="M41" s="6">
        <v>-35675562</v>
      </c>
      <c r="N41" s="6">
        <v>-35675561.040000007</v>
      </c>
      <c r="O41" s="6">
        <v>-35675548.200000003</v>
      </c>
      <c r="P41" s="6">
        <v>-35675548.200000003</v>
      </c>
      <c r="Q41" s="6">
        <v>0</v>
      </c>
      <c r="R41" s="13"/>
      <c r="S41" s="13"/>
      <c r="T41" s="13"/>
      <c r="U41" s="13"/>
    </row>
    <row r="42" spans="1:21" x14ac:dyDescent="0.2">
      <c r="A42" s="5" t="s">
        <v>56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37283880</v>
      </c>
      <c r="M42" s="6">
        <v>37283875.32</v>
      </c>
      <c r="N42" s="6">
        <v>37283880</v>
      </c>
      <c r="O42" s="6">
        <v>55402679.810000002</v>
      </c>
      <c r="P42" s="6">
        <v>22992466.459999997</v>
      </c>
      <c r="Q42" s="6">
        <v>-12683160</v>
      </c>
      <c r="R42" s="13"/>
      <c r="S42" s="13"/>
      <c r="T42" s="13"/>
      <c r="U42" s="13"/>
    </row>
    <row r="43" spans="1:21" x14ac:dyDescent="0.2">
      <c r="A43" s="5" t="s">
        <v>57</v>
      </c>
      <c r="B43" s="6">
        <v>0</v>
      </c>
      <c r="C43" s="6">
        <v>3440850</v>
      </c>
      <c r="D43" s="6">
        <v>3228290</v>
      </c>
      <c r="E43" s="6">
        <v>3453540</v>
      </c>
      <c r="F43" s="6">
        <v>4039860</v>
      </c>
      <c r="G43" s="6">
        <v>3895140.58</v>
      </c>
      <c r="H43" s="6">
        <v>3945540</v>
      </c>
      <c r="I43" s="6">
        <v>3902829.96</v>
      </c>
      <c r="J43" s="6">
        <v>3495009.9600000004</v>
      </c>
      <c r="K43" s="6">
        <v>5717870</v>
      </c>
      <c r="L43" s="6">
        <v>5464819.9800000004</v>
      </c>
      <c r="M43" s="6">
        <v>5715850</v>
      </c>
      <c r="N43" s="6">
        <v>5760909.96</v>
      </c>
      <c r="O43" s="6">
        <v>5749910</v>
      </c>
      <c r="P43" s="6">
        <v>6231430</v>
      </c>
      <c r="Q43" s="6">
        <v>4901960</v>
      </c>
      <c r="R43" s="13">
        <v>5147090</v>
      </c>
      <c r="S43" s="13">
        <v>5251000.53</v>
      </c>
      <c r="T43" s="13">
        <v>5501525.0100000007</v>
      </c>
      <c r="U43" s="13">
        <v>5251000</v>
      </c>
    </row>
    <row r="44" spans="1:21" x14ac:dyDescent="0.2">
      <c r="A44" s="5" t="s">
        <v>58</v>
      </c>
      <c r="B44" s="6">
        <v>0</v>
      </c>
      <c r="C44" s="6">
        <v>14289780</v>
      </c>
      <c r="D44" s="6">
        <v>12719540</v>
      </c>
      <c r="E44" s="6">
        <v>12927030</v>
      </c>
      <c r="F44" s="6">
        <v>14753420</v>
      </c>
      <c r="G44" s="6">
        <v>14861306.280000001</v>
      </c>
      <c r="H44" s="6">
        <v>14051269.92</v>
      </c>
      <c r="I44" s="6">
        <v>13192029.960000001</v>
      </c>
      <c r="J44" s="6">
        <v>10953859.92</v>
      </c>
      <c r="K44" s="6">
        <v>16292900</v>
      </c>
      <c r="L44" s="6">
        <v>14810199.960000001</v>
      </c>
      <c r="M44" s="6">
        <v>14775560</v>
      </c>
      <c r="N44" s="6">
        <v>16310919.960000001</v>
      </c>
      <c r="O44" s="6">
        <v>15525580</v>
      </c>
      <c r="P44" s="6">
        <v>16563880.000000002</v>
      </c>
      <c r="Q44" s="6">
        <v>15199140</v>
      </c>
      <c r="R44" s="13">
        <v>15319370</v>
      </c>
      <c r="S44" s="13">
        <v>14608830</v>
      </c>
      <c r="T44" s="13">
        <v>14136083.16</v>
      </c>
      <c r="U44" s="13">
        <v>14608830</v>
      </c>
    </row>
    <row r="45" spans="1:21" x14ac:dyDescent="0.2">
      <c r="A45" s="5" t="s">
        <v>59</v>
      </c>
      <c r="B45" s="6">
        <v>0</v>
      </c>
      <c r="C45" s="6">
        <v>104306829.95999999</v>
      </c>
      <c r="D45" s="6">
        <v>109432080</v>
      </c>
      <c r="E45" s="6">
        <v>124301760</v>
      </c>
      <c r="F45" s="6">
        <v>132920430</v>
      </c>
      <c r="G45" s="6">
        <v>124418413.47</v>
      </c>
      <c r="H45" s="6">
        <v>121413259.91999999</v>
      </c>
      <c r="I45" s="6">
        <v>133825139.78999999</v>
      </c>
      <c r="J45" s="6">
        <v>143994889.91999999</v>
      </c>
      <c r="K45" s="6">
        <v>187796710</v>
      </c>
      <c r="L45" s="6">
        <v>153390489.96000001</v>
      </c>
      <c r="M45" s="6">
        <v>160319740</v>
      </c>
      <c r="N45" s="6">
        <v>171159219.96000004</v>
      </c>
      <c r="O45" s="6">
        <v>146737800</v>
      </c>
      <c r="P45" s="6">
        <v>158172690</v>
      </c>
      <c r="Q45" s="6">
        <v>165532370</v>
      </c>
      <c r="R45" s="13">
        <v>173410051.38999999</v>
      </c>
      <c r="S45" s="13">
        <v>165371934.41999999</v>
      </c>
      <c r="T45" s="13">
        <v>162991189.14000002</v>
      </c>
      <c r="U45" s="13">
        <v>165371930</v>
      </c>
    </row>
    <row r="46" spans="1:21" x14ac:dyDescent="0.2">
      <c r="A46" s="5" t="s">
        <v>60</v>
      </c>
      <c r="B46" s="6">
        <v>0</v>
      </c>
      <c r="C46" s="6">
        <v>107743630.55</v>
      </c>
      <c r="D46" s="6">
        <v>110193450</v>
      </c>
      <c r="E46" s="6">
        <v>117927800</v>
      </c>
      <c r="F46" s="6">
        <v>122657940</v>
      </c>
      <c r="G46" s="6">
        <v>123536515.02000001</v>
      </c>
      <c r="H46" s="6">
        <v>126070159.91999999</v>
      </c>
      <c r="I46" s="6">
        <v>120451890</v>
      </c>
      <c r="J46" s="6">
        <v>119448489.95999999</v>
      </c>
      <c r="K46" s="6">
        <v>165280730</v>
      </c>
      <c r="L46" s="6">
        <v>147127239.96000001</v>
      </c>
      <c r="M46" s="6">
        <v>168224430</v>
      </c>
      <c r="N46" s="6">
        <v>165814350</v>
      </c>
      <c r="O46" s="6">
        <v>181005330</v>
      </c>
      <c r="P46" s="6">
        <v>185144070</v>
      </c>
      <c r="Q46" s="6">
        <v>190620610</v>
      </c>
      <c r="R46" s="13">
        <v>201502211.41</v>
      </c>
      <c r="S46" s="13">
        <v>247890295.96000001</v>
      </c>
      <c r="T46" s="13">
        <v>238916498.61000001</v>
      </c>
      <c r="U46" s="13">
        <v>246181090</v>
      </c>
    </row>
    <row r="47" spans="1:21" x14ac:dyDescent="0.2">
      <c r="A47" s="5" t="s">
        <v>61</v>
      </c>
      <c r="B47" s="6">
        <v>0</v>
      </c>
      <c r="C47" s="6">
        <v>261980.04</v>
      </c>
      <c r="D47" s="6">
        <v>283140</v>
      </c>
      <c r="E47" s="6">
        <v>284390</v>
      </c>
      <c r="F47" s="6">
        <v>301930</v>
      </c>
      <c r="G47" s="6">
        <v>296476.52999999997</v>
      </c>
      <c r="H47" s="6">
        <v>318039.95999999996</v>
      </c>
      <c r="I47" s="6">
        <v>295249.91999999998</v>
      </c>
      <c r="J47" s="6">
        <v>242490</v>
      </c>
      <c r="K47" s="6">
        <v>355840</v>
      </c>
      <c r="L47" s="6">
        <v>313509.96000000002</v>
      </c>
      <c r="M47" s="6">
        <v>330930</v>
      </c>
      <c r="N47" s="6">
        <v>364399.91999999993</v>
      </c>
      <c r="O47" s="6">
        <v>410710</v>
      </c>
      <c r="P47" s="6">
        <v>428170</v>
      </c>
      <c r="Q47" s="6">
        <v>465930</v>
      </c>
      <c r="R47" s="13">
        <v>476730</v>
      </c>
      <c r="S47" s="13">
        <v>436030</v>
      </c>
      <c r="T47" s="13">
        <v>428802.26</v>
      </c>
      <c r="U47" s="13">
        <v>436030</v>
      </c>
    </row>
    <row r="48" spans="1:21" x14ac:dyDescent="0.2">
      <c r="A48" s="5" t="s">
        <v>62</v>
      </c>
      <c r="B48" s="6">
        <v>0</v>
      </c>
      <c r="C48" s="6">
        <v>15899769.960000001</v>
      </c>
      <c r="D48" s="6">
        <v>17546510</v>
      </c>
      <c r="E48" s="6">
        <v>19666390</v>
      </c>
      <c r="F48" s="6">
        <v>22035900</v>
      </c>
      <c r="G48" s="6">
        <v>23045078.57</v>
      </c>
      <c r="H48" s="6">
        <v>26122770</v>
      </c>
      <c r="I48" s="6">
        <v>26212789.130000003</v>
      </c>
      <c r="J48" s="6">
        <v>31413540</v>
      </c>
      <c r="K48" s="6">
        <v>32536850</v>
      </c>
      <c r="L48" s="6">
        <v>32089729.98</v>
      </c>
      <c r="M48" s="6">
        <v>33794930</v>
      </c>
      <c r="N48" s="6">
        <v>38380659.959999993</v>
      </c>
      <c r="O48" s="6">
        <v>33636090</v>
      </c>
      <c r="P48" s="6">
        <v>34390080</v>
      </c>
      <c r="Q48" s="6">
        <v>33128410.000000004</v>
      </c>
      <c r="R48" s="13">
        <v>34746240</v>
      </c>
      <c r="S48" s="13">
        <v>32237140</v>
      </c>
      <c r="T48" s="13">
        <v>33988757.280000001</v>
      </c>
      <c r="U48" s="13">
        <v>32237140</v>
      </c>
    </row>
    <row r="49" spans="1:21" x14ac:dyDescent="0.2">
      <c r="A49" s="5" t="s">
        <v>63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-326984080.88</v>
      </c>
      <c r="L49" s="6">
        <v>-232529400</v>
      </c>
      <c r="M49" s="6">
        <v>-187539878.80000001</v>
      </c>
      <c r="N49" s="6">
        <v>-179596477.44000003</v>
      </c>
      <c r="O49" s="6">
        <v>-198141374.69</v>
      </c>
      <c r="P49" s="6">
        <v>-132521250</v>
      </c>
      <c r="Q49" s="6">
        <v>-170259610.49000001</v>
      </c>
      <c r="R49" s="13"/>
      <c r="S49" s="13"/>
      <c r="T49" s="13"/>
      <c r="U49" s="13"/>
    </row>
    <row r="50" spans="1:21" x14ac:dyDescent="0.2">
      <c r="A50" s="5" t="s">
        <v>64</v>
      </c>
      <c r="B50" s="6">
        <v>0</v>
      </c>
      <c r="C50" s="6">
        <v>-173523920</v>
      </c>
      <c r="D50" s="6">
        <v>-182831820</v>
      </c>
      <c r="E50" s="6">
        <v>-194877342.44999999</v>
      </c>
      <c r="F50" s="6">
        <v>-206668980</v>
      </c>
      <c r="G50" s="6">
        <v>-222076620</v>
      </c>
      <c r="H50" s="6">
        <v>-235661480.03999999</v>
      </c>
      <c r="I50" s="6">
        <v>-224718762.34999999</v>
      </c>
      <c r="J50" s="6">
        <v>-173426529.96000001</v>
      </c>
      <c r="K50" s="6">
        <v>-374613810.88</v>
      </c>
      <c r="L50" s="6">
        <v>-357621780</v>
      </c>
      <c r="M50" s="6">
        <v>-624446500.00000024</v>
      </c>
      <c r="N50" s="6">
        <v>-623227560</v>
      </c>
      <c r="O50" s="6">
        <v>-668969640</v>
      </c>
      <c r="P50" s="6">
        <v>-647824950</v>
      </c>
      <c r="Q50" s="6">
        <v>-651673420</v>
      </c>
      <c r="R50" s="13"/>
      <c r="S50" s="13"/>
      <c r="T50" s="13"/>
      <c r="U50" s="13"/>
    </row>
    <row r="51" spans="1:21" x14ac:dyDescent="0.2">
      <c r="A51" s="5" t="s">
        <v>65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378845752.67000002</v>
      </c>
      <c r="J51" s="6">
        <v>417501045.37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13"/>
      <c r="S51" s="13"/>
      <c r="T51" s="13"/>
      <c r="U51" s="13"/>
    </row>
    <row r="52" spans="1:21" x14ac:dyDescent="0.2">
      <c r="A52" s="8" t="s">
        <v>66</v>
      </c>
      <c r="B52" s="9">
        <v>0</v>
      </c>
      <c r="C52" s="9">
        <v>0</v>
      </c>
      <c r="D52" s="9">
        <v>0</v>
      </c>
      <c r="E52" s="9">
        <v>0</v>
      </c>
      <c r="F52" s="9">
        <v>38255000</v>
      </c>
      <c r="G52" s="9">
        <v>40765400</v>
      </c>
      <c r="H52" s="9">
        <v>40794800</v>
      </c>
      <c r="I52" s="9">
        <v>41049200</v>
      </c>
      <c r="J52" s="9">
        <v>41297610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f t="shared" ref="P52:Q52" si="5">SUM(P53:P54)</f>
        <v>0</v>
      </c>
      <c r="Q52" s="9">
        <f t="shared" si="5"/>
        <v>0</v>
      </c>
      <c r="R52" s="9">
        <v>-910058977.96000004</v>
      </c>
      <c r="S52" s="9">
        <v>-996530174.75</v>
      </c>
      <c r="T52" s="9">
        <v>-1055936533.5500001</v>
      </c>
      <c r="U52" s="9">
        <v>-850659462.88</v>
      </c>
    </row>
    <row r="53" spans="1:21" x14ac:dyDescent="0.2">
      <c r="A53" s="5" t="s">
        <v>67</v>
      </c>
      <c r="B53" s="10">
        <v>0</v>
      </c>
      <c r="C53" s="10">
        <v>0</v>
      </c>
      <c r="D53" s="10">
        <v>0</v>
      </c>
      <c r="E53" s="10">
        <v>0</v>
      </c>
      <c r="F53" s="10">
        <v>11955000</v>
      </c>
      <c r="G53" s="10">
        <v>14465400</v>
      </c>
      <c r="H53" s="10">
        <v>14494800</v>
      </c>
      <c r="I53" s="10">
        <v>14749200</v>
      </c>
      <c r="J53" s="10">
        <v>14997610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-228011517.96000001</v>
      </c>
      <c r="S53" s="10">
        <v>-286120224.75</v>
      </c>
      <c r="T53" s="10">
        <v>-323104660</v>
      </c>
      <c r="U53" s="10">
        <v>-140249512.88</v>
      </c>
    </row>
    <row r="54" spans="1:21" x14ac:dyDescent="0.2">
      <c r="A54" s="5" t="s">
        <v>68</v>
      </c>
      <c r="B54" s="10">
        <v>0</v>
      </c>
      <c r="C54" s="10">
        <v>0</v>
      </c>
      <c r="D54" s="10">
        <v>0</v>
      </c>
      <c r="E54" s="10">
        <v>0</v>
      </c>
      <c r="F54" s="10">
        <v>26300000</v>
      </c>
      <c r="G54" s="10">
        <v>26300000</v>
      </c>
      <c r="H54" s="10">
        <v>26300000</v>
      </c>
      <c r="I54" s="10">
        <v>26300000</v>
      </c>
      <c r="J54" s="10">
        <v>26300000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-682047460</v>
      </c>
      <c r="S54" s="10">
        <v>-710409950</v>
      </c>
      <c r="T54" s="10">
        <v>-732831873.55000007</v>
      </c>
      <c r="U54" s="10">
        <v>-710409950</v>
      </c>
    </row>
    <row r="55" spans="1:21" x14ac:dyDescent="0.2">
      <c r="A55" s="8" t="s">
        <v>69</v>
      </c>
      <c r="B55" s="9">
        <v>15638694.710000005</v>
      </c>
      <c r="C55" s="9">
        <v>86414465.49000001</v>
      </c>
      <c r="D55" s="9">
        <v>42531928.100000039</v>
      </c>
      <c r="E55" s="9">
        <v>41852618.810000002</v>
      </c>
      <c r="F55" s="9">
        <v>76279860.049999982</v>
      </c>
      <c r="G55" s="9">
        <v>52409454.43</v>
      </c>
      <c r="H55" s="9">
        <v>79429689.700000033</v>
      </c>
      <c r="I55" s="9">
        <v>37025703.160000011</v>
      </c>
      <c r="J55" s="9">
        <v>0</v>
      </c>
      <c r="K55" s="9">
        <v>0</v>
      </c>
      <c r="L55" s="9">
        <v>429057290.32000011</v>
      </c>
      <c r="M55" s="9">
        <v>527246574.40000004</v>
      </c>
      <c r="N55" s="9">
        <v>489645098.35000002</v>
      </c>
      <c r="O55" s="9">
        <v>553857921.11000001</v>
      </c>
      <c r="P55" s="9">
        <f t="shared" ref="P55:Q55" si="6">SUM(P56:P72)</f>
        <v>678160948.49000001</v>
      </c>
      <c r="Q55" s="9">
        <f t="shared" si="6"/>
        <v>709705105.45999992</v>
      </c>
      <c r="R55" s="9">
        <v>777278197.72000003</v>
      </c>
      <c r="S55" s="9">
        <v>700706419.80000007</v>
      </c>
      <c r="T55" s="9">
        <v>813939661.26999998</v>
      </c>
      <c r="U55" s="9">
        <v>768786085.1400001</v>
      </c>
    </row>
    <row r="56" spans="1:21" x14ac:dyDescent="0.2">
      <c r="A56" s="5" t="s">
        <v>70</v>
      </c>
      <c r="B56" s="6">
        <v>24491041.800000001</v>
      </c>
      <c r="C56" s="6">
        <v>26493777.210000001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/>
      <c r="S56" s="6"/>
      <c r="T56" s="6"/>
      <c r="U56" s="6"/>
    </row>
    <row r="57" spans="1:21" x14ac:dyDescent="0.2">
      <c r="A57" s="5" t="s">
        <v>71</v>
      </c>
      <c r="B57" s="6">
        <v>13160470.539999999</v>
      </c>
      <c r="C57" s="6">
        <v>14535990.039999999</v>
      </c>
      <c r="D57" s="6">
        <v>56349287.120000005</v>
      </c>
      <c r="E57" s="6">
        <v>46428864.590000004</v>
      </c>
      <c r="F57" s="6">
        <v>45900130</v>
      </c>
      <c r="G57" s="6">
        <v>67844650.409999996</v>
      </c>
      <c r="H57" s="6">
        <v>96174026.790000007</v>
      </c>
      <c r="I57" s="6">
        <v>94290253.530000001</v>
      </c>
      <c r="J57" s="6">
        <v>50677570</v>
      </c>
      <c r="K57" s="6">
        <v>-96634966.439999998</v>
      </c>
      <c r="L57" s="6">
        <v>225946114.38999999</v>
      </c>
      <c r="M57" s="6">
        <v>-51235939.079999998</v>
      </c>
      <c r="N57" s="6">
        <v>615018.17000000004</v>
      </c>
      <c r="O57" s="6">
        <v>52206233.399999999</v>
      </c>
      <c r="P57" s="6">
        <v>125715900</v>
      </c>
      <c r="Q57" s="6">
        <v>140926080</v>
      </c>
      <c r="R57" s="6">
        <v>235753210</v>
      </c>
      <c r="S57" s="6">
        <v>206525380</v>
      </c>
      <c r="T57" s="6">
        <v>285040990</v>
      </c>
      <c r="U57" s="6">
        <v>351852904.43000001</v>
      </c>
    </row>
    <row r="58" spans="1:21" x14ac:dyDescent="0.2">
      <c r="A58" s="5" t="s">
        <v>53</v>
      </c>
      <c r="B58" s="6">
        <v>0</v>
      </c>
      <c r="C58" s="6">
        <v>0</v>
      </c>
      <c r="D58" s="6">
        <v>-45644891.289999962</v>
      </c>
      <c r="E58" s="6">
        <v>-25780504.18</v>
      </c>
      <c r="F58" s="6">
        <v>-9114866.8100000005</v>
      </c>
      <c r="G58" s="6">
        <v>-23070669.949999999</v>
      </c>
      <c r="H58" s="6">
        <v>-4053318.8099999987</v>
      </c>
      <c r="I58" s="6">
        <v>-103633431.28999999</v>
      </c>
      <c r="J58" s="6">
        <v>-254076860</v>
      </c>
      <c r="K58" s="6">
        <v>-360201844.25999999</v>
      </c>
      <c r="L58" s="6">
        <v>443635289.33999997</v>
      </c>
      <c r="M58" s="6">
        <v>-63023870</v>
      </c>
      <c r="N58" s="6">
        <v>14529701.25</v>
      </c>
      <c r="O58" s="6">
        <v>-202590331.40000001</v>
      </c>
      <c r="P58" s="6">
        <v>-98537014.849999994</v>
      </c>
      <c r="Q58" s="6">
        <v>-87398470</v>
      </c>
      <c r="R58" s="6">
        <v>91776990</v>
      </c>
      <c r="S58" s="6">
        <v>29886060</v>
      </c>
      <c r="T58" s="6">
        <v>61002360</v>
      </c>
      <c r="U58" s="6">
        <v>90248703.549999997</v>
      </c>
    </row>
    <row r="59" spans="1:21" x14ac:dyDescent="0.2">
      <c r="A59" s="5" t="s">
        <v>72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162051220</v>
      </c>
      <c r="K59" s="6">
        <v>178377810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/>
      <c r="S59" s="6"/>
      <c r="T59" s="6"/>
      <c r="U59" s="6"/>
    </row>
    <row r="60" spans="1:21" x14ac:dyDescent="0.2">
      <c r="A60" s="5" t="s">
        <v>57</v>
      </c>
      <c r="B60" s="6">
        <v>0</v>
      </c>
      <c r="C60" s="6">
        <v>0</v>
      </c>
      <c r="D60" s="6">
        <v>-38318.020000000019</v>
      </c>
      <c r="E60" s="6">
        <v>-145579.43</v>
      </c>
      <c r="F60" s="6">
        <v>22454.720000000001</v>
      </c>
      <c r="G60" s="6">
        <v>-190128.97</v>
      </c>
      <c r="H60" s="6">
        <v>-228488.46</v>
      </c>
      <c r="I60" s="6">
        <v>-12076.899999999994</v>
      </c>
      <c r="J60" s="6">
        <v>-18300</v>
      </c>
      <c r="K60" s="6">
        <v>-47919.16</v>
      </c>
      <c r="L60" s="6">
        <v>2374437.83</v>
      </c>
      <c r="M60" s="6">
        <v>15243.35</v>
      </c>
      <c r="N60" s="6">
        <v>181876.66</v>
      </c>
      <c r="O60" s="6">
        <v>-185674.78</v>
      </c>
      <c r="P60" s="6">
        <v>-1113144.6499999999</v>
      </c>
      <c r="Q60" s="6">
        <v>-1030433.43</v>
      </c>
      <c r="R60" s="6">
        <v>-1452490.08</v>
      </c>
      <c r="S60" s="6">
        <v>220990</v>
      </c>
      <c r="T60" s="6">
        <v>418930</v>
      </c>
      <c r="U60" s="6">
        <v>907656.83</v>
      </c>
    </row>
    <row r="61" spans="1:21" x14ac:dyDescent="0.2">
      <c r="A61" s="5" t="s">
        <v>58</v>
      </c>
      <c r="B61" s="6">
        <v>0</v>
      </c>
      <c r="C61" s="6">
        <v>0</v>
      </c>
      <c r="D61" s="6">
        <v>142985.18999999948</v>
      </c>
      <c r="E61" s="6">
        <v>-2217279.88</v>
      </c>
      <c r="F61" s="6">
        <v>-651910.94999999995</v>
      </c>
      <c r="G61" s="6">
        <v>-378683.97000000003</v>
      </c>
      <c r="H61" s="6">
        <v>-1836825.98</v>
      </c>
      <c r="I61" s="6">
        <v>-1883765.73</v>
      </c>
      <c r="J61" s="6">
        <v>-1562470</v>
      </c>
      <c r="K61" s="6">
        <v>-2085654.51</v>
      </c>
      <c r="L61" s="6">
        <v>6078035.3799999999</v>
      </c>
      <c r="M61" s="6">
        <v>-271390.08000000002</v>
      </c>
      <c r="N61" s="6">
        <v>85143.05</v>
      </c>
      <c r="O61" s="6">
        <v>161073.63</v>
      </c>
      <c r="P61" s="6">
        <v>-2960027.23</v>
      </c>
      <c r="Q61" s="6">
        <v>-2040932.5399999991</v>
      </c>
      <c r="R61" s="6">
        <v>-3203652.9</v>
      </c>
      <c r="S61" s="6">
        <v>-333832.40999999898</v>
      </c>
      <c r="T61" s="6">
        <v>562460</v>
      </c>
      <c r="U61" s="6">
        <v>1417239.74</v>
      </c>
    </row>
    <row r="62" spans="1:21" x14ac:dyDescent="0.2">
      <c r="A62" s="5" t="s">
        <v>59</v>
      </c>
      <c r="B62" s="6">
        <v>0</v>
      </c>
      <c r="C62" s="6">
        <v>0</v>
      </c>
      <c r="D62" s="6">
        <v>9121296.799999997</v>
      </c>
      <c r="E62" s="6">
        <v>4309200</v>
      </c>
      <c r="F62" s="6">
        <v>2968097.12</v>
      </c>
      <c r="G62" s="6">
        <v>-9048095.8900000006</v>
      </c>
      <c r="H62" s="6">
        <v>-21012444.149999999</v>
      </c>
      <c r="I62" s="6">
        <v>-445633.46999999974</v>
      </c>
      <c r="J62" s="6">
        <v>157640</v>
      </c>
      <c r="K62" s="6">
        <v>-19923697.039999999</v>
      </c>
      <c r="L62" s="6">
        <v>24780506.52</v>
      </c>
      <c r="M62" s="6">
        <v>-20657523.350000001</v>
      </c>
      <c r="N62" s="6">
        <v>12270316.09</v>
      </c>
      <c r="O62" s="6">
        <v>-7276195.3499999996</v>
      </c>
      <c r="P62" s="6">
        <v>-12554954.58</v>
      </c>
      <c r="Q62" s="6">
        <v>13744203.120000005</v>
      </c>
      <c r="R62" s="6">
        <v>9422990</v>
      </c>
      <c r="S62" s="6">
        <v>4093590</v>
      </c>
      <c r="T62" s="6">
        <v>-7016500</v>
      </c>
      <c r="U62" s="6">
        <v>-4508622.7</v>
      </c>
    </row>
    <row r="63" spans="1:21" x14ac:dyDescent="0.2">
      <c r="A63" s="5" t="s">
        <v>60</v>
      </c>
      <c r="B63" s="6">
        <v>0</v>
      </c>
      <c r="C63" s="6">
        <v>0</v>
      </c>
      <c r="D63" s="6">
        <v>3769295.9699999988</v>
      </c>
      <c r="E63" s="6">
        <v>2244890</v>
      </c>
      <c r="F63" s="6">
        <v>363279.15</v>
      </c>
      <c r="G63" s="6">
        <v>-1218652.97</v>
      </c>
      <c r="H63" s="6">
        <v>835764.4299999997</v>
      </c>
      <c r="I63" s="6">
        <v>1964676.79</v>
      </c>
      <c r="J63" s="6">
        <v>-7949440</v>
      </c>
      <c r="K63" s="6">
        <v>-5618538.5700000003</v>
      </c>
      <c r="L63" s="6">
        <v>44214774.539999999</v>
      </c>
      <c r="M63" s="6">
        <v>-18730787.82</v>
      </c>
      <c r="N63" s="6">
        <v>-7592499.6299999999</v>
      </c>
      <c r="O63" s="6">
        <v>2720546.32</v>
      </c>
      <c r="P63" s="6">
        <v>8863997.0199999996</v>
      </c>
      <c r="Q63" s="6">
        <v>4005021.9399999976</v>
      </c>
      <c r="R63" s="6">
        <v>6266990</v>
      </c>
      <c r="S63" s="6">
        <v>7735160</v>
      </c>
      <c r="T63" s="6">
        <v>-3203190</v>
      </c>
      <c r="U63" s="6">
        <v>-38911413.399999999</v>
      </c>
    </row>
    <row r="64" spans="1:21" x14ac:dyDescent="0.2">
      <c r="A64" s="5" t="s">
        <v>61</v>
      </c>
      <c r="B64" s="6">
        <v>0</v>
      </c>
      <c r="C64" s="6">
        <v>0</v>
      </c>
      <c r="D64" s="6">
        <v>-30770.890000000014</v>
      </c>
      <c r="E64" s="6">
        <v>-1340</v>
      </c>
      <c r="F64" s="6">
        <v>-29337.08</v>
      </c>
      <c r="G64" s="6">
        <v>-28409.18</v>
      </c>
      <c r="H64" s="6">
        <v>-5736.99</v>
      </c>
      <c r="I64" s="6">
        <v>-10093.990000000002</v>
      </c>
      <c r="J64" s="6">
        <v>-57570</v>
      </c>
      <c r="K64" s="6">
        <v>-59031.519999999997</v>
      </c>
      <c r="L64" s="6">
        <v>138264.9</v>
      </c>
      <c r="M64" s="6">
        <v>677.49</v>
      </c>
      <c r="N64" s="6">
        <v>45700.3</v>
      </c>
      <c r="O64" s="6">
        <v>55353.85</v>
      </c>
      <c r="P64" s="6">
        <v>15119.39</v>
      </c>
      <c r="Q64" s="6">
        <v>-15069.599999999977</v>
      </c>
      <c r="R64" s="6">
        <v>-12431.42</v>
      </c>
      <c r="S64" s="6">
        <v>-33987.74</v>
      </c>
      <c r="T64" s="6">
        <v>-3890</v>
      </c>
      <c r="U64" s="6">
        <v>81941.02</v>
      </c>
    </row>
    <row r="65" spans="1:21" x14ac:dyDescent="0.2">
      <c r="A65" s="5" t="s">
        <v>62</v>
      </c>
      <c r="B65" s="6">
        <v>0</v>
      </c>
      <c r="C65" s="6">
        <v>0</v>
      </c>
      <c r="D65" s="6">
        <v>1040273.2199999988</v>
      </c>
      <c r="E65" s="6">
        <v>1349707.71</v>
      </c>
      <c r="F65" s="6">
        <v>972453.9</v>
      </c>
      <c r="G65" s="6">
        <v>-122845.04999999999</v>
      </c>
      <c r="H65" s="6">
        <v>559246.43999999994</v>
      </c>
      <c r="I65" s="6">
        <v>3646643.72</v>
      </c>
      <c r="J65" s="6">
        <v>1386990</v>
      </c>
      <c r="K65" s="6">
        <v>1082915.3400000001</v>
      </c>
      <c r="L65" s="6">
        <v>247653.69</v>
      </c>
      <c r="M65" s="6">
        <v>-564198.94999999995</v>
      </c>
      <c r="N65" s="6">
        <v>3447844.85</v>
      </c>
      <c r="O65" s="6">
        <v>834101.01</v>
      </c>
      <c r="P65" s="6">
        <v>-5877787.8399999999</v>
      </c>
      <c r="Q65" s="6">
        <v>654464.40999999642</v>
      </c>
      <c r="R65" s="6">
        <v>-3020607.12</v>
      </c>
      <c r="S65" s="6">
        <v>-913482.470000003</v>
      </c>
      <c r="T65" s="6">
        <v>742900</v>
      </c>
      <c r="U65" s="6">
        <v>6422319.3200000003</v>
      </c>
    </row>
    <row r="66" spans="1:21" x14ac:dyDescent="0.2">
      <c r="A66" s="5" t="s">
        <v>73</v>
      </c>
      <c r="B66" s="6">
        <v>-22012817.629999999</v>
      </c>
      <c r="C66" s="6">
        <v>45384698.240000002</v>
      </c>
      <c r="D66" s="6">
        <v>24290090</v>
      </c>
      <c r="E66" s="6">
        <v>23033040</v>
      </c>
      <c r="F66" s="6">
        <v>38700870</v>
      </c>
      <c r="G66" s="6">
        <v>25937600</v>
      </c>
      <c r="H66" s="6">
        <v>14012957.949999999</v>
      </c>
      <c r="I66" s="6">
        <v>51182052.5</v>
      </c>
      <c r="J66" s="6">
        <v>19417660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/>
      <c r="S66" s="6"/>
      <c r="T66" s="6"/>
      <c r="U66" s="6"/>
    </row>
    <row r="67" spans="1:21" x14ac:dyDescent="0.2">
      <c r="A67" s="5" t="s">
        <v>63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82860530</v>
      </c>
      <c r="L67" s="6">
        <v>60170481.200000003</v>
      </c>
      <c r="M67" s="6">
        <v>148294242.44</v>
      </c>
      <c r="N67" s="6">
        <v>25310883.559999999</v>
      </c>
      <c r="O67" s="6">
        <v>83405313</v>
      </c>
      <c r="P67" s="6">
        <v>53885011.229999997</v>
      </c>
      <c r="Q67" s="6">
        <v>1202403.6299999999</v>
      </c>
      <c r="R67" s="6">
        <v>-152548560</v>
      </c>
      <c r="S67" s="6">
        <v>-167807652.63</v>
      </c>
      <c r="T67" s="6">
        <v>-162175950</v>
      </c>
      <c r="U67" s="6">
        <v>-286120220</v>
      </c>
    </row>
    <row r="68" spans="1:21" x14ac:dyDescent="0.2">
      <c r="A68" s="5" t="s">
        <v>64</v>
      </c>
      <c r="B68" s="6">
        <v>0</v>
      </c>
      <c r="C68" s="6">
        <v>0</v>
      </c>
      <c r="D68" s="6">
        <v>-6467320</v>
      </c>
      <c r="E68" s="6">
        <v>-7368380</v>
      </c>
      <c r="F68" s="6">
        <v>-2851310</v>
      </c>
      <c r="G68" s="6">
        <v>-7315310</v>
      </c>
      <c r="H68" s="6">
        <v>-5015491.5199999996</v>
      </c>
      <c r="I68" s="6">
        <v>-8072922</v>
      </c>
      <c r="J68" s="6">
        <v>29973560</v>
      </c>
      <c r="K68" s="6">
        <v>224054500</v>
      </c>
      <c r="L68" s="6">
        <v>-728841870.47000003</v>
      </c>
      <c r="M68" s="6">
        <v>-23651501.289999999</v>
      </c>
      <c r="N68" s="6">
        <v>-48635135.75</v>
      </c>
      <c r="O68" s="6">
        <v>38394554.670000002</v>
      </c>
      <c r="P68" s="6">
        <v>-18451960</v>
      </c>
      <c r="Q68" s="6">
        <v>6061431</v>
      </c>
      <c r="R68" s="6">
        <v>18127576.170000002</v>
      </c>
      <c r="S68" s="6">
        <v>39033645.719999999</v>
      </c>
      <c r="T68" s="6">
        <v>-1154720</v>
      </c>
      <c r="U68" s="6">
        <v>-29072969.600000001</v>
      </c>
    </row>
    <row r="69" spans="1:21" x14ac:dyDescent="0.2">
      <c r="A69" s="5" t="s">
        <v>74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138799640</v>
      </c>
      <c r="L69" s="6">
        <v>559071481.21000004</v>
      </c>
      <c r="M69" s="6">
        <v>558129530.77999997</v>
      </c>
      <c r="N69" s="6">
        <v>489386249.80000001</v>
      </c>
      <c r="O69" s="6">
        <v>586132946.75999999</v>
      </c>
      <c r="P69" s="6">
        <v>629175810</v>
      </c>
      <c r="Q69" s="6">
        <v>633596406.92999995</v>
      </c>
      <c r="R69" s="6">
        <v>576168183.07000005</v>
      </c>
      <c r="S69" s="6">
        <v>582300549.33000004</v>
      </c>
      <c r="T69" s="6">
        <v>639726271.26999998</v>
      </c>
      <c r="U69" s="6">
        <v>676468545.95000005</v>
      </c>
    </row>
    <row r="70" spans="1:21" x14ac:dyDescent="0.2">
      <c r="A70" s="5" t="s">
        <v>75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188363420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/>
      <c r="S70" s="6"/>
      <c r="T70" s="6"/>
      <c r="U70" s="6"/>
    </row>
    <row r="71" spans="1:21" x14ac:dyDescent="0.2">
      <c r="A71" s="5" t="s">
        <v>76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-396033.84</v>
      </c>
      <c r="L71" s="6">
        <v>-5855955.7699999996</v>
      </c>
      <c r="M71" s="6">
        <v>-1057909.0900000001</v>
      </c>
      <c r="N71" s="6">
        <v>0</v>
      </c>
      <c r="O71" s="6">
        <v>0</v>
      </c>
      <c r="P71" s="6">
        <v>0</v>
      </c>
      <c r="Q71" s="6">
        <v>0</v>
      </c>
      <c r="R71" s="6"/>
      <c r="S71" s="6"/>
      <c r="T71" s="6"/>
      <c r="U71" s="6"/>
    </row>
    <row r="72" spans="1:21" x14ac:dyDescent="0.2">
      <c r="A72" s="5" t="s">
        <v>77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-328571130</v>
      </c>
      <c r="L72" s="6">
        <v>-202901922.44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/>
      <c r="S72" s="6"/>
      <c r="T72" s="6"/>
      <c r="U72" s="6">
        <v>0</v>
      </c>
    </row>
    <row r="73" spans="1:21" x14ac:dyDescent="0.2">
      <c r="A73" s="3" t="s">
        <v>78</v>
      </c>
      <c r="B73" s="4">
        <v>93373281.990000039</v>
      </c>
      <c r="C73" s="4">
        <v>93439823.449999988</v>
      </c>
      <c r="D73" s="4">
        <v>696011537.49000013</v>
      </c>
      <c r="E73" s="4">
        <v>127864347.84</v>
      </c>
      <c r="F73" s="4">
        <v>130796192.01000001</v>
      </c>
      <c r="G73" s="4">
        <v>141821495.92000002</v>
      </c>
      <c r="H73" s="4">
        <v>175953193.06999996</v>
      </c>
      <c r="I73" s="4">
        <v>291589988.25000006</v>
      </c>
      <c r="J73" s="4">
        <v>279704750.27999997</v>
      </c>
      <c r="K73" s="4">
        <v>267738010.85000005</v>
      </c>
      <c r="L73" s="4">
        <v>133025316.20999974</v>
      </c>
      <c r="M73" s="4">
        <v>139384066.00000024</v>
      </c>
      <c r="N73" s="4">
        <v>162176087.09000003</v>
      </c>
      <c r="O73" s="4">
        <v>97980820.909999996</v>
      </c>
      <c r="P73" s="4">
        <f>SUM(P74:P81)</f>
        <v>104128175.13</v>
      </c>
      <c r="Q73" s="4">
        <f>SUM(Q74:Q81)</f>
        <v>91476096.700000003</v>
      </c>
      <c r="R73" s="4">
        <v>130687405.80999996</v>
      </c>
      <c r="S73" s="4">
        <v>217036886.65000007</v>
      </c>
      <c r="T73" s="4">
        <v>680874485.87000012</v>
      </c>
      <c r="U73" s="4">
        <v>1722255236.28</v>
      </c>
    </row>
    <row r="74" spans="1:21" x14ac:dyDescent="0.2">
      <c r="A74" s="5" t="s">
        <v>79</v>
      </c>
      <c r="B74" s="6">
        <v>54455508.229999997</v>
      </c>
      <c r="C74" s="6">
        <v>46544499.109999999</v>
      </c>
      <c r="D74" s="6">
        <v>644810515.16999996</v>
      </c>
      <c r="E74" s="6">
        <v>72988642.839999989</v>
      </c>
      <c r="F74" s="6">
        <v>104159299.65000001</v>
      </c>
      <c r="G74" s="6">
        <v>116402024.22000003</v>
      </c>
      <c r="H74" s="6">
        <v>161112397.61999995</v>
      </c>
      <c r="I74" s="6">
        <v>275246584.69</v>
      </c>
      <c r="J74" s="6">
        <v>264461619.41999996</v>
      </c>
      <c r="K74" s="6">
        <v>259535060.59000003</v>
      </c>
      <c r="L74" s="6">
        <v>114253583.45999974</v>
      </c>
      <c r="M74" s="6">
        <v>106488652.13000023</v>
      </c>
      <c r="N74" s="6">
        <v>161291526.18000001</v>
      </c>
      <c r="O74" s="6">
        <v>85056885.319999993</v>
      </c>
      <c r="P74" s="6">
        <v>96688300.819999993</v>
      </c>
      <c r="Q74" s="6">
        <v>89391145.459999993</v>
      </c>
      <c r="R74" s="6">
        <v>55434200.789999962</v>
      </c>
      <c r="S74" s="6">
        <v>155495326.45000005</v>
      </c>
      <c r="T74" s="6">
        <v>621535978.21000004</v>
      </c>
      <c r="U74" s="6">
        <v>1529772931.8699999</v>
      </c>
    </row>
    <row r="75" spans="1:21" x14ac:dyDescent="0.2">
      <c r="A75" s="5" t="s">
        <v>92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>
        <v>8130826.6399999997</v>
      </c>
      <c r="U75" s="6">
        <v>75551102.760000005</v>
      </c>
    </row>
    <row r="76" spans="1:21" x14ac:dyDescent="0.2">
      <c r="A76" s="5" t="s">
        <v>80</v>
      </c>
      <c r="B76" s="6">
        <v>5966.25</v>
      </c>
      <c r="C76" s="6">
        <v>4711.93</v>
      </c>
      <c r="D76" s="6">
        <v>31224.45</v>
      </c>
      <c r="E76" s="6">
        <v>2640</v>
      </c>
      <c r="F76" s="6">
        <v>995336.75</v>
      </c>
      <c r="G76" s="6">
        <v>829409.41</v>
      </c>
      <c r="H76" s="6">
        <v>128794.92</v>
      </c>
      <c r="I76" s="6">
        <v>126194.99</v>
      </c>
      <c r="J76" s="6">
        <v>125978.72</v>
      </c>
      <c r="K76" s="6">
        <v>10463.16</v>
      </c>
      <c r="L76" s="6">
        <v>0</v>
      </c>
      <c r="M76" s="6">
        <v>90468.52</v>
      </c>
      <c r="N76" s="6">
        <v>69254.78</v>
      </c>
      <c r="O76" s="6">
        <v>0</v>
      </c>
      <c r="P76" s="6">
        <v>370306.17000000004</v>
      </c>
      <c r="Q76" s="6">
        <v>235227.4</v>
      </c>
      <c r="R76" s="6">
        <v>21226113</v>
      </c>
      <c r="S76" s="6">
        <v>29535867.989999998</v>
      </c>
      <c r="T76" s="6">
        <v>21683918.379999999</v>
      </c>
      <c r="U76" s="6">
        <v>259505.4</v>
      </c>
    </row>
    <row r="77" spans="1:21" x14ac:dyDescent="0.2">
      <c r="A77" s="5" t="s">
        <v>81</v>
      </c>
      <c r="B77" s="6">
        <v>99167.760000050068</v>
      </c>
      <c r="C77" s="6">
        <v>9600</v>
      </c>
      <c r="D77" s="6">
        <v>2400</v>
      </c>
      <c r="E77" s="6">
        <v>0</v>
      </c>
      <c r="F77" s="6">
        <v>0</v>
      </c>
      <c r="G77" s="6">
        <v>0</v>
      </c>
      <c r="H77" s="6">
        <v>12000</v>
      </c>
      <c r="I77" s="6">
        <v>0</v>
      </c>
      <c r="J77" s="6">
        <v>12000</v>
      </c>
      <c r="K77" s="6">
        <v>12000</v>
      </c>
      <c r="L77" s="6">
        <v>12000</v>
      </c>
      <c r="M77" s="6">
        <v>12000</v>
      </c>
      <c r="N77" s="6">
        <v>400</v>
      </c>
      <c r="O77" s="6">
        <v>0</v>
      </c>
      <c r="P77" s="6">
        <v>0</v>
      </c>
      <c r="Q77" s="6">
        <v>0</v>
      </c>
      <c r="R77" s="6"/>
      <c r="S77" s="6"/>
      <c r="T77" s="6"/>
      <c r="U77" s="6"/>
    </row>
    <row r="78" spans="1:21" x14ac:dyDescent="0.2">
      <c r="A78" s="5" t="s">
        <v>82</v>
      </c>
      <c r="B78" s="6">
        <v>191343.51</v>
      </c>
      <c r="C78" s="6">
        <v>42593.25</v>
      </c>
      <c r="D78" s="6">
        <v>65728.19</v>
      </c>
      <c r="E78" s="6">
        <v>134792.5</v>
      </c>
      <c r="F78" s="6">
        <v>236132.22</v>
      </c>
      <c r="G78" s="6">
        <v>238198.9</v>
      </c>
      <c r="H78" s="6">
        <v>1622147.6199999999</v>
      </c>
      <c r="I78" s="6">
        <v>358340.26999999996</v>
      </c>
      <c r="J78" s="6">
        <v>251583.52</v>
      </c>
      <c r="K78" s="6">
        <v>85273.19</v>
      </c>
      <c r="L78" s="6">
        <v>408.54</v>
      </c>
      <c r="M78" s="6">
        <v>33026.76</v>
      </c>
      <c r="N78" s="6">
        <v>6586.86</v>
      </c>
      <c r="O78" s="6">
        <v>6000</v>
      </c>
      <c r="P78" s="6">
        <v>0</v>
      </c>
      <c r="Q78" s="6">
        <v>0</v>
      </c>
      <c r="R78" s="6">
        <v>8000000</v>
      </c>
      <c r="S78" s="6">
        <v>1409500</v>
      </c>
      <c r="T78" s="6">
        <v>8749103.5099999998</v>
      </c>
      <c r="U78" s="6">
        <v>145932.38</v>
      </c>
    </row>
    <row r="79" spans="1:21" x14ac:dyDescent="0.2">
      <c r="A79" s="5" t="s">
        <v>83</v>
      </c>
      <c r="B79" s="6">
        <v>589157.64</v>
      </c>
      <c r="C79" s="6">
        <v>19222.27</v>
      </c>
      <c r="D79" s="6">
        <v>0</v>
      </c>
      <c r="E79" s="6">
        <v>1078700</v>
      </c>
      <c r="F79" s="6">
        <v>13752000</v>
      </c>
      <c r="G79" s="6">
        <v>12000</v>
      </c>
      <c r="H79" s="6">
        <v>830000</v>
      </c>
      <c r="I79" s="6">
        <v>1279837.1000000001</v>
      </c>
      <c r="J79" s="6">
        <v>170000</v>
      </c>
      <c r="K79" s="6">
        <v>34920.080000000002</v>
      </c>
      <c r="L79" s="6">
        <v>10000</v>
      </c>
      <c r="M79" s="6">
        <v>0</v>
      </c>
      <c r="N79" s="6">
        <v>13000</v>
      </c>
      <c r="O79" s="6">
        <v>25000</v>
      </c>
      <c r="P79" s="6">
        <v>7500</v>
      </c>
      <c r="Q79" s="6">
        <v>6000</v>
      </c>
      <c r="R79" s="6">
        <v>2000</v>
      </c>
      <c r="S79" s="6"/>
      <c r="T79" s="6">
        <v>32000</v>
      </c>
      <c r="U79" s="6">
        <v>30000</v>
      </c>
    </row>
    <row r="80" spans="1:21" x14ac:dyDescent="0.2">
      <c r="A80" s="5" t="s">
        <v>84</v>
      </c>
      <c r="B80" s="6">
        <v>28083.4</v>
      </c>
      <c r="C80" s="6">
        <v>1565182.95</v>
      </c>
      <c r="D80" s="6">
        <v>1733200.95</v>
      </c>
      <c r="E80" s="6">
        <v>745697.7</v>
      </c>
      <c r="F80" s="6">
        <v>891604.44</v>
      </c>
      <c r="G80" s="6">
        <v>936142.09</v>
      </c>
      <c r="H80" s="6">
        <v>257063.8</v>
      </c>
      <c r="I80" s="6">
        <v>272040.71999999997</v>
      </c>
      <c r="J80" s="6">
        <v>739411.84</v>
      </c>
      <c r="K80" s="6">
        <v>500123.53</v>
      </c>
      <c r="L80" s="6">
        <v>150208</v>
      </c>
      <c r="M80" s="6">
        <v>24075.14</v>
      </c>
      <c r="N80" s="6">
        <v>0</v>
      </c>
      <c r="O80" s="6">
        <v>0</v>
      </c>
      <c r="P80" s="6">
        <v>0</v>
      </c>
      <c r="Q80" s="6">
        <v>0</v>
      </c>
      <c r="R80" s="6">
        <v>6283415.5999999996</v>
      </c>
      <c r="S80" s="6"/>
      <c r="T80" s="6">
        <v>90696.94</v>
      </c>
      <c r="U80" s="6">
        <v>26621.77</v>
      </c>
    </row>
    <row r="81" spans="1:21" x14ac:dyDescent="0.2">
      <c r="A81" s="5" t="s">
        <v>85</v>
      </c>
      <c r="B81" s="6">
        <v>38004055.199999996</v>
      </c>
      <c r="C81" s="6">
        <v>45254013.93999999</v>
      </c>
      <c r="D81" s="6">
        <v>49368468.730000004</v>
      </c>
      <c r="E81" s="6">
        <v>52913874.800000004</v>
      </c>
      <c r="F81" s="6">
        <v>10761818.949999999</v>
      </c>
      <c r="G81" s="6">
        <v>23403721.299999997</v>
      </c>
      <c r="H81" s="6">
        <v>11990789.110000001</v>
      </c>
      <c r="I81" s="6">
        <v>14306990.479999999</v>
      </c>
      <c r="J81" s="6">
        <v>13944156.779999999</v>
      </c>
      <c r="K81" s="6">
        <v>7560170.2999999998</v>
      </c>
      <c r="L81" s="6">
        <v>18599116.210000001</v>
      </c>
      <c r="M81" s="6">
        <v>32735843.450000003</v>
      </c>
      <c r="N81" s="6">
        <v>795319.27</v>
      </c>
      <c r="O81" s="6">
        <v>12892935.59</v>
      </c>
      <c r="P81" s="6">
        <v>7062068.1399999997</v>
      </c>
      <c r="Q81" s="6">
        <v>1843723.84</v>
      </c>
      <c r="R81" s="6">
        <v>39741676.420000002</v>
      </c>
      <c r="S81" s="6">
        <v>30596192.210000001</v>
      </c>
      <c r="T81" s="6">
        <v>20651962.190000001</v>
      </c>
      <c r="U81" s="6">
        <v>116469142.09999999</v>
      </c>
    </row>
    <row r="82" spans="1:21" x14ac:dyDescent="0.2">
      <c r="A82" s="3" t="s">
        <v>86</v>
      </c>
      <c r="B82" s="4">
        <v>159699764.34999999</v>
      </c>
      <c r="C82" s="4">
        <v>6190732.8799999999</v>
      </c>
      <c r="D82" s="4">
        <v>10243364.460000001</v>
      </c>
      <c r="E82" s="4">
        <v>422274851.32999998</v>
      </c>
      <c r="F82" s="4">
        <v>146069990.65000001</v>
      </c>
      <c r="G82" s="4">
        <v>98720538.950000003</v>
      </c>
      <c r="H82" s="4">
        <v>574532351.37</v>
      </c>
      <c r="I82" s="4">
        <v>1160084462.1300001</v>
      </c>
      <c r="J82" s="4">
        <v>555351655.25</v>
      </c>
      <c r="K82" s="4">
        <v>224500000</v>
      </c>
      <c r="L82" s="4">
        <v>1668784184.24</v>
      </c>
      <c r="M82" s="4">
        <v>1268173631.6100001</v>
      </c>
      <c r="N82" s="4">
        <v>1610454884.8499999</v>
      </c>
      <c r="O82" s="4">
        <v>1175992052.9300001</v>
      </c>
      <c r="P82" s="4">
        <f>SUM(P84)</f>
        <v>1276497299.51</v>
      </c>
      <c r="Q82" s="4">
        <f>SUM(Q84)</f>
        <v>1327142366.5799999</v>
      </c>
      <c r="R82" s="4">
        <v>927069081.94000006</v>
      </c>
      <c r="S82" s="4">
        <v>1220714194.2099998</v>
      </c>
      <c r="T82" s="4">
        <v>1785791859.9200001</v>
      </c>
      <c r="U82" s="4">
        <v>1163601698.98</v>
      </c>
    </row>
    <row r="83" spans="1:21" x14ac:dyDescent="0.2">
      <c r="A83" s="5" t="s">
        <v>91</v>
      </c>
      <c r="R83" s="1">
        <v>37462724.619999997</v>
      </c>
      <c r="S83" s="1">
        <v>26769402.359999999</v>
      </c>
      <c r="T83" s="1">
        <v>33289122.5</v>
      </c>
      <c r="U83" s="1">
        <v>37890722.219999999</v>
      </c>
    </row>
    <row r="84" spans="1:21" x14ac:dyDescent="0.2">
      <c r="A84" s="5" t="s">
        <v>87</v>
      </c>
      <c r="B84" s="6">
        <v>159699764.34999999</v>
      </c>
      <c r="C84" s="6">
        <v>6190732.8799999999</v>
      </c>
      <c r="D84" s="6">
        <v>10243364.460000001</v>
      </c>
      <c r="E84" s="6">
        <v>422274851.32999998</v>
      </c>
      <c r="F84" s="6">
        <v>146069990.65000001</v>
      </c>
      <c r="G84" s="6">
        <v>98720538.950000003</v>
      </c>
      <c r="H84" s="6">
        <v>574532351.37</v>
      </c>
      <c r="I84" s="6">
        <v>1160084462.1300001</v>
      </c>
      <c r="J84" s="6">
        <v>555351655.25</v>
      </c>
      <c r="K84" s="6">
        <v>224500000</v>
      </c>
      <c r="L84" s="6">
        <v>1668784184.24</v>
      </c>
      <c r="M84" s="6">
        <v>1268173631.6100001</v>
      </c>
      <c r="N84" s="6">
        <v>1610454884.8499999</v>
      </c>
      <c r="O84" s="6">
        <v>1175992052.9300001</v>
      </c>
      <c r="P84" s="6">
        <v>1276497299.51</v>
      </c>
      <c r="Q84" s="6">
        <v>1327142366.5799999</v>
      </c>
      <c r="R84" s="6">
        <v>889606357.32000005</v>
      </c>
      <c r="S84" s="6">
        <v>1193944791.8499999</v>
      </c>
      <c r="T84" s="6">
        <v>1752502737.4200001</v>
      </c>
      <c r="U84" s="6">
        <v>1125710976.76</v>
      </c>
    </row>
    <row r="85" spans="1:21" ht="12" thickBot="1" x14ac:dyDescent="0.25">
      <c r="A85" s="14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ht="12" thickTop="1" x14ac:dyDescent="0.2">
      <c r="A86" s="12" t="s">
        <v>88</v>
      </c>
      <c r="B86" s="11">
        <v>1586361329.6200001</v>
      </c>
      <c r="C86" s="11">
        <v>1948994697.9600003</v>
      </c>
      <c r="D86" s="11">
        <v>2579909588.6600003</v>
      </c>
      <c r="E86" s="11">
        <v>2781983385.1399999</v>
      </c>
      <c r="F86" s="11">
        <v>2854115564.3500004</v>
      </c>
      <c r="G86" s="11">
        <v>2895735374.0399995</v>
      </c>
      <c r="H86" s="11">
        <v>3219799569.8500004</v>
      </c>
      <c r="I86" s="11">
        <v>4079665133.3200006</v>
      </c>
      <c r="J86" s="11">
        <v>3223004682.5500002</v>
      </c>
      <c r="K86" s="11">
        <v>2602549686.5999999</v>
      </c>
      <c r="L86" s="11">
        <v>4314589818.5900002</v>
      </c>
      <c r="M86" s="11">
        <v>4010319410.7400002</v>
      </c>
      <c r="N86" s="11">
        <v>4410150837.46</v>
      </c>
      <c r="O86" s="11">
        <v>4168004538.8000002</v>
      </c>
      <c r="P86" s="11">
        <f>P3+P11+P16+P36+P73+P82</f>
        <v>4559335628.0300007</v>
      </c>
      <c r="Q86" s="11">
        <f>Q3+Q11+Q16+Q36+Q73+Q82</f>
        <v>4986072727.6700001</v>
      </c>
      <c r="R86" s="11">
        <v>4847196101.1700001</v>
      </c>
      <c r="S86" s="11">
        <v>5248632297.5700006</v>
      </c>
      <c r="T86" s="11">
        <v>6332855205.6000004</v>
      </c>
      <c r="U86" s="11">
        <v>7094763149.8999996</v>
      </c>
    </row>
  </sheetData>
  <mergeCells count="1">
    <mergeCell ref="B1:U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Estructura finançament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DB</cp:lastModifiedBy>
  <dcterms:created xsi:type="dcterms:W3CDTF">2017-02-06T13:40:37Z</dcterms:created>
  <dcterms:modified xsi:type="dcterms:W3CDTF">2023-02-08T09:06:21Z</dcterms:modified>
</cp:coreProperties>
</file>