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bench\"/>
    </mc:Choice>
  </mc:AlternateContent>
  <bookViews>
    <workbookView xWindow="360" yWindow="375" windowWidth="28275" windowHeight="12300"/>
  </bookViews>
  <sheets>
    <sheet name="Principals magnituts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B56" i="1" l="1"/>
  <c r="G43" i="1"/>
  <c r="F43" i="1"/>
  <c r="E43" i="1"/>
  <c r="D43" i="1"/>
  <c r="C43" i="1"/>
  <c r="B43" i="1"/>
  <c r="G36" i="1"/>
  <c r="F36" i="1"/>
  <c r="E36" i="1"/>
  <c r="D36" i="1"/>
  <c r="C36" i="1"/>
  <c r="B36" i="1"/>
  <c r="G28" i="1"/>
  <c r="F28" i="1"/>
  <c r="E28" i="1"/>
  <c r="D28" i="1"/>
  <c r="C28" i="1"/>
  <c r="B28" i="1"/>
  <c r="G19" i="1"/>
  <c r="G29" i="1" s="1"/>
  <c r="G44" i="1" s="1"/>
  <c r="F19" i="1"/>
  <c r="F29" i="1" s="1"/>
  <c r="E19" i="1"/>
  <c r="E29" i="1" s="1"/>
  <c r="D19" i="1"/>
  <c r="D29" i="1" s="1"/>
  <c r="D44" i="1" s="1"/>
  <c r="C19" i="1"/>
  <c r="C29" i="1" s="1"/>
  <c r="B19" i="1"/>
  <c r="E44" i="1" l="1"/>
  <c r="C44" i="1"/>
  <c r="B29" i="1"/>
  <c r="B44" i="1" s="1"/>
  <c r="F44" i="1"/>
  <c r="B57" i="1" l="1"/>
  <c r="B58" i="1" s="1"/>
</calcChain>
</file>

<file path=xl/sharedStrings.xml><?xml version="1.0" encoding="utf-8"?>
<sst xmlns="http://schemas.openxmlformats.org/spreadsheetml/2006/main" count="63" uniqueCount="52">
  <si>
    <t>PRINCIPALS MAGNITUTS PRESSUPOSTÀRIES</t>
  </si>
  <si>
    <t>DISTRIBUCIÓ</t>
  </si>
  <si>
    <t>Estructura econòmica</t>
  </si>
  <si>
    <t>Consolidat</t>
  </si>
  <si>
    <t>AGIB</t>
  </si>
  <si>
    <t>ATIB</t>
  </si>
  <si>
    <t>SSIB</t>
  </si>
  <si>
    <t>Total</t>
  </si>
  <si>
    <t>TTII</t>
  </si>
  <si>
    <t>OPERACIONS NO FINANCERES</t>
  </si>
  <si>
    <t>Operacions corrents</t>
  </si>
  <si>
    <t>Ingressos</t>
  </si>
  <si>
    <t>1.- Impost directes</t>
  </si>
  <si>
    <t>2.- Imposts indirectes</t>
  </si>
  <si>
    <t>3.- Taxes, preus públics i altres ingressos</t>
  </si>
  <si>
    <t>4.- Transferències corrents</t>
  </si>
  <si>
    <t>5.- Ingressos patrimonials</t>
  </si>
  <si>
    <t>Despeses</t>
  </si>
  <si>
    <t>1.- Despeses de personal</t>
  </si>
  <si>
    <t>2.- Despeses corrents en béns i serveis</t>
  </si>
  <si>
    <t>3.- Despeses financeres</t>
  </si>
  <si>
    <t>5.- Fons de contingència d'execuciópressupostària</t>
  </si>
  <si>
    <t>Estalvi(+)/dèficit(-) per operacions corrents</t>
  </si>
  <si>
    <t>Operacions de capital</t>
  </si>
  <si>
    <t>6.- Alienació d'inversions reals</t>
  </si>
  <si>
    <t>7.- Transferències de capital</t>
  </si>
  <si>
    <t>6.- Inversions reals</t>
  </si>
  <si>
    <t>Estalvi(+)/dèficit(-) per operacions de capital</t>
  </si>
  <si>
    <t>Estalvi(+)/dèficit(-) no financer</t>
  </si>
  <si>
    <t>ACTIUS FINANCERS</t>
  </si>
  <si>
    <t>8.- Actius financers</t>
  </si>
  <si>
    <t>Total variació d'actius</t>
  </si>
  <si>
    <t>PASSIUS FINANCERS</t>
  </si>
  <si>
    <t>9.- Passius financers</t>
  </si>
  <si>
    <t>Total variació de passius</t>
  </si>
  <si>
    <t>ESTALVI (+)/DÈFICIT (-) PRESSUPOSTARI</t>
  </si>
  <si>
    <t>AJUSTS (Dades en milers d'euros)</t>
  </si>
  <si>
    <t>21.- Transferencias de la AC, de la SS i la Sanidad i Servicios Sociales Transferidos sanidad</t>
  </si>
  <si>
    <t>22.- Transferencias de Fondos comunitarios</t>
  </si>
  <si>
    <t>23.- Transferencias internas entre unidades administrativas de la Comunidad Autónoma</t>
  </si>
  <si>
    <t>24.- Impuestos cedidos</t>
  </si>
  <si>
    <t>25.- Recaudación incierta</t>
  </si>
  <si>
    <t>26.- Aportaciones de capital</t>
  </si>
  <si>
    <t>27.- Acreedores por operaciones pendientes de aplicar a presupuesto</t>
  </si>
  <si>
    <t>28.- Otros ajustes</t>
  </si>
  <si>
    <t>29.- Capacidad(+)/(-) necesidad de financiacion UIB/UUEE</t>
  </si>
  <si>
    <t>TOTAL AJUSTS</t>
  </si>
  <si>
    <t>CAPACITAT/NECESSITAT DE FINANÇAMENT OEP</t>
  </si>
  <si>
    <t>% PIB regional</t>
  </si>
  <si>
    <t>PIB regional estimat (milers d'euros)</t>
  </si>
  <si>
    <t>PRESSUPOSTS GENERALS DE LA COMUNITAT AUTÒNOMA ILLES BALEARS 2017. SECTOR PÚBLIC ADMINISTRATIU CONSOLIDAT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</si>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</sst>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theme="9" tint="-0.249977111117893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thin">
        <color theme="8" tint="0.79998168889431442"/>
      </bottom>
      <diagonal/>
    </border>
    <border>
      <left/>
      <right/>
      <top/>
      <bottom style="thin">
        <color theme="9" tint="0.79998168889431442"/>
      </bottom>
      <diagonal/>
    </border>
    <border>
      <left/>
      <right/>
      <top style="thin">
        <color theme="8" tint="0.79998168889431442"/>
      </top>
      <bottom style="thin">
        <color theme="8"/>
      </bottom>
      <diagonal/>
    </border>
    <border>
      <left/>
      <right/>
      <top style="thin">
        <color theme="8" tint="0.79998168889431442"/>
      </top>
      <bottom style="thin">
        <color theme="8" tint="0.79998168889431442"/>
      </bottom>
      <diagonal/>
    </border>
    <border>
      <left/>
      <right/>
      <top style="thin">
        <color theme="8" tint="0.79998168889431442"/>
      </top>
      <bottom style="thin">
        <color theme="8" tint="0.79995117038483843"/>
      </bottom>
      <diagonal/>
    </border>
    <border>
      <left/>
      <right/>
      <top style="double">
        <color theme="8" tint="-0.249977111117893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left"/>
    </xf>
    <xf numFmtId="4" fontId="3" fillId="3" borderId="2" xfId="0" applyNumberFormat="1" applyFont="1" applyFill="1" applyBorder="1"/>
    <xf numFmtId="0" fontId="4" fillId="0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 indent="1"/>
    </xf>
    <xf numFmtId="4" fontId="1" fillId="4" borderId="4" xfId="0" applyNumberFormat="1" applyFont="1" applyFill="1" applyBorder="1"/>
    <xf numFmtId="0" fontId="1" fillId="0" borderId="2" xfId="0" applyFont="1" applyBorder="1" applyAlignment="1">
      <alignment horizontal="left" indent="2"/>
    </xf>
    <xf numFmtId="4" fontId="1" fillId="0" borderId="5" xfId="0" applyNumberFormat="1" applyFont="1" applyBorder="1"/>
    <xf numFmtId="4" fontId="1" fillId="0" borderId="2" xfId="0" applyNumberFormat="1" applyFont="1" applyBorder="1"/>
    <xf numFmtId="0" fontId="1" fillId="5" borderId="6" xfId="0" applyFont="1" applyFill="1" applyBorder="1" applyAlignment="1">
      <alignment horizontal="left" indent="1"/>
    </xf>
    <xf numFmtId="4" fontId="1" fillId="5" borderId="6" xfId="0" applyNumberFormat="1" applyFont="1" applyFill="1" applyBorder="1"/>
    <xf numFmtId="0" fontId="5" fillId="6" borderId="3" xfId="0" applyFont="1" applyFill="1" applyBorder="1" applyAlignment="1">
      <alignment horizontal="left"/>
    </xf>
    <xf numFmtId="4" fontId="5" fillId="6" borderId="3" xfId="0" applyNumberFormat="1" applyFont="1" applyFill="1" applyBorder="1"/>
    <xf numFmtId="0" fontId="5" fillId="0" borderId="7" xfId="0" applyFont="1" applyBorder="1" applyAlignment="1">
      <alignment horizontal="left"/>
    </xf>
    <xf numFmtId="4" fontId="5" fillId="0" borderId="7" xfId="0" applyNumberFormat="1" applyFont="1" applyBorder="1"/>
    <xf numFmtId="0" fontId="3" fillId="3" borderId="5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5" fillId="6" borderId="5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right"/>
    </xf>
    <xf numFmtId="4" fontId="5" fillId="6" borderId="5" xfId="0" applyNumberFormat="1" applyFont="1" applyFill="1" applyBorder="1" applyAlignment="1">
      <alignment horizontal="right"/>
    </xf>
    <xf numFmtId="10" fontId="5" fillId="6" borderId="5" xfId="0" applyNumberFormat="1" applyFont="1" applyFill="1" applyBorder="1" applyAlignment="1">
      <alignment horizontal="right"/>
    </xf>
    <xf numFmtId="4" fontId="1" fillId="0" borderId="2" xfId="0" quotePrefix="1" applyNumberFormat="1" applyFont="1" applyBorder="1" applyAlignment="1">
      <alignment horizontal="right"/>
    </xf>
    <xf numFmtId="4" fontId="1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workbookViewId="0">
      <selection activeCell="A5" sqref="A5"/>
    </sheetView>
  </sheetViews>
  <sheetFormatPr baseColWidth="10" defaultRowHeight="12" x14ac:dyDescent="0.2"/>
  <cols>
    <col min="1" max="1" width="40.7109375" style="1" customWidth="1"/>
    <col min="2" max="7" width="13.7109375" style="1" customWidth="1"/>
    <col min="8" max="8" width="11.7109375" style="1" bestFit="1" customWidth="1"/>
    <col min="9" max="16384" width="11.42578125" style="1"/>
  </cols>
  <sheetData>
    <row r="1" spans="1:7" ht="12.75" thickBot="1" x14ac:dyDescent="0.25">
      <c r="A1" s="26" t="s">
        <v>50</v>
      </c>
      <c r="B1" s="26"/>
      <c r="C1" s="26"/>
      <c r="D1" s="26"/>
      <c r="E1" s="26"/>
      <c r="F1" s="26"/>
      <c r="G1" s="26"/>
    </row>
    <row r="2" spans="1:7" ht="12.75" thickBot="1" x14ac:dyDescent="0.25">
      <c r="A2" s="27" t="s">
        <v>0</v>
      </c>
      <c r="B2" s="27"/>
      <c r="C2" s="26" t="s">
        <v>1</v>
      </c>
      <c r="D2" s="26"/>
      <c r="E2" s="26"/>
      <c r="F2" s="26"/>
      <c r="G2" s="26"/>
    </row>
    <row r="3" spans="1:7" ht="12.75" thickBot="1" x14ac:dyDescent="0.25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spans="1:7" x14ac:dyDescent="0.2">
      <c r="A4" s="4" t="s">
        <v>9</v>
      </c>
      <c r="B4" s="4"/>
      <c r="C4" s="5"/>
      <c r="D4" s="5"/>
      <c r="E4" s="5"/>
      <c r="F4" s="5"/>
      <c r="G4" s="5"/>
    </row>
    <row r="5" spans="1:7" x14ac:dyDescent="0.2">
      <c r="A5" s="6" t="s">
        <v>10</v>
      </c>
    </row>
    <row r="6" spans="1:7" x14ac:dyDescent="0.2">
      <c r="A6" s="7" t="s">
        <v>11</v>
      </c>
      <c r="B6" s="8">
        <v>3618258930.6900005</v>
      </c>
      <c r="C6" s="8">
        <v>3594747624.3200002</v>
      </c>
      <c r="D6" s="8">
        <v>10060998.860000001</v>
      </c>
      <c r="E6" s="8">
        <v>1510178879.7200003</v>
      </c>
      <c r="F6" s="8">
        <v>5114987502.9000015</v>
      </c>
      <c r="G6" s="8">
        <v>1496728572.21</v>
      </c>
    </row>
    <row r="7" spans="1:7" x14ac:dyDescent="0.2">
      <c r="A7" s="9" t="s">
        <v>12</v>
      </c>
      <c r="B7" s="10">
        <v>1278420136.73</v>
      </c>
      <c r="C7" s="10">
        <v>1278420136.73</v>
      </c>
      <c r="D7" s="10"/>
      <c r="E7" s="10"/>
      <c r="F7" s="10">
        <v>1278420136.73</v>
      </c>
    </row>
    <row r="8" spans="1:7" x14ac:dyDescent="0.2">
      <c r="A8" s="9" t="s">
        <v>13</v>
      </c>
      <c r="B8" s="11">
        <v>2315385257.9300003</v>
      </c>
      <c r="C8" s="11">
        <v>2315385257.9300003</v>
      </c>
      <c r="D8" s="11"/>
      <c r="E8" s="11"/>
      <c r="F8" s="11">
        <v>2315385257.9300003</v>
      </c>
    </row>
    <row r="9" spans="1:7" x14ac:dyDescent="0.2">
      <c r="A9" s="9" t="s">
        <v>14</v>
      </c>
      <c r="B9" s="11">
        <v>107324273.04999998</v>
      </c>
      <c r="C9" s="11">
        <v>84189334.909999996</v>
      </c>
      <c r="D9" s="11">
        <v>18248.73</v>
      </c>
      <c r="E9" s="11">
        <v>23116689.410000004</v>
      </c>
      <c r="F9" s="11">
        <v>107324273.05000001</v>
      </c>
    </row>
    <row r="10" spans="1:7" x14ac:dyDescent="0.2">
      <c r="A10" s="9" t="s">
        <v>15</v>
      </c>
      <c r="B10" s="11">
        <v>-87316991.950000033</v>
      </c>
      <c r="C10" s="11">
        <v>-87338219.350000039</v>
      </c>
      <c r="D10" s="11">
        <v>10042746.83</v>
      </c>
      <c r="E10" s="11">
        <v>1486707052.7800002</v>
      </c>
      <c r="F10" s="11">
        <v>1409411580.2600002</v>
      </c>
      <c r="G10" s="10">
        <v>1496728572.21</v>
      </c>
    </row>
    <row r="11" spans="1:7" x14ac:dyDescent="0.2">
      <c r="A11" s="9" t="s">
        <v>16</v>
      </c>
      <c r="B11" s="11">
        <v>4446254.93</v>
      </c>
      <c r="C11" s="11">
        <v>4091114.1</v>
      </c>
      <c r="D11" s="11">
        <v>3.3</v>
      </c>
      <c r="E11" s="11">
        <v>355137.52999999997</v>
      </c>
      <c r="F11" s="11">
        <v>4446254.93</v>
      </c>
    </row>
    <row r="12" spans="1:7" x14ac:dyDescent="0.2">
      <c r="A12" s="6"/>
    </row>
    <row r="13" spans="1:7" x14ac:dyDescent="0.2">
      <c r="A13" s="7" t="s">
        <v>17</v>
      </c>
      <c r="B13" s="8">
        <v>3296487734.1100001</v>
      </c>
      <c r="C13" s="8">
        <v>3295814611.059999</v>
      </c>
      <c r="D13" s="8">
        <v>9067223.2199999988</v>
      </c>
      <c r="E13" s="8">
        <v>1489859825.4800012</v>
      </c>
      <c r="F13" s="8">
        <v>4794741659.7600002</v>
      </c>
      <c r="G13" s="8">
        <v>1498253925.6500001</v>
      </c>
    </row>
    <row r="14" spans="1:7" x14ac:dyDescent="0.2">
      <c r="A14" s="9" t="s">
        <v>18</v>
      </c>
      <c r="B14" s="11">
        <v>1440288537.4500005</v>
      </c>
      <c r="C14" s="11">
        <v>689784489.3299998</v>
      </c>
      <c r="D14" s="11">
        <v>6041017.8200000003</v>
      </c>
      <c r="E14" s="11">
        <v>744463030.30000067</v>
      </c>
      <c r="F14" s="11">
        <v>1440288537.4500005</v>
      </c>
    </row>
    <row r="15" spans="1:7" x14ac:dyDescent="0.2">
      <c r="A15" s="9" t="s">
        <v>19</v>
      </c>
      <c r="B15" s="11">
        <v>619607860.16000032</v>
      </c>
      <c r="C15" s="11">
        <v>90057578.290000111</v>
      </c>
      <c r="D15" s="11">
        <v>2829870.7099999995</v>
      </c>
      <c r="E15" s="11">
        <v>526720411.16000026</v>
      </c>
      <c r="F15" s="11">
        <v>619607860.16000032</v>
      </c>
    </row>
    <row r="16" spans="1:7" x14ac:dyDescent="0.2">
      <c r="A16" s="9" t="s">
        <v>20</v>
      </c>
      <c r="B16" s="11">
        <v>111583959.80000001</v>
      </c>
      <c r="C16" s="11">
        <v>105403243.23000002</v>
      </c>
      <c r="D16" s="11">
        <v>196334.69</v>
      </c>
      <c r="E16" s="11">
        <v>5984381.8799999999</v>
      </c>
      <c r="F16" s="11">
        <v>111583959.80000001</v>
      </c>
    </row>
    <row r="17" spans="1:11" x14ac:dyDescent="0.2">
      <c r="A17" s="9" t="s">
        <v>15</v>
      </c>
      <c r="B17" s="11">
        <v>1125007376.6999993</v>
      </c>
      <c r="C17" s="11">
        <v>2410569300.2099991</v>
      </c>
      <c r="D17" s="11"/>
      <c r="E17" s="11">
        <v>212692002.14000002</v>
      </c>
      <c r="F17" s="11">
        <v>2623261302.349999</v>
      </c>
      <c r="G17" s="10">
        <v>1498253925.6500001</v>
      </c>
    </row>
    <row r="18" spans="1:11" x14ac:dyDescent="0.2">
      <c r="A18" s="9" t="s">
        <v>21</v>
      </c>
      <c r="B18" s="11"/>
      <c r="C18" s="11"/>
      <c r="D18" s="11"/>
      <c r="E18" s="11"/>
      <c r="F18" s="11"/>
    </row>
    <row r="19" spans="1:11" x14ac:dyDescent="0.2">
      <c r="A19" s="12" t="s">
        <v>22</v>
      </c>
      <c r="B19" s="13">
        <f>B6-B13</f>
        <v>321771196.5800004</v>
      </c>
      <c r="C19" s="13">
        <f t="shared" ref="C19:G19" si="0">C6-C13</f>
        <v>298933013.26000118</v>
      </c>
      <c r="D19" s="13">
        <f t="shared" si="0"/>
        <v>993775.64000000246</v>
      </c>
      <c r="E19" s="13">
        <f t="shared" si="0"/>
        <v>20319054.239999056</v>
      </c>
      <c r="F19" s="13">
        <f t="shared" si="0"/>
        <v>320245843.1400013</v>
      </c>
      <c r="G19" s="13">
        <f t="shared" si="0"/>
        <v>-1525353.4400000572</v>
      </c>
    </row>
    <row r="20" spans="1:11" x14ac:dyDescent="0.2">
      <c r="A20" s="6" t="s">
        <v>23</v>
      </c>
    </row>
    <row r="21" spans="1:11" x14ac:dyDescent="0.2">
      <c r="A21" s="7" t="s">
        <v>11</v>
      </c>
      <c r="B21" s="8">
        <v>21078480.409999996</v>
      </c>
      <c r="C21" s="8">
        <v>21078480.409999996</v>
      </c>
      <c r="D21" s="8">
        <v>90000</v>
      </c>
      <c r="E21" s="8">
        <v>28785958</v>
      </c>
      <c r="F21" s="8">
        <v>49954438.409999996</v>
      </c>
      <c r="G21" s="8">
        <v>28875958</v>
      </c>
    </row>
    <row r="22" spans="1:11" x14ac:dyDescent="0.2">
      <c r="A22" s="9" t="s">
        <v>24</v>
      </c>
      <c r="B22" s="11">
        <v>23358180.689999998</v>
      </c>
      <c r="C22" s="10">
        <v>23358180.689999998</v>
      </c>
      <c r="D22" s="10"/>
      <c r="E22" s="10"/>
      <c r="F22" s="10">
        <v>23358180.689999998</v>
      </c>
    </row>
    <row r="23" spans="1:11" x14ac:dyDescent="0.2">
      <c r="A23" s="9" t="s">
        <v>25</v>
      </c>
      <c r="B23" s="11">
        <v>-2279700.2799999998</v>
      </c>
      <c r="C23" s="11">
        <v>-2279700.2799999998</v>
      </c>
      <c r="D23" s="11">
        <v>90000</v>
      </c>
      <c r="E23" s="11">
        <v>28785958</v>
      </c>
      <c r="F23" s="11">
        <v>26596257.719999999</v>
      </c>
      <c r="G23" s="10">
        <v>28875958</v>
      </c>
    </row>
    <row r="24" spans="1:11" x14ac:dyDescent="0.2">
      <c r="A24" s="9"/>
    </row>
    <row r="25" spans="1:11" x14ac:dyDescent="0.2">
      <c r="A25" s="7" t="s">
        <v>17</v>
      </c>
      <c r="B25" s="8">
        <v>580558345.68000031</v>
      </c>
      <c r="C25" s="8">
        <v>581553941.43000031</v>
      </c>
      <c r="D25" s="8">
        <v>113699.94</v>
      </c>
      <c r="E25" s="8">
        <v>27766662.30999998</v>
      </c>
      <c r="F25" s="8">
        <v>609434303.68000031</v>
      </c>
      <c r="G25" s="8">
        <v>28875958</v>
      </c>
    </row>
    <row r="26" spans="1:11" x14ac:dyDescent="0.2">
      <c r="A26" s="9" t="s">
        <v>26</v>
      </c>
      <c r="B26" s="11">
        <v>140938258.21000007</v>
      </c>
      <c r="C26" s="11">
        <v>115569362.9600001</v>
      </c>
      <c r="D26" s="11">
        <v>113699.94</v>
      </c>
      <c r="E26" s="11">
        <v>25255195.30999998</v>
      </c>
      <c r="F26" s="11">
        <v>140938258.21000007</v>
      </c>
      <c r="H26" s="10"/>
      <c r="I26" s="10"/>
      <c r="J26" s="10"/>
      <c r="K26" s="10"/>
    </row>
    <row r="27" spans="1:11" x14ac:dyDescent="0.2">
      <c r="A27" s="9" t="s">
        <v>25</v>
      </c>
      <c r="B27" s="11">
        <v>439620087.47000021</v>
      </c>
      <c r="C27" s="10">
        <v>465984578.47000021</v>
      </c>
      <c r="D27" s="11"/>
      <c r="E27" s="11">
        <v>2511467</v>
      </c>
      <c r="F27" s="11">
        <v>468496045.47000021</v>
      </c>
      <c r="G27" s="10">
        <v>28875958</v>
      </c>
      <c r="H27" s="25"/>
    </row>
    <row r="28" spans="1:11" x14ac:dyDescent="0.2">
      <c r="A28" s="12" t="s">
        <v>27</v>
      </c>
      <c r="B28" s="13">
        <f>B21-B25</f>
        <v>-559479865.27000034</v>
      </c>
      <c r="C28" s="13">
        <f t="shared" ref="C28:G28" si="1">C21-C25</f>
        <v>-560475461.02000034</v>
      </c>
      <c r="D28" s="13">
        <f t="shared" si="1"/>
        <v>-23699.940000000002</v>
      </c>
      <c r="E28" s="13">
        <f t="shared" si="1"/>
        <v>1019295.69000002</v>
      </c>
      <c r="F28" s="13">
        <f t="shared" si="1"/>
        <v>-559479865.27000034</v>
      </c>
      <c r="G28" s="13">
        <f t="shared" si="1"/>
        <v>0</v>
      </c>
    </row>
    <row r="29" spans="1:11" x14ac:dyDescent="0.2">
      <c r="A29" s="14" t="s">
        <v>28</v>
      </c>
      <c r="B29" s="15">
        <f>B19+B28</f>
        <v>-237708668.68999994</v>
      </c>
      <c r="C29" s="15">
        <f t="shared" ref="C29:G29" si="2">C19+C28</f>
        <v>-261542447.75999916</v>
      </c>
      <c r="D29" s="15">
        <f t="shared" si="2"/>
        <v>970075.70000000251</v>
      </c>
      <c r="E29" s="15">
        <f t="shared" si="2"/>
        <v>21338349.929999076</v>
      </c>
      <c r="F29" s="15">
        <f t="shared" si="2"/>
        <v>-239234022.12999904</v>
      </c>
      <c r="G29" s="15">
        <f t="shared" si="2"/>
        <v>-1525353.4400000572</v>
      </c>
    </row>
    <row r="30" spans="1:11" x14ac:dyDescent="0.2">
      <c r="A30" s="4" t="s">
        <v>29</v>
      </c>
      <c r="B30" s="4"/>
      <c r="C30" s="5"/>
      <c r="D30" s="5"/>
      <c r="E30" s="5"/>
      <c r="F30" s="5"/>
      <c r="G30" s="5"/>
    </row>
    <row r="31" spans="1:11" x14ac:dyDescent="0.2">
      <c r="A31" s="7" t="s">
        <v>11</v>
      </c>
      <c r="B31" s="8">
        <v>19592949.990000002</v>
      </c>
      <c r="C31" s="8">
        <v>19592949.990000002</v>
      </c>
      <c r="D31" s="8"/>
      <c r="E31" s="8"/>
      <c r="F31" s="8">
        <v>19592949.990000002</v>
      </c>
      <c r="G31" s="8"/>
    </row>
    <row r="32" spans="1:11" x14ac:dyDescent="0.2">
      <c r="A32" s="9" t="s">
        <v>30</v>
      </c>
      <c r="B32" s="11">
        <v>19592949.990000002</v>
      </c>
      <c r="C32" s="10">
        <v>19592949.990000002</v>
      </c>
      <c r="D32" s="10"/>
      <c r="E32" s="10"/>
      <c r="F32" s="10">
        <v>19592949.990000002</v>
      </c>
    </row>
    <row r="33" spans="1:7" x14ac:dyDescent="0.2">
      <c r="A33" s="9"/>
    </row>
    <row r="34" spans="1:7" x14ac:dyDescent="0.2">
      <c r="A34" s="7" t="s">
        <v>17</v>
      </c>
      <c r="B34" s="8">
        <v>15691318</v>
      </c>
      <c r="C34" s="8">
        <v>15691318</v>
      </c>
      <c r="D34" s="8"/>
      <c r="E34" s="8"/>
      <c r="F34" s="8">
        <v>15691318</v>
      </c>
      <c r="G34" s="8"/>
    </row>
    <row r="35" spans="1:7" x14ac:dyDescent="0.2">
      <c r="A35" s="9" t="s">
        <v>30</v>
      </c>
      <c r="B35" s="11">
        <v>15691318</v>
      </c>
      <c r="C35" s="11">
        <v>15691318</v>
      </c>
      <c r="D35" s="11"/>
      <c r="E35" s="11"/>
      <c r="F35" s="11">
        <v>15691318</v>
      </c>
      <c r="G35" s="11"/>
    </row>
    <row r="36" spans="1:7" x14ac:dyDescent="0.2">
      <c r="A36" s="14" t="s">
        <v>31</v>
      </c>
      <c r="B36" s="15">
        <f>B31-B34</f>
        <v>3901631.9900000021</v>
      </c>
      <c r="C36" s="15">
        <f t="shared" ref="C36:G36" si="3">C31-C34</f>
        <v>3901631.9900000021</v>
      </c>
      <c r="D36" s="15">
        <f t="shared" si="3"/>
        <v>0</v>
      </c>
      <c r="E36" s="15">
        <f t="shared" si="3"/>
        <v>0</v>
      </c>
      <c r="F36" s="15">
        <f t="shared" si="3"/>
        <v>3901631.9900000021</v>
      </c>
      <c r="G36" s="15">
        <f t="shared" si="3"/>
        <v>0</v>
      </c>
    </row>
    <row r="37" spans="1:7" x14ac:dyDescent="0.2">
      <c r="A37" s="4" t="s">
        <v>32</v>
      </c>
      <c r="B37" s="4"/>
      <c r="C37" s="5"/>
      <c r="D37" s="5"/>
      <c r="E37" s="5"/>
      <c r="F37" s="5"/>
      <c r="G37" s="5"/>
    </row>
    <row r="38" spans="1:7" x14ac:dyDescent="0.2">
      <c r="A38" s="7" t="s">
        <v>11</v>
      </c>
      <c r="B38" s="8">
        <v>1327142366.5799999</v>
      </c>
      <c r="C38" s="8">
        <v>1327142366.5799999</v>
      </c>
      <c r="D38" s="8"/>
      <c r="E38" s="8"/>
      <c r="F38" s="8">
        <v>1327142366.5799999</v>
      </c>
      <c r="G38" s="8"/>
    </row>
    <row r="39" spans="1:7" x14ac:dyDescent="0.2">
      <c r="A39" s="9" t="s">
        <v>33</v>
      </c>
      <c r="B39" s="10">
        <v>1327142366.5799999</v>
      </c>
      <c r="C39" s="10">
        <v>1327142366.5799999</v>
      </c>
      <c r="D39" s="10"/>
      <c r="E39" s="10"/>
      <c r="F39" s="10">
        <v>1327142366.5799999</v>
      </c>
    </row>
    <row r="40" spans="1:7" x14ac:dyDescent="0.2">
      <c r="A40" s="9"/>
    </row>
    <row r="41" spans="1:7" x14ac:dyDescent="0.2">
      <c r="A41" s="7" t="s">
        <v>17</v>
      </c>
      <c r="B41" s="8">
        <v>807205276.31000006</v>
      </c>
      <c r="C41" s="8">
        <v>804894319.57000005</v>
      </c>
      <c r="D41" s="8"/>
      <c r="E41" s="8">
        <v>2310956.7399999998</v>
      </c>
      <c r="F41" s="8">
        <v>807205276.31000006</v>
      </c>
      <c r="G41" s="8"/>
    </row>
    <row r="42" spans="1:7" x14ac:dyDescent="0.2">
      <c r="A42" s="9" t="s">
        <v>33</v>
      </c>
      <c r="B42" s="11">
        <v>807205276.31000006</v>
      </c>
      <c r="C42" s="10">
        <v>804894319.57000005</v>
      </c>
      <c r="D42" s="11"/>
      <c r="E42" s="10">
        <v>2310956.7399999998</v>
      </c>
      <c r="F42" s="10">
        <v>807205276.31000006</v>
      </c>
      <c r="G42" s="11"/>
    </row>
    <row r="43" spans="1:7" ht="12.75" thickBot="1" x14ac:dyDescent="0.25">
      <c r="A43" s="14" t="s">
        <v>34</v>
      </c>
      <c r="B43" s="15">
        <f>B39-B42</f>
        <v>519937090.26999986</v>
      </c>
      <c r="C43" s="15">
        <f t="shared" ref="C43:G43" si="4">C39-C42</f>
        <v>522248047.00999987</v>
      </c>
      <c r="D43" s="15">
        <f t="shared" si="4"/>
        <v>0</v>
      </c>
      <c r="E43" s="15">
        <f t="shared" si="4"/>
        <v>-2310956.7399999998</v>
      </c>
      <c r="F43" s="15">
        <f t="shared" si="4"/>
        <v>519937090.26999986</v>
      </c>
      <c r="G43" s="15">
        <f t="shared" si="4"/>
        <v>0</v>
      </c>
    </row>
    <row r="44" spans="1:7" ht="12.75" thickTop="1" x14ac:dyDescent="0.2">
      <c r="A44" s="16" t="s">
        <v>35</v>
      </c>
      <c r="B44" s="17">
        <f>B29+B36+B43</f>
        <v>286130053.56999993</v>
      </c>
      <c r="C44" s="17">
        <f t="shared" ref="C44:G44" si="5">C29+C36+C43</f>
        <v>264607231.24000072</v>
      </c>
      <c r="D44" s="17">
        <f t="shared" si="5"/>
        <v>970075.70000000251</v>
      </c>
      <c r="E44" s="17">
        <f t="shared" si="5"/>
        <v>19027393.189999077</v>
      </c>
      <c r="F44" s="17">
        <f t="shared" si="5"/>
        <v>284604700.13000083</v>
      </c>
      <c r="G44" s="17">
        <f t="shared" si="5"/>
        <v>-1525353.4400000572</v>
      </c>
    </row>
    <row r="46" spans="1:7" x14ac:dyDescent="0.2">
      <c r="A46" s="18" t="s">
        <v>36</v>
      </c>
      <c r="B46" s="18"/>
    </row>
    <row r="47" spans="1:7" x14ac:dyDescent="0.2">
      <c r="A47" s="19" t="s">
        <v>37</v>
      </c>
      <c r="B47" s="21">
        <v>10000</v>
      </c>
    </row>
    <row r="48" spans="1:7" x14ac:dyDescent="0.2">
      <c r="A48" s="19" t="s">
        <v>38</v>
      </c>
      <c r="B48" s="21">
        <v>13000</v>
      </c>
    </row>
    <row r="49" spans="1:2" x14ac:dyDescent="0.2">
      <c r="A49" s="19" t="s">
        <v>39</v>
      </c>
      <c r="B49" s="24" t="s">
        <v>51</v>
      </c>
    </row>
    <row r="50" spans="1:2" x14ac:dyDescent="0.2">
      <c r="A50" s="19" t="s">
        <v>40</v>
      </c>
      <c r="B50" s="21">
        <v>13000</v>
      </c>
    </row>
    <row r="51" spans="1:2" x14ac:dyDescent="0.2">
      <c r="A51" s="19" t="s">
        <v>41</v>
      </c>
      <c r="B51" s="21">
        <v>-25000</v>
      </c>
    </row>
    <row r="52" spans="1:2" x14ac:dyDescent="0.2">
      <c r="A52" s="19" t="s">
        <v>42</v>
      </c>
      <c r="B52" s="24" t="s">
        <v>51</v>
      </c>
    </row>
    <row r="53" spans="1:2" x14ac:dyDescent="0.2">
      <c r="A53" s="19" t="s">
        <v>43</v>
      </c>
      <c r="B53" s="21">
        <v>29000</v>
      </c>
    </row>
    <row r="54" spans="1:2" x14ac:dyDescent="0.2">
      <c r="A54" s="19" t="s">
        <v>44</v>
      </c>
      <c r="B54" s="21">
        <v>26948</v>
      </c>
    </row>
    <row r="55" spans="1:2" x14ac:dyDescent="0.2">
      <c r="A55" s="19" t="s">
        <v>45</v>
      </c>
      <c r="B55" s="21">
        <v>273000</v>
      </c>
    </row>
    <row r="56" spans="1:2" x14ac:dyDescent="0.2">
      <c r="A56" s="20" t="s">
        <v>46</v>
      </c>
      <c r="B56" s="22">
        <f>SUM(B47:B55)</f>
        <v>339948</v>
      </c>
    </row>
    <row r="57" spans="1:2" x14ac:dyDescent="0.2">
      <c r="A57" s="20" t="s">
        <v>47</v>
      </c>
      <c r="B57" s="22">
        <f>B29/1000+B56</f>
        <v>102239.33131000007</v>
      </c>
    </row>
    <row r="58" spans="1:2" x14ac:dyDescent="0.2">
      <c r="A58" s="20" t="s">
        <v>48</v>
      </c>
      <c r="B58" s="23">
        <f>B57/B59</f>
        <v>3.4393953255203447E-3</v>
      </c>
    </row>
    <row r="59" spans="1:2" x14ac:dyDescent="0.2">
      <c r="A59" s="20" t="s">
        <v>49</v>
      </c>
      <c r="B59" s="22">
        <v>29725961</v>
      </c>
    </row>
  </sheetData>
  <mergeCells count="3">
    <mergeCell ref="A1:G1"/>
    <mergeCell ref="A2:B2"/>
    <mergeCell ref="C2:G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Principals magnituts</vt:lpstr>
      <vt:lpstr>Hoja2</vt:lpstr>
      <vt:lpstr>Hoja3</vt:lpstr>
    </vt:vector>
  </TitlesOfParts>
  <Company>Govern de les Illes Balears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u01713</dc:creator>
  <cp:lastModifiedBy>Daniel Börner</cp:lastModifiedBy>
  <dcterms:created xsi:type="dcterms:W3CDTF">2018-09-17T12:34:19Z</dcterms:created>
  <dcterms:modified xsi:type="dcterms:W3CDTF">2019-10-02T11:59:06Z</dcterms:modified>
</cp:coreProperties>
</file>