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0" windowWidth="14895" windowHeight="7875"/>
  </bookViews>
  <sheets>
    <sheet name="Relació de partides" sheetId="1" r:id="rId1"/>
    <sheet name="Hoja2" sheetId="2" r:id="rId2"/>
    <sheet name="Hoja3" sheetId="3" r:id="rId3"/>
  </sheets>
  <definedNames>
    <definedName name="_xlnm._FilterDatabase" localSheetId="0" hidden="1">'Relació de partides'!$A$3:$AE$8</definedName>
  </definedNames>
  <calcPr calcId="125725"/>
</workbook>
</file>

<file path=xl/calcChain.xml><?xml version="1.0" encoding="utf-8"?>
<calcChain xmlns="http://schemas.openxmlformats.org/spreadsheetml/2006/main">
  <c r="N26" i="1"/>
  <c r="O26"/>
  <c r="P26"/>
  <c r="Q26"/>
  <c r="R26"/>
  <c r="S26"/>
  <c r="T26"/>
  <c r="U26"/>
  <c r="N27"/>
  <c r="O27"/>
  <c r="P27"/>
  <c r="Q27"/>
  <c r="R27"/>
  <c r="S27"/>
  <c r="T27"/>
  <c r="U27"/>
  <c r="N28"/>
  <c r="O28"/>
  <c r="P28"/>
  <c r="Q28"/>
  <c r="R28"/>
  <c r="S28"/>
  <c r="T28"/>
  <c r="U28"/>
  <c r="N29"/>
  <c r="O29"/>
  <c r="P29"/>
  <c r="Q29"/>
  <c r="R29"/>
  <c r="S29"/>
  <c r="T29"/>
  <c r="U29"/>
  <c r="O17"/>
  <c r="P17"/>
  <c r="Q17"/>
  <c r="R17"/>
  <c r="S17"/>
  <c r="T17"/>
  <c r="U17"/>
  <c r="V17"/>
  <c r="W17"/>
  <c r="X17"/>
  <c r="Y17"/>
  <c r="Z17"/>
  <c r="AA17"/>
  <c r="AB17"/>
  <c r="AC17"/>
  <c r="AD17"/>
  <c r="AE17"/>
  <c r="N17"/>
  <c r="W26"/>
  <c r="X26"/>
  <c r="Y26"/>
  <c r="Z26"/>
  <c r="AA26"/>
  <c r="AB26"/>
  <c r="AC26"/>
  <c r="AD26"/>
  <c r="AE26"/>
  <c r="W27"/>
  <c r="X27"/>
  <c r="Y27"/>
  <c r="Z27"/>
  <c r="AA27"/>
  <c r="AB27"/>
  <c r="AC27"/>
  <c r="AD27"/>
  <c r="AE27"/>
  <c r="W28"/>
  <c r="X28"/>
  <c r="Y28"/>
  <c r="Z28"/>
  <c r="AA28"/>
  <c r="AB28"/>
  <c r="AC28"/>
  <c r="AD28"/>
  <c r="AE28"/>
  <c r="W29"/>
  <c r="X29"/>
  <c r="Y29"/>
  <c r="Z29"/>
  <c r="AA29"/>
  <c r="AB29"/>
  <c r="AC29"/>
  <c r="AD29"/>
  <c r="AE29"/>
  <c r="V27"/>
  <c r="V28"/>
  <c r="V29"/>
  <c r="V26"/>
  <c r="AE24"/>
  <c r="AE31" s="1"/>
  <c r="AD24"/>
  <c r="AD31" s="1"/>
  <c r="AC24"/>
  <c r="AC31" s="1"/>
  <c r="AB24"/>
  <c r="AB31" s="1"/>
  <c r="AA24"/>
  <c r="AA31" s="1"/>
  <c r="Z24"/>
  <c r="Z31" s="1"/>
  <c r="Y24"/>
  <c r="Y31" s="1"/>
  <c r="X24"/>
  <c r="X31" s="1"/>
  <c r="W24"/>
  <c r="W31" s="1"/>
  <c r="V24"/>
  <c r="V31" s="1"/>
  <c r="U24"/>
  <c r="U31" s="1"/>
  <c r="T24"/>
  <c r="T31" s="1"/>
  <c r="S24"/>
  <c r="S31" s="1"/>
  <c r="R24"/>
  <c r="R31" s="1"/>
  <c r="Q24"/>
  <c r="Q31" s="1"/>
  <c r="P24"/>
  <c r="P31" s="1"/>
  <c r="O24"/>
  <c r="O31" s="1"/>
  <c r="N24"/>
  <c r="N31" s="1"/>
  <c r="B9" l="1"/>
  <c r="AE9"/>
  <c r="AD9"/>
  <c r="AC9"/>
  <c r="AB9"/>
  <c r="AA9"/>
  <c r="Z9"/>
  <c r="Y9"/>
  <c r="X9"/>
  <c r="W9"/>
  <c r="V9"/>
  <c r="U9"/>
  <c r="T9"/>
  <c r="S9"/>
  <c r="R9"/>
  <c r="Q9"/>
  <c r="P9"/>
  <c r="O9"/>
  <c r="N9"/>
</calcChain>
</file>

<file path=xl/sharedStrings.xml><?xml version="1.0" encoding="utf-8"?>
<sst xmlns="http://schemas.openxmlformats.org/spreadsheetml/2006/main" count="174" uniqueCount="86">
  <si>
    <t>Classificació orgànica</t>
  </si>
  <si>
    <t>Classificació econòmica</t>
  </si>
  <si>
    <t>Codi partida pressupostària</t>
  </si>
  <si>
    <t>Sct.</t>
  </si>
  <si>
    <t>Sbs.</t>
  </si>
  <si>
    <t>Dpn.</t>
  </si>
  <si>
    <t>Scc.</t>
  </si>
  <si>
    <t>Cgs.</t>
  </si>
  <si>
    <t>TF</t>
  </si>
  <si>
    <t>TO</t>
  </si>
  <si>
    <t>TI</t>
  </si>
  <si>
    <t>Cpt.</t>
  </si>
  <si>
    <t>Art.</t>
  </si>
  <si>
    <t>Cnc.</t>
  </si>
  <si>
    <t>Sbc.</t>
  </si>
  <si>
    <t>INGRESSOS</t>
  </si>
  <si>
    <t>Crèdit inicial</t>
  </si>
  <si>
    <t>Crèdits extraordinaris</t>
  </si>
  <si>
    <t>Suplements de crèdit</t>
  </si>
  <si>
    <t>Ampliacions de crèdit</t>
  </si>
  <si>
    <t>Generacions de crèdit</t>
  </si>
  <si>
    <t>Incorporacions de crèdit</t>
  </si>
  <si>
    <t>Rectificacions de crèdit</t>
  </si>
  <si>
    <t>Total modificacions</t>
  </si>
  <si>
    <t>Crèdit definitiu</t>
  </si>
  <si>
    <t>Contret íntegre</t>
  </si>
  <si>
    <t>Anul·lacions de contrt</t>
  </si>
  <si>
    <t>Contret líquid</t>
  </si>
  <si>
    <t>Recaptació integra</t>
  </si>
  <si>
    <t>Devolucions d'ingressos</t>
  </si>
  <si>
    <t>Recaptació líquida</t>
  </si>
  <si>
    <t>Altres dates</t>
  </si>
  <si>
    <t>Pendent de cobramant</t>
  </si>
  <si>
    <t>Dret reconeguts nets</t>
  </si>
  <si>
    <t>Total/subtotal núm. partides</t>
  </si>
  <si>
    <t>Total/subtotal imports</t>
  </si>
  <si>
    <t>2016/ATIB00/I/50001/33901/0000/00000</t>
  </si>
  <si>
    <t>2016/ATIB00/I/50001/38100/0000/00000</t>
  </si>
  <si>
    <t>2016/ATIB00/I/50001/45000/0000/00000</t>
  </si>
  <si>
    <t>2016/ATIB00/I/50001/52099/0000/00000</t>
  </si>
  <si>
    <t>2016/ATIB00/I/50001/75000/0000/00000</t>
  </si>
  <si>
    <t>CAIB</t>
  </si>
  <si>
    <t>ATIB00</t>
  </si>
  <si>
    <t>14.- Hisenda i Administracions Públiques</t>
  </si>
  <si>
    <t>50.- Agència Tributària de les IB</t>
  </si>
  <si>
    <t>500.- Agència Tributària de les IB</t>
  </si>
  <si>
    <t>3.- Taxes, preus públics i altres ingressos</t>
  </si>
  <si>
    <t>38.- Reintegraments d'operacions corrents</t>
  </si>
  <si>
    <t>381.- Reintegraments del pressupost corrent</t>
  </si>
  <si>
    <t>33.- Venda de béns</t>
  </si>
  <si>
    <t>38100.- Reintegraments del pressupost corrent</t>
  </si>
  <si>
    <t>7.- Transferències de capital</t>
  </si>
  <si>
    <t>5.- Ingressos patrimonials</t>
  </si>
  <si>
    <t>4.- Transferències corrents</t>
  </si>
  <si>
    <t>339.- Venda d'altres béns</t>
  </si>
  <si>
    <t>33901.- Venda d'impresos</t>
  </si>
  <si>
    <t>52.- Interessos de dipòsits</t>
  </si>
  <si>
    <t>520.- Interessos de comptes bancaris</t>
  </si>
  <si>
    <t>52099.- Altres interessos de comptes bancaris</t>
  </si>
  <si>
    <t>45.- De comunitats autònomes</t>
  </si>
  <si>
    <t>450.- De la Comunitat Autònoma IB</t>
  </si>
  <si>
    <t>45000.- De la Comunitat Autònoma IB</t>
  </si>
  <si>
    <t>75.- De comunitats autònomes</t>
  </si>
  <si>
    <t>750.- De la Comunitat Autònoma IB</t>
  </si>
  <si>
    <t>75000.- De la Comunitat Autònoma IB</t>
  </si>
  <si>
    <t>1.- Operacions no financers</t>
  </si>
  <si>
    <t>A.- Operacions corrents</t>
  </si>
  <si>
    <t>B.- Operacions de capital</t>
  </si>
  <si>
    <t>1.- Transferències internes</t>
  </si>
  <si>
    <t>0.- Consolidable</t>
  </si>
  <si>
    <t>Dades SAP BW3 AGIB</t>
  </si>
  <si>
    <t>Dades SAP BW3 ATIB</t>
  </si>
  <si>
    <t>Dades SAP BW3 SSIB</t>
  </si>
  <si>
    <t>Ajusts consolid.</t>
  </si>
  <si>
    <t>Ajusts homoge.</t>
  </si>
  <si>
    <t>Dades SAP BW3 Total</t>
  </si>
  <si>
    <t>Dades CG AGIB</t>
  </si>
  <si>
    <t>Dades CG ATIB</t>
  </si>
  <si>
    <t>Dades CG SSIB</t>
  </si>
  <si>
    <t>Total</t>
  </si>
  <si>
    <t>Var. CG AGIB/SAP BW3 AGIB</t>
  </si>
  <si>
    <t>Var. CG ATIB/SAP BW3 ATIB</t>
  </si>
  <si>
    <t>Var. CG SSIB/SAP BW3 SSIB</t>
  </si>
  <si>
    <t>Ver. total</t>
  </si>
  <si>
    <t>Anul·lacions de contret</t>
  </si>
  <si>
    <t>PRESSUPOST GENERALS DE LA COMUNITAT AUTÒNOMA ILLES BALEARS 2016. AGÈNCIA TRIBUTARIA DE LES ILLES BALEARS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</si>
</sst>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0"/>
      <name val="Wingdings"/>
      <charset val="2"/>
    </font>
    <font>
      <i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3" borderId="6" xfId="0" applyFont="1" applyFill="1" applyBorder="1"/>
    <xf numFmtId="4" fontId="3" fillId="3" borderId="6" xfId="0" applyNumberFormat="1" applyFont="1" applyFill="1" applyBorder="1"/>
    <xf numFmtId="4" fontId="1" fillId="2" borderId="7" xfId="0" applyNumberFormat="1" applyFont="1" applyFill="1" applyBorder="1"/>
    <xf numFmtId="4" fontId="2" fillId="0" borderId="0" xfId="0" applyNumberFormat="1" applyFont="1"/>
    <xf numFmtId="0" fontId="2" fillId="0" borderId="0" xfId="0" applyFont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3" fillId="3" borderId="8" xfId="0" applyFont="1" applyFill="1" applyBorder="1"/>
    <xf numFmtId="0" fontId="1" fillId="2" borderId="2" xfId="0" applyFont="1" applyFill="1" applyBorder="1" applyAlignment="1"/>
    <xf numFmtId="3" fontId="1" fillId="2" borderId="2" xfId="0" applyNumberFormat="1" applyFont="1" applyFill="1" applyBorder="1"/>
    <xf numFmtId="0" fontId="4" fillId="0" borderId="0" xfId="0" applyFont="1"/>
    <xf numFmtId="4" fontId="1" fillId="2" borderId="6" xfId="0" applyNumberFormat="1" applyFont="1" applyFill="1" applyBorder="1"/>
    <xf numFmtId="4" fontId="5" fillId="2" borderId="6" xfId="0" applyNumberFormat="1" applyFont="1" applyFill="1" applyBorder="1" applyAlignment="1">
      <alignment horizontal="right"/>
    </xf>
    <xf numFmtId="4" fontId="6" fillId="3" borderId="6" xfId="0" applyNumberFormat="1" applyFont="1" applyFill="1" applyBorder="1"/>
    <xf numFmtId="0" fontId="1" fillId="2" borderId="6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workbookViewId="0">
      <selection sqref="A1:AE1"/>
    </sheetView>
  </sheetViews>
  <sheetFormatPr baseColWidth="10" defaultRowHeight="12"/>
  <cols>
    <col min="1" max="1" width="31.85546875" style="1" bestFit="1" customWidth="1"/>
    <col min="2" max="13" width="6.7109375" style="1" customWidth="1"/>
    <col min="14" max="31" width="13.7109375" style="5" customWidth="1"/>
    <col min="32" max="32" width="11.42578125" style="1"/>
    <col min="33" max="33" width="11.7109375" style="1" bestFit="1" customWidth="1"/>
    <col min="34" max="16384" width="11.42578125" style="1"/>
  </cols>
  <sheetData>
    <row r="1" spans="1:31" ht="12.75" thickBot="1">
      <c r="A1" s="20" t="s">
        <v>85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</row>
    <row r="2" spans="1:31" s="6" customFormat="1" ht="12.75" thickBot="1">
      <c r="A2" s="10" t="s">
        <v>15</v>
      </c>
      <c r="B2" s="21" t="s">
        <v>0</v>
      </c>
      <c r="C2" s="21"/>
      <c r="D2" s="21"/>
      <c r="E2" s="21"/>
      <c r="F2" s="21"/>
      <c r="G2" s="21" t="s">
        <v>1</v>
      </c>
      <c r="H2" s="21"/>
      <c r="I2" s="21"/>
      <c r="J2" s="21"/>
      <c r="K2" s="21"/>
      <c r="L2" s="21"/>
      <c r="M2" s="21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</row>
    <row r="3" spans="1:31" s="6" customFormat="1" ht="24">
      <c r="A3" s="11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8" t="s">
        <v>16</v>
      </c>
      <c r="O3" s="9" t="s">
        <v>17</v>
      </c>
      <c r="P3" s="9" t="s">
        <v>18</v>
      </c>
      <c r="Q3" s="9" t="s">
        <v>19</v>
      </c>
      <c r="R3" s="9" t="s">
        <v>20</v>
      </c>
      <c r="S3" s="9" t="s">
        <v>21</v>
      </c>
      <c r="T3" s="9" t="s">
        <v>22</v>
      </c>
      <c r="U3" s="9" t="s">
        <v>23</v>
      </c>
      <c r="V3" s="9" t="s">
        <v>24</v>
      </c>
      <c r="W3" s="9" t="s">
        <v>25</v>
      </c>
      <c r="X3" s="9" t="s">
        <v>26</v>
      </c>
      <c r="Y3" s="9" t="s">
        <v>27</v>
      </c>
      <c r="Z3" s="9" t="s">
        <v>28</v>
      </c>
      <c r="AA3" s="9" t="s">
        <v>29</v>
      </c>
      <c r="AB3" s="9" t="s">
        <v>30</v>
      </c>
      <c r="AC3" s="9" t="s">
        <v>31</v>
      </c>
      <c r="AD3" s="9" t="s">
        <v>32</v>
      </c>
      <c r="AE3" s="9" t="s">
        <v>33</v>
      </c>
    </row>
    <row r="4" spans="1:31">
      <c r="A4" s="12" t="s">
        <v>36</v>
      </c>
      <c r="B4" s="12" t="s">
        <v>41</v>
      </c>
      <c r="C4" s="12" t="s">
        <v>42</v>
      </c>
      <c r="D4" s="12" t="s">
        <v>43</v>
      </c>
      <c r="E4" s="12" t="s">
        <v>44</v>
      </c>
      <c r="F4" s="12" t="s">
        <v>45</v>
      </c>
      <c r="G4" s="2" t="s">
        <v>65</v>
      </c>
      <c r="H4" s="2" t="s">
        <v>66</v>
      </c>
      <c r="I4" s="2" t="s">
        <v>69</v>
      </c>
      <c r="J4" s="12" t="s">
        <v>46</v>
      </c>
      <c r="K4" s="12" t="s">
        <v>49</v>
      </c>
      <c r="L4" s="12" t="s">
        <v>54</v>
      </c>
      <c r="M4" s="12" t="s">
        <v>55</v>
      </c>
      <c r="N4" s="3">
        <v>30000</v>
      </c>
      <c r="O4" s="3"/>
      <c r="P4" s="3"/>
      <c r="Q4" s="3"/>
      <c r="R4" s="3"/>
      <c r="S4" s="3"/>
      <c r="T4" s="3"/>
      <c r="U4" s="3"/>
      <c r="V4" s="3">
        <v>30000</v>
      </c>
      <c r="W4" s="3">
        <v>16987.009999999998</v>
      </c>
      <c r="X4" s="3"/>
      <c r="Y4" s="3">
        <v>16987.009999999998</v>
      </c>
      <c r="Z4" s="3">
        <v>16987.009999999998</v>
      </c>
      <c r="AA4" s="3"/>
      <c r="AB4" s="3">
        <v>16987.009999999998</v>
      </c>
      <c r="AC4" s="3"/>
      <c r="AD4" s="3"/>
      <c r="AE4" s="3">
        <v>16987.009999999998</v>
      </c>
    </row>
    <row r="5" spans="1:31">
      <c r="A5" s="12" t="s">
        <v>37</v>
      </c>
      <c r="B5" s="12" t="s">
        <v>41</v>
      </c>
      <c r="C5" s="12" t="s">
        <v>42</v>
      </c>
      <c r="D5" s="12" t="s">
        <v>43</v>
      </c>
      <c r="E5" s="12" t="s">
        <v>44</v>
      </c>
      <c r="F5" s="12" t="s">
        <v>45</v>
      </c>
      <c r="G5" s="2" t="s">
        <v>65</v>
      </c>
      <c r="H5" s="2" t="s">
        <v>66</v>
      </c>
      <c r="I5" s="2" t="s">
        <v>69</v>
      </c>
      <c r="J5" s="12" t="s">
        <v>46</v>
      </c>
      <c r="K5" s="12" t="s">
        <v>47</v>
      </c>
      <c r="L5" s="12" t="s">
        <v>48</v>
      </c>
      <c r="M5" s="12" t="s">
        <v>50</v>
      </c>
      <c r="N5" s="3"/>
      <c r="O5" s="3"/>
      <c r="P5" s="3"/>
      <c r="Q5" s="3"/>
      <c r="R5" s="3">
        <v>25513.46</v>
      </c>
      <c r="S5" s="3"/>
      <c r="T5" s="3"/>
      <c r="U5" s="3">
        <v>25513.46</v>
      </c>
      <c r="V5" s="3">
        <v>25513.46</v>
      </c>
      <c r="W5" s="3">
        <v>27381.87</v>
      </c>
      <c r="X5" s="3"/>
      <c r="Y5" s="3">
        <v>27381.87</v>
      </c>
      <c r="Z5" s="3">
        <v>27381.87</v>
      </c>
      <c r="AA5" s="3"/>
      <c r="AB5" s="3">
        <v>27381.87</v>
      </c>
      <c r="AC5" s="3"/>
      <c r="AD5" s="3"/>
      <c r="AE5" s="3">
        <v>27381.87</v>
      </c>
    </row>
    <row r="6" spans="1:31">
      <c r="A6" s="12" t="s">
        <v>38</v>
      </c>
      <c r="B6" s="12" t="s">
        <v>41</v>
      </c>
      <c r="C6" s="12" t="s">
        <v>42</v>
      </c>
      <c r="D6" s="12" t="s">
        <v>43</v>
      </c>
      <c r="E6" s="12" t="s">
        <v>44</v>
      </c>
      <c r="F6" s="12" t="s">
        <v>45</v>
      </c>
      <c r="G6" s="2" t="s">
        <v>65</v>
      </c>
      <c r="H6" s="2" t="s">
        <v>66</v>
      </c>
      <c r="I6" s="12" t="s">
        <v>68</v>
      </c>
      <c r="J6" s="12" t="s">
        <v>53</v>
      </c>
      <c r="K6" s="12" t="s">
        <v>59</v>
      </c>
      <c r="L6" s="12" t="s">
        <v>60</v>
      </c>
      <c r="M6" s="12" t="s">
        <v>61</v>
      </c>
      <c r="N6" s="3">
        <v>9067347</v>
      </c>
      <c r="O6" s="3"/>
      <c r="P6" s="3"/>
      <c r="Q6" s="3"/>
      <c r="R6" s="3">
        <v>136234.56</v>
      </c>
      <c r="S6" s="3"/>
      <c r="T6" s="3"/>
      <c r="U6" s="3">
        <v>136234.56</v>
      </c>
      <c r="V6" s="3">
        <v>9203581.5600000005</v>
      </c>
      <c r="W6" s="3">
        <v>9203581.5600000005</v>
      </c>
      <c r="X6" s="3">
        <v>659847.13</v>
      </c>
      <c r="Y6" s="3">
        <v>8543734.4299999997</v>
      </c>
      <c r="Z6" s="3">
        <v>4169908.06</v>
      </c>
      <c r="AA6" s="3">
        <v>659847.13</v>
      </c>
      <c r="AB6" s="3">
        <v>3510060.93</v>
      </c>
      <c r="AC6" s="3"/>
      <c r="AD6" s="3">
        <v>5033673.5</v>
      </c>
      <c r="AE6" s="3">
        <v>8543734.4299999997</v>
      </c>
    </row>
    <row r="7" spans="1:31">
      <c r="A7" s="12" t="s">
        <v>39</v>
      </c>
      <c r="B7" s="12" t="s">
        <v>41</v>
      </c>
      <c r="C7" s="12" t="s">
        <v>42</v>
      </c>
      <c r="D7" s="12" t="s">
        <v>43</v>
      </c>
      <c r="E7" s="12" t="s">
        <v>44</v>
      </c>
      <c r="F7" s="12" t="s">
        <v>45</v>
      </c>
      <c r="G7" s="2" t="s">
        <v>65</v>
      </c>
      <c r="H7" s="2" t="s">
        <v>66</v>
      </c>
      <c r="I7" s="2" t="s">
        <v>69</v>
      </c>
      <c r="J7" s="12" t="s">
        <v>52</v>
      </c>
      <c r="K7" s="12" t="s">
        <v>56</v>
      </c>
      <c r="L7" s="12" t="s">
        <v>57</v>
      </c>
      <c r="M7" s="12" t="s">
        <v>58</v>
      </c>
      <c r="N7" s="3">
        <v>5000</v>
      </c>
      <c r="O7" s="3"/>
      <c r="P7" s="3"/>
      <c r="Q7" s="3"/>
      <c r="R7" s="3"/>
      <c r="S7" s="3"/>
      <c r="T7" s="3"/>
      <c r="U7" s="3"/>
      <c r="V7" s="3">
        <v>5000</v>
      </c>
      <c r="W7" s="3">
        <v>52.34</v>
      </c>
      <c r="X7" s="3"/>
      <c r="Y7" s="3">
        <v>52.34</v>
      </c>
      <c r="Z7" s="3">
        <v>52.34</v>
      </c>
      <c r="AA7" s="3"/>
      <c r="AB7" s="3">
        <v>52.34</v>
      </c>
      <c r="AC7" s="3"/>
      <c r="AD7" s="3"/>
      <c r="AE7" s="3">
        <v>52.34</v>
      </c>
    </row>
    <row r="8" spans="1:31" ht="12.75" thickBot="1">
      <c r="A8" s="12" t="s">
        <v>40</v>
      </c>
      <c r="B8" s="12" t="s">
        <v>41</v>
      </c>
      <c r="C8" s="12" t="s">
        <v>42</v>
      </c>
      <c r="D8" s="12" t="s">
        <v>43</v>
      </c>
      <c r="E8" s="12" t="s">
        <v>44</v>
      </c>
      <c r="F8" s="12" t="s">
        <v>45</v>
      </c>
      <c r="G8" s="2" t="s">
        <v>65</v>
      </c>
      <c r="H8" s="12" t="s">
        <v>67</v>
      </c>
      <c r="I8" s="12" t="s">
        <v>68</v>
      </c>
      <c r="J8" s="12" t="s">
        <v>51</v>
      </c>
      <c r="K8" s="12" t="s">
        <v>62</v>
      </c>
      <c r="L8" s="12" t="s">
        <v>63</v>
      </c>
      <c r="M8" s="12" t="s">
        <v>64</v>
      </c>
      <c r="N8" s="3">
        <v>90000</v>
      </c>
      <c r="O8" s="3"/>
      <c r="P8" s="3"/>
      <c r="Q8" s="3"/>
      <c r="R8" s="3"/>
      <c r="S8" s="3"/>
      <c r="T8" s="3"/>
      <c r="U8" s="3"/>
      <c r="V8" s="3">
        <v>90000</v>
      </c>
      <c r="W8" s="3">
        <v>90000</v>
      </c>
      <c r="X8" s="3"/>
      <c r="Y8" s="3">
        <v>90000</v>
      </c>
      <c r="Z8" s="3">
        <v>90000</v>
      </c>
      <c r="AA8" s="3"/>
      <c r="AB8" s="3">
        <v>90000</v>
      </c>
      <c r="AC8" s="3"/>
      <c r="AD8" s="3"/>
      <c r="AE8" s="3">
        <v>90000</v>
      </c>
    </row>
    <row r="9" spans="1:31" ht="12.75" thickBot="1">
      <c r="A9" s="13" t="s">
        <v>34</v>
      </c>
      <c r="B9" s="14">
        <f>SUBTOTAL(3,A4:B8)</f>
        <v>10</v>
      </c>
      <c r="C9" s="25"/>
      <c r="D9" s="26"/>
      <c r="E9" s="26"/>
      <c r="F9" s="26"/>
      <c r="G9" s="26"/>
      <c r="H9" s="26"/>
      <c r="I9" s="27"/>
      <c r="J9" s="24" t="s">
        <v>35</v>
      </c>
      <c r="K9" s="24"/>
      <c r="L9" s="24"/>
      <c r="M9" s="24"/>
      <c r="N9" s="4">
        <f>SUBTOTAL(9,N4:N8)</f>
        <v>9192347</v>
      </c>
      <c r="O9" s="4">
        <f>SUBTOTAL(9,O4:O8)</f>
        <v>0</v>
      </c>
      <c r="P9" s="4">
        <f>SUBTOTAL(9,P4:P8)</f>
        <v>0</v>
      </c>
      <c r="Q9" s="4">
        <f>SUBTOTAL(9,Q4:Q8)</f>
        <v>0</v>
      </c>
      <c r="R9" s="4">
        <f>SUBTOTAL(9,R4:R8)</f>
        <v>161748.01999999999</v>
      </c>
      <c r="S9" s="4">
        <f>SUBTOTAL(9,S4:S8)</f>
        <v>0</v>
      </c>
      <c r="T9" s="4">
        <f>SUBTOTAL(9,T4:T8)</f>
        <v>0</v>
      </c>
      <c r="U9" s="4">
        <f>SUBTOTAL(9,U4:U8)</f>
        <v>161748.01999999999</v>
      </c>
      <c r="V9" s="4">
        <f>SUBTOTAL(9,V4:V8)</f>
        <v>9354095.0200000014</v>
      </c>
      <c r="W9" s="4">
        <f>SUBTOTAL(9,W4:W8)</f>
        <v>9338002.7800000012</v>
      </c>
      <c r="X9" s="4">
        <f>SUBTOTAL(9,X4:X8)</f>
        <v>659847.13</v>
      </c>
      <c r="Y9" s="4">
        <f>SUBTOTAL(9,Y4:Y8)</f>
        <v>8678155.6500000004</v>
      </c>
      <c r="Z9" s="4">
        <f>SUBTOTAL(9,Z4:Z8)</f>
        <v>4304329.28</v>
      </c>
      <c r="AA9" s="4">
        <f>SUBTOTAL(9,AA4:AA8)</f>
        <v>659847.13</v>
      </c>
      <c r="AB9" s="4">
        <f>SUBTOTAL(9,AB4:AB8)</f>
        <v>3644482.15</v>
      </c>
      <c r="AC9" s="4">
        <f>SUBTOTAL(9,AC4:AC8)</f>
        <v>0</v>
      </c>
      <c r="AD9" s="4">
        <f>SUBTOTAL(9,AD4:AD8)</f>
        <v>5033673.5</v>
      </c>
      <c r="AE9" s="4">
        <f>SUBTOTAL(9,AE4:AE8)</f>
        <v>8678155.6500000004</v>
      </c>
    </row>
    <row r="10" spans="1:31" ht="12.75" thickBot="1"/>
    <row r="11" spans="1:31" ht="24">
      <c r="N11" s="8" t="s">
        <v>16</v>
      </c>
      <c r="O11" s="9" t="s">
        <v>17</v>
      </c>
      <c r="P11" s="9" t="s">
        <v>18</v>
      </c>
      <c r="Q11" s="9" t="s">
        <v>19</v>
      </c>
      <c r="R11" s="9" t="s">
        <v>20</v>
      </c>
      <c r="S11" s="9" t="s">
        <v>21</v>
      </c>
      <c r="T11" s="9" t="s">
        <v>22</v>
      </c>
      <c r="U11" s="9" t="s">
        <v>23</v>
      </c>
      <c r="V11" s="9" t="s">
        <v>24</v>
      </c>
      <c r="W11" s="9" t="s">
        <v>25</v>
      </c>
      <c r="X11" s="9" t="s">
        <v>84</v>
      </c>
      <c r="Y11" s="9" t="s">
        <v>27</v>
      </c>
      <c r="Z11" s="9" t="s">
        <v>28</v>
      </c>
      <c r="AA11" s="9" t="s">
        <v>29</v>
      </c>
      <c r="AB11" s="9" t="s">
        <v>30</v>
      </c>
      <c r="AC11" s="9" t="s">
        <v>31</v>
      </c>
      <c r="AD11" s="9" t="s">
        <v>32</v>
      </c>
      <c r="AE11" s="9" t="s">
        <v>33</v>
      </c>
    </row>
    <row r="12" spans="1:31">
      <c r="J12" s="19" t="s">
        <v>70</v>
      </c>
      <c r="K12" s="19"/>
      <c r="L12" s="19"/>
      <c r="M12" s="19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>
      <c r="J13" s="19" t="s">
        <v>71</v>
      </c>
      <c r="K13" s="19"/>
      <c r="L13" s="19"/>
      <c r="M13" s="19"/>
      <c r="N13" s="3">
        <v>9192347</v>
      </c>
      <c r="O13" s="3">
        <v>0</v>
      </c>
      <c r="P13" s="3">
        <v>0</v>
      </c>
      <c r="Q13" s="3">
        <v>0</v>
      </c>
      <c r="R13" s="3">
        <v>161748.01999999999</v>
      </c>
      <c r="S13" s="3">
        <v>0</v>
      </c>
      <c r="T13" s="3">
        <v>0</v>
      </c>
      <c r="U13" s="3">
        <v>161748.01999999999</v>
      </c>
      <c r="V13" s="3">
        <v>9354095.0199999996</v>
      </c>
      <c r="W13" s="3">
        <v>9338002.7799999993</v>
      </c>
      <c r="X13" s="3">
        <v>659847.13</v>
      </c>
      <c r="Y13" s="3">
        <v>8678155.6500000004</v>
      </c>
      <c r="Z13" s="3">
        <v>4304329.28</v>
      </c>
      <c r="AA13" s="3">
        <v>659847.13</v>
      </c>
      <c r="AB13" s="3">
        <v>3644482.15</v>
      </c>
      <c r="AC13" s="3">
        <v>0</v>
      </c>
      <c r="AD13" s="3">
        <v>5033673.5</v>
      </c>
      <c r="AE13" s="3">
        <v>8678155.6500000004</v>
      </c>
    </row>
    <row r="14" spans="1:31">
      <c r="J14" s="19" t="s">
        <v>72</v>
      </c>
      <c r="K14" s="19"/>
      <c r="L14" s="19"/>
      <c r="M14" s="19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>
      <c r="J15" s="19" t="s">
        <v>73</v>
      </c>
      <c r="K15" s="19"/>
      <c r="L15" s="19"/>
      <c r="M15" s="19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>
      <c r="J16" s="19" t="s">
        <v>74</v>
      </c>
      <c r="K16" s="19"/>
      <c r="L16" s="19"/>
      <c r="M16" s="19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0:31">
      <c r="J17" s="19" t="s">
        <v>75</v>
      </c>
      <c r="K17" s="19"/>
      <c r="L17" s="19"/>
      <c r="M17" s="19"/>
      <c r="N17" s="16">
        <f>SUM(N12:N16)</f>
        <v>9192347</v>
      </c>
      <c r="O17" s="16">
        <f t="shared" ref="O17:AE17" si="0">SUM(O12:O16)</f>
        <v>0</v>
      </c>
      <c r="P17" s="16">
        <f t="shared" si="0"/>
        <v>0</v>
      </c>
      <c r="Q17" s="16">
        <f t="shared" si="0"/>
        <v>0</v>
      </c>
      <c r="R17" s="16">
        <f t="shared" si="0"/>
        <v>161748.01999999999</v>
      </c>
      <c r="S17" s="16">
        <f t="shared" si="0"/>
        <v>0</v>
      </c>
      <c r="T17" s="16">
        <f t="shared" si="0"/>
        <v>0</v>
      </c>
      <c r="U17" s="16">
        <f t="shared" si="0"/>
        <v>161748.01999999999</v>
      </c>
      <c r="V17" s="16">
        <f t="shared" si="0"/>
        <v>9354095.0199999996</v>
      </c>
      <c r="W17" s="16">
        <f t="shared" si="0"/>
        <v>9338002.7799999993</v>
      </c>
      <c r="X17" s="16">
        <f t="shared" si="0"/>
        <v>659847.13</v>
      </c>
      <c r="Y17" s="16">
        <f t="shared" si="0"/>
        <v>8678155.6500000004</v>
      </c>
      <c r="Z17" s="16">
        <f t="shared" si="0"/>
        <v>4304329.28</v>
      </c>
      <c r="AA17" s="16">
        <f t="shared" si="0"/>
        <v>659847.13</v>
      </c>
      <c r="AB17" s="16">
        <f t="shared" si="0"/>
        <v>3644482.15</v>
      </c>
      <c r="AC17" s="16">
        <f t="shared" si="0"/>
        <v>0</v>
      </c>
      <c r="AD17" s="16">
        <f t="shared" si="0"/>
        <v>5033673.5</v>
      </c>
      <c r="AE17" s="16">
        <f t="shared" si="0"/>
        <v>8678155.6500000004</v>
      </c>
    </row>
    <row r="19" spans="10:31">
      <c r="J19" s="19" t="s">
        <v>76</v>
      </c>
      <c r="K19" s="19"/>
      <c r="L19" s="19"/>
      <c r="M19" s="19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0:31">
      <c r="J20" s="19" t="s">
        <v>77</v>
      </c>
      <c r="K20" s="19"/>
      <c r="L20" s="19"/>
      <c r="M20" s="19"/>
      <c r="N20" s="3">
        <v>9192347</v>
      </c>
      <c r="O20" s="3">
        <v>0</v>
      </c>
      <c r="P20" s="3">
        <v>0</v>
      </c>
      <c r="Q20" s="3">
        <v>0</v>
      </c>
      <c r="R20" s="3">
        <v>161748.01999999999</v>
      </c>
      <c r="S20" s="3">
        <v>0</v>
      </c>
      <c r="T20" s="3">
        <v>0</v>
      </c>
      <c r="U20" s="3">
        <v>161748.01999999999</v>
      </c>
      <c r="V20" s="3">
        <v>9354095.0199999996</v>
      </c>
      <c r="W20" s="3">
        <v>9338002.7799999993</v>
      </c>
      <c r="X20" s="3">
        <v>659847.13</v>
      </c>
      <c r="Y20" s="3">
        <v>8678155.6500000004</v>
      </c>
      <c r="Z20" s="3">
        <v>4304329.28</v>
      </c>
      <c r="AA20" s="3">
        <v>659847.13</v>
      </c>
      <c r="AB20" s="3">
        <v>3644482.15</v>
      </c>
      <c r="AC20" s="3">
        <v>0</v>
      </c>
      <c r="AD20" s="3">
        <v>5033673.5</v>
      </c>
      <c r="AE20" s="3">
        <v>8678155.6500000004</v>
      </c>
    </row>
    <row r="21" spans="10:31">
      <c r="J21" s="19" t="s">
        <v>78</v>
      </c>
      <c r="K21" s="19"/>
      <c r="L21" s="19"/>
      <c r="M21" s="19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0:31">
      <c r="J22" s="19" t="s">
        <v>73</v>
      </c>
      <c r="K22" s="19"/>
      <c r="L22" s="19"/>
      <c r="M22" s="19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0:31">
      <c r="J23" s="19" t="s">
        <v>74</v>
      </c>
      <c r="K23" s="19"/>
      <c r="L23" s="19"/>
      <c r="M23" s="19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0:31">
      <c r="J24" s="19" t="s">
        <v>79</v>
      </c>
      <c r="K24" s="19"/>
      <c r="L24" s="19"/>
      <c r="M24" s="19"/>
      <c r="N24" s="16">
        <f>SUM(N19:N23)</f>
        <v>9192347</v>
      </c>
      <c r="O24" s="16">
        <f t="shared" ref="O24:AE24" si="1">SUM(O19:O23)</f>
        <v>0</v>
      </c>
      <c r="P24" s="16">
        <f t="shared" si="1"/>
        <v>0</v>
      </c>
      <c r="Q24" s="16">
        <f t="shared" si="1"/>
        <v>0</v>
      </c>
      <c r="R24" s="16">
        <f t="shared" si="1"/>
        <v>161748.01999999999</v>
      </c>
      <c r="S24" s="16">
        <f t="shared" si="1"/>
        <v>0</v>
      </c>
      <c r="T24" s="16">
        <f t="shared" si="1"/>
        <v>0</v>
      </c>
      <c r="U24" s="16">
        <f t="shared" si="1"/>
        <v>161748.01999999999</v>
      </c>
      <c r="V24" s="16">
        <f t="shared" si="1"/>
        <v>9354095.0199999996</v>
      </c>
      <c r="W24" s="16">
        <f t="shared" si="1"/>
        <v>9338002.7799999993</v>
      </c>
      <c r="X24" s="16">
        <f t="shared" si="1"/>
        <v>659847.13</v>
      </c>
      <c r="Y24" s="16">
        <f t="shared" si="1"/>
        <v>8678155.6500000004</v>
      </c>
      <c r="Z24" s="16">
        <f t="shared" si="1"/>
        <v>4304329.28</v>
      </c>
      <c r="AA24" s="16">
        <f t="shared" si="1"/>
        <v>659847.13</v>
      </c>
      <c r="AB24" s="16">
        <f t="shared" si="1"/>
        <v>3644482.15</v>
      </c>
      <c r="AC24" s="16">
        <f t="shared" si="1"/>
        <v>0</v>
      </c>
      <c r="AD24" s="16">
        <f t="shared" si="1"/>
        <v>5033673.5</v>
      </c>
      <c r="AE24" s="16">
        <f t="shared" si="1"/>
        <v>8678155.6500000004</v>
      </c>
    </row>
    <row r="26" spans="10:31">
      <c r="J26" s="19" t="s">
        <v>80</v>
      </c>
      <c r="K26" s="19"/>
      <c r="L26" s="19"/>
      <c r="M26" s="19"/>
      <c r="N26" s="3">
        <f t="shared" ref="N26:U26" si="2">N12-N19</f>
        <v>0</v>
      </c>
      <c r="O26" s="3">
        <f t="shared" si="2"/>
        <v>0</v>
      </c>
      <c r="P26" s="3">
        <f t="shared" si="2"/>
        <v>0</v>
      </c>
      <c r="Q26" s="3">
        <f t="shared" si="2"/>
        <v>0</v>
      </c>
      <c r="R26" s="3">
        <f t="shared" si="2"/>
        <v>0</v>
      </c>
      <c r="S26" s="3">
        <f t="shared" si="2"/>
        <v>0</v>
      </c>
      <c r="T26" s="3">
        <f t="shared" si="2"/>
        <v>0</v>
      </c>
      <c r="U26" s="3">
        <f t="shared" si="2"/>
        <v>0</v>
      </c>
      <c r="V26" s="3">
        <f>V12-V19</f>
        <v>0</v>
      </c>
      <c r="W26" s="3">
        <f t="shared" ref="W26:AE26" si="3">W12-W19</f>
        <v>0</v>
      </c>
      <c r="X26" s="3">
        <f t="shared" si="3"/>
        <v>0</v>
      </c>
      <c r="Y26" s="3">
        <f t="shared" si="3"/>
        <v>0</v>
      </c>
      <c r="Z26" s="3">
        <f t="shared" si="3"/>
        <v>0</v>
      </c>
      <c r="AA26" s="3">
        <f t="shared" si="3"/>
        <v>0</v>
      </c>
      <c r="AB26" s="3">
        <f t="shared" si="3"/>
        <v>0</v>
      </c>
      <c r="AC26" s="3">
        <f t="shared" si="3"/>
        <v>0</v>
      </c>
      <c r="AD26" s="3">
        <f t="shared" si="3"/>
        <v>0</v>
      </c>
      <c r="AE26" s="3">
        <f t="shared" si="3"/>
        <v>0</v>
      </c>
    </row>
    <row r="27" spans="10:31">
      <c r="J27" s="19" t="s">
        <v>81</v>
      </c>
      <c r="K27" s="19"/>
      <c r="L27" s="19"/>
      <c r="M27" s="19"/>
      <c r="N27" s="3">
        <f t="shared" ref="N27:U27" si="4">N13-N20</f>
        <v>0</v>
      </c>
      <c r="O27" s="3">
        <f t="shared" si="4"/>
        <v>0</v>
      </c>
      <c r="P27" s="3">
        <f t="shared" si="4"/>
        <v>0</v>
      </c>
      <c r="Q27" s="3">
        <f t="shared" si="4"/>
        <v>0</v>
      </c>
      <c r="R27" s="3">
        <f t="shared" si="4"/>
        <v>0</v>
      </c>
      <c r="S27" s="3">
        <f t="shared" si="4"/>
        <v>0</v>
      </c>
      <c r="T27" s="3">
        <f t="shared" si="4"/>
        <v>0</v>
      </c>
      <c r="U27" s="3">
        <f t="shared" si="4"/>
        <v>0</v>
      </c>
      <c r="V27" s="3">
        <f t="shared" ref="V27:AE29" si="5">V13-V20</f>
        <v>0</v>
      </c>
      <c r="W27" s="3">
        <f t="shared" si="5"/>
        <v>0</v>
      </c>
      <c r="X27" s="3">
        <f t="shared" si="5"/>
        <v>0</v>
      </c>
      <c r="Y27" s="3">
        <f t="shared" si="5"/>
        <v>0</v>
      </c>
      <c r="Z27" s="3">
        <f t="shared" si="5"/>
        <v>0</v>
      </c>
      <c r="AA27" s="3">
        <f t="shared" si="5"/>
        <v>0</v>
      </c>
      <c r="AB27" s="3">
        <f t="shared" si="5"/>
        <v>0</v>
      </c>
      <c r="AC27" s="3">
        <f t="shared" si="5"/>
        <v>0</v>
      </c>
      <c r="AD27" s="3">
        <f t="shared" si="5"/>
        <v>0</v>
      </c>
      <c r="AE27" s="3">
        <f t="shared" si="5"/>
        <v>0</v>
      </c>
    </row>
    <row r="28" spans="10:31">
      <c r="J28" s="19" t="s">
        <v>82</v>
      </c>
      <c r="K28" s="19"/>
      <c r="L28" s="19"/>
      <c r="M28" s="19"/>
      <c r="N28" s="3">
        <f t="shared" ref="N28:U28" si="6">N14-N21</f>
        <v>0</v>
      </c>
      <c r="O28" s="3">
        <f t="shared" si="6"/>
        <v>0</v>
      </c>
      <c r="P28" s="3">
        <f t="shared" si="6"/>
        <v>0</v>
      </c>
      <c r="Q28" s="3">
        <f t="shared" si="6"/>
        <v>0</v>
      </c>
      <c r="R28" s="3">
        <f t="shared" si="6"/>
        <v>0</v>
      </c>
      <c r="S28" s="3">
        <f t="shared" si="6"/>
        <v>0</v>
      </c>
      <c r="T28" s="3">
        <f t="shared" si="6"/>
        <v>0</v>
      </c>
      <c r="U28" s="3">
        <f t="shared" si="6"/>
        <v>0</v>
      </c>
      <c r="V28" s="3">
        <f t="shared" si="5"/>
        <v>0</v>
      </c>
      <c r="W28" s="3">
        <f t="shared" si="5"/>
        <v>0</v>
      </c>
      <c r="X28" s="3">
        <f t="shared" si="5"/>
        <v>0</v>
      </c>
      <c r="Y28" s="3">
        <f t="shared" si="5"/>
        <v>0</v>
      </c>
      <c r="Z28" s="3">
        <f t="shared" si="5"/>
        <v>0</v>
      </c>
      <c r="AA28" s="3">
        <f t="shared" si="5"/>
        <v>0</v>
      </c>
      <c r="AB28" s="3">
        <f t="shared" si="5"/>
        <v>0</v>
      </c>
      <c r="AC28" s="3">
        <f t="shared" si="5"/>
        <v>0</v>
      </c>
      <c r="AD28" s="3">
        <f t="shared" si="5"/>
        <v>0</v>
      </c>
      <c r="AE28" s="3">
        <f t="shared" si="5"/>
        <v>0</v>
      </c>
    </row>
    <row r="29" spans="10:31">
      <c r="J29" s="19" t="s">
        <v>73</v>
      </c>
      <c r="K29" s="19"/>
      <c r="L29" s="19"/>
      <c r="M29" s="19"/>
      <c r="N29" s="3">
        <f t="shared" ref="N29:U29" si="7">N15-N22</f>
        <v>0</v>
      </c>
      <c r="O29" s="3">
        <f t="shared" si="7"/>
        <v>0</v>
      </c>
      <c r="P29" s="3">
        <f t="shared" si="7"/>
        <v>0</v>
      </c>
      <c r="Q29" s="3">
        <f t="shared" si="7"/>
        <v>0</v>
      </c>
      <c r="R29" s="3">
        <f t="shared" si="7"/>
        <v>0</v>
      </c>
      <c r="S29" s="3">
        <f t="shared" si="7"/>
        <v>0</v>
      </c>
      <c r="T29" s="3">
        <f t="shared" si="7"/>
        <v>0</v>
      </c>
      <c r="U29" s="3">
        <f t="shared" si="7"/>
        <v>0</v>
      </c>
      <c r="V29" s="3">
        <f t="shared" si="5"/>
        <v>0</v>
      </c>
      <c r="W29" s="3">
        <f t="shared" si="5"/>
        <v>0</v>
      </c>
      <c r="X29" s="3">
        <f t="shared" si="5"/>
        <v>0</v>
      </c>
      <c r="Y29" s="3">
        <f t="shared" si="5"/>
        <v>0</v>
      </c>
      <c r="Z29" s="3">
        <f t="shared" si="5"/>
        <v>0</v>
      </c>
      <c r="AA29" s="3">
        <f t="shared" si="5"/>
        <v>0</v>
      </c>
      <c r="AB29" s="3">
        <f t="shared" si="5"/>
        <v>0</v>
      </c>
      <c r="AC29" s="3">
        <f t="shared" si="5"/>
        <v>0</v>
      </c>
      <c r="AD29" s="3">
        <f t="shared" si="5"/>
        <v>0</v>
      </c>
      <c r="AE29" s="3">
        <f t="shared" si="5"/>
        <v>0</v>
      </c>
    </row>
    <row r="30" spans="10:31">
      <c r="J30" s="19" t="s">
        <v>74</v>
      </c>
      <c r="K30" s="19"/>
      <c r="L30" s="19"/>
      <c r="M30" s="19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0:31">
      <c r="J31" s="19" t="s">
        <v>83</v>
      </c>
      <c r="K31" s="19"/>
      <c r="L31" s="19"/>
      <c r="M31" s="19"/>
      <c r="N31" s="17" t="str">
        <f>IF(N24=N17,"ü","N")</f>
        <v>ü</v>
      </c>
      <c r="O31" s="17" t="str">
        <f t="shared" ref="O31:AE31" si="8">IF(O24=O17,"ü","N")</f>
        <v>ü</v>
      </c>
      <c r="P31" s="17" t="str">
        <f t="shared" si="8"/>
        <v>ü</v>
      </c>
      <c r="Q31" s="17" t="str">
        <f t="shared" si="8"/>
        <v>ü</v>
      </c>
      <c r="R31" s="17" t="str">
        <f t="shared" si="8"/>
        <v>ü</v>
      </c>
      <c r="S31" s="17" t="str">
        <f t="shared" si="8"/>
        <v>ü</v>
      </c>
      <c r="T31" s="17" t="str">
        <f t="shared" si="8"/>
        <v>ü</v>
      </c>
      <c r="U31" s="17" t="str">
        <f t="shared" si="8"/>
        <v>ü</v>
      </c>
      <c r="V31" s="17" t="str">
        <f t="shared" si="8"/>
        <v>ü</v>
      </c>
      <c r="W31" s="17" t="str">
        <f t="shared" si="8"/>
        <v>ü</v>
      </c>
      <c r="X31" s="17" t="str">
        <f t="shared" si="8"/>
        <v>ü</v>
      </c>
      <c r="Y31" s="17" t="str">
        <f t="shared" si="8"/>
        <v>ü</v>
      </c>
      <c r="Z31" s="17" t="str">
        <f t="shared" si="8"/>
        <v>ü</v>
      </c>
      <c r="AA31" s="17" t="str">
        <f t="shared" si="8"/>
        <v>ü</v>
      </c>
      <c r="AB31" s="17" t="str">
        <f t="shared" si="8"/>
        <v>ü</v>
      </c>
      <c r="AC31" s="17" t="str">
        <f t="shared" si="8"/>
        <v>ü</v>
      </c>
      <c r="AD31" s="17" t="str">
        <f t="shared" si="8"/>
        <v>ü</v>
      </c>
      <c r="AE31" s="17" t="str">
        <f t="shared" si="8"/>
        <v>ü</v>
      </c>
    </row>
  </sheetData>
  <autoFilter ref="A3:AE8"/>
  <mergeCells count="24">
    <mergeCell ref="A1:AE1"/>
    <mergeCell ref="B2:F2"/>
    <mergeCell ref="G2:M2"/>
    <mergeCell ref="N2:AE2"/>
    <mergeCell ref="J9:M9"/>
    <mergeCell ref="C9:I9"/>
    <mergeCell ref="J12:M12"/>
    <mergeCell ref="J13:M13"/>
    <mergeCell ref="J14:M14"/>
    <mergeCell ref="J15:M15"/>
    <mergeCell ref="J16:M16"/>
    <mergeCell ref="J17:M17"/>
    <mergeCell ref="J19:M19"/>
    <mergeCell ref="J20:M20"/>
    <mergeCell ref="J21:M21"/>
    <mergeCell ref="J22:M22"/>
    <mergeCell ref="J29:M29"/>
    <mergeCell ref="J30:M30"/>
    <mergeCell ref="J31:M31"/>
    <mergeCell ref="J23:M23"/>
    <mergeCell ref="J24:M24"/>
    <mergeCell ref="J26:M26"/>
    <mergeCell ref="J27:M27"/>
    <mergeCell ref="J28:M2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J363:AE490"/>
  <sheetViews>
    <sheetView workbookViewId="0">
      <selection activeCell="V478" sqref="V478"/>
    </sheetView>
  </sheetViews>
  <sheetFormatPr baseColWidth="10" defaultRowHeight="15"/>
  <cols>
    <col min="33" max="33" width="11.7109375" bestFit="1" customWidth="1"/>
  </cols>
  <sheetData>
    <row r="363" spans="14:31">
      <c r="N363" s="15"/>
      <c r="O363" s="15"/>
      <c r="P363" s="15"/>
      <c r="Q363" s="15"/>
      <c r="R363" s="15"/>
      <c r="S363" s="15"/>
      <c r="T363" s="15"/>
      <c r="U363" s="15"/>
      <c r="V363" s="15"/>
      <c r="W363" s="15">
        <v>-7774.77</v>
      </c>
      <c r="X363" s="15"/>
      <c r="Y363" s="15">
        <v>-7774.77</v>
      </c>
      <c r="Z363" s="15"/>
      <c r="AA363" s="15"/>
      <c r="AB363" s="15"/>
      <c r="AC363" s="15"/>
      <c r="AD363" s="15">
        <v>-7774.77</v>
      </c>
      <c r="AE363" s="15">
        <v>-7774.77</v>
      </c>
    </row>
    <row r="469" spans="10:31" ht="15.75" thickBot="1"/>
    <row r="470" spans="10:31" ht="36">
      <c r="J470" s="1"/>
      <c r="K470" s="1"/>
      <c r="L470" s="1"/>
      <c r="M470" s="1"/>
      <c r="N470" s="8" t="s">
        <v>16</v>
      </c>
      <c r="O470" s="9" t="s">
        <v>17</v>
      </c>
      <c r="P470" s="9" t="s">
        <v>18</v>
      </c>
      <c r="Q470" s="9" t="s">
        <v>19</v>
      </c>
      <c r="R470" s="9" t="s">
        <v>20</v>
      </c>
      <c r="S470" s="9" t="s">
        <v>21</v>
      </c>
      <c r="T470" s="9" t="s">
        <v>22</v>
      </c>
      <c r="U470" s="9" t="s">
        <v>23</v>
      </c>
      <c r="V470" s="9" t="s">
        <v>24</v>
      </c>
      <c r="W470" s="9" t="s">
        <v>25</v>
      </c>
      <c r="X470" s="9" t="s">
        <v>84</v>
      </c>
      <c r="Y470" s="9" t="s">
        <v>27</v>
      </c>
      <c r="Z470" s="9" t="s">
        <v>28</v>
      </c>
      <c r="AA470" s="9" t="s">
        <v>29</v>
      </c>
      <c r="AB470" s="9" t="s">
        <v>30</v>
      </c>
      <c r="AC470" s="9" t="s">
        <v>31</v>
      </c>
      <c r="AD470" s="9" t="s">
        <v>32</v>
      </c>
      <c r="AE470" s="9" t="s">
        <v>33</v>
      </c>
    </row>
    <row r="471" spans="10:31">
      <c r="J471" s="19" t="s">
        <v>70</v>
      </c>
      <c r="K471" s="19"/>
      <c r="L471" s="19"/>
      <c r="M471" s="19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</row>
    <row r="472" spans="10:31">
      <c r="J472" s="19" t="s">
        <v>71</v>
      </c>
      <c r="K472" s="19"/>
      <c r="L472" s="19"/>
      <c r="M472" s="19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</row>
    <row r="473" spans="10:31">
      <c r="J473" s="19" t="s">
        <v>72</v>
      </c>
      <c r="K473" s="19"/>
      <c r="L473" s="19"/>
      <c r="M473" s="19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</row>
    <row r="474" spans="10:31">
      <c r="J474" s="19" t="s">
        <v>73</v>
      </c>
      <c r="K474" s="19"/>
      <c r="L474" s="19"/>
      <c r="M474" s="19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</row>
    <row r="475" spans="10:31">
      <c r="J475" s="19" t="s">
        <v>74</v>
      </c>
      <c r="K475" s="19"/>
      <c r="L475" s="19"/>
      <c r="M475" s="19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</row>
    <row r="476" spans="10:31">
      <c r="J476" s="19" t="s">
        <v>75</v>
      </c>
      <c r="K476" s="19"/>
      <c r="L476" s="19"/>
      <c r="M476" s="19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</row>
    <row r="477" spans="10:31">
      <c r="J477" s="1"/>
      <c r="K477" s="1"/>
      <c r="L477" s="1"/>
      <c r="M477" s="1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</row>
    <row r="478" spans="10:31">
      <c r="J478" s="19" t="s">
        <v>76</v>
      </c>
      <c r="K478" s="19"/>
      <c r="L478" s="19"/>
      <c r="M478" s="19"/>
      <c r="N478" s="3">
        <v>4219379698</v>
      </c>
      <c r="O478" s="3">
        <v>0</v>
      </c>
      <c r="P478" s="3">
        <v>0</v>
      </c>
      <c r="Q478" s="3">
        <v>1378949.94</v>
      </c>
      <c r="R478" s="3">
        <v>143961196.99000001</v>
      </c>
      <c r="S478" s="3">
        <v>60818572.649999999</v>
      </c>
      <c r="T478" s="3">
        <v>0</v>
      </c>
      <c r="U478" s="3">
        <v>206158719.58000001</v>
      </c>
      <c r="V478" s="3"/>
      <c r="W478" s="3"/>
      <c r="X478" s="3"/>
      <c r="Y478" s="3"/>
      <c r="Z478" s="3"/>
      <c r="AA478" s="3"/>
      <c r="AB478" s="3"/>
      <c r="AC478" s="3"/>
      <c r="AD478" s="3"/>
      <c r="AE478" s="3"/>
    </row>
    <row r="479" spans="10:31">
      <c r="J479" s="19" t="s">
        <v>77</v>
      </c>
      <c r="K479" s="19"/>
      <c r="L479" s="19"/>
      <c r="M479" s="19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</row>
    <row r="480" spans="10:31">
      <c r="J480" s="19" t="s">
        <v>78</v>
      </c>
      <c r="K480" s="19"/>
      <c r="L480" s="19"/>
      <c r="M480" s="19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</row>
    <row r="481" spans="10:31">
      <c r="J481" s="19" t="s">
        <v>73</v>
      </c>
      <c r="K481" s="19"/>
      <c r="L481" s="19"/>
      <c r="M481" s="19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</row>
    <row r="482" spans="10:31">
      <c r="J482" s="19" t="s">
        <v>74</v>
      </c>
      <c r="K482" s="19"/>
      <c r="L482" s="19"/>
      <c r="M482" s="19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</row>
    <row r="483" spans="10:31">
      <c r="J483" s="19" t="s">
        <v>79</v>
      </c>
      <c r="K483" s="19"/>
      <c r="L483" s="19"/>
      <c r="M483" s="19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</row>
    <row r="484" spans="10:31">
      <c r="J484" s="1"/>
      <c r="K484" s="1"/>
      <c r="L484" s="1"/>
      <c r="M484" s="1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</row>
    <row r="485" spans="10:31">
      <c r="J485" s="19" t="s">
        <v>80</v>
      </c>
      <c r="K485" s="19"/>
      <c r="L485" s="19"/>
      <c r="M485" s="19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</row>
    <row r="486" spans="10:31">
      <c r="J486" s="19" t="s">
        <v>81</v>
      </c>
      <c r="K486" s="19"/>
      <c r="L486" s="19"/>
      <c r="M486" s="19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</row>
    <row r="487" spans="10:31">
      <c r="J487" s="19" t="s">
        <v>82</v>
      </c>
      <c r="K487" s="19"/>
      <c r="L487" s="19"/>
      <c r="M487" s="19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</row>
    <row r="488" spans="10:31">
      <c r="J488" s="19" t="s">
        <v>73</v>
      </c>
      <c r="K488" s="19"/>
      <c r="L488" s="19"/>
      <c r="M488" s="19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</row>
    <row r="489" spans="10:31">
      <c r="J489" s="19" t="s">
        <v>74</v>
      </c>
      <c r="K489" s="19"/>
      <c r="L489" s="19"/>
      <c r="M489" s="19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</row>
    <row r="490" spans="10:31">
      <c r="J490" s="19" t="s">
        <v>83</v>
      </c>
      <c r="K490" s="19"/>
      <c r="L490" s="19"/>
      <c r="M490" s="19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</row>
  </sheetData>
  <mergeCells count="18">
    <mergeCell ref="J476:M476"/>
    <mergeCell ref="J471:M471"/>
    <mergeCell ref="J472:M472"/>
    <mergeCell ref="J473:M473"/>
    <mergeCell ref="J474:M474"/>
    <mergeCell ref="J475:M475"/>
    <mergeCell ref="J490:M490"/>
    <mergeCell ref="J478:M478"/>
    <mergeCell ref="J479:M479"/>
    <mergeCell ref="J480:M480"/>
    <mergeCell ref="J481:M481"/>
    <mergeCell ref="J482:M482"/>
    <mergeCell ref="J483:M483"/>
    <mergeCell ref="J485:M485"/>
    <mergeCell ref="J486:M486"/>
    <mergeCell ref="J487:M487"/>
    <mergeCell ref="J488:M488"/>
    <mergeCell ref="J489:M48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Relació de partides</vt:lpstr>
      <vt:lpstr>Hoja2</vt:lpstr>
      <vt:lpstr>Hoja3</vt:lpstr>
    </vt:vector>
  </TitlesOfParts>
  <Company>Govern de les Illes Balears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u01713</dc:creator>
  <cp:lastModifiedBy>u01713</cp:lastModifiedBy>
  <dcterms:created xsi:type="dcterms:W3CDTF">2014-11-10T14:01:03Z</dcterms:created>
  <dcterms:modified xsi:type="dcterms:W3CDTF">2017-10-04T11:51:04Z</dcterms:modified>
</cp:coreProperties>
</file>