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95" windowHeight="78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partides'!$A$3:$AK$72</definedName>
  </definedNames>
  <calcPr calcId="125725"/>
</workbook>
</file>

<file path=xl/calcChain.xml><?xml version="1.0" encoding="utf-8"?>
<calcChain xmlns="http://schemas.openxmlformats.org/spreadsheetml/2006/main">
  <c r="AC90" i="1"/>
  <c r="Z92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AK92"/>
  <c r="AJ92"/>
  <c r="AI92"/>
  <c r="AH92"/>
  <c r="AG92"/>
  <c r="AF92"/>
  <c r="AE92"/>
  <c r="AD92"/>
  <c r="AC92"/>
  <c r="AB92"/>
  <c r="AA92"/>
  <c r="Y92"/>
  <c r="X92"/>
  <c r="W92"/>
  <c r="V92"/>
  <c r="U92"/>
  <c r="T92"/>
  <c r="S92"/>
  <c r="R92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AK90"/>
  <c r="AJ90"/>
  <c r="AI90"/>
  <c r="AH90"/>
  <c r="AG90"/>
  <c r="AF90"/>
  <c r="AE90"/>
  <c r="AD90"/>
  <c r="AB90"/>
  <c r="AA90"/>
  <c r="Z90"/>
  <c r="Y90"/>
  <c r="X90"/>
  <c r="W90"/>
  <c r="V90"/>
  <c r="U90"/>
  <c r="T90"/>
  <c r="S90"/>
  <c r="R90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AK81"/>
  <c r="AJ81"/>
  <c r="AI81"/>
  <c r="AH81"/>
  <c r="AG81"/>
  <c r="AF81"/>
  <c r="AE81"/>
  <c r="AD81"/>
  <c r="AC81"/>
  <c r="AB81"/>
  <c r="AA81"/>
  <c r="Y81"/>
  <c r="X81"/>
  <c r="W81"/>
  <c r="V81"/>
  <c r="U81"/>
  <c r="T81"/>
  <c r="S81"/>
  <c r="R81"/>
  <c r="Z81" l="1"/>
  <c r="Z95" s="1"/>
  <c r="S95"/>
  <c r="U95"/>
  <c r="W95"/>
  <c r="Y95"/>
  <c r="AA95"/>
  <c r="AC95"/>
  <c r="AE95"/>
  <c r="AG95"/>
  <c r="AI95"/>
  <c r="AK95"/>
  <c r="R95"/>
  <c r="T95"/>
  <c r="V95"/>
  <c r="X95"/>
  <c r="AB95"/>
  <c r="AD95"/>
  <c r="AF95"/>
  <c r="AH95"/>
  <c r="AJ95"/>
  <c r="B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R73"/>
</calcChain>
</file>

<file path=xl/sharedStrings.xml><?xml version="1.0" encoding="utf-8"?>
<sst xmlns="http://schemas.openxmlformats.org/spreadsheetml/2006/main" count="1255" uniqueCount="230">
  <si>
    <t>DESPESES</t>
  </si>
  <si>
    <t>Classificació orgànica</t>
  </si>
  <si>
    <t>Classificació funcional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</si>
  <si>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</si>
  <si>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</si>
  <si>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</si>
  <si>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</si>
  <si>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</si>
  <si>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</si>
  <si>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</si>
  <si>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</si>
  <si>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</si>
  <si>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</si>
  <si>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</si>
  <si>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</si>
  <si>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</si>
  <si>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</si>
  <si>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</si>
  <si>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</si>
  <si>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</si>
  <si>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</si>
  <si>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Crèdit inicial</t>
  </si>
  <si>
    <t>Crèdits ext. I sup. de crèdit</t>
  </si>
  <si>
    <t>Ampliacions de crèdit</t>
  </si>
  <si>
    <t>Transferències positives</t>
  </si>
  <si>
    <t>Transferències negatives</t>
  </si>
  <si>
    <t>Generacions de crèdit</t>
  </si>
  <si>
    <t>Incorporacions de crèdit</t>
  </si>
  <si>
    <t>Rectificacions de crèdit</t>
  </si>
  <si>
    <t>Total modificacions</t>
  </si>
  <si>
    <t>Crèdit definitiu</t>
  </si>
  <si>
    <t>Crèdit autoritzat</t>
  </si>
  <si>
    <t>Crèdit disposat</t>
  </si>
  <si>
    <t>Crèdit reservat</t>
  </si>
  <si>
    <t>Crèdit ordenat</t>
  </si>
  <si>
    <t>Crèdit pagat</t>
  </si>
  <si>
    <t>Pendent de pagament</t>
  </si>
  <si>
    <t>Crèdit disponible</t>
  </si>
  <si>
    <t>Pendent d'autoritzar</t>
  </si>
  <si>
    <t>Pendent de disposar</t>
  </si>
  <si>
    <t>Pendent d'ordenar</t>
  </si>
  <si>
    <t>Total/subtotal imports</t>
  </si>
  <si>
    <t>Total/subtotal núm. partidaes</t>
  </si>
  <si>
    <t>2016/ATIB00/G/50001/613A01/10000/00/00000</t>
  </si>
  <si>
    <t>2016/ATIB00/G/50001/613A01/10001/00/00000</t>
  </si>
  <si>
    <t>2016/ATIB00/G/50001/613A01/12000/00/00000</t>
  </si>
  <si>
    <t>2016/ATIB00/G/50001/613A01/12001/00/00000</t>
  </si>
  <si>
    <t>2016/ATIB00/G/50001/613A01/12002/00/00000</t>
  </si>
  <si>
    <t>2016/ATIB00/G/50001/613A01/12003/00/00000</t>
  </si>
  <si>
    <t>2016/ATIB00/G/50001/613A01/12004/00/00000</t>
  </si>
  <si>
    <t>2016/ATIB00/G/50001/613A01/12005/00/00000</t>
  </si>
  <si>
    <t>2016/ATIB00/G/50001/613A01/12009/00/00000</t>
  </si>
  <si>
    <t>2016/ATIB00/G/50001/613A01/12100/00/00000</t>
  </si>
  <si>
    <t>2016/ATIB00/G/50001/613A01/12101/00/00000</t>
  </si>
  <si>
    <t>2016/ATIB00/G/50001/613A01/12102/00/00000</t>
  </si>
  <si>
    <t>2016/ATIB00/G/50001/613A01/12103/00/00000</t>
  </si>
  <si>
    <t>2016/ATIB00/G/50001/613A01/12109/00/00000</t>
  </si>
  <si>
    <t>2016/ATIB00/G/50001/613A01/12119/00/00000</t>
  </si>
  <si>
    <t>2016/ATIB00/G/50001/613A01/12600/00/00000</t>
  </si>
  <si>
    <t>2016/ATIB00/G/50001/613A01/13000/00/00000</t>
  </si>
  <si>
    <t>2016/ATIB00/G/50001/613A01/13001/00/00000</t>
  </si>
  <si>
    <t>2016/ATIB00/G/50001/613A01/13002/00/00000</t>
  </si>
  <si>
    <t>2016/ATIB00/G/50001/613A01/13004/00/00000</t>
  </si>
  <si>
    <t>2016/ATIB00/G/50001/613A01/13005/00/00000</t>
  </si>
  <si>
    <t>2016/ATIB00/G/50001/613A01/13009/00/00000</t>
  </si>
  <si>
    <t>2016/ATIB00/G/50001/613A01/13100/00/00000</t>
  </si>
  <si>
    <t>2016/ATIB00/G/50001/613A01/15100/00/00000</t>
  </si>
  <si>
    <t>2016/ATIB00/G/50001/613A01/16000/00/00000</t>
  </si>
  <si>
    <t>2016/ATIB00/G/50001/613A01/16204/00/00000</t>
  </si>
  <si>
    <t>2016/ATIB00/G/50001/613A01/16304/00/00000</t>
  </si>
  <si>
    <t>2016/ATIB00/G/50001/613A01/20200/00/00000</t>
  </si>
  <si>
    <t>2016/ATIB00/G/50001/613A01/20400/00/00000</t>
  </si>
  <si>
    <t>2016/ATIB00/G/50001/613A01/21200/00/00000</t>
  </si>
  <si>
    <t>2016/ATIB00/G/50001/613A01/21300/00/00000</t>
  </si>
  <si>
    <t>2016/ATIB00/G/50001/613A01/21600/00/00000</t>
  </si>
  <si>
    <t>2016/ATIB00/G/50001/613A01/22000/00/00000</t>
  </si>
  <si>
    <t>2016/ATIB00/G/50001/613A01/22001/00/00000</t>
  </si>
  <si>
    <t>2016/ATIB00/G/50001/613A01/22002/00/00000</t>
  </si>
  <si>
    <t>2016/ATIB00/G/50001/613A01/22100/00/00000</t>
  </si>
  <si>
    <t>2016/ATIB00/G/50001/613A01/22101/00/00000</t>
  </si>
  <si>
    <t>2016/ATIB00/G/50001/613A01/22109/00/00000</t>
  </si>
  <si>
    <t>2016/ATIB00/G/50001/613A01/22601/00/00000</t>
  </si>
  <si>
    <t>2016/ATIB00/G/50001/613A01/22603/00/00000</t>
  </si>
  <si>
    <t>2016/ATIB00/G/50001/613A01/22609/00/00000</t>
  </si>
  <si>
    <t>2016/ATIB00/G/50001/613A01/22700/00/00000</t>
  </si>
  <si>
    <t>2016/ATIB00/G/50001/613A01/22701/00/00000</t>
  </si>
  <si>
    <t>2016/ATIB00/G/50001/613A01/22706/00/00000</t>
  </si>
  <si>
    <t>2016/ATIB00/G/50001/613A01/22708/00/00000</t>
  </si>
  <si>
    <t>2016/ATIB00/G/50001/613A01/22709/00/00000</t>
  </si>
  <si>
    <t>2016/ATIB00/G/50001/613A01/23000/00/00000</t>
  </si>
  <si>
    <t>2016/ATIB00/G/50001/613A01/31009/00/00000</t>
  </si>
  <si>
    <t>2016/ATIB00/G/50001/613A01/62600/00/00000</t>
  </si>
  <si>
    <t>2016/ATIB00/G/50001/613A01/64000/00/00000</t>
  </si>
  <si>
    <t>2016/ATIB00/G/50001/613A99/21200/00/00000</t>
  </si>
  <si>
    <t>2016/ATIB00/G/50001/613A99/21300/00/00000</t>
  </si>
  <si>
    <t>2016/ATIB00/G/50001/613A99/21600/00/00000</t>
  </si>
  <si>
    <t>2016/ATIB00/G/50001/613A99/22000/00/00000</t>
  </si>
  <si>
    <t>2016/ATIB00/G/50001/613A99/22001/00/00000</t>
  </si>
  <si>
    <t>2016/ATIB00/G/50001/613A99/22100/00/00000</t>
  </si>
  <si>
    <t>2016/ATIB00/G/50001/613A99/22101/00/00000</t>
  </si>
  <si>
    <t>2016/ATIB00/G/50001/613A99/22109/00/00000</t>
  </si>
  <si>
    <t>2016/ATIB00/G/50001/613A99/22601/00/00000</t>
  </si>
  <si>
    <t>2016/ATIB00/G/50001/613A99/22603/00/00000</t>
  </si>
  <si>
    <t>2016/ATIB00/G/50001/613A99/22609/00/00000</t>
  </si>
  <si>
    <t>2016/ATIB00/G/50001/613A99/22700/00/00000</t>
  </si>
  <si>
    <t>2016/ATIB00/G/50001/613A99/22701/00/00000</t>
  </si>
  <si>
    <t>2016/ATIB00/G/50001/613A99/22706/00/00000</t>
  </si>
  <si>
    <t>2016/ATIB00/G/50001/613A99/22708/00/00000</t>
  </si>
  <si>
    <t>2016/ATIB00/G/50001/613A99/23000/00/00000</t>
  </si>
  <si>
    <t>2016/ATIB00/G/50001/613A99/64000/00/00000</t>
  </si>
  <si>
    <t>2016/ATIB00/G/50001/613B01/22708/00/00000</t>
  </si>
  <si>
    <t>2016/ATIB00/G/50001/613B99/22708/00/00000</t>
  </si>
  <si>
    <t>CAIB</t>
  </si>
  <si>
    <t>ATIB00</t>
  </si>
  <si>
    <t>14.- Hisenda i Administracions Públiques</t>
  </si>
  <si>
    <t>50.- Agència Tributària de les IB</t>
  </si>
  <si>
    <t>500.- Agència Tributària de les IB</t>
  </si>
  <si>
    <t>6.- Regulació econòmica de caràcter general</t>
  </si>
  <si>
    <t>61.- Regulació econòmica</t>
  </si>
  <si>
    <t>613.- Gestió del sistema tributari</t>
  </si>
  <si>
    <t>613A.- Gestió i inspecció de tributs</t>
  </si>
  <si>
    <t>613B.- Suport a la gestió tributària</t>
  </si>
  <si>
    <t>1.- Despeses de personal</t>
  </si>
  <si>
    <t>12.- Retribucions de funcionaris i personal estatutari</t>
  </si>
  <si>
    <t>120.- Retribucions bàsiques de funcionaris i personal estatutari</t>
  </si>
  <si>
    <t>12000.- Sous del grup A1/grup A</t>
  </si>
  <si>
    <t>12001.- Sous del grup A2/grup B</t>
  </si>
  <si>
    <t>12002.- Sous del grup C1/grup C</t>
  </si>
  <si>
    <t>12003.- Sous del grup C2/grup D</t>
  </si>
  <si>
    <t>12004.- Sous del personal d'agrupacions professionals/grup E</t>
  </si>
  <si>
    <t>12005.- Triennis</t>
  </si>
  <si>
    <t>121.- Retribucions complementàries de funcionaris i personal estatutari</t>
  </si>
  <si>
    <t>12100.- Complement de destinació</t>
  </si>
  <si>
    <t>12101.- Complement específic</t>
  </si>
  <si>
    <t>12103.- Indemnització per residència</t>
  </si>
  <si>
    <t>12109.- Altres complements</t>
  </si>
  <si>
    <t>12119.- Carrera i desenvolupament professional personal funcionari, a compta ...</t>
  </si>
  <si>
    <t>13.- Laborals</t>
  </si>
  <si>
    <t>130.- Laboral fix</t>
  </si>
  <si>
    <t>13000.- Retribucions bàsiques</t>
  </si>
  <si>
    <t>13005.- Triennis</t>
  </si>
  <si>
    <t>13009.- Altres complements</t>
  </si>
  <si>
    <t>15.- Incentius al rendiment</t>
  </si>
  <si>
    <t>151.- Gratificacions</t>
  </si>
  <si>
    <t>15100.- Gratificacions</t>
  </si>
  <si>
    <t>16.- Quotes, prestacions i despeses socials a càrrec de l'ocupador</t>
  </si>
  <si>
    <t>160.- Quotes socials</t>
  </si>
  <si>
    <t>16000.- Seguretat social</t>
  </si>
  <si>
    <t>162.- Despeses socials a favor dels funcionaris i personal no laboral</t>
  </si>
  <si>
    <t>163.- Despeses socials a favor del personal laboral</t>
  </si>
  <si>
    <t>2.- Despeses corrents en béns i serveis</t>
  </si>
  <si>
    <t>22.- Material, subministraments i altres</t>
  </si>
  <si>
    <t>221.- Subministraments</t>
  </si>
  <si>
    <t>22109.- Altres subministraments</t>
  </si>
  <si>
    <t>226.- Despeses diverses</t>
  </si>
  <si>
    <t>22601.- Atencions protocol·làries i de representació</t>
  </si>
  <si>
    <t>22609.- Altres despeses diverses</t>
  </si>
  <si>
    <t>227.- Treballs realitzats per altres empreses i professionals independents</t>
  </si>
  <si>
    <t>22701.- Seguretat</t>
  </si>
  <si>
    <t>22706.- Estudis i treballs tècnics</t>
  </si>
  <si>
    <t>22709.- Altres treballs</t>
  </si>
  <si>
    <t>23.- Indemnitzacions per raó del servei</t>
  </si>
  <si>
    <t>230.- Dietes, locomoció i trasllats</t>
  </si>
  <si>
    <t>23000.- Dietes, locomoció i trasllats</t>
  </si>
  <si>
    <t>6.- Inversions reals</t>
  </si>
  <si>
    <t>62.- Inversió nova associada al funcionament operatiu dels serveis</t>
  </si>
  <si>
    <t>131.- Laboral temporal</t>
  </si>
  <si>
    <t>13100.- Retribucions del personal laboral temporal</t>
  </si>
  <si>
    <t>20.- Arrendaments i cànons</t>
  </si>
  <si>
    <t>204.- Arrendaments de material de transport</t>
  </si>
  <si>
    <t>20400.- Arrendaments de mitjans de transport</t>
  </si>
  <si>
    <t>21.- Reparacions, manteniment i conservació</t>
  </si>
  <si>
    <t>212.- D'edificis i d'altres construccions</t>
  </si>
  <si>
    <t>21200.- D'edificis i d'altres construccions</t>
  </si>
  <si>
    <t>220.- Material d'oficina</t>
  </si>
  <si>
    <t>22000.- Material d'oficina ordinari no inventariable</t>
  </si>
  <si>
    <t>10.- Retribucions d'alts càrrecs</t>
  </si>
  <si>
    <t>100.- Retribucions bàsiques i altres remuneracions</t>
  </si>
  <si>
    <t>10000.- Retribucions bàsiques</t>
  </si>
  <si>
    <t>10001.- Altres remuneracions d'alts càrrecs</t>
  </si>
  <si>
    <t>202.- Arrendaments d'edificis i d'altres construccions</t>
  </si>
  <si>
    <t>20200.- Arrendaments d'edificis i d'altres construccions</t>
  </si>
  <si>
    <t>126.- Retribucions de funcionaris interins</t>
  </si>
  <si>
    <t>12600.- Retribucions de funcionaris interins</t>
  </si>
  <si>
    <t>13002.- Complement de compensació de costos d'insularitat</t>
  </si>
  <si>
    <t>13004.- Complement específic</t>
  </si>
  <si>
    <t>16204.- Acció social</t>
  </si>
  <si>
    <t>16304.- Acció social</t>
  </si>
  <si>
    <t>213.- De maquinària, instal·lacions i utillatge</t>
  </si>
  <si>
    <t>21300.- De maquinària, instal·lacions i utillatge</t>
  </si>
  <si>
    <t>216.- D'equips per a processos d'informació</t>
  </si>
  <si>
    <t>21600.- D'equips per a processos d'informació</t>
  </si>
  <si>
    <t>22001.- Premsa, revistes, llibres i altres publicacions</t>
  </si>
  <si>
    <t>22002.- Material informàtic no inventariable</t>
  </si>
  <si>
    <t>22100.- Energia elèctrica</t>
  </si>
  <si>
    <t>22101.- Aigua</t>
  </si>
  <si>
    <t>22700.- Neteja i endreç</t>
  </si>
  <si>
    <t>64.- Despeses en inversions de caràcter immaterial</t>
  </si>
  <si>
    <t>640.- Despeses en inversions de caràcter immaterial</t>
  </si>
  <si>
    <t>64000.- Despeses en inversions de caràcter immaterial</t>
  </si>
  <si>
    <t>12009.- Altres retribucions bàsiques</t>
  </si>
  <si>
    <t>12102.- Complement de productivitat compensada</t>
  </si>
  <si>
    <t>22603.- Despeses jurídiques i contencioses</t>
  </si>
  <si>
    <t>626.- Equips per a processos d'informació</t>
  </si>
  <si>
    <t>62600.- Equips per a processos d'informació</t>
  </si>
  <si>
    <t>13001.- Complement de conveni</t>
  </si>
  <si>
    <t>3.- Despeses financeres</t>
  </si>
  <si>
    <t>31.- De préstecs en euros</t>
  </si>
  <si>
    <t>310.- Interessos</t>
  </si>
  <si>
    <t>31009.- Interessos de préstecs a curt termini</t>
  </si>
  <si>
    <t>22708.- Serveis de recaptació</t>
  </si>
  <si>
    <t>1.- Operacions no financeres</t>
  </si>
  <si>
    <t>A.- Operacions corrents</t>
  </si>
  <si>
    <t>B.- Operacions de capital</t>
  </si>
  <si>
    <t>0.- Consolidable</t>
  </si>
  <si>
    <t>Dades SAP BW3 AGIB</t>
  </si>
  <si>
    <t>Dades SAP BW3 ATIB</t>
  </si>
  <si>
    <t>Dades SAP BW3 SSIB</t>
  </si>
  <si>
    <t>Ajusts consolid.</t>
  </si>
  <si>
    <t>Ajusts homoge.</t>
  </si>
  <si>
    <t>Total dades SAP BW3 Total</t>
  </si>
  <si>
    <t>Dades CG AGIB</t>
  </si>
  <si>
    <t>Dades CG ATIB</t>
  </si>
  <si>
    <t>Dades CG SSIB</t>
  </si>
  <si>
    <t>Total dades CG</t>
  </si>
  <si>
    <t>Var. CG AGIB/SAP BW3 AGIB</t>
  </si>
  <si>
    <t>Var. CG ATIB/SAP BW3 ATIB</t>
  </si>
  <si>
    <t>Var. CG SSIB/SAP BW3 SSIB</t>
  </si>
  <si>
    <t>Ver. total</t>
  </si>
  <si>
    <t>PP.GG DE LA COMUNITAT AUTÒNOMA ILLES BALEARS 2016. AGÈNCIA TRIBUTARIA DE LES Illes balears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</si>
</sst>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2" borderId="2" xfId="0" applyFont="1" applyFill="1" applyBorder="1"/>
    <xf numFmtId="0" fontId="1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6" xfId="0" applyFont="1" applyFill="1" applyBorder="1"/>
    <xf numFmtId="4" fontId="3" fillId="3" borderId="6" xfId="0" applyNumberFormat="1" applyFont="1" applyFill="1" applyBorder="1"/>
    <xf numFmtId="4" fontId="2" fillId="0" borderId="0" xfId="0" applyNumberFormat="1" applyFont="1"/>
    <xf numFmtId="0" fontId="3" fillId="3" borderId="7" xfId="0" applyFont="1" applyFill="1" applyBorder="1"/>
    <xf numFmtId="4" fontId="3" fillId="3" borderId="7" xfId="0" applyNumberFormat="1" applyFont="1" applyFill="1" applyBorder="1"/>
    <xf numFmtId="0" fontId="1" fillId="2" borderId="2" xfId="0" applyFont="1" applyFill="1" applyBorder="1" applyAlignment="1"/>
    <xf numFmtId="3" fontId="1" fillId="2" borderId="2" xfId="0" applyNumberFormat="1" applyFont="1" applyFill="1" applyBorder="1"/>
    <xf numFmtId="4" fontId="1" fillId="2" borderId="2" xfId="0" applyNumberFormat="1" applyFont="1" applyFill="1" applyBorder="1"/>
    <xf numFmtId="4" fontId="1" fillId="2" borderId="6" xfId="0" applyNumberFormat="1" applyFont="1" applyFill="1" applyBorder="1"/>
    <xf numFmtId="4" fontId="4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tabSelected="1" workbookViewId="0">
      <selection sqref="A1:AK1"/>
    </sheetView>
  </sheetViews>
  <sheetFormatPr baseColWidth="10" defaultRowHeight="12"/>
  <cols>
    <col min="1" max="1" width="37" style="1" bestFit="1" customWidth="1"/>
    <col min="2" max="17" width="6.7109375" style="1" customWidth="1"/>
    <col min="18" max="37" width="13.7109375" style="10" customWidth="1"/>
    <col min="38" max="16384" width="11.42578125" style="1"/>
  </cols>
  <sheetData>
    <row r="1" spans="1:37" ht="12.75" thickBot="1">
      <c r="A1" s="23" t="s">
        <v>229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2.75" thickBot="1">
      <c r="A2" s="2" t="s">
        <v>0</v>
      </c>
      <c r="B2" s="24" t="s">
        <v>1</v>
      </c>
      <c r="C2" s="24"/>
      <c r="D2" s="24"/>
      <c r="E2" s="24"/>
      <c r="F2" s="24"/>
      <c r="G2" s="24" t="s">
        <v>2</v>
      </c>
      <c r="H2" s="24"/>
      <c r="I2" s="24"/>
      <c r="J2" s="24"/>
      <c r="K2" s="24" t="s">
        <v>3</v>
      </c>
      <c r="L2" s="24"/>
      <c r="M2" s="24"/>
      <c r="N2" s="24"/>
      <c r="O2" s="24"/>
      <c r="P2" s="24"/>
      <c r="Q2" s="24"/>
      <c r="R2" s="2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s="7" customFormat="1" ht="2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5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33</v>
      </c>
      <c r="AC3" s="6" t="s">
        <v>38</v>
      </c>
      <c r="AD3" s="6" t="s">
        <v>31</v>
      </c>
      <c r="AE3" s="6" t="s">
        <v>39</v>
      </c>
      <c r="AF3" s="6" t="s">
        <v>32</v>
      </c>
      <c r="AG3" s="6" t="s">
        <v>40</v>
      </c>
      <c r="AH3" s="6" t="s">
        <v>34</v>
      </c>
      <c r="AI3" s="6" t="s">
        <v>35</v>
      </c>
      <c r="AJ3" s="6" t="s">
        <v>36</v>
      </c>
      <c r="AK3" s="6" t="s">
        <v>37</v>
      </c>
    </row>
    <row r="4" spans="1:37">
      <c r="A4" s="11" t="s">
        <v>43</v>
      </c>
      <c r="B4" s="11" t="s">
        <v>112</v>
      </c>
      <c r="C4" s="11" t="s">
        <v>113</v>
      </c>
      <c r="D4" s="11" t="s">
        <v>114</v>
      </c>
      <c r="E4" s="11" t="s">
        <v>115</v>
      </c>
      <c r="F4" s="11" t="s">
        <v>116</v>
      </c>
      <c r="G4" s="11" t="s">
        <v>117</v>
      </c>
      <c r="H4" s="11" t="s">
        <v>118</v>
      </c>
      <c r="I4" s="11" t="s">
        <v>119</v>
      </c>
      <c r="J4" s="11" t="s">
        <v>120</v>
      </c>
      <c r="K4" s="8" t="s">
        <v>211</v>
      </c>
      <c r="L4" s="8" t="s">
        <v>212</v>
      </c>
      <c r="M4" s="8" t="s">
        <v>214</v>
      </c>
      <c r="N4" s="11" t="s">
        <v>122</v>
      </c>
      <c r="O4" s="11" t="s">
        <v>176</v>
      </c>
      <c r="P4" s="11" t="s">
        <v>177</v>
      </c>
      <c r="Q4" s="11" t="s">
        <v>178</v>
      </c>
      <c r="R4" s="12">
        <v>16961</v>
      </c>
      <c r="S4" s="12"/>
      <c r="T4" s="12"/>
      <c r="U4" s="12"/>
      <c r="V4" s="12"/>
      <c r="W4" s="12"/>
      <c r="X4" s="12"/>
      <c r="Y4" s="12"/>
      <c r="Z4" s="12"/>
      <c r="AA4" s="12">
        <v>16961</v>
      </c>
      <c r="AB4" s="12">
        <v>16792.16</v>
      </c>
      <c r="AC4" s="12"/>
      <c r="AD4" s="12">
        <v>16792.16</v>
      </c>
      <c r="AE4" s="12"/>
      <c r="AF4" s="12">
        <v>16792.16</v>
      </c>
      <c r="AG4" s="12"/>
      <c r="AH4" s="12">
        <v>16792.16</v>
      </c>
      <c r="AI4" s="12">
        <v>16792.16</v>
      </c>
      <c r="AJ4" s="12"/>
      <c r="AK4" s="12">
        <v>168.84</v>
      </c>
    </row>
    <row r="5" spans="1:37">
      <c r="A5" s="11" t="s">
        <v>44</v>
      </c>
      <c r="B5" s="11" t="s">
        <v>112</v>
      </c>
      <c r="C5" s="11" t="s">
        <v>113</v>
      </c>
      <c r="D5" s="11" t="s">
        <v>114</v>
      </c>
      <c r="E5" s="11" t="s">
        <v>115</v>
      </c>
      <c r="F5" s="11" t="s">
        <v>116</v>
      </c>
      <c r="G5" s="11" t="s">
        <v>117</v>
      </c>
      <c r="H5" s="11" t="s">
        <v>118</v>
      </c>
      <c r="I5" s="11" t="s">
        <v>119</v>
      </c>
      <c r="J5" s="11" t="s">
        <v>120</v>
      </c>
      <c r="K5" s="8" t="s">
        <v>211</v>
      </c>
      <c r="L5" s="8" t="s">
        <v>212</v>
      </c>
      <c r="M5" s="8" t="s">
        <v>214</v>
      </c>
      <c r="N5" s="11" t="s">
        <v>122</v>
      </c>
      <c r="O5" s="11" t="s">
        <v>176</v>
      </c>
      <c r="P5" s="11" t="s">
        <v>177</v>
      </c>
      <c r="Q5" s="11" t="s">
        <v>179</v>
      </c>
      <c r="R5" s="12">
        <v>37039</v>
      </c>
      <c r="S5" s="12"/>
      <c r="T5" s="12"/>
      <c r="U5" s="12"/>
      <c r="V5" s="12"/>
      <c r="W5" s="12"/>
      <c r="X5" s="12"/>
      <c r="Y5" s="12"/>
      <c r="Z5" s="12"/>
      <c r="AA5" s="12">
        <v>37039</v>
      </c>
      <c r="AB5" s="12">
        <v>37332.06</v>
      </c>
      <c r="AC5" s="12"/>
      <c r="AD5" s="12">
        <v>37332.06</v>
      </c>
      <c r="AE5" s="12"/>
      <c r="AF5" s="12">
        <v>37332.06</v>
      </c>
      <c r="AG5" s="12">
        <v>660</v>
      </c>
      <c r="AH5" s="12">
        <v>36672.06</v>
      </c>
      <c r="AI5" s="12">
        <v>36672.06</v>
      </c>
      <c r="AJ5" s="12"/>
      <c r="AK5" s="12">
        <v>-293.06</v>
      </c>
    </row>
    <row r="6" spans="1:37">
      <c r="A6" s="11" t="s">
        <v>45</v>
      </c>
      <c r="B6" s="11" t="s">
        <v>112</v>
      </c>
      <c r="C6" s="11" t="s">
        <v>113</v>
      </c>
      <c r="D6" s="11" t="s">
        <v>114</v>
      </c>
      <c r="E6" s="11" t="s">
        <v>115</v>
      </c>
      <c r="F6" s="11" t="s">
        <v>116</v>
      </c>
      <c r="G6" s="11" t="s">
        <v>117</v>
      </c>
      <c r="H6" s="11" t="s">
        <v>118</v>
      </c>
      <c r="I6" s="11" t="s">
        <v>119</v>
      </c>
      <c r="J6" s="11" t="s">
        <v>120</v>
      </c>
      <c r="K6" s="8" t="s">
        <v>211</v>
      </c>
      <c r="L6" s="8" t="s">
        <v>212</v>
      </c>
      <c r="M6" s="8" t="s">
        <v>214</v>
      </c>
      <c r="N6" s="11" t="s">
        <v>122</v>
      </c>
      <c r="O6" s="11" t="s">
        <v>123</v>
      </c>
      <c r="P6" s="11" t="s">
        <v>124</v>
      </c>
      <c r="Q6" s="11" t="s">
        <v>125</v>
      </c>
      <c r="R6" s="12">
        <v>637436</v>
      </c>
      <c r="S6" s="12"/>
      <c r="T6" s="12"/>
      <c r="U6" s="12"/>
      <c r="V6" s="12">
        <v>-111500</v>
      </c>
      <c r="W6" s="12"/>
      <c r="X6" s="12"/>
      <c r="Y6" s="12"/>
      <c r="Z6" s="12">
        <v>-111500</v>
      </c>
      <c r="AA6" s="12">
        <v>525936</v>
      </c>
      <c r="AB6" s="12">
        <v>486734.61</v>
      </c>
      <c r="AC6" s="12"/>
      <c r="AD6" s="12">
        <v>486734.61</v>
      </c>
      <c r="AE6" s="12"/>
      <c r="AF6" s="12">
        <v>486734.61</v>
      </c>
      <c r="AG6" s="12">
        <v>28770.2</v>
      </c>
      <c r="AH6" s="12">
        <v>457964.41</v>
      </c>
      <c r="AI6" s="12">
        <v>457964.41</v>
      </c>
      <c r="AJ6" s="12"/>
      <c r="AK6" s="12">
        <v>39201.39</v>
      </c>
    </row>
    <row r="7" spans="1:37">
      <c r="A7" s="11" t="s">
        <v>46</v>
      </c>
      <c r="B7" s="11" t="s">
        <v>112</v>
      </c>
      <c r="C7" s="11" t="s">
        <v>113</v>
      </c>
      <c r="D7" s="11" t="s">
        <v>114</v>
      </c>
      <c r="E7" s="11" t="s">
        <v>115</v>
      </c>
      <c r="F7" s="11" t="s">
        <v>116</v>
      </c>
      <c r="G7" s="11" t="s">
        <v>117</v>
      </c>
      <c r="H7" s="11" t="s">
        <v>118</v>
      </c>
      <c r="I7" s="11" t="s">
        <v>119</v>
      </c>
      <c r="J7" s="11" t="s">
        <v>120</v>
      </c>
      <c r="K7" s="8" t="s">
        <v>211</v>
      </c>
      <c r="L7" s="8" t="s">
        <v>212</v>
      </c>
      <c r="M7" s="8" t="s">
        <v>214</v>
      </c>
      <c r="N7" s="11" t="s">
        <v>122</v>
      </c>
      <c r="O7" s="11" t="s">
        <v>123</v>
      </c>
      <c r="P7" s="11" t="s">
        <v>124</v>
      </c>
      <c r="Q7" s="11" t="s">
        <v>126</v>
      </c>
      <c r="R7" s="12">
        <v>351961</v>
      </c>
      <c r="S7" s="12"/>
      <c r="T7" s="12"/>
      <c r="U7" s="12"/>
      <c r="V7" s="12">
        <v>-52000</v>
      </c>
      <c r="W7" s="12"/>
      <c r="X7" s="12"/>
      <c r="Y7" s="12"/>
      <c r="Z7" s="12">
        <v>-52000</v>
      </c>
      <c r="AA7" s="12">
        <v>299961</v>
      </c>
      <c r="AB7" s="12">
        <v>318545.52</v>
      </c>
      <c r="AC7" s="12"/>
      <c r="AD7" s="12">
        <v>318545.52</v>
      </c>
      <c r="AE7" s="12"/>
      <c r="AF7" s="12">
        <v>318545.52</v>
      </c>
      <c r="AG7" s="12">
        <v>7699.34</v>
      </c>
      <c r="AH7" s="12">
        <v>310846.18</v>
      </c>
      <c r="AI7" s="12">
        <v>310846.18</v>
      </c>
      <c r="AJ7" s="12"/>
      <c r="AK7" s="12">
        <v>-18584.52</v>
      </c>
    </row>
    <row r="8" spans="1:37">
      <c r="A8" s="11" t="s">
        <v>47</v>
      </c>
      <c r="B8" s="11" t="s">
        <v>112</v>
      </c>
      <c r="C8" s="11" t="s">
        <v>113</v>
      </c>
      <c r="D8" s="11" t="s">
        <v>114</v>
      </c>
      <c r="E8" s="11" t="s">
        <v>115</v>
      </c>
      <c r="F8" s="11" t="s">
        <v>116</v>
      </c>
      <c r="G8" s="11" t="s">
        <v>117</v>
      </c>
      <c r="H8" s="11" t="s">
        <v>118</v>
      </c>
      <c r="I8" s="11" t="s">
        <v>119</v>
      </c>
      <c r="J8" s="11" t="s">
        <v>120</v>
      </c>
      <c r="K8" s="8" t="s">
        <v>211</v>
      </c>
      <c r="L8" s="8" t="s">
        <v>212</v>
      </c>
      <c r="M8" s="8" t="s">
        <v>214</v>
      </c>
      <c r="N8" s="11" t="s">
        <v>122</v>
      </c>
      <c r="O8" s="11" t="s">
        <v>123</v>
      </c>
      <c r="P8" s="11" t="s">
        <v>124</v>
      </c>
      <c r="Q8" s="11" t="s">
        <v>127</v>
      </c>
      <c r="R8" s="12">
        <v>189690</v>
      </c>
      <c r="S8" s="12"/>
      <c r="T8" s="12"/>
      <c r="U8" s="12"/>
      <c r="V8" s="12"/>
      <c r="W8" s="12"/>
      <c r="X8" s="12"/>
      <c r="Y8" s="12"/>
      <c r="Z8" s="12"/>
      <c r="AA8" s="12">
        <v>189690</v>
      </c>
      <c r="AB8" s="12">
        <v>118644.92</v>
      </c>
      <c r="AC8" s="12"/>
      <c r="AD8" s="12">
        <v>118644.92</v>
      </c>
      <c r="AE8" s="12"/>
      <c r="AF8" s="12">
        <v>118644.92</v>
      </c>
      <c r="AG8" s="12">
        <v>3363.85</v>
      </c>
      <c r="AH8" s="12">
        <v>115281.07</v>
      </c>
      <c r="AI8" s="12">
        <v>115281.07</v>
      </c>
      <c r="AJ8" s="12"/>
      <c r="AK8" s="12">
        <v>71045.08</v>
      </c>
    </row>
    <row r="9" spans="1:37">
      <c r="A9" s="11" t="s">
        <v>48</v>
      </c>
      <c r="B9" s="11" t="s">
        <v>112</v>
      </c>
      <c r="C9" s="11" t="s">
        <v>113</v>
      </c>
      <c r="D9" s="11" t="s">
        <v>114</v>
      </c>
      <c r="E9" s="11" t="s">
        <v>115</v>
      </c>
      <c r="F9" s="11" t="s">
        <v>116</v>
      </c>
      <c r="G9" s="11" t="s">
        <v>117</v>
      </c>
      <c r="H9" s="11" t="s">
        <v>118</v>
      </c>
      <c r="I9" s="11" t="s">
        <v>119</v>
      </c>
      <c r="J9" s="11" t="s">
        <v>120</v>
      </c>
      <c r="K9" s="8" t="s">
        <v>211</v>
      </c>
      <c r="L9" s="8" t="s">
        <v>212</v>
      </c>
      <c r="M9" s="8" t="s">
        <v>214</v>
      </c>
      <c r="N9" s="11" t="s">
        <v>122</v>
      </c>
      <c r="O9" s="11" t="s">
        <v>123</v>
      </c>
      <c r="P9" s="11" t="s">
        <v>124</v>
      </c>
      <c r="Q9" s="11" t="s">
        <v>128</v>
      </c>
      <c r="R9" s="12">
        <v>524666</v>
      </c>
      <c r="S9" s="12"/>
      <c r="T9" s="12"/>
      <c r="U9" s="12"/>
      <c r="V9" s="12"/>
      <c r="W9" s="12"/>
      <c r="X9" s="12"/>
      <c r="Y9" s="12"/>
      <c r="Z9" s="12"/>
      <c r="AA9" s="12">
        <v>524666</v>
      </c>
      <c r="AB9" s="12">
        <v>538651.68000000005</v>
      </c>
      <c r="AC9" s="12"/>
      <c r="AD9" s="12">
        <v>538651.68000000005</v>
      </c>
      <c r="AE9" s="12"/>
      <c r="AF9" s="12">
        <v>538651.68000000005</v>
      </c>
      <c r="AG9" s="12">
        <v>26288.02</v>
      </c>
      <c r="AH9" s="12">
        <v>512363.66</v>
      </c>
      <c r="AI9" s="12">
        <v>512363.66</v>
      </c>
      <c r="AJ9" s="12"/>
      <c r="AK9" s="12">
        <v>-13985.68</v>
      </c>
    </row>
    <row r="10" spans="1:37">
      <c r="A10" s="11" t="s">
        <v>49</v>
      </c>
      <c r="B10" s="11" t="s">
        <v>112</v>
      </c>
      <c r="C10" s="11" t="s">
        <v>113</v>
      </c>
      <c r="D10" s="11" t="s">
        <v>114</v>
      </c>
      <c r="E10" s="11" t="s">
        <v>115</v>
      </c>
      <c r="F10" s="11" t="s">
        <v>116</v>
      </c>
      <c r="G10" s="11" t="s">
        <v>117</v>
      </c>
      <c r="H10" s="11" t="s">
        <v>118</v>
      </c>
      <c r="I10" s="11" t="s">
        <v>119</v>
      </c>
      <c r="J10" s="11" t="s">
        <v>120</v>
      </c>
      <c r="K10" s="8" t="s">
        <v>211</v>
      </c>
      <c r="L10" s="8" t="s">
        <v>212</v>
      </c>
      <c r="M10" s="8" t="s">
        <v>214</v>
      </c>
      <c r="N10" s="11" t="s">
        <v>122</v>
      </c>
      <c r="O10" s="11" t="s">
        <v>123</v>
      </c>
      <c r="P10" s="11" t="s">
        <v>124</v>
      </c>
      <c r="Q10" s="11" t="s">
        <v>129</v>
      </c>
      <c r="R10" s="12">
        <v>15511</v>
      </c>
      <c r="S10" s="12"/>
      <c r="T10" s="12"/>
      <c r="U10" s="12"/>
      <c r="V10" s="12"/>
      <c r="W10" s="12"/>
      <c r="X10" s="12"/>
      <c r="Y10" s="12"/>
      <c r="Z10" s="12"/>
      <c r="AA10" s="12">
        <v>15511</v>
      </c>
      <c r="AB10" s="12">
        <v>14312.87</v>
      </c>
      <c r="AC10" s="12"/>
      <c r="AD10" s="12">
        <v>14312.87</v>
      </c>
      <c r="AE10" s="12"/>
      <c r="AF10" s="12">
        <v>14312.87</v>
      </c>
      <c r="AG10" s="12">
        <v>83.38</v>
      </c>
      <c r="AH10" s="12">
        <v>14229.49</v>
      </c>
      <c r="AI10" s="12">
        <v>14229.49</v>
      </c>
      <c r="AJ10" s="12"/>
      <c r="AK10" s="12">
        <v>1198.1300000000001</v>
      </c>
    </row>
    <row r="11" spans="1:37">
      <c r="A11" s="11" t="s">
        <v>50</v>
      </c>
      <c r="B11" s="11" t="s">
        <v>112</v>
      </c>
      <c r="C11" s="11" t="s">
        <v>113</v>
      </c>
      <c r="D11" s="11" t="s">
        <v>114</v>
      </c>
      <c r="E11" s="11" t="s">
        <v>115</v>
      </c>
      <c r="F11" s="11" t="s">
        <v>116</v>
      </c>
      <c r="G11" s="11" t="s">
        <v>117</v>
      </c>
      <c r="H11" s="11" t="s">
        <v>118</v>
      </c>
      <c r="I11" s="11" t="s">
        <v>119</v>
      </c>
      <c r="J11" s="11" t="s">
        <v>120</v>
      </c>
      <c r="K11" s="8" t="s">
        <v>211</v>
      </c>
      <c r="L11" s="8" t="s">
        <v>212</v>
      </c>
      <c r="M11" s="8" t="s">
        <v>214</v>
      </c>
      <c r="N11" s="11" t="s">
        <v>122</v>
      </c>
      <c r="O11" s="11" t="s">
        <v>123</v>
      </c>
      <c r="P11" s="11" t="s">
        <v>124</v>
      </c>
      <c r="Q11" s="11" t="s">
        <v>130</v>
      </c>
      <c r="R11" s="12">
        <v>306818</v>
      </c>
      <c r="S11" s="12"/>
      <c r="T11" s="12"/>
      <c r="U11" s="12"/>
      <c r="V11" s="12"/>
      <c r="W11" s="12"/>
      <c r="X11" s="12"/>
      <c r="Y11" s="12"/>
      <c r="Z11" s="12"/>
      <c r="AA11" s="12">
        <v>306818</v>
      </c>
      <c r="AB11" s="12">
        <v>310227.53000000003</v>
      </c>
      <c r="AC11" s="12"/>
      <c r="AD11" s="12">
        <v>310227.53000000003</v>
      </c>
      <c r="AE11" s="12"/>
      <c r="AF11" s="12">
        <v>310227.53000000003</v>
      </c>
      <c r="AG11" s="12">
        <v>14479.9</v>
      </c>
      <c r="AH11" s="12">
        <v>295747.63</v>
      </c>
      <c r="AI11" s="12">
        <v>295747.63</v>
      </c>
      <c r="AJ11" s="12"/>
      <c r="AK11" s="12">
        <v>-3409.53</v>
      </c>
    </row>
    <row r="12" spans="1:37">
      <c r="A12" s="11" t="s">
        <v>51</v>
      </c>
      <c r="B12" s="11" t="s">
        <v>112</v>
      </c>
      <c r="C12" s="11" t="s">
        <v>113</v>
      </c>
      <c r="D12" s="11" t="s">
        <v>114</v>
      </c>
      <c r="E12" s="11" t="s">
        <v>115</v>
      </c>
      <c r="F12" s="11" t="s">
        <v>116</v>
      </c>
      <c r="G12" s="11" t="s">
        <v>117</v>
      </c>
      <c r="H12" s="11" t="s">
        <v>118</v>
      </c>
      <c r="I12" s="11" t="s">
        <v>119</v>
      </c>
      <c r="J12" s="11" t="s">
        <v>120</v>
      </c>
      <c r="K12" s="8" t="s">
        <v>211</v>
      </c>
      <c r="L12" s="8" t="s">
        <v>212</v>
      </c>
      <c r="M12" s="8" t="s">
        <v>214</v>
      </c>
      <c r="N12" s="11" t="s">
        <v>122</v>
      </c>
      <c r="O12" s="11" t="s">
        <v>123</v>
      </c>
      <c r="P12" s="11" t="s">
        <v>124</v>
      </c>
      <c r="Q12" s="11" t="s">
        <v>200</v>
      </c>
      <c r="R12" s="12">
        <v>317226</v>
      </c>
      <c r="S12" s="12"/>
      <c r="T12" s="12"/>
      <c r="U12" s="12"/>
      <c r="V12" s="12"/>
      <c r="W12" s="12"/>
      <c r="X12" s="12"/>
      <c r="Y12" s="12"/>
      <c r="Z12" s="12"/>
      <c r="AA12" s="12">
        <v>317226</v>
      </c>
      <c r="AB12" s="12">
        <v>304346.90000000002</v>
      </c>
      <c r="AC12" s="12"/>
      <c r="AD12" s="12">
        <v>304346.90000000002</v>
      </c>
      <c r="AE12" s="12"/>
      <c r="AF12" s="12">
        <v>304346.90000000002</v>
      </c>
      <c r="AG12" s="12">
        <v>7504.98</v>
      </c>
      <c r="AH12" s="12">
        <v>296841.92</v>
      </c>
      <c r="AI12" s="12">
        <v>296841.92</v>
      </c>
      <c r="AJ12" s="12"/>
      <c r="AK12" s="12">
        <v>12879.1</v>
      </c>
    </row>
    <row r="13" spans="1:37">
      <c r="A13" s="11" t="s">
        <v>52</v>
      </c>
      <c r="B13" s="11" t="s">
        <v>112</v>
      </c>
      <c r="C13" s="11" t="s">
        <v>113</v>
      </c>
      <c r="D13" s="11" t="s">
        <v>114</v>
      </c>
      <c r="E13" s="11" t="s">
        <v>115</v>
      </c>
      <c r="F13" s="11" t="s">
        <v>116</v>
      </c>
      <c r="G13" s="11" t="s">
        <v>117</v>
      </c>
      <c r="H13" s="11" t="s">
        <v>118</v>
      </c>
      <c r="I13" s="11" t="s">
        <v>119</v>
      </c>
      <c r="J13" s="11" t="s">
        <v>120</v>
      </c>
      <c r="K13" s="8" t="s">
        <v>211</v>
      </c>
      <c r="L13" s="8" t="s">
        <v>212</v>
      </c>
      <c r="M13" s="8" t="s">
        <v>214</v>
      </c>
      <c r="N13" s="11" t="s">
        <v>122</v>
      </c>
      <c r="O13" s="11" t="s">
        <v>123</v>
      </c>
      <c r="P13" s="11" t="s">
        <v>131</v>
      </c>
      <c r="Q13" s="11" t="s">
        <v>132</v>
      </c>
      <c r="R13" s="12">
        <v>911725</v>
      </c>
      <c r="S13" s="12"/>
      <c r="T13" s="12"/>
      <c r="U13" s="12">
        <v>105000</v>
      </c>
      <c r="V13" s="12">
        <v>-250500</v>
      </c>
      <c r="W13" s="12"/>
      <c r="X13" s="12"/>
      <c r="Y13" s="12"/>
      <c r="Z13" s="12">
        <v>-145500</v>
      </c>
      <c r="AA13" s="12">
        <v>766225</v>
      </c>
      <c r="AB13" s="12">
        <v>784916.49</v>
      </c>
      <c r="AC13" s="12"/>
      <c r="AD13" s="12">
        <v>784916.49</v>
      </c>
      <c r="AE13" s="12"/>
      <c r="AF13" s="12">
        <v>784916.49</v>
      </c>
      <c r="AG13" s="12">
        <v>35393.699999999997</v>
      </c>
      <c r="AH13" s="12">
        <v>749522.79</v>
      </c>
      <c r="AI13" s="12">
        <v>749522.79</v>
      </c>
      <c r="AJ13" s="12"/>
      <c r="AK13" s="12">
        <v>-18691.490000000002</v>
      </c>
    </row>
    <row r="14" spans="1:37">
      <c r="A14" s="11" t="s">
        <v>53</v>
      </c>
      <c r="B14" s="11" t="s">
        <v>112</v>
      </c>
      <c r="C14" s="11" t="s">
        <v>113</v>
      </c>
      <c r="D14" s="11" t="s">
        <v>114</v>
      </c>
      <c r="E14" s="11" t="s">
        <v>115</v>
      </c>
      <c r="F14" s="11" t="s">
        <v>116</v>
      </c>
      <c r="G14" s="11" t="s">
        <v>117</v>
      </c>
      <c r="H14" s="11" t="s">
        <v>118</v>
      </c>
      <c r="I14" s="11" t="s">
        <v>119</v>
      </c>
      <c r="J14" s="11" t="s">
        <v>120</v>
      </c>
      <c r="K14" s="8" t="s">
        <v>211</v>
      </c>
      <c r="L14" s="8" t="s">
        <v>212</v>
      </c>
      <c r="M14" s="8" t="s">
        <v>214</v>
      </c>
      <c r="N14" s="11" t="s">
        <v>122</v>
      </c>
      <c r="O14" s="11" t="s">
        <v>123</v>
      </c>
      <c r="P14" s="11" t="s">
        <v>131</v>
      </c>
      <c r="Q14" s="11" t="s">
        <v>133</v>
      </c>
      <c r="R14" s="12">
        <v>991626</v>
      </c>
      <c r="S14" s="12"/>
      <c r="T14" s="12"/>
      <c r="U14" s="12">
        <v>100000</v>
      </c>
      <c r="V14" s="12">
        <v>-225000</v>
      </c>
      <c r="W14" s="12"/>
      <c r="X14" s="12"/>
      <c r="Y14" s="12"/>
      <c r="Z14" s="12">
        <v>-125000</v>
      </c>
      <c r="AA14" s="12">
        <v>866626</v>
      </c>
      <c r="AB14" s="12">
        <v>842859.11</v>
      </c>
      <c r="AC14" s="12"/>
      <c r="AD14" s="12">
        <v>842859.11</v>
      </c>
      <c r="AE14" s="12"/>
      <c r="AF14" s="12">
        <v>842859.11</v>
      </c>
      <c r="AG14" s="12">
        <v>36379.67</v>
      </c>
      <c r="AH14" s="12">
        <v>806479.44</v>
      </c>
      <c r="AI14" s="12">
        <v>806479.44</v>
      </c>
      <c r="AJ14" s="12"/>
      <c r="AK14" s="12">
        <v>23766.89</v>
      </c>
    </row>
    <row r="15" spans="1:37">
      <c r="A15" s="11" t="s">
        <v>54</v>
      </c>
      <c r="B15" s="11" t="s">
        <v>112</v>
      </c>
      <c r="C15" s="11" t="s">
        <v>113</v>
      </c>
      <c r="D15" s="11" t="s">
        <v>114</v>
      </c>
      <c r="E15" s="11" t="s">
        <v>115</v>
      </c>
      <c r="F15" s="11" t="s">
        <v>116</v>
      </c>
      <c r="G15" s="11" t="s">
        <v>117</v>
      </c>
      <c r="H15" s="11" t="s">
        <v>118</v>
      </c>
      <c r="I15" s="11" t="s">
        <v>119</v>
      </c>
      <c r="J15" s="11" t="s">
        <v>120</v>
      </c>
      <c r="K15" s="8" t="s">
        <v>211</v>
      </c>
      <c r="L15" s="8" t="s">
        <v>212</v>
      </c>
      <c r="M15" s="8" t="s">
        <v>214</v>
      </c>
      <c r="N15" s="11" t="s">
        <v>122</v>
      </c>
      <c r="O15" s="11" t="s">
        <v>123</v>
      </c>
      <c r="P15" s="11" t="s">
        <v>131</v>
      </c>
      <c r="Q15" s="11" t="s">
        <v>201</v>
      </c>
      <c r="R15" s="12">
        <v>704272</v>
      </c>
      <c r="S15" s="12"/>
      <c r="T15" s="12"/>
      <c r="U15" s="12"/>
      <c r="V15" s="12">
        <v>-17355.41</v>
      </c>
      <c r="W15" s="12"/>
      <c r="X15" s="12"/>
      <c r="Y15" s="12"/>
      <c r="Z15" s="12">
        <v>-17355.41</v>
      </c>
      <c r="AA15" s="12">
        <v>686916.59</v>
      </c>
      <c r="AB15" s="12">
        <v>597071.35999999999</v>
      </c>
      <c r="AC15" s="12"/>
      <c r="AD15" s="12">
        <v>597071.35999999999</v>
      </c>
      <c r="AE15" s="12"/>
      <c r="AF15" s="12">
        <v>597071.35999999999</v>
      </c>
      <c r="AG15" s="12">
        <v>29400.63</v>
      </c>
      <c r="AH15" s="12">
        <v>567670.73</v>
      </c>
      <c r="AI15" s="12">
        <v>567670.73</v>
      </c>
      <c r="AJ15" s="12"/>
      <c r="AK15" s="12">
        <v>89845.23</v>
      </c>
    </row>
    <row r="16" spans="1:37">
      <c r="A16" s="11" t="s">
        <v>55</v>
      </c>
      <c r="B16" s="11" t="s">
        <v>112</v>
      </c>
      <c r="C16" s="11" t="s">
        <v>113</v>
      </c>
      <c r="D16" s="11" t="s">
        <v>114</v>
      </c>
      <c r="E16" s="11" t="s">
        <v>115</v>
      </c>
      <c r="F16" s="11" t="s">
        <v>116</v>
      </c>
      <c r="G16" s="11" t="s">
        <v>117</v>
      </c>
      <c r="H16" s="11" t="s">
        <v>118</v>
      </c>
      <c r="I16" s="11" t="s">
        <v>119</v>
      </c>
      <c r="J16" s="11" t="s">
        <v>120</v>
      </c>
      <c r="K16" s="8" t="s">
        <v>211</v>
      </c>
      <c r="L16" s="8" t="s">
        <v>212</v>
      </c>
      <c r="M16" s="8" t="s">
        <v>214</v>
      </c>
      <c r="N16" s="11" t="s">
        <v>122</v>
      </c>
      <c r="O16" s="11" t="s">
        <v>123</v>
      </c>
      <c r="P16" s="11" t="s">
        <v>131</v>
      </c>
      <c r="Q16" s="11" t="s">
        <v>134</v>
      </c>
      <c r="R16" s="12">
        <v>124180</v>
      </c>
      <c r="S16" s="12"/>
      <c r="T16" s="12"/>
      <c r="U16" s="12"/>
      <c r="V16" s="12"/>
      <c r="W16" s="12"/>
      <c r="X16" s="12"/>
      <c r="Y16" s="12"/>
      <c r="Z16" s="12"/>
      <c r="AA16" s="12">
        <v>124180</v>
      </c>
      <c r="AB16" s="12">
        <v>105211.64</v>
      </c>
      <c r="AC16" s="12"/>
      <c r="AD16" s="12">
        <v>105211.64</v>
      </c>
      <c r="AE16" s="12"/>
      <c r="AF16" s="12">
        <v>105211.64</v>
      </c>
      <c r="AG16" s="12">
        <v>1422.11</v>
      </c>
      <c r="AH16" s="12">
        <v>103789.53</v>
      </c>
      <c r="AI16" s="12">
        <v>103789.53</v>
      </c>
      <c r="AJ16" s="12"/>
      <c r="AK16" s="12">
        <v>18968.36</v>
      </c>
    </row>
    <row r="17" spans="1:37">
      <c r="A17" s="11" t="s">
        <v>56</v>
      </c>
      <c r="B17" s="11" t="s">
        <v>112</v>
      </c>
      <c r="C17" s="11" t="s">
        <v>113</v>
      </c>
      <c r="D17" s="11" t="s">
        <v>114</v>
      </c>
      <c r="E17" s="11" t="s">
        <v>115</v>
      </c>
      <c r="F17" s="11" t="s">
        <v>116</v>
      </c>
      <c r="G17" s="11" t="s">
        <v>117</v>
      </c>
      <c r="H17" s="11" t="s">
        <v>118</v>
      </c>
      <c r="I17" s="11" t="s">
        <v>119</v>
      </c>
      <c r="J17" s="11" t="s">
        <v>120</v>
      </c>
      <c r="K17" s="8" t="s">
        <v>211</v>
      </c>
      <c r="L17" s="8" t="s">
        <v>212</v>
      </c>
      <c r="M17" s="8" t="s">
        <v>214</v>
      </c>
      <c r="N17" s="11" t="s">
        <v>122</v>
      </c>
      <c r="O17" s="11" t="s">
        <v>123</v>
      </c>
      <c r="P17" s="11" t="s">
        <v>131</v>
      </c>
      <c r="Q17" s="11" t="s">
        <v>135</v>
      </c>
      <c r="R17" s="12">
        <v>138</v>
      </c>
      <c r="S17" s="12"/>
      <c r="T17" s="12"/>
      <c r="U17" s="12"/>
      <c r="V17" s="12"/>
      <c r="W17" s="12"/>
      <c r="X17" s="12"/>
      <c r="Y17" s="12"/>
      <c r="Z17" s="12"/>
      <c r="AA17" s="12">
        <v>138</v>
      </c>
      <c r="AB17" s="12">
        <v>1680.88</v>
      </c>
      <c r="AC17" s="12"/>
      <c r="AD17" s="12">
        <v>1680.88</v>
      </c>
      <c r="AE17" s="12"/>
      <c r="AF17" s="12">
        <v>1680.88</v>
      </c>
      <c r="AG17" s="12">
        <v>0.1</v>
      </c>
      <c r="AH17" s="12">
        <v>1680.78</v>
      </c>
      <c r="AI17" s="12">
        <v>1680.78</v>
      </c>
      <c r="AJ17" s="12"/>
      <c r="AK17" s="12">
        <v>-1542.88</v>
      </c>
    </row>
    <row r="18" spans="1:37">
      <c r="A18" s="11" t="s">
        <v>57</v>
      </c>
      <c r="B18" s="11" t="s">
        <v>112</v>
      </c>
      <c r="C18" s="11" t="s">
        <v>113</v>
      </c>
      <c r="D18" s="11" t="s">
        <v>114</v>
      </c>
      <c r="E18" s="11" t="s">
        <v>115</v>
      </c>
      <c r="F18" s="11" t="s">
        <v>116</v>
      </c>
      <c r="G18" s="11" t="s">
        <v>117</v>
      </c>
      <c r="H18" s="11" t="s">
        <v>118</v>
      </c>
      <c r="I18" s="11" t="s">
        <v>119</v>
      </c>
      <c r="J18" s="11" t="s">
        <v>120</v>
      </c>
      <c r="K18" s="8" t="s">
        <v>211</v>
      </c>
      <c r="L18" s="8" t="s">
        <v>212</v>
      </c>
      <c r="M18" s="8" t="s">
        <v>214</v>
      </c>
      <c r="N18" s="11" t="s">
        <v>122</v>
      </c>
      <c r="O18" s="11" t="s">
        <v>123</v>
      </c>
      <c r="P18" s="11" t="s">
        <v>131</v>
      </c>
      <c r="Q18" s="11" t="s">
        <v>136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>
        <v>132129.68</v>
      </c>
      <c r="AC18" s="12"/>
      <c r="AD18" s="12">
        <v>132129.68</v>
      </c>
      <c r="AE18" s="12"/>
      <c r="AF18" s="12">
        <v>132129.68</v>
      </c>
      <c r="AG18" s="12">
        <v>6303.54</v>
      </c>
      <c r="AH18" s="12">
        <v>125826.14</v>
      </c>
      <c r="AI18" s="12">
        <v>125826.14</v>
      </c>
      <c r="AJ18" s="12"/>
      <c r="AK18" s="12">
        <v>-132129.68</v>
      </c>
    </row>
    <row r="19" spans="1:37">
      <c r="A19" s="11" t="s">
        <v>58</v>
      </c>
      <c r="B19" s="11" t="s">
        <v>112</v>
      </c>
      <c r="C19" s="11" t="s">
        <v>113</v>
      </c>
      <c r="D19" s="11" t="s">
        <v>114</v>
      </c>
      <c r="E19" s="11" t="s">
        <v>115</v>
      </c>
      <c r="F19" s="11" t="s">
        <v>116</v>
      </c>
      <c r="G19" s="11" t="s">
        <v>117</v>
      </c>
      <c r="H19" s="11" t="s">
        <v>118</v>
      </c>
      <c r="I19" s="11" t="s">
        <v>119</v>
      </c>
      <c r="J19" s="11" t="s">
        <v>120</v>
      </c>
      <c r="K19" s="8" t="s">
        <v>211</v>
      </c>
      <c r="L19" s="8" t="s">
        <v>212</v>
      </c>
      <c r="M19" s="8" t="s">
        <v>214</v>
      </c>
      <c r="N19" s="11" t="s">
        <v>122</v>
      </c>
      <c r="O19" s="11" t="s">
        <v>123</v>
      </c>
      <c r="P19" s="11" t="s">
        <v>182</v>
      </c>
      <c r="Q19" s="11" t="s">
        <v>183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>
        <v>3283.01</v>
      </c>
      <c r="AC19" s="12"/>
      <c r="AD19" s="12">
        <v>3283.01</v>
      </c>
      <c r="AE19" s="12"/>
      <c r="AF19" s="12">
        <v>3283.01</v>
      </c>
      <c r="AG19" s="12">
        <v>2153.9</v>
      </c>
      <c r="AH19" s="12">
        <v>1129.1099999999999</v>
      </c>
      <c r="AI19" s="12">
        <v>1129.1099999999999</v>
      </c>
      <c r="AJ19" s="12"/>
      <c r="AK19" s="12">
        <v>-3283.01</v>
      </c>
    </row>
    <row r="20" spans="1:37">
      <c r="A20" s="11" t="s">
        <v>59</v>
      </c>
      <c r="B20" s="11" t="s">
        <v>112</v>
      </c>
      <c r="C20" s="11" t="s">
        <v>113</v>
      </c>
      <c r="D20" s="11" t="s">
        <v>114</v>
      </c>
      <c r="E20" s="11" t="s">
        <v>115</v>
      </c>
      <c r="F20" s="11" t="s">
        <v>116</v>
      </c>
      <c r="G20" s="11" t="s">
        <v>117</v>
      </c>
      <c r="H20" s="11" t="s">
        <v>118</v>
      </c>
      <c r="I20" s="11" t="s">
        <v>119</v>
      </c>
      <c r="J20" s="11" t="s">
        <v>120</v>
      </c>
      <c r="K20" s="8" t="s">
        <v>211</v>
      </c>
      <c r="L20" s="8" t="s">
        <v>212</v>
      </c>
      <c r="M20" s="8" t="s">
        <v>214</v>
      </c>
      <c r="N20" s="11" t="s">
        <v>122</v>
      </c>
      <c r="O20" s="11" t="s">
        <v>137</v>
      </c>
      <c r="P20" s="11" t="s">
        <v>138</v>
      </c>
      <c r="Q20" s="11" t="s">
        <v>139</v>
      </c>
      <c r="R20" s="12">
        <v>17187</v>
      </c>
      <c r="S20" s="12"/>
      <c r="T20" s="12"/>
      <c r="U20" s="12"/>
      <c r="V20" s="12"/>
      <c r="W20" s="12"/>
      <c r="X20" s="12"/>
      <c r="Y20" s="12"/>
      <c r="Z20" s="12"/>
      <c r="AA20" s="12">
        <v>17187</v>
      </c>
      <c r="AB20" s="12">
        <v>17526.43</v>
      </c>
      <c r="AC20" s="12"/>
      <c r="AD20" s="12">
        <v>17526.43</v>
      </c>
      <c r="AE20" s="12"/>
      <c r="AF20" s="12">
        <v>17526.43</v>
      </c>
      <c r="AG20" s="12">
        <v>0.94</v>
      </c>
      <c r="AH20" s="12">
        <v>17525.490000000002</v>
      </c>
      <c r="AI20" s="12">
        <v>17525.490000000002</v>
      </c>
      <c r="AJ20" s="12"/>
      <c r="AK20" s="12">
        <v>-339.43</v>
      </c>
    </row>
    <row r="21" spans="1:37">
      <c r="A21" s="11" t="s">
        <v>60</v>
      </c>
      <c r="B21" s="11" t="s">
        <v>112</v>
      </c>
      <c r="C21" s="11" t="s">
        <v>113</v>
      </c>
      <c r="D21" s="11" t="s">
        <v>114</v>
      </c>
      <c r="E21" s="11" t="s">
        <v>115</v>
      </c>
      <c r="F21" s="11" t="s">
        <v>116</v>
      </c>
      <c r="G21" s="11" t="s">
        <v>117</v>
      </c>
      <c r="H21" s="11" t="s">
        <v>118</v>
      </c>
      <c r="I21" s="11" t="s">
        <v>119</v>
      </c>
      <c r="J21" s="11" t="s">
        <v>120</v>
      </c>
      <c r="K21" s="8" t="s">
        <v>211</v>
      </c>
      <c r="L21" s="8" t="s">
        <v>212</v>
      </c>
      <c r="M21" s="8" t="s">
        <v>214</v>
      </c>
      <c r="N21" s="11" t="s">
        <v>122</v>
      </c>
      <c r="O21" s="11" t="s">
        <v>137</v>
      </c>
      <c r="P21" s="11" t="s">
        <v>138</v>
      </c>
      <c r="Q21" s="11" t="s">
        <v>205</v>
      </c>
      <c r="R21" s="12">
        <v>3527</v>
      </c>
      <c r="S21" s="12"/>
      <c r="T21" s="12"/>
      <c r="U21" s="12"/>
      <c r="V21" s="12"/>
      <c r="W21" s="12"/>
      <c r="X21" s="12"/>
      <c r="Y21" s="12"/>
      <c r="Z21" s="12"/>
      <c r="AA21" s="12">
        <v>3527</v>
      </c>
      <c r="AB21" s="12">
        <v>3611.22</v>
      </c>
      <c r="AC21" s="12"/>
      <c r="AD21" s="12">
        <v>3611.22</v>
      </c>
      <c r="AE21" s="12"/>
      <c r="AF21" s="12">
        <v>3611.22</v>
      </c>
      <c r="AG21" s="12"/>
      <c r="AH21" s="12">
        <v>3611.22</v>
      </c>
      <c r="AI21" s="12">
        <v>3611.22</v>
      </c>
      <c r="AJ21" s="12"/>
      <c r="AK21" s="12">
        <v>-84.22</v>
      </c>
    </row>
    <row r="22" spans="1:37">
      <c r="A22" s="11" t="s">
        <v>61</v>
      </c>
      <c r="B22" s="11" t="s">
        <v>112</v>
      </c>
      <c r="C22" s="11" t="s">
        <v>113</v>
      </c>
      <c r="D22" s="11" t="s">
        <v>114</v>
      </c>
      <c r="E22" s="11" t="s">
        <v>115</v>
      </c>
      <c r="F22" s="11" t="s">
        <v>116</v>
      </c>
      <c r="G22" s="11" t="s">
        <v>117</v>
      </c>
      <c r="H22" s="11" t="s">
        <v>118</v>
      </c>
      <c r="I22" s="11" t="s">
        <v>119</v>
      </c>
      <c r="J22" s="11" t="s">
        <v>120</v>
      </c>
      <c r="K22" s="8" t="s">
        <v>211</v>
      </c>
      <c r="L22" s="8" t="s">
        <v>212</v>
      </c>
      <c r="M22" s="8" t="s">
        <v>214</v>
      </c>
      <c r="N22" s="11" t="s">
        <v>122</v>
      </c>
      <c r="O22" s="11" t="s">
        <v>137</v>
      </c>
      <c r="P22" s="11" t="s">
        <v>138</v>
      </c>
      <c r="Q22" s="11" t="s">
        <v>184</v>
      </c>
      <c r="R22" s="12">
        <v>1006</v>
      </c>
      <c r="S22" s="12"/>
      <c r="T22" s="12"/>
      <c r="U22" s="12"/>
      <c r="V22" s="12"/>
      <c r="W22" s="12"/>
      <c r="X22" s="12"/>
      <c r="Y22" s="12"/>
      <c r="Z22" s="12"/>
      <c r="AA22" s="12">
        <v>1006</v>
      </c>
      <c r="AB22" s="12">
        <v>1030.1099999999999</v>
      </c>
      <c r="AC22" s="12"/>
      <c r="AD22" s="12">
        <v>1030.1099999999999</v>
      </c>
      <c r="AE22" s="12"/>
      <c r="AF22" s="12">
        <v>1030.1099999999999</v>
      </c>
      <c r="AG22" s="12"/>
      <c r="AH22" s="12">
        <v>1030.1099999999999</v>
      </c>
      <c r="AI22" s="12">
        <v>1030.1099999999999</v>
      </c>
      <c r="AJ22" s="12"/>
      <c r="AK22" s="12">
        <v>-24.11</v>
      </c>
    </row>
    <row r="23" spans="1:37">
      <c r="A23" s="11" t="s">
        <v>62</v>
      </c>
      <c r="B23" s="11" t="s">
        <v>112</v>
      </c>
      <c r="C23" s="11" t="s">
        <v>113</v>
      </c>
      <c r="D23" s="11" t="s">
        <v>114</v>
      </c>
      <c r="E23" s="11" t="s">
        <v>115</v>
      </c>
      <c r="F23" s="11" t="s">
        <v>116</v>
      </c>
      <c r="G23" s="11" t="s">
        <v>117</v>
      </c>
      <c r="H23" s="11" t="s">
        <v>118</v>
      </c>
      <c r="I23" s="11" t="s">
        <v>119</v>
      </c>
      <c r="J23" s="11" t="s">
        <v>120</v>
      </c>
      <c r="K23" s="8" t="s">
        <v>211</v>
      </c>
      <c r="L23" s="8" t="s">
        <v>212</v>
      </c>
      <c r="M23" s="8" t="s">
        <v>214</v>
      </c>
      <c r="N23" s="11" t="s">
        <v>122</v>
      </c>
      <c r="O23" s="11" t="s">
        <v>137</v>
      </c>
      <c r="P23" s="11" t="s">
        <v>138</v>
      </c>
      <c r="Q23" s="11" t="s">
        <v>185</v>
      </c>
      <c r="R23" s="12">
        <v>4160</v>
      </c>
      <c r="S23" s="12"/>
      <c r="T23" s="12"/>
      <c r="U23" s="12"/>
      <c r="V23" s="12"/>
      <c r="W23" s="12"/>
      <c r="X23" s="12"/>
      <c r="Y23" s="12"/>
      <c r="Z23" s="12"/>
      <c r="AA23" s="12">
        <v>4160</v>
      </c>
      <c r="AB23" s="12">
        <v>4244.9799999999996</v>
      </c>
      <c r="AC23" s="12"/>
      <c r="AD23" s="12">
        <v>4244.9799999999996</v>
      </c>
      <c r="AE23" s="12"/>
      <c r="AF23" s="12">
        <v>4244.9799999999996</v>
      </c>
      <c r="AG23" s="12"/>
      <c r="AH23" s="12">
        <v>4244.9799999999996</v>
      </c>
      <c r="AI23" s="12">
        <v>4244.9799999999996</v>
      </c>
      <c r="AJ23" s="12"/>
      <c r="AK23" s="12">
        <v>-84.98</v>
      </c>
    </row>
    <row r="24" spans="1:37">
      <c r="A24" s="11" t="s">
        <v>63</v>
      </c>
      <c r="B24" s="11" t="s">
        <v>112</v>
      </c>
      <c r="C24" s="11" t="s">
        <v>113</v>
      </c>
      <c r="D24" s="11" t="s">
        <v>114</v>
      </c>
      <c r="E24" s="11" t="s">
        <v>115</v>
      </c>
      <c r="F24" s="11" t="s">
        <v>116</v>
      </c>
      <c r="G24" s="11" t="s">
        <v>117</v>
      </c>
      <c r="H24" s="11" t="s">
        <v>118</v>
      </c>
      <c r="I24" s="11" t="s">
        <v>119</v>
      </c>
      <c r="J24" s="11" t="s">
        <v>120</v>
      </c>
      <c r="K24" s="8" t="s">
        <v>211</v>
      </c>
      <c r="L24" s="8" t="s">
        <v>212</v>
      </c>
      <c r="M24" s="8" t="s">
        <v>214</v>
      </c>
      <c r="N24" s="11" t="s">
        <v>122</v>
      </c>
      <c r="O24" s="11" t="s">
        <v>137</v>
      </c>
      <c r="P24" s="11" t="s">
        <v>138</v>
      </c>
      <c r="Q24" s="11" t="s">
        <v>140</v>
      </c>
      <c r="R24" s="12">
        <v>7690</v>
      </c>
      <c r="S24" s="12"/>
      <c r="T24" s="12"/>
      <c r="U24" s="12"/>
      <c r="V24" s="12"/>
      <c r="W24" s="12"/>
      <c r="X24" s="12"/>
      <c r="Y24" s="12"/>
      <c r="Z24" s="12"/>
      <c r="AA24" s="12">
        <v>7690</v>
      </c>
      <c r="AB24" s="12">
        <v>7848.15</v>
      </c>
      <c r="AC24" s="12"/>
      <c r="AD24" s="12">
        <v>7848.15</v>
      </c>
      <c r="AE24" s="12"/>
      <c r="AF24" s="12">
        <v>7848.15</v>
      </c>
      <c r="AG24" s="12">
        <v>167.54</v>
      </c>
      <c r="AH24" s="12">
        <v>7680.61</v>
      </c>
      <c r="AI24" s="12">
        <v>7680.61</v>
      </c>
      <c r="AJ24" s="12"/>
      <c r="AK24" s="12">
        <v>-158.15</v>
      </c>
    </row>
    <row r="25" spans="1:37">
      <c r="A25" s="11" t="s">
        <v>64</v>
      </c>
      <c r="B25" s="11" t="s">
        <v>112</v>
      </c>
      <c r="C25" s="11" t="s">
        <v>113</v>
      </c>
      <c r="D25" s="11" t="s">
        <v>114</v>
      </c>
      <c r="E25" s="11" t="s">
        <v>115</v>
      </c>
      <c r="F25" s="11" t="s">
        <v>116</v>
      </c>
      <c r="G25" s="11" t="s">
        <v>117</v>
      </c>
      <c r="H25" s="11" t="s">
        <v>118</v>
      </c>
      <c r="I25" s="11" t="s">
        <v>119</v>
      </c>
      <c r="J25" s="11" t="s">
        <v>120</v>
      </c>
      <c r="K25" s="8" t="s">
        <v>211</v>
      </c>
      <c r="L25" s="8" t="s">
        <v>212</v>
      </c>
      <c r="M25" s="8" t="s">
        <v>214</v>
      </c>
      <c r="N25" s="11" t="s">
        <v>122</v>
      </c>
      <c r="O25" s="11" t="s">
        <v>137</v>
      </c>
      <c r="P25" s="11" t="s">
        <v>138</v>
      </c>
      <c r="Q25" s="11" t="s">
        <v>141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>
        <v>500.02</v>
      </c>
      <c r="AC25" s="12"/>
      <c r="AD25" s="12">
        <v>500.02</v>
      </c>
      <c r="AE25" s="12"/>
      <c r="AF25" s="12">
        <v>500.02</v>
      </c>
      <c r="AG25" s="12">
        <v>29.39</v>
      </c>
      <c r="AH25" s="12">
        <v>470.63</v>
      </c>
      <c r="AI25" s="12">
        <v>470.63</v>
      </c>
      <c r="AJ25" s="12"/>
      <c r="AK25" s="12">
        <v>-500.02</v>
      </c>
    </row>
    <row r="26" spans="1:37">
      <c r="A26" s="11" t="s">
        <v>65</v>
      </c>
      <c r="B26" s="11" t="s">
        <v>112</v>
      </c>
      <c r="C26" s="11" t="s">
        <v>113</v>
      </c>
      <c r="D26" s="11" t="s">
        <v>114</v>
      </c>
      <c r="E26" s="11" t="s">
        <v>115</v>
      </c>
      <c r="F26" s="11" t="s">
        <v>116</v>
      </c>
      <c r="G26" s="11" t="s">
        <v>117</v>
      </c>
      <c r="H26" s="11" t="s">
        <v>118</v>
      </c>
      <c r="I26" s="11" t="s">
        <v>119</v>
      </c>
      <c r="J26" s="11" t="s">
        <v>120</v>
      </c>
      <c r="K26" s="8" t="s">
        <v>211</v>
      </c>
      <c r="L26" s="8" t="s">
        <v>212</v>
      </c>
      <c r="M26" s="8" t="s">
        <v>214</v>
      </c>
      <c r="N26" s="11" t="s">
        <v>122</v>
      </c>
      <c r="O26" s="11" t="s">
        <v>137</v>
      </c>
      <c r="P26" s="11" t="s">
        <v>166</v>
      </c>
      <c r="Q26" s="11" t="s">
        <v>167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>
        <v>19796.849999999999</v>
      </c>
      <c r="AC26" s="12"/>
      <c r="AD26" s="12">
        <v>19796.849999999999</v>
      </c>
      <c r="AE26" s="12"/>
      <c r="AF26" s="12">
        <v>19796.849999999999</v>
      </c>
      <c r="AG26" s="12">
        <v>428.03</v>
      </c>
      <c r="AH26" s="12">
        <v>19368.82</v>
      </c>
      <c r="AI26" s="12">
        <v>19368.82</v>
      </c>
      <c r="AJ26" s="12"/>
      <c r="AK26" s="12">
        <v>-19796.849999999999</v>
      </c>
    </row>
    <row r="27" spans="1:37">
      <c r="A27" s="11" t="s">
        <v>66</v>
      </c>
      <c r="B27" s="11" t="s">
        <v>112</v>
      </c>
      <c r="C27" s="11" t="s">
        <v>113</v>
      </c>
      <c r="D27" s="11" t="s">
        <v>114</v>
      </c>
      <c r="E27" s="11" t="s">
        <v>115</v>
      </c>
      <c r="F27" s="11" t="s">
        <v>116</v>
      </c>
      <c r="G27" s="11" t="s">
        <v>117</v>
      </c>
      <c r="H27" s="11" t="s">
        <v>118</v>
      </c>
      <c r="I27" s="11" t="s">
        <v>119</v>
      </c>
      <c r="J27" s="11" t="s">
        <v>120</v>
      </c>
      <c r="K27" s="8" t="s">
        <v>211</v>
      </c>
      <c r="L27" s="8" t="s">
        <v>212</v>
      </c>
      <c r="M27" s="8" t="s">
        <v>214</v>
      </c>
      <c r="N27" s="11" t="s">
        <v>122</v>
      </c>
      <c r="O27" s="11" t="s">
        <v>142</v>
      </c>
      <c r="P27" s="11" t="s">
        <v>143</v>
      </c>
      <c r="Q27" s="11" t="s">
        <v>144</v>
      </c>
      <c r="R27" s="12"/>
      <c r="S27" s="12"/>
      <c r="T27" s="12"/>
      <c r="U27" s="12">
        <v>50000</v>
      </c>
      <c r="V27" s="12">
        <v>-17499.73</v>
      </c>
      <c r="W27" s="12"/>
      <c r="X27" s="12"/>
      <c r="Y27" s="12"/>
      <c r="Z27" s="12">
        <v>32500.27</v>
      </c>
      <c r="AA27" s="12">
        <v>32500.27</v>
      </c>
      <c r="AB27" s="12">
        <v>32500.26</v>
      </c>
      <c r="AC27" s="12"/>
      <c r="AD27" s="12">
        <v>32500.26</v>
      </c>
      <c r="AE27" s="12"/>
      <c r="AF27" s="12">
        <v>32500.26</v>
      </c>
      <c r="AG27" s="12"/>
      <c r="AH27" s="12">
        <v>32500.26</v>
      </c>
      <c r="AI27" s="12">
        <v>32500.26</v>
      </c>
      <c r="AJ27" s="12"/>
      <c r="AK27" s="12">
        <v>0.01</v>
      </c>
    </row>
    <row r="28" spans="1:37">
      <c r="A28" s="11" t="s">
        <v>67</v>
      </c>
      <c r="B28" s="11" t="s">
        <v>112</v>
      </c>
      <c r="C28" s="11" t="s">
        <v>113</v>
      </c>
      <c r="D28" s="11" t="s">
        <v>114</v>
      </c>
      <c r="E28" s="11" t="s">
        <v>115</v>
      </c>
      <c r="F28" s="11" t="s">
        <v>116</v>
      </c>
      <c r="G28" s="11" t="s">
        <v>117</v>
      </c>
      <c r="H28" s="11" t="s">
        <v>118</v>
      </c>
      <c r="I28" s="11" t="s">
        <v>119</v>
      </c>
      <c r="J28" s="11" t="s">
        <v>120</v>
      </c>
      <c r="K28" s="8" t="s">
        <v>211</v>
      </c>
      <c r="L28" s="8" t="s">
        <v>212</v>
      </c>
      <c r="M28" s="8" t="s">
        <v>214</v>
      </c>
      <c r="N28" s="11" t="s">
        <v>122</v>
      </c>
      <c r="O28" s="11" t="s">
        <v>145</v>
      </c>
      <c r="P28" s="11" t="s">
        <v>146</v>
      </c>
      <c r="Q28" s="11" t="s">
        <v>147</v>
      </c>
      <c r="R28" s="12">
        <v>1149528</v>
      </c>
      <c r="S28" s="12"/>
      <c r="T28" s="12"/>
      <c r="U28" s="12"/>
      <c r="V28" s="12"/>
      <c r="W28" s="12"/>
      <c r="X28" s="12"/>
      <c r="Y28" s="12"/>
      <c r="Z28" s="12"/>
      <c r="AA28" s="12">
        <v>1149528</v>
      </c>
      <c r="AB28" s="12">
        <v>1112281.52</v>
      </c>
      <c r="AC28" s="12"/>
      <c r="AD28" s="12">
        <v>1112281.52</v>
      </c>
      <c r="AE28" s="12"/>
      <c r="AF28" s="12">
        <v>1112281.52</v>
      </c>
      <c r="AG28" s="12">
        <v>90463.34</v>
      </c>
      <c r="AH28" s="12">
        <v>1021818.18</v>
      </c>
      <c r="AI28" s="12">
        <v>1021818.18</v>
      </c>
      <c r="AJ28" s="12"/>
      <c r="AK28" s="12">
        <v>37246.480000000003</v>
      </c>
    </row>
    <row r="29" spans="1:37">
      <c r="A29" s="11" t="s">
        <v>68</v>
      </c>
      <c r="B29" s="11" t="s">
        <v>112</v>
      </c>
      <c r="C29" s="11" t="s">
        <v>113</v>
      </c>
      <c r="D29" s="11" t="s">
        <v>114</v>
      </c>
      <c r="E29" s="11" t="s">
        <v>115</v>
      </c>
      <c r="F29" s="11" t="s">
        <v>116</v>
      </c>
      <c r="G29" s="11" t="s">
        <v>117</v>
      </c>
      <c r="H29" s="11" t="s">
        <v>118</v>
      </c>
      <c r="I29" s="11" t="s">
        <v>119</v>
      </c>
      <c r="J29" s="11" t="s">
        <v>120</v>
      </c>
      <c r="K29" s="8" t="s">
        <v>211</v>
      </c>
      <c r="L29" s="8" t="s">
        <v>212</v>
      </c>
      <c r="M29" s="8" t="s">
        <v>214</v>
      </c>
      <c r="N29" s="11" t="s">
        <v>122</v>
      </c>
      <c r="O29" s="11" t="s">
        <v>145</v>
      </c>
      <c r="P29" s="11" t="s">
        <v>148</v>
      </c>
      <c r="Q29" s="11" t="s">
        <v>186</v>
      </c>
      <c r="R29" s="12">
        <v>39000</v>
      </c>
      <c r="S29" s="12"/>
      <c r="T29" s="12"/>
      <c r="U29" s="12"/>
      <c r="V29" s="12"/>
      <c r="W29" s="12"/>
      <c r="X29" s="12"/>
      <c r="Y29" s="12"/>
      <c r="Z29" s="12"/>
      <c r="AA29" s="12">
        <v>39000</v>
      </c>
      <c r="AB29" s="12">
        <v>81530.240000000005</v>
      </c>
      <c r="AC29" s="12"/>
      <c r="AD29" s="12">
        <v>81530.240000000005</v>
      </c>
      <c r="AE29" s="12"/>
      <c r="AF29" s="12">
        <v>81530.240000000005</v>
      </c>
      <c r="AG29" s="12">
        <v>35603.65</v>
      </c>
      <c r="AH29" s="12">
        <v>45926.59</v>
      </c>
      <c r="AI29" s="12">
        <v>45926.59</v>
      </c>
      <c r="AJ29" s="12"/>
      <c r="AK29" s="12">
        <v>-42530.239999999998</v>
      </c>
    </row>
    <row r="30" spans="1:37">
      <c r="A30" s="11" t="s">
        <v>69</v>
      </c>
      <c r="B30" s="11" t="s">
        <v>112</v>
      </c>
      <c r="C30" s="11" t="s">
        <v>113</v>
      </c>
      <c r="D30" s="11" t="s">
        <v>114</v>
      </c>
      <c r="E30" s="11" t="s">
        <v>115</v>
      </c>
      <c r="F30" s="11" t="s">
        <v>116</v>
      </c>
      <c r="G30" s="11" t="s">
        <v>117</v>
      </c>
      <c r="H30" s="11" t="s">
        <v>118</v>
      </c>
      <c r="I30" s="11" t="s">
        <v>119</v>
      </c>
      <c r="J30" s="11" t="s">
        <v>120</v>
      </c>
      <c r="K30" s="8" t="s">
        <v>211</v>
      </c>
      <c r="L30" s="8" t="s">
        <v>212</v>
      </c>
      <c r="M30" s="8" t="s">
        <v>214</v>
      </c>
      <c r="N30" s="11" t="s">
        <v>122</v>
      </c>
      <c r="O30" s="11" t="s">
        <v>145</v>
      </c>
      <c r="P30" s="11" t="s">
        <v>149</v>
      </c>
      <c r="Q30" s="11" t="s">
        <v>187</v>
      </c>
      <c r="R30" s="12">
        <v>1000</v>
      </c>
      <c r="S30" s="12"/>
      <c r="T30" s="12"/>
      <c r="U30" s="12"/>
      <c r="V30" s="12"/>
      <c r="W30" s="12"/>
      <c r="X30" s="12"/>
      <c r="Y30" s="12"/>
      <c r="Z30" s="12"/>
      <c r="AA30" s="12">
        <v>1000</v>
      </c>
      <c r="AB30" s="12">
        <v>1000</v>
      </c>
      <c r="AC30" s="12"/>
      <c r="AD30" s="12">
        <v>1000</v>
      </c>
      <c r="AE30" s="12"/>
      <c r="AF30" s="12">
        <v>1000</v>
      </c>
      <c r="AG30" s="12">
        <v>1000</v>
      </c>
      <c r="AH30" s="12"/>
      <c r="AI30" s="12"/>
      <c r="AJ30" s="12"/>
      <c r="AK30" s="12"/>
    </row>
    <row r="31" spans="1:37">
      <c r="A31" s="11" t="s">
        <v>70</v>
      </c>
      <c r="B31" s="11" t="s">
        <v>112</v>
      </c>
      <c r="C31" s="11" t="s">
        <v>113</v>
      </c>
      <c r="D31" s="11" t="s">
        <v>114</v>
      </c>
      <c r="E31" s="11" t="s">
        <v>115</v>
      </c>
      <c r="F31" s="11" t="s">
        <v>116</v>
      </c>
      <c r="G31" s="11" t="s">
        <v>117</v>
      </c>
      <c r="H31" s="11" t="s">
        <v>118</v>
      </c>
      <c r="I31" s="11" t="s">
        <v>119</v>
      </c>
      <c r="J31" s="11" t="s">
        <v>120</v>
      </c>
      <c r="K31" s="8" t="s">
        <v>211</v>
      </c>
      <c r="L31" s="8" t="s">
        <v>212</v>
      </c>
      <c r="M31" s="8" t="s">
        <v>214</v>
      </c>
      <c r="N31" s="11" t="s">
        <v>150</v>
      </c>
      <c r="O31" s="11" t="s">
        <v>168</v>
      </c>
      <c r="P31" s="11" t="s">
        <v>180</v>
      </c>
      <c r="Q31" s="11" t="s">
        <v>181</v>
      </c>
      <c r="R31" s="12">
        <v>117000</v>
      </c>
      <c r="S31" s="12"/>
      <c r="T31" s="12"/>
      <c r="U31" s="12"/>
      <c r="V31" s="12"/>
      <c r="W31" s="12"/>
      <c r="X31" s="12"/>
      <c r="Y31" s="12"/>
      <c r="Z31" s="12"/>
      <c r="AA31" s="12">
        <v>117000</v>
      </c>
      <c r="AB31" s="12">
        <v>117819.73</v>
      </c>
      <c r="AC31" s="12"/>
      <c r="AD31" s="12">
        <v>117819.73</v>
      </c>
      <c r="AE31" s="12"/>
      <c r="AF31" s="12">
        <v>117819.73</v>
      </c>
      <c r="AG31" s="12">
        <v>42.39</v>
      </c>
      <c r="AH31" s="12">
        <v>117777.34</v>
      </c>
      <c r="AI31" s="12">
        <v>117777.34</v>
      </c>
      <c r="AJ31" s="12"/>
      <c r="AK31" s="12">
        <v>-819.73</v>
      </c>
    </row>
    <row r="32" spans="1:37">
      <c r="A32" s="11" t="s">
        <v>71</v>
      </c>
      <c r="B32" s="11" t="s">
        <v>112</v>
      </c>
      <c r="C32" s="11" t="s">
        <v>113</v>
      </c>
      <c r="D32" s="11" t="s">
        <v>114</v>
      </c>
      <c r="E32" s="11" t="s">
        <v>115</v>
      </c>
      <c r="F32" s="11" t="s">
        <v>116</v>
      </c>
      <c r="G32" s="11" t="s">
        <v>117</v>
      </c>
      <c r="H32" s="11" t="s">
        <v>118</v>
      </c>
      <c r="I32" s="11" t="s">
        <v>119</v>
      </c>
      <c r="J32" s="11" t="s">
        <v>120</v>
      </c>
      <c r="K32" s="8" t="s">
        <v>211</v>
      </c>
      <c r="L32" s="8" t="s">
        <v>212</v>
      </c>
      <c r="M32" s="8" t="s">
        <v>214</v>
      </c>
      <c r="N32" s="11" t="s">
        <v>150</v>
      </c>
      <c r="O32" s="11" t="s">
        <v>168</v>
      </c>
      <c r="P32" s="11" t="s">
        <v>169</v>
      </c>
      <c r="Q32" s="11" t="s">
        <v>170</v>
      </c>
      <c r="R32" s="12">
        <v>7000</v>
      </c>
      <c r="S32" s="12"/>
      <c r="T32" s="12"/>
      <c r="U32" s="12"/>
      <c r="V32" s="12"/>
      <c r="W32" s="12"/>
      <c r="X32" s="12"/>
      <c r="Y32" s="12"/>
      <c r="Z32" s="12"/>
      <c r="AA32" s="12">
        <v>7000</v>
      </c>
      <c r="AB32" s="12">
        <v>6824.4</v>
      </c>
      <c r="AC32" s="12"/>
      <c r="AD32" s="12">
        <v>6824.4</v>
      </c>
      <c r="AE32" s="12"/>
      <c r="AF32" s="12">
        <v>6824.4</v>
      </c>
      <c r="AG32" s="12"/>
      <c r="AH32" s="12">
        <v>6824.4</v>
      </c>
      <c r="AI32" s="12">
        <v>6824.4</v>
      </c>
      <c r="AJ32" s="12"/>
      <c r="AK32" s="12">
        <v>175.6</v>
      </c>
    </row>
    <row r="33" spans="1:37">
      <c r="A33" s="11" t="s">
        <v>72</v>
      </c>
      <c r="B33" s="11" t="s">
        <v>112</v>
      </c>
      <c r="C33" s="11" t="s">
        <v>113</v>
      </c>
      <c r="D33" s="11" t="s">
        <v>114</v>
      </c>
      <c r="E33" s="11" t="s">
        <v>115</v>
      </c>
      <c r="F33" s="11" t="s">
        <v>116</v>
      </c>
      <c r="G33" s="11" t="s">
        <v>117</v>
      </c>
      <c r="H33" s="11" t="s">
        <v>118</v>
      </c>
      <c r="I33" s="11" t="s">
        <v>119</v>
      </c>
      <c r="J33" s="11" t="s">
        <v>120</v>
      </c>
      <c r="K33" s="8" t="s">
        <v>211</v>
      </c>
      <c r="L33" s="8" t="s">
        <v>212</v>
      </c>
      <c r="M33" s="8" t="s">
        <v>214</v>
      </c>
      <c r="N33" s="11" t="s">
        <v>150</v>
      </c>
      <c r="O33" s="11" t="s">
        <v>171</v>
      </c>
      <c r="P33" s="11" t="s">
        <v>172</v>
      </c>
      <c r="Q33" s="11" t="s">
        <v>173</v>
      </c>
      <c r="R33" s="12">
        <v>35000</v>
      </c>
      <c r="S33" s="12"/>
      <c r="T33" s="12"/>
      <c r="U33" s="12"/>
      <c r="V33" s="12"/>
      <c r="W33" s="12"/>
      <c r="X33" s="12"/>
      <c r="Y33" s="12"/>
      <c r="Z33" s="12"/>
      <c r="AA33" s="12">
        <v>35000</v>
      </c>
      <c r="AB33" s="12">
        <v>32428</v>
      </c>
      <c r="AC33" s="12"/>
      <c r="AD33" s="12">
        <v>32428</v>
      </c>
      <c r="AE33" s="12"/>
      <c r="AF33" s="12">
        <v>32428</v>
      </c>
      <c r="AG33" s="12">
        <v>2702.38</v>
      </c>
      <c r="AH33" s="12">
        <v>29725.62</v>
      </c>
      <c r="AI33" s="12">
        <v>29725.62</v>
      </c>
      <c r="AJ33" s="12"/>
      <c r="AK33" s="12">
        <v>2572</v>
      </c>
    </row>
    <row r="34" spans="1:37">
      <c r="A34" s="11" t="s">
        <v>73</v>
      </c>
      <c r="B34" s="11" t="s">
        <v>112</v>
      </c>
      <c r="C34" s="11" t="s">
        <v>113</v>
      </c>
      <c r="D34" s="11" t="s">
        <v>114</v>
      </c>
      <c r="E34" s="11" t="s">
        <v>115</v>
      </c>
      <c r="F34" s="11" t="s">
        <v>116</v>
      </c>
      <c r="G34" s="11" t="s">
        <v>117</v>
      </c>
      <c r="H34" s="11" t="s">
        <v>118</v>
      </c>
      <c r="I34" s="11" t="s">
        <v>119</v>
      </c>
      <c r="J34" s="11" t="s">
        <v>120</v>
      </c>
      <c r="K34" s="8" t="s">
        <v>211</v>
      </c>
      <c r="L34" s="8" t="s">
        <v>212</v>
      </c>
      <c r="M34" s="8" t="s">
        <v>214</v>
      </c>
      <c r="N34" s="11" t="s">
        <v>150</v>
      </c>
      <c r="O34" s="11" t="s">
        <v>171</v>
      </c>
      <c r="P34" s="11" t="s">
        <v>188</v>
      </c>
      <c r="Q34" s="11" t="s">
        <v>189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>
        <v>30540.01</v>
      </c>
      <c r="AC34" s="12"/>
      <c r="AD34" s="12">
        <v>30540.01</v>
      </c>
      <c r="AE34" s="12"/>
      <c r="AF34" s="12">
        <v>30540.01</v>
      </c>
      <c r="AG34" s="12"/>
      <c r="AH34" s="12">
        <v>30540.01</v>
      </c>
      <c r="AI34" s="12">
        <v>30540.01</v>
      </c>
      <c r="AJ34" s="12"/>
      <c r="AK34" s="12">
        <v>-30540.01</v>
      </c>
    </row>
    <row r="35" spans="1:37">
      <c r="A35" s="11" t="s">
        <v>74</v>
      </c>
      <c r="B35" s="11" t="s">
        <v>112</v>
      </c>
      <c r="C35" s="11" t="s">
        <v>113</v>
      </c>
      <c r="D35" s="11" t="s">
        <v>114</v>
      </c>
      <c r="E35" s="11" t="s">
        <v>115</v>
      </c>
      <c r="F35" s="11" t="s">
        <v>116</v>
      </c>
      <c r="G35" s="11" t="s">
        <v>117</v>
      </c>
      <c r="H35" s="11" t="s">
        <v>118</v>
      </c>
      <c r="I35" s="11" t="s">
        <v>119</v>
      </c>
      <c r="J35" s="11" t="s">
        <v>120</v>
      </c>
      <c r="K35" s="8" t="s">
        <v>211</v>
      </c>
      <c r="L35" s="8" t="s">
        <v>212</v>
      </c>
      <c r="M35" s="8" t="s">
        <v>214</v>
      </c>
      <c r="N35" s="11" t="s">
        <v>150</v>
      </c>
      <c r="O35" s="11" t="s">
        <v>171</v>
      </c>
      <c r="P35" s="11" t="s">
        <v>190</v>
      </c>
      <c r="Q35" s="11" t="s">
        <v>191</v>
      </c>
      <c r="R35" s="12">
        <v>75000</v>
      </c>
      <c r="S35" s="12"/>
      <c r="T35" s="12"/>
      <c r="U35" s="12"/>
      <c r="V35" s="12"/>
      <c r="W35" s="12"/>
      <c r="X35" s="12"/>
      <c r="Y35" s="12"/>
      <c r="Z35" s="12"/>
      <c r="AA35" s="12">
        <v>75000</v>
      </c>
      <c r="AB35" s="12">
        <v>68836.12</v>
      </c>
      <c r="AC35" s="12"/>
      <c r="AD35" s="12">
        <v>68836.12</v>
      </c>
      <c r="AE35" s="12"/>
      <c r="AF35" s="12">
        <v>68836.12</v>
      </c>
      <c r="AG35" s="12">
        <v>222.07</v>
      </c>
      <c r="AH35" s="12">
        <v>68614.05</v>
      </c>
      <c r="AI35" s="12">
        <v>68614.05</v>
      </c>
      <c r="AJ35" s="12"/>
      <c r="AK35" s="12">
        <v>6163.88</v>
      </c>
    </row>
    <row r="36" spans="1:37">
      <c r="A36" s="11" t="s">
        <v>75</v>
      </c>
      <c r="B36" s="11" t="s">
        <v>112</v>
      </c>
      <c r="C36" s="11" t="s">
        <v>113</v>
      </c>
      <c r="D36" s="11" t="s">
        <v>114</v>
      </c>
      <c r="E36" s="11" t="s">
        <v>115</v>
      </c>
      <c r="F36" s="11" t="s">
        <v>116</v>
      </c>
      <c r="G36" s="11" t="s">
        <v>117</v>
      </c>
      <c r="H36" s="11" t="s">
        <v>118</v>
      </c>
      <c r="I36" s="11" t="s">
        <v>119</v>
      </c>
      <c r="J36" s="11" t="s">
        <v>120</v>
      </c>
      <c r="K36" s="8" t="s">
        <v>211</v>
      </c>
      <c r="L36" s="8" t="s">
        <v>212</v>
      </c>
      <c r="M36" s="8" t="s">
        <v>214</v>
      </c>
      <c r="N36" s="11" t="s">
        <v>150</v>
      </c>
      <c r="O36" s="11" t="s">
        <v>151</v>
      </c>
      <c r="P36" s="11" t="s">
        <v>174</v>
      </c>
      <c r="Q36" s="11" t="s">
        <v>175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>
        <v>7320.31</v>
      </c>
      <c r="AC36" s="12"/>
      <c r="AD36" s="12">
        <v>7320.31</v>
      </c>
      <c r="AE36" s="12"/>
      <c r="AF36" s="12">
        <v>7320.31</v>
      </c>
      <c r="AG36" s="12"/>
      <c r="AH36" s="12">
        <v>7320.31</v>
      </c>
      <c r="AI36" s="12">
        <v>7320.31</v>
      </c>
      <c r="AJ36" s="12"/>
      <c r="AK36" s="12">
        <v>-7320.31</v>
      </c>
    </row>
    <row r="37" spans="1:37">
      <c r="A37" s="11" t="s">
        <v>76</v>
      </c>
      <c r="B37" s="11" t="s">
        <v>112</v>
      </c>
      <c r="C37" s="11" t="s">
        <v>113</v>
      </c>
      <c r="D37" s="11" t="s">
        <v>114</v>
      </c>
      <c r="E37" s="11" t="s">
        <v>115</v>
      </c>
      <c r="F37" s="11" t="s">
        <v>116</v>
      </c>
      <c r="G37" s="11" t="s">
        <v>117</v>
      </c>
      <c r="H37" s="11" t="s">
        <v>118</v>
      </c>
      <c r="I37" s="11" t="s">
        <v>119</v>
      </c>
      <c r="J37" s="11" t="s">
        <v>120</v>
      </c>
      <c r="K37" s="8" t="s">
        <v>211</v>
      </c>
      <c r="L37" s="8" t="s">
        <v>212</v>
      </c>
      <c r="M37" s="8" t="s">
        <v>214</v>
      </c>
      <c r="N37" s="11" t="s">
        <v>150</v>
      </c>
      <c r="O37" s="11" t="s">
        <v>151</v>
      </c>
      <c r="P37" s="11" t="s">
        <v>174</v>
      </c>
      <c r="Q37" s="11" t="s">
        <v>192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>
        <v>11682.43</v>
      </c>
      <c r="AC37" s="12"/>
      <c r="AD37" s="12">
        <v>11682.43</v>
      </c>
      <c r="AE37" s="12"/>
      <c r="AF37" s="12">
        <v>11682.43</v>
      </c>
      <c r="AG37" s="12"/>
      <c r="AH37" s="12">
        <v>11682.43</v>
      </c>
      <c r="AI37" s="12">
        <v>11682.43</v>
      </c>
      <c r="AJ37" s="12"/>
      <c r="AK37" s="12">
        <v>-11682.43</v>
      </c>
    </row>
    <row r="38" spans="1:37">
      <c r="A38" s="11" t="s">
        <v>77</v>
      </c>
      <c r="B38" s="11" t="s">
        <v>112</v>
      </c>
      <c r="C38" s="11" t="s">
        <v>113</v>
      </c>
      <c r="D38" s="11" t="s">
        <v>114</v>
      </c>
      <c r="E38" s="11" t="s">
        <v>115</v>
      </c>
      <c r="F38" s="11" t="s">
        <v>116</v>
      </c>
      <c r="G38" s="11" t="s">
        <v>117</v>
      </c>
      <c r="H38" s="11" t="s">
        <v>118</v>
      </c>
      <c r="I38" s="11" t="s">
        <v>119</v>
      </c>
      <c r="J38" s="11" t="s">
        <v>120</v>
      </c>
      <c r="K38" s="8" t="s">
        <v>211</v>
      </c>
      <c r="L38" s="8" t="s">
        <v>212</v>
      </c>
      <c r="M38" s="8" t="s">
        <v>214</v>
      </c>
      <c r="N38" s="11" t="s">
        <v>150</v>
      </c>
      <c r="O38" s="11" t="s">
        <v>151</v>
      </c>
      <c r="P38" s="11" t="s">
        <v>174</v>
      </c>
      <c r="Q38" s="11" t="s">
        <v>193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>
        <v>12600.53</v>
      </c>
      <c r="AC38" s="12"/>
      <c r="AD38" s="12">
        <v>12600.53</v>
      </c>
      <c r="AE38" s="12"/>
      <c r="AF38" s="12">
        <v>12600.53</v>
      </c>
      <c r="AG38" s="12"/>
      <c r="AH38" s="12">
        <v>12600.53</v>
      </c>
      <c r="AI38" s="12">
        <v>12600.53</v>
      </c>
      <c r="AJ38" s="12"/>
      <c r="AK38" s="12">
        <v>-12600.53</v>
      </c>
    </row>
    <row r="39" spans="1:37">
      <c r="A39" s="11" t="s">
        <v>78</v>
      </c>
      <c r="B39" s="11" t="s">
        <v>112</v>
      </c>
      <c r="C39" s="11" t="s">
        <v>113</v>
      </c>
      <c r="D39" s="11" t="s">
        <v>114</v>
      </c>
      <c r="E39" s="11" t="s">
        <v>115</v>
      </c>
      <c r="F39" s="11" t="s">
        <v>116</v>
      </c>
      <c r="G39" s="11" t="s">
        <v>117</v>
      </c>
      <c r="H39" s="11" t="s">
        <v>118</v>
      </c>
      <c r="I39" s="11" t="s">
        <v>119</v>
      </c>
      <c r="J39" s="11" t="s">
        <v>120</v>
      </c>
      <c r="K39" s="8" t="s">
        <v>211</v>
      </c>
      <c r="L39" s="8" t="s">
        <v>212</v>
      </c>
      <c r="M39" s="8" t="s">
        <v>214</v>
      </c>
      <c r="N39" s="11" t="s">
        <v>150</v>
      </c>
      <c r="O39" s="11" t="s">
        <v>151</v>
      </c>
      <c r="P39" s="11" t="s">
        <v>152</v>
      </c>
      <c r="Q39" s="11" t="s">
        <v>194</v>
      </c>
      <c r="R39" s="12">
        <v>70000</v>
      </c>
      <c r="S39" s="12"/>
      <c r="T39" s="12"/>
      <c r="U39" s="12"/>
      <c r="V39" s="12"/>
      <c r="W39" s="12"/>
      <c r="X39" s="12"/>
      <c r="Y39" s="12"/>
      <c r="Z39" s="12"/>
      <c r="AA39" s="12">
        <v>70000</v>
      </c>
      <c r="AB39" s="12">
        <v>69093.3</v>
      </c>
      <c r="AC39" s="12"/>
      <c r="AD39" s="12">
        <v>69093.3</v>
      </c>
      <c r="AE39" s="12"/>
      <c r="AF39" s="12">
        <v>69093.3</v>
      </c>
      <c r="AG39" s="12">
        <v>16440.919999999998</v>
      </c>
      <c r="AH39" s="12">
        <v>52652.38</v>
      </c>
      <c r="AI39" s="12">
        <v>52652.38</v>
      </c>
      <c r="AJ39" s="12"/>
      <c r="AK39" s="12">
        <v>906.7</v>
      </c>
    </row>
    <row r="40" spans="1:37">
      <c r="A40" s="11" t="s">
        <v>79</v>
      </c>
      <c r="B40" s="11" t="s">
        <v>112</v>
      </c>
      <c r="C40" s="11" t="s">
        <v>113</v>
      </c>
      <c r="D40" s="11" t="s">
        <v>114</v>
      </c>
      <c r="E40" s="11" t="s">
        <v>115</v>
      </c>
      <c r="F40" s="11" t="s">
        <v>116</v>
      </c>
      <c r="G40" s="11" t="s">
        <v>117</v>
      </c>
      <c r="H40" s="11" t="s">
        <v>118</v>
      </c>
      <c r="I40" s="11" t="s">
        <v>119</v>
      </c>
      <c r="J40" s="11" t="s">
        <v>120</v>
      </c>
      <c r="K40" s="8" t="s">
        <v>211</v>
      </c>
      <c r="L40" s="8" t="s">
        <v>212</v>
      </c>
      <c r="M40" s="8" t="s">
        <v>214</v>
      </c>
      <c r="N40" s="11" t="s">
        <v>150</v>
      </c>
      <c r="O40" s="11" t="s">
        <v>151</v>
      </c>
      <c r="P40" s="11" t="s">
        <v>152</v>
      </c>
      <c r="Q40" s="11" t="s">
        <v>195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>
        <v>3654.49</v>
      </c>
      <c r="AC40" s="12"/>
      <c r="AD40" s="12">
        <v>3654.49</v>
      </c>
      <c r="AE40" s="12"/>
      <c r="AF40" s="12">
        <v>3654.49</v>
      </c>
      <c r="AG40" s="12"/>
      <c r="AH40" s="12">
        <v>3654.49</v>
      </c>
      <c r="AI40" s="12">
        <v>3654.49</v>
      </c>
      <c r="AJ40" s="12"/>
      <c r="AK40" s="12">
        <v>-3654.49</v>
      </c>
    </row>
    <row r="41" spans="1:37">
      <c r="A41" s="11" t="s">
        <v>80</v>
      </c>
      <c r="B41" s="11" t="s">
        <v>112</v>
      </c>
      <c r="C41" s="11" t="s">
        <v>113</v>
      </c>
      <c r="D41" s="11" t="s">
        <v>114</v>
      </c>
      <c r="E41" s="11" t="s">
        <v>115</v>
      </c>
      <c r="F41" s="11" t="s">
        <v>116</v>
      </c>
      <c r="G41" s="11" t="s">
        <v>117</v>
      </c>
      <c r="H41" s="11" t="s">
        <v>118</v>
      </c>
      <c r="I41" s="11" t="s">
        <v>119</v>
      </c>
      <c r="J41" s="11" t="s">
        <v>120</v>
      </c>
      <c r="K41" s="8" t="s">
        <v>211</v>
      </c>
      <c r="L41" s="8" t="s">
        <v>212</v>
      </c>
      <c r="M41" s="8" t="s">
        <v>214</v>
      </c>
      <c r="N41" s="11" t="s">
        <v>150</v>
      </c>
      <c r="O41" s="11" t="s">
        <v>151</v>
      </c>
      <c r="P41" s="11" t="s">
        <v>152</v>
      </c>
      <c r="Q41" s="11" t="s">
        <v>153</v>
      </c>
      <c r="R41" s="12">
        <v>165000</v>
      </c>
      <c r="S41" s="12"/>
      <c r="T41" s="12"/>
      <c r="U41" s="12">
        <v>76355.41</v>
      </c>
      <c r="V41" s="12"/>
      <c r="W41" s="12"/>
      <c r="X41" s="12"/>
      <c r="Y41" s="12"/>
      <c r="Z41" s="12">
        <v>76355.41</v>
      </c>
      <c r="AA41" s="12">
        <v>241355.41</v>
      </c>
      <c r="AB41" s="12">
        <v>264148.84999999998</v>
      </c>
      <c r="AC41" s="12"/>
      <c r="AD41" s="12">
        <v>264148.84999999998</v>
      </c>
      <c r="AE41" s="12"/>
      <c r="AF41" s="12">
        <v>264148.84999999998</v>
      </c>
      <c r="AG41" s="12">
        <v>239.88</v>
      </c>
      <c r="AH41" s="12">
        <v>263908.96999999997</v>
      </c>
      <c r="AI41" s="12">
        <v>222749.82</v>
      </c>
      <c r="AJ41" s="12">
        <v>41159.15</v>
      </c>
      <c r="AK41" s="12">
        <v>-22793.439999999999</v>
      </c>
    </row>
    <row r="42" spans="1:37">
      <c r="A42" s="11" t="s">
        <v>81</v>
      </c>
      <c r="B42" s="11" t="s">
        <v>112</v>
      </c>
      <c r="C42" s="11" t="s">
        <v>113</v>
      </c>
      <c r="D42" s="11" t="s">
        <v>114</v>
      </c>
      <c r="E42" s="11" t="s">
        <v>115</v>
      </c>
      <c r="F42" s="11" t="s">
        <v>116</v>
      </c>
      <c r="G42" s="11" t="s">
        <v>117</v>
      </c>
      <c r="H42" s="11" t="s">
        <v>118</v>
      </c>
      <c r="I42" s="11" t="s">
        <v>119</v>
      </c>
      <c r="J42" s="11" t="s">
        <v>120</v>
      </c>
      <c r="K42" s="8" t="s">
        <v>211</v>
      </c>
      <c r="L42" s="8" t="s">
        <v>212</v>
      </c>
      <c r="M42" s="8" t="s">
        <v>214</v>
      </c>
      <c r="N42" s="11" t="s">
        <v>150</v>
      </c>
      <c r="O42" s="11" t="s">
        <v>151</v>
      </c>
      <c r="P42" s="11" t="s">
        <v>154</v>
      </c>
      <c r="Q42" s="11" t="s">
        <v>155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>
        <v>1349.64</v>
      </c>
      <c r="AC42" s="12"/>
      <c r="AD42" s="12">
        <v>1349.64</v>
      </c>
      <c r="AE42" s="12"/>
      <c r="AF42" s="12">
        <v>1349.64</v>
      </c>
      <c r="AG42" s="12"/>
      <c r="AH42" s="12">
        <v>1349.64</v>
      </c>
      <c r="AI42" s="12">
        <v>1349.64</v>
      </c>
      <c r="AJ42" s="12"/>
      <c r="AK42" s="12">
        <v>-1349.64</v>
      </c>
    </row>
    <row r="43" spans="1:37">
      <c r="A43" s="11" t="s">
        <v>82</v>
      </c>
      <c r="B43" s="11" t="s">
        <v>112</v>
      </c>
      <c r="C43" s="11" t="s">
        <v>113</v>
      </c>
      <c r="D43" s="11" t="s">
        <v>114</v>
      </c>
      <c r="E43" s="11" t="s">
        <v>115</v>
      </c>
      <c r="F43" s="11" t="s">
        <v>116</v>
      </c>
      <c r="G43" s="11" t="s">
        <v>117</v>
      </c>
      <c r="H43" s="11" t="s">
        <v>118</v>
      </c>
      <c r="I43" s="11" t="s">
        <v>119</v>
      </c>
      <c r="J43" s="11" t="s">
        <v>120</v>
      </c>
      <c r="K43" s="8" t="s">
        <v>211</v>
      </c>
      <c r="L43" s="8" t="s">
        <v>212</v>
      </c>
      <c r="M43" s="8" t="s">
        <v>214</v>
      </c>
      <c r="N43" s="11" t="s">
        <v>150</v>
      </c>
      <c r="O43" s="11" t="s">
        <v>151</v>
      </c>
      <c r="P43" s="11" t="s">
        <v>154</v>
      </c>
      <c r="Q43" s="11" t="s">
        <v>202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>
        <v>29056.639999999999</v>
      </c>
      <c r="AC43" s="12"/>
      <c r="AD43" s="12">
        <v>29056.639999999999</v>
      </c>
      <c r="AE43" s="12"/>
      <c r="AF43" s="12">
        <v>29056.639999999999</v>
      </c>
      <c r="AG43" s="12"/>
      <c r="AH43" s="12">
        <v>29056.639999999999</v>
      </c>
      <c r="AI43" s="12">
        <v>18123.439999999999</v>
      </c>
      <c r="AJ43" s="12">
        <v>10933.2</v>
      </c>
      <c r="AK43" s="12">
        <v>-29056.639999999999</v>
      </c>
    </row>
    <row r="44" spans="1:37">
      <c r="A44" s="11" t="s">
        <v>83</v>
      </c>
      <c r="B44" s="11" t="s">
        <v>112</v>
      </c>
      <c r="C44" s="11" t="s">
        <v>113</v>
      </c>
      <c r="D44" s="11" t="s">
        <v>114</v>
      </c>
      <c r="E44" s="11" t="s">
        <v>115</v>
      </c>
      <c r="F44" s="11" t="s">
        <v>116</v>
      </c>
      <c r="G44" s="11" t="s">
        <v>117</v>
      </c>
      <c r="H44" s="11" t="s">
        <v>118</v>
      </c>
      <c r="I44" s="11" t="s">
        <v>119</v>
      </c>
      <c r="J44" s="11" t="s">
        <v>120</v>
      </c>
      <c r="K44" s="8" t="s">
        <v>211</v>
      </c>
      <c r="L44" s="8" t="s">
        <v>212</v>
      </c>
      <c r="M44" s="8" t="s">
        <v>214</v>
      </c>
      <c r="N44" s="11" t="s">
        <v>150</v>
      </c>
      <c r="O44" s="11" t="s">
        <v>151</v>
      </c>
      <c r="P44" s="11" t="s">
        <v>154</v>
      </c>
      <c r="Q44" s="11" t="s">
        <v>156</v>
      </c>
      <c r="R44" s="12">
        <v>180000</v>
      </c>
      <c r="S44" s="12"/>
      <c r="T44" s="12"/>
      <c r="U44" s="12">
        <v>319699.73</v>
      </c>
      <c r="V44" s="12">
        <v>-74547</v>
      </c>
      <c r="W44" s="12">
        <v>146748.01999999999</v>
      </c>
      <c r="X44" s="12"/>
      <c r="Y44" s="12"/>
      <c r="Z44" s="12">
        <v>391900.75</v>
      </c>
      <c r="AA44" s="12">
        <v>571900.75</v>
      </c>
      <c r="AB44" s="12">
        <v>355344.02</v>
      </c>
      <c r="AC44" s="12">
        <v>8145.9</v>
      </c>
      <c r="AD44" s="12">
        <v>347198.12</v>
      </c>
      <c r="AE44" s="12"/>
      <c r="AF44" s="12">
        <v>347198.12</v>
      </c>
      <c r="AG44" s="12">
        <v>29552.080000000002</v>
      </c>
      <c r="AH44" s="12">
        <v>317646.03999999998</v>
      </c>
      <c r="AI44" s="12">
        <v>317432.96000000002</v>
      </c>
      <c r="AJ44" s="12">
        <v>213.08</v>
      </c>
      <c r="AK44" s="12">
        <v>216556.73</v>
      </c>
    </row>
    <row r="45" spans="1:37">
      <c r="A45" s="11" t="s">
        <v>84</v>
      </c>
      <c r="B45" s="11" t="s">
        <v>112</v>
      </c>
      <c r="C45" s="11" t="s">
        <v>113</v>
      </c>
      <c r="D45" s="11" t="s">
        <v>114</v>
      </c>
      <c r="E45" s="11" t="s">
        <v>115</v>
      </c>
      <c r="F45" s="11" t="s">
        <v>116</v>
      </c>
      <c r="G45" s="11" t="s">
        <v>117</v>
      </c>
      <c r="H45" s="11" t="s">
        <v>118</v>
      </c>
      <c r="I45" s="11" t="s">
        <v>119</v>
      </c>
      <c r="J45" s="11" t="s">
        <v>120</v>
      </c>
      <c r="K45" s="8" t="s">
        <v>211</v>
      </c>
      <c r="L45" s="8" t="s">
        <v>212</v>
      </c>
      <c r="M45" s="8" t="s">
        <v>214</v>
      </c>
      <c r="N45" s="11" t="s">
        <v>150</v>
      </c>
      <c r="O45" s="11" t="s">
        <v>151</v>
      </c>
      <c r="P45" s="11" t="s">
        <v>157</v>
      </c>
      <c r="Q45" s="11" t="s">
        <v>196</v>
      </c>
      <c r="R45" s="12">
        <v>112000</v>
      </c>
      <c r="S45" s="12"/>
      <c r="T45" s="12"/>
      <c r="U45" s="12"/>
      <c r="V45" s="12"/>
      <c r="W45" s="12"/>
      <c r="X45" s="12"/>
      <c r="Y45" s="12"/>
      <c r="Z45" s="12"/>
      <c r="AA45" s="12">
        <v>112000</v>
      </c>
      <c r="AB45" s="12">
        <v>102269.98</v>
      </c>
      <c r="AC45" s="12"/>
      <c r="AD45" s="12">
        <v>102269.98</v>
      </c>
      <c r="AE45" s="12"/>
      <c r="AF45" s="12">
        <v>102269.98</v>
      </c>
      <c r="AG45" s="12">
        <v>8663.34</v>
      </c>
      <c r="AH45" s="12">
        <v>93606.64</v>
      </c>
      <c r="AI45" s="12">
        <v>93606.64</v>
      </c>
      <c r="AJ45" s="12"/>
      <c r="AK45" s="12">
        <v>9730.02</v>
      </c>
    </row>
    <row r="46" spans="1:37">
      <c r="A46" s="11" t="s">
        <v>85</v>
      </c>
      <c r="B46" s="11" t="s">
        <v>112</v>
      </c>
      <c r="C46" s="11" t="s">
        <v>113</v>
      </c>
      <c r="D46" s="11" t="s">
        <v>114</v>
      </c>
      <c r="E46" s="11" t="s">
        <v>115</v>
      </c>
      <c r="F46" s="11" t="s">
        <v>116</v>
      </c>
      <c r="G46" s="11" t="s">
        <v>117</v>
      </c>
      <c r="H46" s="11" t="s">
        <v>118</v>
      </c>
      <c r="I46" s="11" t="s">
        <v>119</v>
      </c>
      <c r="J46" s="11" t="s">
        <v>120</v>
      </c>
      <c r="K46" s="8" t="s">
        <v>211</v>
      </c>
      <c r="L46" s="8" t="s">
        <v>212</v>
      </c>
      <c r="M46" s="8" t="s">
        <v>214</v>
      </c>
      <c r="N46" s="11" t="s">
        <v>150</v>
      </c>
      <c r="O46" s="11" t="s">
        <v>151</v>
      </c>
      <c r="P46" s="11" t="s">
        <v>157</v>
      </c>
      <c r="Q46" s="11" t="s">
        <v>158</v>
      </c>
      <c r="R46" s="12">
        <v>200000</v>
      </c>
      <c r="S46" s="12"/>
      <c r="T46" s="12"/>
      <c r="U46" s="12"/>
      <c r="V46" s="12"/>
      <c r="W46" s="12"/>
      <c r="X46" s="12"/>
      <c r="Y46" s="12"/>
      <c r="Z46" s="12"/>
      <c r="AA46" s="12">
        <v>200000</v>
      </c>
      <c r="AB46" s="12">
        <v>127862.46</v>
      </c>
      <c r="AC46" s="12"/>
      <c r="AD46" s="12">
        <v>127862.46</v>
      </c>
      <c r="AE46" s="12"/>
      <c r="AF46" s="12">
        <v>127862.46</v>
      </c>
      <c r="AG46" s="12">
        <v>10655.26</v>
      </c>
      <c r="AH46" s="12">
        <v>117207.2</v>
      </c>
      <c r="AI46" s="12">
        <v>117207.2</v>
      </c>
      <c r="AJ46" s="12"/>
      <c r="AK46" s="12">
        <v>72137.539999999994</v>
      </c>
    </row>
    <row r="47" spans="1:37">
      <c r="A47" s="11" t="s">
        <v>86</v>
      </c>
      <c r="B47" s="11" t="s">
        <v>112</v>
      </c>
      <c r="C47" s="11" t="s">
        <v>113</v>
      </c>
      <c r="D47" s="11" t="s">
        <v>114</v>
      </c>
      <c r="E47" s="11" t="s">
        <v>115</v>
      </c>
      <c r="F47" s="11" t="s">
        <v>116</v>
      </c>
      <c r="G47" s="11" t="s">
        <v>117</v>
      </c>
      <c r="H47" s="11" t="s">
        <v>118</v>
      </c>
      <c r="I47" s="11" t="s">
        <v>119</v>
      </c>
      <c r="J47" s="11" t="s">
        <v>120</v>
      </c>
      <c r="K47" s="8" t="s">
        <v>211</v>
      </c>
      <c r="L47" s="8" t="s">
        <v>212</v>
      </c>
      <c r="M47" s="8" t="s">
        <v>214</v>
      </c>
      <c r="N47" s="11" t="s">
        <v>150</v>
      </c>
      <c r="O47" s="11" t="s">
        <v>151</v>
      </c>
      <c r="P47" s="11" t="s">
        <v>157</v>
      </c>
      <c r="Q47" s="11" t="s">
        <v>159</v>
      </c>
      <c r="R47" s="12">
        <v>125000</v>
      </c>
      <c r="S47" s="12"/>
      <c r="T47" s="12"/>
      <c r="U47" s="12"/>
      <c r="V47" s="12"/>
      <c r="W47" s="12"/>
      <c r="X47" s="12"/>
      <c r="Y47" s="12"/>
      <c r="Z47" s="12"/>
      <c r="AA47" s="12">
        <v>125000</v>
      </c>
      <c r="AB47" s="12">
        <v>127355.79</v>
      </c>
      <c r="AC47" s="12"/>
      <c r="AD47" s="12">
        <v>127355.79</v>
      </c>
      <c r="AE47" s="12"/>
      <c r="AF47" s="12">
        <v>127355.79</v>
      </c>
      <c r="AG47" s="12">
        <v>9817.4500000000007</v>
      </c>
      <c r="AH47" s="12">
        <v>117538.34</v>
      </c>
      <c r="AI47" s="12">
        <v>116810.22</v>
      </c>
      <c r="AJ47" s="12">
        <v>728.12</v>
      </c>
      <c r="AK47" s="12">
        <v>-2355.79</v>
      </c>
    </row>
    <row r="48" spans="1:37">
      <c r="A48" s="11" t="s">
        <v>87</v>
      </c>
      <c r="B48" s="11" t="s">
        <v>112</v>
      </c>
      <c r="C48" s="11" t="s">
        <v>113</v>
      </c>
      <c r="D48" s="11" t="s">
        <v>114</v>
      </c>
      <c r="E48" s="11" t="s">
        <v>115</v>
      </c>
      <c r="F48" s="11" t="s">
        <v>116</v>
      </c>
      <c r="G48" s="11" t="s">
        <v>117</v>
      </c>
      <c r="H48" s="11" t="s">
        <v>118</v>
      </c>
      <c r="I48" s="11" t="s">
        <v>119</v>
      </c>
      <c r="J48" s="11" t="s">
        <v>120</v>
      </c>
      <c r="K48" s="8" t="s">
        <v>211</v>
      </c>
      <c r="L48" s="8" t="s">
        <v>212</v>
      </c>
      <c r="M48" s="8" t="s">
        <v>214</v>
      </c>
      <c r="N48" s="11" t="s">
        <v>150</v>
      </c>
      <c r="O48" s="11" t="s">
        <v>151</v>
      </c>
      <c r="P48" s="11" t="s">
        <v>157</v>
      </c>
      <c r="Q48" s="11" t="s">
        <v>210</v>
      </c>
      <c r="R48" s="12">
        <v>23100</v>
      </c>
      <c r="S48" s="12"/>
      <c r="T48" s="12"/>
      <c r="U48" s="12"/>
      <c r="V48" s="12"/>
      <c r="W48" s="12"/>
      <c r="X48" s="12"/>
      <c r="Y48" s="12"/>
      <c r="Z48" s="12"/>
      <c r="AA48" s="12">
        <v>23100</v>
      </c>
      <c r="AB48" s="12">
        <v>71007.240000000005</v>
      </c>
      <c r="AC48" s="12">
        <v>803.82</v>
      </c>
      <c r="AD48" s="12">
        <v>70203.42</v>
      </c>
      <c r="AE48" s="12"/>
      <c r="AF48" s="12">
        <v>70203.42</v>
      </c>
      <c r="AG48" s="12"/>
      <c r="AH48" s="12">
        <v>70203.42</v>
      </c>
      <c r="AI48" s="12">
        <v>70203.42</v>
      </c>
      <c r="AJ48" s="12"/>
      <c r="AK48" s="12">
        <v>-47907.24</v>
      </c>
    </row>
    <row r="49" spans="1:37">
      <c r="A49" s="11" t="s">
        <v>88</v>
      </c>
      <c r="B49" s="11" t="s">
        <v>112</v>
      </c>
      <c r="C49" s="11" t="s">
        <v>113</v>
      </c>
      <c r="D49" s="11" t="s">
        <v>114</v>
      </c>
      <c r="E49" s="11" t="s">
        <v>115</v>
      </c>
      <c r="F49" s="11" t="s">
        <v>116</v>
      </c>
      <c r="G49" s="11" t="s">
        <v>117</v>
      </c>
      <c r="H49" s="11" t="s">
        <v>118</v>
      </c>
      <c r="I49" s="11" t="s">
        <v>119</v>
      </c>
      <c r="J49" s="11" t="s">
        <v>120</v>
      </c>
      <c r="K49" s="8" t="s">
        <v>211</v>
      </c>
      <c r="L49" s="8" t="s">
        <v>212</v>
      </c>
      <c r="M49" s="8" t="s">
        <v>214</v>
      </c>
      <c r="N49" s="11" t="s">
        <v>150</v>
      </c>
      <c r="O49" s="11" t="s">
        <v>151</v>
      </c>
      <c r="P49" s="11" t="s">
        <v>157</v>
      </c>
      <c r="Q49" s="11" t="s">
        <v>160</v>
      </c>
      <c r="R49" s="12">
        <v>42100</v>
      </c>
      <c r="S49" s="12"/>
      <c r="T49" s="12"/>
      <c r="U49" s="12"/>
      <c r="V49" s="12"/>
      <c r="W49" s="12"/>
      <c r="X49" s="12"/>
      <c r="Y49" s="12"/>
      <c r="Z49" s="12"/>
      <c r="AA49" s="12">
        <v>42100</v>
      </c>
      <c r="AB49" s="12">
        <v>27218.95</v>
      </c>
      <c r="AC49" s="12"/>
      <c r="AD49" s="12">
        <v>27218.95</v>
      </c>
      <c r="AE49" s="12"/>
      <c r="AF49" s="12">
        <v>27218.95</v>
      </c>
      <c r="AG49" s="12">
        <v>500.53</v>
      </c>
      <c r="AH49" s="12">
        <v>26718.42</v>
      </c>
      <c r="AI49" s="12">
        <v>26718.42</v>
      </c>
      <c r="AJ49" s="12"/>
      <c r="AK49" s="12">
        <v>14881.05</v>
      </c>
    </row>
    <row r="50" spans="1:37">
      <c r="A50" s="11" t="s">
        <v>89</v>
      </c>
      <c r="B50" s="11" t="s">
        <v>112</v>
      </c>
      <c r="C50" s="11" t="s">
        <v>113</v>
      </c>
      <c r="D50" s="11" t="s">
        <v>114</v>
      </c>
      <c r="E50" s="11" t="s">
        <v>115</v>
      </c>
      <c r="F50" s="11" t="s">
        <v>116</v>
      </c>
      <c r="G50" s="11" t="s">
        <v>117</v>
      </c>
      <c r="H50" s="11" t="s">
        <v>118</v>
      </c>
      <c r="I50" s="11" t="s">
        <v>119</v>
      </c>
      <c r="J50" s="11" t="s">
        <v>120</v>
      </c>
      <c r="K50" s="8" t="s">
        <v>211</v>
      </c>
      <c r="L50" s="8" t="s">
        <v>212</v>
      </c>
      <c r="M50" s="8" t="s">
        <v>214</v>
      </c>
      <c r="N50" s="11" t="s">
        <v>150</v>
      </c>
      <c r="O50" s="11" t="s">
        <v>161</v>
      </c>
      <c r="P50" s="11" t="s">
        <v>162</v>
      </c>
      <c r="Q50" s="11" t="s">
        <v>163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>
        <v>46645.63</v>
      </c>
      <c r="AC50" s="12">
        <v>8.58</v>
      </c>
      <c r="AD50" s="12">
        <v>46637.05</v>
      </c>
      <c r="AE50" s="12"/>
      <c r="AF50" s="12">
        <v>46637.05</v>
      </c>
      <c r="AG50" s="12"/>
      <c r="AH50" s="12">
        <v>46637.05</v>
      </c>
      <c r="AI50" s="12">
        <v>46257.57</v>
      </c>
      <c r="AJ50" s="12">
        <v>379.48</v>
      </c>
      <c r="AK50" s="12">
        <v>-46645.63</v>
      </c>
    </row>
    <row r="51" spans="1:37">
      <c r="A51" s="11" t="s">
        <v>90</v>
      </c>
      <c r="B51" s="11" t="s">
        <v>112</v>
      </c>
      <c r="C51" s="11" t="s">
        <v>113</v>
      </c>
      <c r="D51" s="11" t="s">
        <v>114</v>
      </c>
      <c r="E51" s="11" t="s">
        <v>115</v>
      </c>
      <c r="F51" s="11" t="s">
        <v>116</v>
      </c>
      <c r="G51" s="11" t="s">
        <v>117</v>
      </c>
      <c r="H51" s="11" t="s">
        <v>118</v>
      </c>
      <c r="I51" s="11" t="s">
        <v>119</v>
      </c>
      <c r="J51" s="11" t="s">
        <v>120</v>
      </c>
      <c r="K51" s="8" t="s">
        <v>211</v>
      </c>
      <c r="L51" s="8" t="s">
        <v>212</v>
      </c>
      <c r="M51" s="8" t="s">
        <v>214</v>
      </c>
      <c r="N51" s="11" t="s">
        <v>206</v>
      </c>
      <c r="O51" s="11" t="s">
        <v>207</v>
      </c>
      <c r="P51" s="11" t="s">
        <v>208</v>
      </c>
      <c r="Q51" s="11" t="s">
        <v>209</v>
      </c>
      <c r="R51" s="12">
        <v>1300000</v>
      </c>
      <c r="S51" s="12"/>
      <c r="T51" s="12"/>
      <c r="U51" s="12"/>
      <c r="V51" s="12">
        <v>-951180</v>
      </c>
      <c r="W51" s="12"/>
      <c r="X51" s="12"/>
      <c r="Y51" s="12"/>
      <c r="Z51" s="12">
        <v>-951180</v>
      </c>
      <c r="AA51" s="12">
        <v>348820</v>
      </c>
      <c r="AB51" s="12">
        <v>348780.05</v>
      </c>
      <c r="AC51" s="12"/>
      <c r="AD51" s="12">
        <v>348780.05</v>
      </c>
      <c r="AE51" s="12"/>
      <c r="AF51" s="12">
        <v>348780.05</v>
      </c>
      <c r="AG51" s="12"/>
      <c r="AH51" s="12">
        <v>348780.05</v>
      </c>
      <c r="AI51" s="12">
        <v>348780.05</v>
      </c>
      <c r="AJ51" s="12"/>
      <c r="AK51" s="12">
        <v>39.950000000000003</v>
      </c>
    </row>
    <row r="52" spans="1:37">
      <c r="A52" s="11" t="s">
        <v>91</v>
      </c>
      <c r="B52" s="11" t="s">
        <v>112</v>
      </c>
      <c r="C52" s="11" t="s">
        <v>113</v>
      </c>
      <c r="D52" s="11" t="s">
        <v>114</v>
      </c>
      <c r="E52" s="11" t="s">
        <v>115</v>
      </c>
      <c r="F52" s="11" t="s">
        <v>116</v>
      </c>
      <c r="G52" s="11" t="s">
        <v>117</v>
      </c>
      <c r="H52" s="11" t="s">
        <v>118</v>
      </c>
      <c r="I52" s="11" t="s">
        <v>119</v>
      </c>
      <c r="J52" s="11" t="s">
        <v>120</v>
      </c>
      <c r="K52" s="8" t="s">
        <v>211</v>
      </c>
      <c r="L52" s="11" t="s">
        <v>213</v>
      </c>
      <c r="M52" s="8" t="s">
        <v>214</v>
      </c>
      <c r="N52" s="11" t="s">
        <v>164</v>
      </c>
      <c r="O52" s="11" t="s">
        <v>165</v>
      </c>
      <c r="P52" s="11" t="s">
        <v>203</v>
      </c>
      <c r="Q52" s="11" t="s">
        <v>204</v>
      </c>
      <c r="R52" s="12">
        <v>10000</v>
      </c>
      <c r="S52" s="12"/>
      <c r="T52" s="12"/>
      <c r="U52" s="12">
        <v>19900</v>
      </c>
      <c r="V52" s="12"/>
      <c r="W52" s="12"/>
      <c r="X52" s="12"/>
      <c r="Y52" s="12"/>
      <c r="Z52" s="12">
        <v>19900</v>
      </c>
      <c r="AA52" s="12">
        <v>29900</v>
      </c>
      <c r="AB52" s="12">
        <v>29837.15</v>
      </c>
      <c r="AC52" s="12"/>
      <c r="AD52" s="12">
        <v>29837.15</v>
      </c>
      <c r="AE52" s="12"/>
      <c r="AF52" s="12">
        <v>29837.15</v>
      </c>
      <c r="AG52" s="12"/>
      <c r="AH52" s="12">
        <v>29837.15</v>
      </c>
      <c r="AI52" s="12">
        <v>17445.54</v>
      </c>
      <c r="AJ52" s="12">
        <v>12391.61</v>
      </c>
      <c r="AK52" s="12">
        <v>62.85</v>
      </c>
    </row>
    <row r="53" spans="1:37">
      <c r="A53" s="11" t="s">
        <v>92</v>
      </c>
      <c r="B53" s="11" t="s">
        <v>112</v>
      </c>
      <c r="C53" s="11" t="s">
        <v>113</v>
      </c>
      <c r="D53" s="11" t="s">
        <v>114</v>
      </c>
      <c r="E53" s="11" t="s">
        <v>115</v>
      </c>
      <c r="F53" s="11" t="s">
        <v>116</v>
      </c>
      <c r="G53" s="11" t="s">
        <v>117</v>
      </c>
      <c r="H53" s="11" t="s">
        <v>118</v>
      </c>
      <c r="I53" s="11" t="s">
        <v>119</v>
      </c>
      <c r="J53" s="11" t="s">
        <v>120</v>
      </c>
      <c r="K53" s="8" t="s">
        <v>211</v>
      </c>
      <c r="L53" s="11" t="s">
        <v>213</v>
      </c>
      <c r="M53" s="8" t="s">
        <v>214</v>
      </c>
      <c r="N53" s="11" t="s">
        <v>164</v>
      </c>
      <c r="O53" s="11" t="s">
        <v>197</v>
      </c>
      <c r="P53" s="11" t="s">
        <v>198</v>
      </c>
      <c r="Q53" s="11" t="s">
        <v>199</v>
      </c>
      <c r="R53" s="12">
        <v>80000</v>
      </c>
      <c r="S53" s="12"/>
      <c r="T53" s="12"/>
      <c r="U53" s="12">
        <v>365480</v>
      </c>
      <c r="V53" s="12">
        <v>-205000</v>
      </c>
      <c r="W53" s="12">
        <v>15000</v>
      </c>
      <c r="X53" s="12"/>
      <c r="Y53" s="12"/>
      <c r="Z53" s="12">
        <v>175480</v>
      </c>
      <c r="AA53" s="12">
        <v>255480</v>
      </c>
      <c r="AB53" s="12">
        <v>228459.69</v>
      </c>
      <c r="AC53" s="12"/>
      <c r="AD53" s="12">
        <v>228459.69</v>
      </c>
      <c r="AE53" s="12"/>
      <c r="AF53" s="12">
        <v>228459.69</v>
      </c>
      <c r="AG53" s="12">
        <v>49895.78</v>
      </c>
      <c r="AH53" s="12">
        <v>178563.91</v>
      </c>
      <c r="AI53" s="12">
        <v>178563.91</v>
      </c>
      <c r="AJ53" s="12"/>
      <c r="AK53" s="12">
        <v>27020.31</v>
      </c>
    </row>
    <row r="54" spans="1:37">
      <c r="A54" s="11" t="s">
        <v>93</v>
      </c>
      <c r="B54" s="11" t="s">
        <v>112</v>
      </c>
      <c r="C54" s="11" t="s">
        <v>113</v>
      </c>
      <c r="D54" s="11" t="s">
        <v>114</v>
      </c>
      <c r="E54" s="11" t="s">
        <v>115</v>
      </c>
      <c r="F54" s="11" t="s">
        <v>116</v>
      </c>
      <c r="G54" s="11" t="s">
        <v>117</v>
      </c>
      <c r="H54" s="11" t="s">
        <v>118</v>
      </c>
      <c r="I54" s="11" t="s">
        <v>119</v>
      </c>
      <c r="J54" s="11" t="s">
        <v>120</v>
      </c>
      <c r="K54" s="8" t="s">
        <v>211</v>
      </c>
      <c r="L54" s="8" t="s">
        <v>212</v>
      </c>
      <c r="M54" s="8" t="s">
        <v>214</v>
      </c>
      <c r="N54" s="11" t="s">
        <v>150</v>
      </c>
      <c r="O54" s="11" t="s">
        <v>171</v>
      </c>
      <c r="P54" s="11" t="s">
        <v>172</v>
      </c>
      <c r="Q54" s="11" t="s">
        <v>173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>
        <v>2218.33</v>
      </c>
      <c r="AC54" s="12"/>
      <c r="AD54" s="12">
        <v>2218.33</v>
      </c>
      <c r="AE54" s="12"/>
      <c r="AF54" s="12">
        <v>2218.33</v>
      </c>
      <c r="AG54" s="12"/>
      <c r="AH54" s="12">
        <v>2218.33</v>
      </c>
      <c r="AI54" s="12">
        <v>2218.33</v>
      </c>
      <c r="AJ54" s="12"/>
      <c r="AK54" s="12">
        <v>-2218.33</v>
      </c>
    </row>
    <row r="55" spans="1:37">
      <c r="A55" s="11" t="s">
        <v>94</v>
      </c>
      <c r="B55" s="11" t="s">
        <v>112</v>
      </c>
      <c r="C55" s="11" t="s">
        <v>113</v>
      </c>
      <c r="D55" s="11" t="s">
        <v>114</v>
      </c>
      <c r="E55" s="11" t="s">
        <v>115</v>
      </c>
      <c r="F55" s="11" t="s">
        <v>116</v>
      </c>
      <c r="G55" s="11" t="s">
        <v>117</v>
      </c>
      <c r="H55" s="11" t="s">
        <v>118</v>
      </c>
      <c r="I55" s="11" t="s">
        <v>119</v>
      </c>
      <c r="J55" s="11" t="s">
        <v>120</v>
      </c>
      <c r="K55" s="8" t="s">
        <v>211</v>
      </c>
      <c r="L55" s="8" t="s">
        <v>212</v>
      </c>
      <c r="M55" s="8" t="s">
        <v>214</v>
      </c>
      <c r="N55" s="11" t="s">
        <v>150</v>
      </c>
      <c r="O55" s="11" t="s">
        <v>171</v>
      </c>
      <c r="P55" s="11" t="s">
        <v>188</v>
      </c>
      <c r="Q55" s="11" t="s">
        <v>189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>
        <v>1374.86</v>
      </c>
      <c r="AC55" s="12"/>
      <c r="AD55" s="12">
        <v>1374.86</v>
      </c>
      <c r="AE55" s="12"/>
      <c r="AF55" s="12">
        <v>1374.86</v>
      </c>
      <c r="AG55" s="12"/>
      <c r="AH55" s="12">
        <v>1374.86</v>
      </c>
      <c r="AI55" s="12">
        <v>1374.86</v>
      </c>
      <c r="AJ55" s="12"/>
      <c r="AK55" s="12">
        <v>-1374.86</v>
      </c>
    </row>
    <row r="56" spans="1:37">
      <c r="A56" s="11" t="s">
        <v>95</v>
      </c>
      <c r="B56" s="11" t="s">
        <v>112</v>
      </c>
      <c r="C56" s="11" t="s">
        <v>113</v>
      </c>
      <c r="D56" s="11" t="s">
        <v>114</v>
      </c>
      <c r="E56" s="11" t="s">
        <v>115</v>
      </c>
      <c r="F56" s="11" t="s">
        <v>116</v>
      </c>
      <c r="G56" s="11" t="s">
        <v>117</v>
      </c>
      <c r="H56" s="11" t="s">
        <v>118</v>
      </c>
      <c r="I56" s="11" t="s">
        <v>119</v>
      </c>
      <c r="J56" s="11" t="s">
        <v>120</v>
      </c>
      <c r="K56" s="8" t="s">
        <v>211</v>
      </c>
      <c r="L56" s="8" t="s">
        <v>212</v>
      </c>
      <c r="M56" s="8" t="s">
        <v>214</v>
      </c>
      <c r="N56" s="11" t="s">
        <v>150</v>
      </c>
      <c r="O56" s="11" t="s">
        <v>171</v>
      </c>
      <c r="P56" s="11" t="s">
        <v>190</v>
      </c>
      <c r="Q56" s="11" t="s">
        <v>191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>
        <v>1952.58</v>
      </c>
      <c r="AC56" s="12"/>
      <c r="AD56" s="12">
        <v>1952.58</v>
      </c>
      <c r="AE56" s="12"/>
      <c r="AF56" s="12">
        <v>1952.58</v>
      </c>
      <c r="AG56" s="12"/>
      <c r="AH56" s="12">
        <v>1952.58</v>
      </c>
      <c r="AI56" s="12">
        <v>1952.58</v>
      </c>
      <c r="AJ56" s="12"/>
      <c r="AK56" s="12">
        <v>-1952.58</v>
      </c>
    </row>
    <row r="57" spans="1:37">
      <c r="A57" s="11" t="s">
        <v>96</v>
      </c>
      <c r="B57" s="11" t="s">
        <v>112</v>
      </c>
      <c r="C57" s="11" t="s">
        <v>113</v>
      </c>
      <c r="D57" s="11" t="s">
        <v>114</v>
      </c>
      <c r="E57" s="11" t="s">
        <v>115</v>
      </c>
      <c r="F57" s="11" t="s">
        <v>116</v>
      </c>
      <c r="G57" s="11" t="s">
        <v>117</v>
      </c>
      <c r="H57" s="11" t="s">
        <v>118</v>
      </c>
      <c r="I57" s="11" t="s">
        <v>119</v>
      </c>
      <c r="J57" s="11" t="s">
        <v>120</v>
      </c>
      <c r="K57" s="8" t="s">
        <v>211</v>
      </c>
      <c r="L57" s="8" t="s">
        <v>212</v>
      </c>
      <c r="M57" s="8" t="s">
        <v>214</v>
      </c>
      <c r="N57" s="11" t="s">
        <v>150</v>
      </c>
      <c r="O57" s="11" t="s">
        <v>151</v>
      </c>
      <c r="P57" s="11" t="s">
        <v>174</v>
      </c>
      <c r="Q57" s="11" t="s">
        <v>175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>
        <v>767.96</v>
      </c>
      <c r="AC57" s="12"/>
      <c r="AD57" s="12">
        <v>767.96</v>
      </c>
      <c r="AE57" s="12"/>
      <c r="AF57" s="12">
        <v>767.96</v>
      </c>
      <c r="AG57" s="12"/>
      <c r="AH57" s="12">
        <v>767.96</v>
      </c>
      <c r="AI57" s="12">
        <v>767.96</v>
      </c>
      <c r="AJ57" s="12"/>
      <c r="AK57" s="12">
        <v>-767.96</v>
      </c>
    </row>
    <row r="58" spans="1:37">
      <c r="A58" s="11" t="s">
        <v>97</v>
      </c>
      <c r="B58" s="11" t="s">
        <v>112</v>
      </c>
      <c r="C58" s="11" t="s">
        <v>113</v>
      </c>
      <c r="D58" s="11" t="s">
        <v>114</v>
      </c>
      <c r="E58" s="11" t="s">
        <v>115</v>
      </c>
      <c r="F58" s="11" t="s">
        <v>116</v>
      </c>
      <c r="G58" s="11" t="s">
        <v>117</v>
      </c>
      <c r="H58" s="11" t="s">
        <v>118</v>
      </c>
      <c r="I58" s="11" t="s">
        <v>119</v>
      </c>
      <c r="J58" s="11" t="s">
        <v>120</v>
      </c>
      <c r="K58" s="8" t="s">
        <v>211</v>
      </c>
      <c r="L58" s="8" t="s">
        <v>212</v>
      </c>
      <c r="M58" s="8" t="s">
        <v>214</v>
      </c>
      <c r="N58" s="11" t="s">
        <v>150</v>
      </c>
      <c r="O58" s="11" t="s">
        <v>151</v>
      </c>
      <c r="P58" s="11" t="s">
        <v>174</v>
      </c>
      <c r="Q58" s="11" t="s">
        <v>192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>
        <v>22.8</v>
      </c>
      <c r="AC58" s="12"/>
      <c r="AD58" s="12">
        <v>22.8</v>
      </c>
      <c r="AE58" s="12"/>
      <c r="AF58" s="12">
        <v>22.8</v>
      </c>
      <c r="AG58" s="12"/>
      <c r="AH58" s="12">
        <v>22.8</v>
      </c>
      <c r="AI58" s="12">
        <v>22.8</v>
      </c>
      <c r="AJ58" s="12"/>
      <c r="AK58" s="12">
        <v>-22.8</v>
      </c>
    </row>
    <row r="59" spans="1:37">
      <c r="A59" s="11" t="s">
        <v>98</v>
      </c>
      <c r="B59" s="11" t="s">
        <v>112</v>
      </c>
      <c r="C59" s="11" t="s">
        <v>113</v>
      </c>
      <c r="D59" s="11" t="s">
        <v>114</v>
      </c>
      <c r="E59" s="11" t="s">
        <v>115</v>
      </c>
      <c r="F59" s="11" t="s">
        <v>116</v>
      </c>
      <c r="G59" s="11" t="s">
        <v>117</v>
      </c>
      <c r="H59" s="11" t="s">
        <v>118</v>
      </c>
      <c r="I59" s="11" t="s">
        <v>119</v>
      </c>
      <c r="J59" s="11" t="s">
        <v>120</v>
      </c>
      <c r="K59" s="8" t="s">
        <v>211</v>
      </c>
      <c r="L59" s="8" t="s">
        <v>212</v>
      </c>
      <c r="M59" s="8" t="s">
        <v>214</v>
      </c>
      <c r="N59" s="11" t="s">
        <v>150</v>
      </c>
      <c r="O59" s="11" t="s">
        <v>151</v>
      </c>
      <c r="P59" s="11" t="s">
        <v>152</v>
      </c>
      <c r="Q59" s="11" t="s">
        <v>194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>
        <v>46971.83</v>
      </c>
      <c r="AC59" s="12"/>
      <c r="AD59" s="12">
        <v>46971.83</v>
      </c>
      <c r="AE59" s="12"/>
      <c r="AF59" s="12">
        <v>46971.83</v>
      </c>
      <c r="AG59" s="12"/>
      <c r="AH59" s="12">
        <v>46971.83</v>
      </c>
      <c r="AI59" s="12">
        <v>46971.83</v>
      </c>
      <c r="AJ59" s="12"/>
      <c r="AK59" s="12">
        <v>-46971.83</v>
      </c>
    </row>
    <row r="60" spans="1:37">
      <c r="A60" s="11" t="s">
        <v>99</v>
      </c>
      <c r="B60" s="11" t="s">
        <v>112</v>
      </c>
      <c r="C60" s="11" t="s">
        <v>113</v>
      </c>
      <c r="D60" s="11" t="s">
        <v>114</v>
      </c>
      <c r="E60" s="11" t="s">
        <v>115</v>
      </c>
      <c r="F60" s="11" t="s">
        <v>116</v>
      </c>
      <c r="G60" s="11" t="s">
        <v>117</v>
      </c>
      <c r="H60" s="11" t="s">
        <v>118</v>
      </c>
      <c r="I60" s="11" t="s">
        <v>119</v>
      </c>
      <c r="J60" s="11" t="s">
        <v>120</v>
      </c>
      <c r="K60" s="8" t="s">
        <v>211</v>
      </c>
      <c r="L60" s="8" t="s">
        <v>212</v>
      </c>
      <c r="M60" s="8" t="s">
        <v>214</v>
      </c>
      <c r="N60" s="11" t="s">
        <v>150</v>
      </c>
      <c r="O60" s="11" t="s">
        <v>151</v>
      </c>
      <c r="P60" s="11" t="s">
        <v>152</v>
      </c>
      <c r="Q60" s="11" t="s">
        <v>195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>
        <v>512.63</v>
      </c>
      <c r="AC60" s="12"/>
      <c r="AD60" s="12">
        <v>512.63</v>
      </c>
      <c r="AE60" s="12"/>
      <c r="AF60" s="12">
        <v>512.63</v>
      </c>
      <c r="AG60" s="12"/>
      <c r="AH60" s="12">
        <v>512.63</v>
      </c>
      <c r="AI60" s="12">
        <v>512.63</v>
      </c>
      <c r="AJ60" s="12"/>
      <c r="AK60" s="12">
        <v>-512.63</v>
      </c>
    </row>
    <row r="61" spans="1:37">
      <c r="A61" s="11" t="s">
        <v>100</v>
      </c>
      <c r="B61" s="11" t="s">
        <v>112</v>
      </c>
      <c r="C61" s="11" t="s">
        <v>113</v>
      </c>
      <c r="D61" s="11" t="s">
        <v>114</v>
      </c>
      <c r="E61" s="11" t="s">
        <v>115</v>
      </c>
      <c r="F61" s="11" t="s">
        <v>116</v>
      </c>
      <c r="G61" s="11" t="s">
        <v>117</v>
      </c>
      <c r="H61" s="11" t="s">
        <v>118</v>
      </c>
      <c r="I61" s="11" t="s">
        <v>119</v>
      </c>
      <c r="J61" s="11" t="s">
        <v>120</v>
      </c>
      <c r="K61" s="8" t="s">
        <v>211</v>
      </c>
      <c r="L61" s="8" t="s">
        <v>212</v>
      </c>
      <c r="M61" s="8" t="s">
        <v>214</v>
      </c>
      <c r="N61" s="11" t="s">
        <v>150</v>
      </c>
      <c r="O61" s="11" t="s">
        <v>151</v>
      </c>
      <c r="P61" s="11" t="s">
        <v>152</v>
      </c>
      <c r="Q61" s="11" t="s">
        <v>153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>
        <v>1703.36</v>
      </c>
      <c r="AC61" s="12"/>
      <c r="AD61" s="12">
        <v>1703.36</v>
      </c>
      <c r="AE61" s="12"/>
      <c r="AF61" s="12">
        <v>1703.36</v>
      </c>
      <c r="AG61" s="12"/>
      <c r="AH61" s="12">
        <v>1703.36</v>
      </c>
      <c r="AI61" s="12">
        <v>1703.36</v>
      </c>
      <c r="AJ61" s="12"/>
      <c r="AK61" s="12">
        <v>-1703.36</v>
      </c>
    </row>
    <row r="62" spans="1:37">
      <c r="A62" s="11" t="s">
        <v>101</v>
      </c>
      <c r="B62" s="11" t="s">
        <v>112</v>
      </c>
      <c r="C62" s="11" t="s">
        <v>113</v>
      </c>
      <c r="D62" s="11" t="s">
        <v>114</v>
      </c>
      <c r="E62" s="11" t="s">
        <v>115</v>
      </c>
      <c r="F62" s="11" t="s">
        <v>116</v>
      </c>
      <c r="G62" s="11" t="s">
        <v>117</v>
      </c>
      <c r="H62" s="11" t="s">
        <v>118</v>
      </c>
      <c r="I62" s="11" t="s">
        <v>119</v>
      </c>
      <c r="J62" s="11" t="s">
        <v>120</v>
      </c>
      <c r="K62" s="8" t="s">
        <v>211</v>
      </c>
      <c r="L62" s="8" t="s">
        <v>212</v>
      </c>
      <c r="M62" s="8" t="s">
        <v>214</v>
      </c>
      <c r="N62" s="11" t="s">
        <v>150</v>
      </c>
      <c r="O62" s="11" t="s">
        <v>151</v>
      </c>
      <c r="P62" s="11" t="s">
        <v>154</v>
      </c>
      <c r="Q62" s="11" t="s">
        <v>155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>
        <v>53.5</v>
      </c>
      <c r="AC62" s="12"/>
      <c r="AD62" s="12">
        <v>53.5</v>
      </c>
      <c r="AE62" s="12"/>
      <c r="AF62" s="12">
        <v>53.5</v>
      </c>
      <c r="AG62" s="12"/>
      <c r="AH62" s="12">
        <v>53.5</v>
      </c>
      <c r="AI62" s="12">
        <v>53.5</v>
      </c>
      <c r="AJ62" s="12"/>
      <c r="AK62" s="12">
        <v>-53.5</v>
      </c>
    </row>
    <row r="63" spans="1:37">
      <c r="A63" s="11" t="s">
        <v>102</v>
      </c>
      <c r="B63" s="11" t="s">
        <v>112</v>
      </c>
      <c r="C63" s="11" t="s">
        <v>113</v>
      </c>
      <c r="D63" s="11" t="s">
        <v>114</v>
      </c>
      <c r="E63" s="11" t="s">
        <v>115</v>
      </c>
      <c r="F63" s="11" t="s">
        <v>116</v>
      </c>
      <c r="G63" s="11" t="s">
        <v>117</v>
      </c>
      <c r="H63" s="11" t="s">
        <v>118</v>
      </c>
      <c r="I63" s="11" t="s">
        <v>119</v>
      </c>
      <c r="J63" s="11" t="s">
        <v>120</v>
      </c>
      <c r="K63" s="8" t="s">
        <v>211</v>
      </c>
      <c r="L63" s="8" t="s">
        <v>212</v>
      </c>
      <c r="M63" s="8" t="s">
        <v>214</v>
      </c>
      <c r="N63" s="11" t="s">
        <v>150</v>
      </c>
      <c r="O63" s="11" t="s">
        <v>151</v>
      </c>
      <c r="P63" s="11" t="s">
        <v>154</v>
      </c>
      <c r="Q63" s="11" t="s">
        <v>202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>
        <v>449.42</v>
      </c>
      <c r="AC63" s="12"/>
      <c r="AD63" s="12">
        <v>449.42</v>
      </c>
      <c r="AE63" s="12"/>
      <c r="AF63" s="12">
        <v>449.42</v>
      </c>
      <c r="AG63" s="12"/>
      <c r="AH63" s="12">
        <v>449.42</v>
      </c>
      <c r="AI63" s="12">
        <v>449.42</v>
      </c>
      <c r="AJ63" s="12"/>
      <c r="AK63" s="12">
        <v>-449.42</v>
      </c>
    </row>
    <row r="64" spans="1:37">
      <c r="A64" s="11" t="s">
        <v>103</v>
      </c>
      <c r="B64" s="11" t="s">
        <v>112</v>
      </c>
      <c r="C64" s="11" t="s">
        <v>113</v>
      </c>
      <c r="D64" s="11" t="s">
        <v>114</v>
      </c>
      <c r="E64" s="11" t="s">
        <v>115</v>
      </c>
      <c r="F64" s="11" t="s">
        <v>116</v>
      </c>
      <c r="G64" s="11" t="s">
        <v>117</v>
      </c>
      <c r="H64" s="11" t="s">
        <v>118</v>
      </c>
      <c r="I64" s="11" t="s">
        <v>119</v>
      </c>
      <c r="J64" s="11" t="s">
        <v>120</v>
      </c>
      <c r="K64" s="8" t="s">
        <v>211</v>
      </c>
      <c r="L64" s="8" t="s">
        <v>212</v>
      </c>
      <c r="M64" s="8" t="s">
        <v>214</v>
      </c>
      <c r="N64" s="11" t="s">
        <v>150</v>
      </c>
      <c r="O64" s="11" t="s">
        <v>151</v>
      </c>
      <c r="P64" s="11" t="s">
        <v>154</v>
      </c>
      <c r="Q64" s="11" t="s">
        <v>156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>
        <v>9370.76</v>
      </c>
      <c r="AC64" s="12"/>
      <c r="AD64" s="12">
        <v>9370.76</v>
      </c>
      <c r="AE64" s="12"/>
      <c r="AF64" s="12">
        <v>9370.76</v>
      </c>
      <c r="AG64" s="12"/>
      <c r="AH64" s="12">
        <v>9370.76</v>
      </c>
      <c r="AI64" s="12">
        <v>9370.76</v>
      </c>
      <c r="AJ64" s="12"/>
      <c r="AK64" s="12">
        <v>-9370.76</v>
      </c>
    </row>
    <row r="65" spans="1:37">
      <c r="A65" s="11" t="s">
        <v>104</v>
      </c>
      <c r="B65" s="11" t="s">
        <v>112</v>
      </c>
      <c r="C65" s="11" t="s">
        <v>113</v>
      </c>
      <c r="D65" s="11" t="s">
        <v>114</v>
      </c>
      <c r="E65" s="11" t="s">
        <v>115</v>
      </c>
      <c r="F65" s="11" t="s">
        <v>116</v>
      </c>
      <c r="G65" s="11" t="s">
        <v>117</v>
      </c>
      <c r="H65" s="11" t="s">
        <v>118</v>
      </c>
      <c r="I65" s="11" t="s">
        <v>119</v>
      </c>
      <c r="J65" s="11" t="s">
        <v>120</v>
      </c>
      <c r="K65" s="8" t="s">
        <v>211</v>
      </c>
      <c r="L65" s="8" t="s">
        <v>212</v>
      </c>
      <c r="M65" s="8" t="s">
        <v>214</v>
      </c>
      <c r="N65" s="11" t="s">
        <v>150</v>
      </c>
      <c r="O65" s="11" t="s">
        <v>151</v>
      </c>
      <c r="P65" s="11" t="s">
        <v>157</v>
      </c>
      <c r="Q65" s="11" t="s">
        <v>196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>
        <v>1141.42</v>
      </c>
      <c r="AC65" s="12"/>
      <c r="AD65" s="12">
        <v>1141.42</v>
      </c>
      <c r="AE65" s="12"/>
      <c r="AF65" s="12">
        <v>1141.42</v>
      </c>
      <c r="AG65" s="12"/>
      <c r="AH65" s="12">
        <v>1141.42</v>
      </c>
      <c r="AI65" s="12">
        <v>1141.42</v>
      </c>
      <c r="AJ65" s="12"/>
      <c r="AK65" s="12">
        <v>-1141.42</v>
      </c>
    </row>
    <row r="66" spans="1:37">
      <c r="A66" s="11" t="s">
        <v>105</v>
      </c>
      <c r="B66" s="11" t="s">
        <v>112</v>
      </c>
      <c r="C66" s="11" t="s">
        <v>113</v>
      </c>
      <c r="D66" s="11" t="s">
        <v>114</v>
      </c>
      <c r="E66" s="11" t="s">
        <v>115</v>
      </c>
      <c r="F66" s="11" t="s">
        <v>116</v>
      </c>
      <c r="G66" s="11" t="s">
        <v>117</v>
      </c>
      <c r="H66" s="11" t="s">
        <v>118</v>
      </c>
      <c r="I66" s="11" t="s">
        <v>119</v>
      </c>
      <c r="J66" s="11" t="s">
        <v>120</v>
      </c>
      <c r="K66" s="8" t="s">
        <v>211</v>
      </c>
      <c r="L66" s="8" t="s">
        <v>212</v>
      </c>
      <c r="M66" s="8" t="s">
        <v>214</v>
      </c>
      <c r="N66" s="11" t="s">
        <v>150</v>
      </c>
      <c r="O66" s="11" t="s">
        <v>151</v>
      </c>
      <c r="P66" s="11" t="s">
        <v>157</v>
      </c>
      <c r="Q66" s="11" t="s">
        <v>158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>
        <v>9002.41</v>
      </c>
      <c r="AC66" s="12"/>
      <c r="AD66" s="12">
        <v>9002.41</v>
      </c>
      <c r="AE66" s="12"/>
      <c r="AF66" s="12">
        <v>9002.41</v>
      </c>
      <c r="AG66" s="12"/>
      <c r="AH66" s="12">
        <v>9002.41</v>
      </c>
      <c r="AI66" s="12">
        <v>9002.41</v>
      </c>
      <c r="AJ66" s="12"/>
      <c r="AK66" s="12">
        <v>-9002.41</v>
      </c>
    </row>
    <row r="67" spans="1:37">
      <c r="A67" s="11" t="s">
        <v>106</v>
      </c>
      <c r="B67" s="11" t="s">
        <v>112</v>
      </c>
      <c r="C67" s="11" t="s">
        <v>113</v>
      </c>
      <c r="D67" s="11" t="s">
        <v>114</v>
      </c>
      <c r="E67" s="11" t="s">
        <v>115</v>
      </c>
      <c r="F67" s="11" t="s">
        <v>116</v>
      </c>
      <c r="G67" s="11" t="s">
        <v>117</v>
      </c>
      <c r="H67" s="11" t="s">
        <v>118</v>
      </c>
      <c r="I67" s="11" t="s">
        <v>119</v>
      </c>
      <c r="J67" s="11" t="s">
        <v>120</v>
      </c>
      <c r="K67" s="8" t="s">
        <v>211</v>
      </c>
      <c r="L67" s="8" t="s">
        <v>212</v>
      </c>
      <c r="M67" s="8" t="s">
        <v>214</v>
      </c>
      <c r="N67" s="11" t="s">
        <v>150</v>
      </c>
      <c r="O67" s="11" t="s">
        <v>151</v>
      </c>
      <c r="P67" s="11" t="s">
        <v>157</v>
      </c>
      <c r="Q67" s="11" t="s">
        <v>159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>
        <v>304.64999999999998</v>
      </c>
      <c r="AC67" s="12"/>
      <c r="AD67" s="12">
        <v>304.64999999999998</v>
      </c>
      <c r="AE67" s="12"/>
      <c r="AF67" s="12">
        <v>304.64999999999998</v>
      </c>
      <c r="AG67" s="12"/>
      <c r="AH67" s="12">
        <v>304.64999999999998</v>
      </c>
      <c r="AI67" s="12">
        <v>304.64999999999998</v>
      </c>
      <c r="AJ67" s="12"/>
      <c r="AK67" s="12">
        <v>-304.64999999999998</v>
      </c>
    </row>
    <row r="68" spans="1:37">
      <c r="A68" s="11" t="s">
        <v>107</v>
      </c>
      <c r="B68" s="11" t="s">
        <v>112</v>
      </c>
      <c r="C68" s="11" t="s">
        <v>113</v>
      </c>
      <c r="D68" s="11" t="s">
        <v>114</v>
      </c>
      <c r="E68" s="11" t="s">
        <v>115</v>
      </c>
      <c r="F68" s="11" t="s">
        <v>116</v>
      </c>
      <c r="G68" s="11" t="s">
        <v>117</v>
      </c>
      <c r="H68" s="11" t="s">
        <v>118</v>
      </c>
      <c r="I68" s="11" t="s">
        <v>119</v>
      </c>
      <c r="J68" s="11" t="s">
        <v>120</v>
      </c>
      <c r="K68" s="8" t="s">
        <v>211</v>
      </c>
      <c r="L68" s="8" t="s">
        <v>212</v>
      </c>
      <c r="M68" s="8" t="s">
        <v>214</v>
      </c>
      <c r="N68" s="11" t="s">
        <v>150</v>
      </c>
      <c r="O68" s="11" t="s">
        <v>151</v>
      </c>
      <c r="P68" s="11" t="s">
        <v>157</v>
      </c>
      <c r="Q68" s="11" t="s">
        <v>210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>
        <v>6801.55</v>
      </c>
      <c r="AC68" s="12"/>
      <c r="AD68" s="12">
        <v>6801.55</v>
      </c>
      <c r="AE68" s="12"/>
      <c r="AF68" s="12">
        <v>6801.55</v>
      </c>
      <c r="AG68" s="12"/>
      <c r="AH68" s="12">
        <v>6801.55</v>
      </c>
      <c r="AI68" s="12">
        <v>6801.55</v>
      </c>
      <c r="AJ68" s="12"/>
      <c r="AK68" s="12">
        <v>-6801.55</v>
      </c>
    </row>
    <row r="69" spans="1:37">
      <c r="A69" s="11" t="s">
        <v>108</v>
      </c>
      <c r="B69" s="11" t="s">
        <v>112</v>
      </c>
      <c r="C69" s="11" t="s">
        <v>113</v>
      </c>
      <c r="D69" s="11" t="s">
        <v>114</v>
      </c>
      <c r="E69" s="11" t="s">
        <v>115</v>
      </c>
      <c r="F69" s="11" t="s">
        <v>116</v>
      </c>
      <c r="G69" s="11" t="s">
        <v>117</v>
      </c>
      <c r="H69" s="11" t="s">
        <v>118</v>
      </c>
      <c r="I69" s="11" t="s">
        <v>119</v>
      </c>
      <c r="J69" s="11" t="s">
        <v>120</v>
      </c>
      <c r="K69" s="8" t="s">
        <v>211</v>
      </c>
      <c r="L69" s="8" t="s">
        <v>212</v>
      </c>
      <c r="M69" s="8" t="s">
        <v>214</v>
      </c>
      <c r="N69" s="11" t="s">
        <v>150</v>
      </c>
      <c r="O69" s="11" t="s">
        <v>161</v>
      </c>
      <c r="P69" s="11" t="s">
        <v>162</v>
      </c>
      <c r="Q69" s="11" t="s">
        <v>163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>
        <v>2800.72</v>
      </c>
      <c r="AC69" s="12"/>
      <c r="AD69" s="12">
        <v>2800.72</v>
      </c>
      <c r="AE69" s="12"/>
      <c r="AF69" s="12">
        <v>2800.72</v>
      </c>
      <c r="AG69" s="12"/>
      <c r="AH69" s="12">
        <v>2800.72</v>
      </c>
      <c r="AI69" s="12">
        <v>2800.72</v>
      </c>
      <c r="AJ69" s="12"/>
      <c r="AK69" s="12">
        <v>-2800.72</v>
      </c>
    </row>
    <row r="70" spans="1:37">
      <c r="A70" s="11" t="s">
        <v>109</v>
      </c>
      <c r="B70" s="11" t="s">
        <v>112</v>
      </c>
      <c r="C70" s="11" t="s">
        <v>113</v>
      </c>
      <c r="D70" s="11" t="s">
        <v>114</v>
      </c>
      <c r="E70" s="11" t="s">
        <v>115</v>
      </c>
      <c r="F70" s="11" t="s">
        <v>116</v>
      </c>
      <c r="G70" s="11" t="s">
        <v>117</v>
      </c>
      <c r="H70" s="11" t="s">
        <v>118</v>
      </c>
      <c r="I70" s="11" t="s">
        <v>119</v>
      </c>
      <c r="J70" s="11" t="s">
        <v>120</v>
      </c>
      <c r="K70" s="8" t="s">
        <v>211</v>
      </c>
      <c r="L70" s="11" t="s">
        <v>213</v>
      </c>
      <c r="M70" s="8" t="s">
        <v>214</v>
      </c>
      <c r="N70" s="11" t="s">
        <v>164</v>
      </c>
      <c r="O70" s="11" t="s">
        <v>197</v>
      </c>
      <c r="P70" s="11" t="s">
        <v>198</v>
      </c>
      <c r="Q70" s="11" t="s">
        <v>199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>
        <v>1952.58</v>
      </c>
      <c r="AC70" s="12"/>
      <c r="AD70" s="12">
        <v>1952.58</v>
      </c>
      <c r="AE70" s="12"/>
      <c r="AF70" s="12">
        <v>1952.58</v>
      </c>
      <c r="AG70" s="12"/>
      <c r="AH70" s="12">
        <v>1952.58</v>
      </c>
      <c r="AI70" s="12">
        <v>1952.58</v>
      </c>
      <c r="AJ70" s="12"/>
      <c r="AK70" s="12">
        <v>-1952.58</v>
      </c>
    </row>
    <row r="71" spans="1:37">
      <c r="A71" s="11" t="s">
        <v>110</v>
      </c>
      <c r="B71" s="11" t="s">
        <v>112</v>
      </c>
      <c r="C71" s="11" t="s">
        <v>113</v>
      </c>
      <c r="D71" s="11" t="s">
        <v>114</v>
      </c>
      <c r="E71" s="11" t="s">
        <v>115</v>
      </c>
      <c r="F71" s="11" t="s">
        <v>116</v>
      </c>
      <c r="G71" s="11" t="s">
        <v>117</v>
      </c>
      <c r="H71" s="11" t="s">
        <v>118</v>
      </c>
      <c r="I71" s="11" t="s">
        <v>119</v>
      </c>
      <c r="J71" s="11" t="s">
        <v>121</v>
      </c>
      <c r="K71" s="8" t="s">
        <v>211</v>
      </c>
      <c r="L71" s="8" t="s">
        <v>212</v>
      </c>
      <c r="M71" s="8" t="s">
        <v>214</v>
      </c>
      <c r="N71" s="11" t="s">
        <v>150</v>
      </c>
      <c r="O71" s="11" t="s">
        <v>151</v>
      </c>
      <c r="P71" s="11" t="s">
        <v>157</v>
      </c>
      <c r="Q71" s="11" t="s">
        <v>210</v>
      </c>
      <c r="R71" s="12">
        <v>298800</v>
      </c>
      <c r="S71" s="12"/>
      <c r="T71" s="12"/>
      <c r="U71" s="12">
        <v>868147</v>
      </c>
      <c r="V71" s="12"/>
      <c r="W71" s="12"/>
      <c r="X71" s="12"/>
      <c r="Y71" s="12"/>
      <c r="Z71" s="12">
        <v>868147</v>
      </c>
      <c r="AA71" s="12">
        <v>1166947</v>
      </c>
      <c r="AB71" s="12">
        <v>1100965.6299999999</v>
      </c>
      <c r="AC71" s="12"/>
      <c r="AD71" s="12">
        <v>1100965.6299999999</v>
      </c>
      <c r="AE71" s="12"/>
      <c r="AF71" s="12">
        <v>1100965.6299999999</v>
      </c>
      <c r="AG71" s="12"/>
      <c r="AH71" s="12">
        <v>1100965.6299999999</v>
      </c>
      <c r="AI71" s="12">
        <v>1100965.6299999999</v>
      </c>
      <c r="AJ71" s="12"/>
      <c r="AK71" s="12">
        <v>65981.37</v>
      </c>
    </row>
    <row r="72" spans="1:37" ht="12.75" thickBot="1">
      <c r="A72" s="11" t="s">
        <v>111</v>
      </c>
      <c r="B72" s="11" t="s">
        <v>112</v>
      </c>
      <c r="C72" s="11" t="s">
        <v>113</v>
      </c>
      <c r="D72" s="11" t="s">
        <v>114</v>
      </c>
      <c r="E72" s="11" t="s">
        <v>115</v>
      </c>
      <c r="F72" s="11" t="s">
        <v>116</v>
      </c>
      <c r="G72" s="11" t="s">
        <v>117</v>
      </c>
      <c r="H72" s="11" t="s">
        <v>118</v>
      </c>
      <c r="I72" s="11" t="s">
        <v>119</v>
      </c>
      <c r="J72" s="11" t="s">
        <v>121</v>
      </c>
      <c r="K72" s="8" t="s">
        <v>211</v>
      </c>
      <c r="L72" s="8" t="s">
        <v>212</v>
      </c>
      <c r="M72" s="8" t="s">
        <v>214</v>
      </c>
      <c r="N72" s="11" t="s">
        <v>150</v>
      </c>
      <c r="O72" s="11" t="s">
        <v>151</v>
      </c>
      <c r="P72" s="11" t="s">
        <v>157</v>
      </c>
      <c r="Q72" s="11" t="s">
        <v>210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>
        <v>65646.27</v>
      </c>
      <c r="AC72" s="12"/>
      <c r="AD72" s="12">
        <v>65646.27</v>
      </c>
      <c r="AE72" s="12"/>
      <c r="AF72" s="12">
        <v>65646.27</v>
      </c>
      <c r="AG72" s="12"/>
      <c r="AH72" s="12">
        <v>65646.27</v>
      </c>
      <c r="AI72" s="12">
        <v>65646.27</v>
      </c>
      <c r="AJ72" s="12"/>
      <c r="AK72" s="12">
        <v>-65646.27</v>
      </c>
    </row>
    <row r="73" spans="1:37" ht="12.75" thickBot="1">
      <c r="A73" s="13" t="s">
        <v>42</v>
      </c>
      <c r="B73" s="14">
        <f>SUBTOTAL(3,A4:A72)</f>
        <v>69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19" t="s">
        <v>41</v>
      </c>
      <c r="O73" s="20"/>
      <c r="P73" s="20"/>
      <c r="Q73" s="21"/>
      <c r="R73" s="15">
        <f>SUBTOTAL(9,R4:R72)</f>
        <v>9192347</v>
      </c>
      <c r="S73" s="15">
        <f>SUBTOTAL(9,S4:S72)</f>
        <v>0</v>
      </c>
      <c r="T73" s="15">
        <f>SUBTOTAL(9,T4:T72)</f>
        <v>0</v>
      </c>
      <c r="U73" s="15">
        <f>SUBTOTAL(9,U4:U72)</f>
        <v>1904582.1400000001</v>
      </c>
      <c r="V73" s="15">
        <f>SUBTOTAL(9,V4:V72)</f>
        <v>-1904582.1400000001</v>
      </c>
      <c r="W73" s="15">
        <f>SUBTOTAL(9,W4:W72)</f>
        <v>161748.01999999999</v>
      </c>
      <c r="X73" s="15">
        <f>SUBTOTAL(9,X4:X72)</f>
        <v>0</v>
      </c>
      <c r="Y73" s="15">
        <f>SUBTOTAL(9,Y4:Y72)</f>
        <v>0</v>
      </c>
      <c r="Z73" s="15">
        <f>SUBTOTAL(9,Z4:Z72)</f>
        <v>161748.02000000002</v>
      </c>
      <c r="AA73" s="15">
        <f>SUBTOTAL(9,AA4:AA72)</f>
        <v>9354095.0199999996</v>
      </c>
      <c r="AB73" s="15">
        <f>SUBTOTAL(9,AB4:AB72)</f>
        <v>9268758.8699999992</v>
      </c>
      <c r="AC73" s="15">
        <f>SUBTOTAL(9,AC4:AC72)</f>
        <v>8958.2999999999993</v>
      </c>
      <c r="AD73" s="15">
        <f>SUBTOTAL(9,AD4:AD72)</f>
        <v>9259800.5700000003</v>
      </c>
      <c r="AE73" s="15">
        <f>SUBTOTAL(9,AE4:AE72)</f>
        <v>0</v>
      </c>
      <c r="AF73" s="15">
        <f>SUBTOTAL(9,AF4:AF72)</f>
        <v>9259800.5700000003</v>
      </c>
      <c r="AG73" s="15">
        <f>SUBTOTAL(9,AG4:AG72)</f>
        <v>456328.29000000015</v>
      </c>
      <c r="AH73" s="15">
        <f>SUBTOTAL(9,AH4:AH72)</f>
        <v>8803472.2799999993</v>
      </c>
      <c r="AI73" s="15">
        <f>SUBTOTAL(9,AI4:AI72)</f>
        <v>8737667.6400000006</v>
      </c>
      <c r="AJ73" s="15">
        <f>SUBTOTAL(9,AJ4:AJ72)</f>
        <v>65804.640000000014</v>
      </c>
      <c r="AK73" s="15">
        <f>SUBTOTAL(9,AK4:AK72)</f>
        <v>85336.150000000038</v>
      </c>
    </row>
    <row r="74" spans="1:37" ht="12.75" thickBot="1"/>
    <row r="75" spans="1:37" ht="24">
      <c r="R75" s="5" t="s">
        <v>21</v>
      </c>
      <c r="S75" s="6" t="s">
        <v>22</v>
      </c>
      <c r="T75" s="6" t="s">
        <v>23</v>
      </c>
      <c r="U75" s="6" t="s">
        <v>24</v>
      </c>
      <c r="V75" s="6" t="s">
        <v>25</v>
      </c>
      <c r="W75" s="6" t="s">
        <v>26</v>
      </c>
      <c r="X75" s="6" t="s">
        <v>27</v>
      </c>
      <c r="Y75" s="6" t="s">
        <v>28</v>
      </c>
      <c r="Z75" s="6" t="s">
        <v>29</v>
      </c>
      <c r="AA75" s="6" t="s">
        <v>30</v>
      </c>
      <c r="AB75" s="6" t="s">
        <v>33</v>
      </c>
      <c r="AC75" s="6" t="s">
        <v>38</v>
      </c>
      <c r="AD75" s="6" t="s">
        <v>31</v>
      </c>
      <c r="AE75" s="6" t="s">
        <v>39</v>
      </c>
      <c r="AF75" s="6" t="s">
        <v>32</v>
      </c>
      <c r="AG75" s="6" t="s">
        <v>40</v>
      </c>
      <c r="AH75" s="6" t="s">
        <v>34</v>
      </c>
      <c r="AI75" s="6" t="s">
        <v>35</v>
      </c>
      <c r="AJ75" s="6" t="s">
        <v>36</v>
      </c>
      <c r="AK75" s="6" t="s">
        <v>37</v>
      </c>
    </row>
    <row r="76" spans="1:37">
      <c r="N76" s="18" t="s">
        <v>215</v>
      </c>
      <c r="O76" s="18"/>
      <c r="P76" s="18"/>
      <c r="Q76" s="18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>
      <c r="N77" s="18" t="s">
        <v>216</v>
      </c>
      <c r="O77" s="18"/>
      <c r="P77" s="18"/>
      <c r="Q77" s="18"/>
      <c r="R77" s="9">
        <v>9192347</v>
      </c>
      <c r="S77" s="9">
        <v>0</v>
      </c>
      <c r="T77" s="9">
        <v>0</v>
      </c>
      <c r="U77" s="9">
        <v>1904582.14</v>
      </c>
      <c r="V77" s="9">
        <v>-1904582.14</v>
      </c>
      <c r="W77" s="9">
        <v>161748.01999999999</v>
      </c>
      <c r="X77" s="9">
        <v>0</v>
      </c>
      <c r="Y77" s="9">
        <v>0</v>
      </c>
      <c r="Z77" s="9">
        <v>161748.01999999999</v>
      </c>
      <c r="AA77" s="9">
        <v>9354095.0199999996</v>
      </c>
      <c r="AB77" s="9">
        <v>9268758.8699999992</v>
      </c>
      <c r="AC77" s="9">
        <v>8958.2999999999993</v>
      </c>
      <c r="AD77" s="9">
        <v>9259800.5700000003</v>
      </c>
      <c r="AE77" s="9">
        <v>0</v>
      </c>
      <c r="AF77" s="9">
        <v>9259800.5700000003</v>
      </c>
      <c r="AG77" s="9">
        <v>456328.29</v>
      </c>
      <c r="AH77" s="9">
        <v>8803472.2799999993</v>
      </c>
      <c r="AI77" s="9">
        <v>8737667.6400000006</v>
      </c>
      <c r="AJ77" s="9">
        <v>65804.639999999999</v>
      </c>
      <c r="AK77" s="9">
        <v>85336.15</v>
      </c>
    </row>
    <row r="78" spans="1:37">
      <c r="N78" s="18" t="s">
        <v>217</v>
      </c>
      <c r="O78" s="18"/>
      <c r="P78" s="18"/>
      <c r="Q78" s="18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>
      <c r="N79" s="18" t="s">
        <v>218</v>
      </c>
      <c r="O79" s="18"/>
      <c r="P79" s="18"/>
      <c r="Q79" s="18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>
      <c r="N80" s="18" t="s">
        <v>219</v>
      </c>
      <c r="O80" s="18"/>
      <c r="P80" s="18"/>
      <c r="Q80" s="18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4:37">
      <c r="N81" s="18" t="s">
        <v>220</v>
      </c>
      <c r="O81" s="18"/>
      <c r="P81" s="18"/>
      <c r="Q81" s="18"/>
      <c r="R81" s="16">
        <f>SUM(R76:R80)</f>
        <v>9192347</v>
      </c>
      <c r="S81" s="16">
        <f t="shared" ref="S81:AK81" si="0">SUM(S76:S80)</f>
        <v>0</v>
      </c>
      <c r="T81" s="16">
        <f t="shared" si="0"/>
        <v>0</v>
      </c>
      <c r="U81" s="16">
        <f t="shared" si="0"/>
        <v>1904582.14</v>
      </c>
      <c r="V81" s="16">
        <f t="shared" si="0"/>
        <v>-1904582.14</v>
      </c>
      <c r="W81" s="16">
        <f t="shared" si="0"/>
        <v>161748.01999999999</v>
      </c>
      <c r="X81" s="16">
        <f t="shared" si="0"/>
        <v>0</v>
      </c>
      <c r="Y81" s="16">
        <f t="shared" si="0"/>
        <v>0</v>
      </c>
      <c r="Z81" s="16">
        <f t="shared" si="0"/>
        <v>161748.01999999999</v>
      </c>
      <c r="AA81" s="16">
        <f t="shared" si="0"/>
        <v>9354095.0199999996</v>
      </c>
      <c r="AB81" s="16">
        <f t="shared" si="0"/>
        <v>9268758.8699999992</v>
      </c>
      <c r="AC81" s="16">
        <f t="shared" si="0"/>
        <v>8958.2999999999993</v>
      </c>
      <c r="AD81" s="16">
        <f t="shared" si="0"/>
        <v>9259800.5700000003</v>
      </c>
      <c r="AE81" s="16">
        <f t="shared" si="0"/>
        <v>0</v>
      </c>
      <c r="AF81" s="16">
        <f t="shared" si="0"/>
        <v>9259800.5700000003</v>
      </c>
      <c r="AG81" s="16">
        <f t="shared" si="0"/>
        <v>456328.29</v>
      </c>
      <c r="AH81" s="16">
        <f t="shared" si="0"/>
        <v>8803472.2799999993</v>
      </c>
      <c r="AI81" s="16">
        <f t="shared" si="0"/>
        <v>8737667.6400000006</v>
      </c>
      <c r="AJ81" s="16">
        <f t="shared" si="0"/>
        <v>65804.639999999999</v>
      </c>
      <c r="AK81" s="16">
        <f t="shared" si="0"/>
        <v>85336.15</v>
      </c>
    </row>
    <row r="83" spans="14:37">
      <c r="N83" s="18" t="s">
        <v>221</v>
      </c>
      <c r="O83" s="18"/>
      <c r="P83" s="18"/>
      <c r="Q83" s="18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4:37">
      <c r="N84" s="18" t="s">
        <v>222</v>
      </c>
      <c r="O84" s="18"/>
      <c r="P84" s="18"/>
      <c r="Q84" s="18"/>
      <c r="R84" s="9">
        <v>9192347</v>
      </c>
      <c r="S84" s="9">
        <v>0</v>
      </c>
      <c r="T84" s="9">
        <v>0</v>
      </c>
      <c r="U84" s="9">
        <v>1904582.14</v>
      </c>
      <c r="V84" s="9">
        <v>-1904582.14</v>
      </c>
      <c r="W84" s="9">
        <v>161748.01999999999</v>
      </c>
      <c r="X84" s="9">
        <v>0</v>
      </c>
      <c r="Y84" s="9">
        <v>0</v>
      </c>
      <c r="Z84" s="9">
        <v>161748.01999999999</v>
      </c>
      <c r="AA84" s="9">
        <v>9354095.0199999996</v>
      </c>
      <c r="AB84" s="9">
        <v>9268758.8699999992</v>
      </c>
      <c r="AC84" s="9">
        <v>8958.2999999999993</v>
      </c>
      <c r="AD84" s="9">
        <v>9259800.5700000003</v>
      </c>
      <c r="AE84" s="9">
        <v>0</v>
      </c>
      <c r="AF84" s="9">
        <v>9259800.5700000003</v>
      </c>
      <c r="AG84" s="9">
        <v>456328.29</v>
      </c>
      <c r="AH84" s="9">
        <v>8803472.2799999993</v>
      </c>
      <c r="AI84" s="9">
        <v>8737667.6400000006</v>
      </c>
      <c r="AJ84" s="9">
        <v>65804.639999999999</v>
      </c>
      <c r="AK84" s="9">
        <v>85336.15</v>
      </c>
    </row>
    <row r="85" spans="14:37">
      <c r="N85" s="18" t="s">
        <v>223</v>
      </c>
      <c r="O85" s="18"/>
      <c r="P85" s="18"/>
      <c r="Q85" s="18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4:37">
      <c r="N86" s="18" t="s">
        <v>218</v>
      </c>
      <c r="O86" s="18"/>
      <c r="P86" s="18"/>
      <c r="Q86" s="18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4:37">
      <c r="N87" s="18" t="s">
        <v>219</v>
      </c>
      <c r="O87" s="18"/>
      <c r="P87" s="18"/>
      <c r="Q87" s="18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4:37">
      <c r="N88" s="18" t="s">
        <v>224</v>
      </c>
      <c r="O88" s="18"/>
      <c r="P88" s="18"/>
      <c r="Q88" s="18"/>
      <c r="R88" s="16">
        <f>SUM(R83:R87)</f>
        <v>9192347</v>
      </c>
      <c r="S88" s="16">
        <f t="shared" ref="S88:Y88" si="1">SUM(S83:S87)</f>
        <v>0</v>
      </c>
      <c r="T88" s="16">
        <f t="shared" si="1"/>
        <v>0</v>
      </c>
      <c r="U88" s="16">
        <f t="shared" si="1"/>
        <v>1904582.14</v>
      </c>
      <c r="V88" s="16">
        <f t="shared" si="1"/>
        <v>-1904582.14</v>
      </c>
      <c r="W88" s="16">
        <f t="shared" si="1"/>
        <v>161748.01999999999</v>
      </c>
      <c r="X88" s="16">
        <f t="shared" si="1"/>
        <v>0</v>
      </c>
      <c r="Y88" s="16">
        <f t="shared" si="1"/>
        <v>0</v>
      </c>
      <c r="Z88" s="16">
        <f>SUBTOTAL(9,Z83:Z87)</f>
        <v>161748.01999999999</v>
      </c>
      <c r="AA88" s="16">
        <f t="shared" ref="AA88:AK88" si="2">SUBTOTAL(9,AA83:AA87)</f>
        <v>9354095.0199999996</v>
      </c>
      <c r="AB88" s="16">
        <f t="shared" si="2"/>
        <v>9268758.8699999992</v>
      </c>
      <c r="AC88" s="16">
        <f t="shared" si="2"/>
        <v>8958.2999999999993</v>
      </c>
      <c r="AD88" s="16">
        <f t="shared" si="2"/>
        <v>9259800.5700000003</v>
      </c>
      <c r="AE88" s="16">
        <f t="shared" si="2"/>
        <v>0</v>
      </c>
      <c r="AF88" s="16">
        <f t="shared" si="2"/>
        <v>9259800.5700000003</v>
      </c>
      <c r="AG88" s="16">
        <f t="shared" si="2"/>
        <v>456328.29</v>
      </c>
      <c r="AH88" s="16">
        <f t="shared" si="2"/>
        <v>8803472.2799999993</v>
      </c>
      <c r="AI88" s="16">
        <f t="shared" si="2"/>
        <v>8737667.6400000006</v>
      </c>
      <c r="AJ88" s="16">
        <f t="shared" si="2"/>
        <v>65804.639999999999</v>
      </c>
      <c r="AK88" s="16">
        <f t="shared" si="2"/>
        <v>85336.15</v>
      </c>
    </row>
    <row r="90" spans="14:37">
      <c r="N90" s="18" t="s">
        <v>225</v>
      </c>
      <c r="O90" s="18"/>
      <c r="P90" s="18"/>
      <c r="Q90" s="18"/>
      <c r="R90" s="9">
        <f>R83-R76</f>
        <v>0</v>
      </c>
      <c r="S90" s="9">
        <f t="shared" ref="S90:AK92" si="3">S83-S76</f>
        <v>0</v>
      </c>
      <c r="T90" s="9">
        <f t="shared" si="3"/>
        <v>0</v>
      </c>
      <c r="U90" s="9">
        <f t="shared" si="3"/>
        <v>0</v>
      </c>
      <c r="V90" s="9">
        <f t="shared" si="3"/>
        <v>0</v>
      </c>
      <c r="W90" s="9">
        <f t="shared" si="3"/>
        <v>0</v>
      </c>
      <c r="X90" s="9">
        <f t="shared" si="3"/>
        <v>0</v>
      </c>
      <c r="Y90" s="9">
        <f t="shared" si="3"/>
        <v>0</v>
      </c>
      <c r="Z90" s="9">
        <f t="shared" si="3"/>
        <v>0</v>
      </c>
      <c r="AA90" s="9">
        <f t="shared" si="3"/>
        <v>0</v>
      </c>
      <c r="AB90" s="9">
        <f t="shared" si="3"/>
        <v>0</v>
      </c>
      <c r="AC90" s="9">
        <f t="shared" si="3"/>
        <v>0</v>
      </c>
      <c r="AD90" s="9">
        <f t="shared" si="3"/>
        <v>0</v>
      </c>
      <c r="AE90" s="9">
        <f t="shared" si="3"/>
        <v>0</v>
      </c>
      <c r="AF90" s="9">
        <f t="shared" si="3"/>
        <v>0</v>
      </c>
      <c r="AG90" s="9">
        <f t="shared" si="3"/>
        <v>0</v>
      </c>
      <c r="AH90" s="9">
        <f t="shared" si="3"/>
        <v>0</v>
      </c>
      <c r="AI90" s="9">
        <f t="shared" si="3"/>
        <v>0</v>
      </c>
      <c r="AJ90" s="9">
        <f t="shared" si="3"/>
        <v>0</v>
      </c>
      <c r="AK90" s="9">
        <f t="shared" si="3"/>
        <v>0</v>
      </c>
    </row>
    <row r="91" spans="14:37">
      <c r="N91" s="18" t="s">
        <v>226</v>
      </c>
      <c r="O91" s="18"/>
      <c r="P91" s="18"/>
      <c r="Q91" s="18"/>
      <c r="R91" s="9">
        <f t="shared" ref="R91:AG92" si="4">R84-R77</f>
        <v>0</v>
      </c>
      <c r="S91" s="9">
        <f t="shared" si="4"/>
        <v>0</v>
      </c>
      <c r="T91" s="9">
        <f t="shared" si="4"/>
        <v>0</v>
      </c>
      <c r="U91" s="9">
        <f t="shared" si="4"/>
        <v>0</v>
      </c>
      <c r="V91" s="9">
        <f t="shared" si="4"/>
        <v>0</v>
      </c>
      <c r="W91" s="9">
        <f t="shared" si="4"/>
        <v>0</v>
      </c>
      <c r="X91" s="9">
        <f t="shared" si="4"/>
        <v>0</v>
      </c>
      <c r="Y91" s="9">
        <f t="shared" si="4"/>
        <v>0</v>
      </c>
      <c r="Z91" s="9">
        <f t="shared" si="4"/>
        <v>0</v>
      </c>
      <c r="AA91" s="9">
        <f t="shared" si="4"/>
        <v>0</v>
      </c>
      <c r="AB91" s="9">
        <f t="shared" si="4"/>
        <v>0</v>
      </c>
      <c r="AC91" s="9">
        <f t="shared" si="4"/>
        <v>0</v>
      </c>
      <c r="AD91" s="9">
        <f t="shared" si="4"/>
        <v>0</v>
      </c>
      <c r="AE91" s="9">
        <f t="shared" si="4"/>
        <v>0</v>
      </c>
      <c r="AF91" s="9">
        <f t="shared" si="4"/>
        <v>0</v>
      </c>
      <c r="AG91" s="9">
        <f t="shared" si="4"/>
        <v>0</v>
      </c>
      <c r="AH91" s="9">
        <f t="shared" si="3"/>
        <v>0</v>
      </c>
      <c r="AI91" s="9">
        <f t="shared" si="3"/>
        <v>0</v>
      </c>
      <c r="AJ91" s="9">
        <f t="shared" si="3"/>
        <v>0</v>
      </c>
      <c r="AK91" s="9">
        <f t="shared" si="3"/>
        <v>0</v>
      </c>
    </row>
    <row r="92" spans="14:37">
      <c r="N92" s="18" t="s">
        <v>227</v>
      </c>
      <c r="O92" s="18"/>
      <c r="P92" s="18"/>
      <c r="Q92" s="18"/>
      <c r="R92" s="9">
        <f t="shared" si="4"/>
        <v>0</v>
      </c>
      <c r="S92" s="9">
        <f t="shared" si="3"/>
        <v>0</v>
      </c>
      <c r="T92" s="9">
        <f t="shared" si="3"/>
        <v>0</v>
      </c>
      <c r="U92" s="9">
        <f t="shared" si="3"/>
        <v>0</v>
      </c>
      <c r="V92" s="9">
        <f t="shared" si="3"/>
        <v>0</v>
      </c>
      <c r="W92" s="9">
        <f t="shared" si="3"/>
        <v>0</v>
      </c>
      <c r="X92" s="9">
        <f t="shared" si="3"/>
        <v>0</v>
      </c>
      <c r="Y92" s="9">
        <f t="shared" si="3"/>
        <v>0</v>
      </c>
      <c r="Z92" s="9">
        <f t="shared" si="3"/>
        <v>0</v>
      </c>
      <c r="AA92" s="9">
        <f t="shared" si="3"/>
        <v>0</v>
      </c>
      <c r="AB92" s="9">
        <f t="shared" si="3"/>
        <v>0</v>
      </c>
      <c r="AC92" s="9">
        <f t="shared" si="3"/>
        <v>0</v>
      </c>
      <c r="AD92" s="9">
        <f t="shared" si="3"/>
        <v>0</v>
      </c>
      <c r="AE92" s="9">
        <f t="shared" si="3"/>
        <v>0</v>
      </c>
      <c r="AF92" s="9">
        <f t="shared" si="3"/>
        <v>0</v>
      </c>
      <c r="AG92" s="9">
        <f t="shared" si="3"/>
        <v>0</v>
      </c>
      <c r="AH92" s="9">
        <f t="shared" si="3"/>
        <v>0</v>
      </c>
      <c r="AI92" s="9">
        <f t="shared" si="3"/>
        <v>0</v>
      </c>
      <c r="AJ92" s="9">
        <f t="shared" si="3"/>
        <v>0</v>
      </c>
      <c r="AK92" s="9">
        <f t="shared" si="3"/>
        <v>0</v>
      </c>
    </row>
    <row r="93" spans="14:37">
      <c r="N93" s="18" t="s">
        <v>218</v>
      </c>
      <c r="O93" s="18"/>
      <c r="P93" s="18"/>
      <c r="Q93" s="18"/>
      <c r="R93" s="9">
        <f>R79</f>
        <v>0</v>
      </c>
      <c r="S93" s="9">
        <f t="shared" ref="S93:AK94" si="5">S79</f>
        <v>0</v>
      </c>
      <c r="T93" s="9">
        <f t="shared" si="5"/>
        <v>0</v>
      </c>
      <c r="U93" s="9">
        <f t="shared" si="5"/>
        <v>0</v>
      </c>
      <c r="V93" s="9">
        <f t="shared" si="5"/>
        <v>0</v>
      </c>
      <c r="W93" s="9">
        <f t="shared" si="5"/>
        <v>0</v>
      </c>
      <c r="X93" s="9">
        <f t="shared" si="5"/>
        <v>0</v>
      </c>
      <c r="Y93" s="9">
        <f t="shared" si="5"/>
        <v>0</v>
      </c>
      <c r="Z93" s="9">
        <f t="shared" si="5"/>
        <v>0</v>
      </c>
      <c r="AA93" s="9">
        <f t="shared" si="5"/>
        <v>0</v>
      </c>
      <c r="AB93" s="9">
        <f t="shared" si="5"/>
        <v>0</v>
      </c>
      <c r="AC93" s="9">
        <f t="shared" si="5"/>
        <v>0</v>
      </c>
      <c r="AD93" s="9">
        <f t="shared" si="5"/>
        <v>0</v>
      </c>
      <c r="AE93" s="9">
        <f t="shared" si="5"/>
        <v>0</v>
      </c>
      <c r="AF93" s="9">
        <f t="shared" si="5"/>
        <v>0</v>
      </c>
      <c r="AG93" s="9">
        <f t="shared" si="5"/>
        <v>0</v>
      </c>
      <c r="AH93" s="9">
        <f t="shared" si="5"/>
        <v>0</v>
      </c>
      <c r="AI93" s="9">
        <f t="shared" si="5"/>
        <v>0</v>
      </c>
      <c r="AJ93" s="9">
        <f t="shared" si="5"/>
        <v>0</v>
      </c>
      <c r="AK93" s="9">
        <f t="shared" si="5"/>
        <v>0</v>
      </c>
    </row>
    <row r="94" spans="14:37">
      <c r="N94" s="18" t="s">
        <v>219</v>
      </c>
      <c r="O94" s="18"/>
      <c r="P94" s="18"/>
      <c r="Q94" s="18"/>
      <c r="R94" s="9">
        <f>R80</f>
        <v>0</v>
      </c>
      <c r="S94" s="9">
        <f t="shared" si="5"/>
        <v>0</v>
      </c>
      <c r="T94" s="9">
        <f t="shared" si="5"/>
        <v>0</v>
      </c>
      <c r="U94" s="9">
        <f t="shared" si="5"/>
        <v>0</v>
      </c>
      <c r="V94" s="9">
        <f t="shared" si="5"/>
        <v>0</v>
      </c>
      <c r="W94" s="9">
        <f t="shared" si="5"/>
        <v>0</v>
      </c>
      <c r="X94" s="9">
        <f t="shared" si="5"/>
        <v>0</v>
      </c>
      <c r="Y94" s="9">
        <f t="shared" si="5"/>
        <v>0</v>
      </c>
      <c r="Z94" s="9">
        <f t="shared" si="5"/>
        <v>0</v>
      </c>
      <c r="AA94" s="9">
        <f t="shared" si="5"/>
        <v>0</v>
      </c>
      <c r="AB94" s="9">
        <f t="shared" si="5"/>
        <v>0</v>
      </c>
      <c r="AC94" s="9">
        <f t="shared" si="5"/>
        <v>0</v>
      </c>
      <c r="AD94" s="9">
        <f t="shared" si="5"/>
        <v>0</v>
      </c>
      <c r="AE94" s="9">
        <f t="shared" si="5"/>
        <v>0</v>
      </c>
      <c r="AF94" s="9">
        <f t="shared" si="5"/>
        <v>0</v>
      </c>
      <c r="AG94" s="9">
        <f t="shared" si="5"/>
        <v>0</v>
      </c>
      <c r="AH94" s="9">
        <f t="shared" si="5"/>
        <v>0</v>
      </c>
      <c r="AI94" s="9">
        <f t="shared" si="5"/>
        <v>0</v>
      </c>
      <c r="AJ94" s="9">
        <f t="shared" si="5"/>
        <v>0</v>
      </c>
      <c r="AK94" s="9">
        <f t="shared" si="5"/>
        <v>0</v>
      </c>
    </row>
    <row r="95" spans="14:37">
      <c r="N95" s="18" t="s">
        <v>228</v>
      </c>
      <c r="O95" s="18"/>
      <c r="P95" s="18"/>
      <c r="Q95" s="18"/>
      <c r="R95" s="17" t="str">
        <f>IF(R88=R81,"ü","N")</f>
        <v>ü</v>
      </c>
      <c r="S95" s="17" t="str">
        <f t="shared" ref="S95:AK95" si="6">IF(S88=S81,"ü","N")</f>
        <v>ü</v>
      </c>
      <c r="T95" s="17" t="str">
        <f t="shared" si="6"/>
        <v>ü</v>
      </c>
      <c r="U95" s="17" t="str">
        <f t="shared" si="6"/>
        <v>ü</v>
      </c>
      <c r="V95" s="17" t="str">
        <f t="shared" si="6"/>
        <v>ü</v>
      </c>
      <c r="W95" s="17" t="str">
        <f t="shared" si="6"/>
        <v>ü</v>
      </c>
      <c r="X95" s="17" t="str">
        <f t="shared" si="6"/>
        <v>ü</v>
      </c>
      <c r="Y95" s="17" t="str">
        <f t="shared" si="6"/>
        <v>ü</v>
      </c>
      <c r="Z95" s="17" t="str">
        <f t="shared" si="6"/>
        <v>ü</v>
      </c>
      <c r="AA95" s="17" t="str">
        <f t="shared" si="6"/>
        <v>ü</v>
      </c>
      <c r="AB95" s="17" t="str">
        <f t="shared" si="6"/>
        <v>ü</v>
      </c>
      <c r="AC95" s="17" t="str">
        <f t="shared" si="6"/>
        <v>ü</v>
      </c>
      <c r="AD95" s="17" t="str">
        <f t="shared" si="6"/>
        <v>ü</v>
      </c>
      <c r="AE95" s="17" t="str">
        <f t="shared" si="6"/>
        <v>ü</v>
      </c>
      <c r="AF95" s="17" t="str">
        <f t="shared" si="6"/>
        <v>ü</v>
      </c>
      <c r="AG95" s="17" t="str">
        <f t="shared" si="6"/>
        <v>ü</v>
      </c>
      <c r="AH95" s="17" t="str">
        <f t="shared" si="6"/>
        <v>ü</v>
      </c>
      <c r="AI95" s="17" t="str">
        <f t="shared" si="6"/>
        <v>ü</v>
      </c>
      <c r="AJ95" s="17" t="str">
        <f t="shared" si="6"/>
        <v>ü</v>
      </c>
      <c r="AK95" s="17" t="str">
        <f t="shared" si="6"/>
        <v>ü</v>
      </c>
    </row>
  </sheetData>
  <autoFilter ref="A3:AK72"/>
  <mergeCells count="25">
    <mergeCell ref="A1:AK1"/>
    <mergeCell ref="B2:F2"/>
    <mergeCell ref="G2:J2"/>
    <mergeCell ref="K2:Q2"/>
    <mergeCell ref="R2:AK2"/>
    <mergeCell ref="N73:Q73"/>
    <mergeCell ref="C73:M73"/>
    <mergeCell ref="N76:Q76"/>
    <mergeCell ref="N77:Q77"/>
    <mergeCell ref="N78:Q78"/>
    <mergeCell ref="N79:Q79"/>
    <mergeCell ref="N80:Q80"/>
    <mergeCell ref="N81:Q81"/>
    <mergeCell ref="N83:Q83"/>
    <mergeCell ref="N84:Q84"/>
    <mergeCell ref="N85:Q85"/>
    <mergeCell ref="N86:Q86"/>
    <mergeCell ref="N87:Q87"/>
    <mergeCell ref="N88:Q88"/>
    <mergeCell ref="N90:Q90"/>
    <mergeCell ref="N91:Q91"/>
    <mergeCell ref="N92:Q92"/>
    <mergeCell ref="N93:Q93"/>
    <mergeCell ref="N94:Q94"/>
    <mergeCell ref="N95:Q9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2014-11-10T14:01:03Z</dcterms:created>
  <dcterms:modified xsi:type="dcterms:W3CDTF">2017-10-04T12:55:00Z</dcterms:modified>
</cp:coreProperties>
</file>