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/>
  </bookViews>
  <sheets>
    <sheet name="Estructura econòmica" sheetId="1" r:id="rId1"/>
    <sheet name="Detall i ajusts FA" sheetId="4" r:id="rId2"/>
  </sheets>
  <calcPr calcId="125725"/>
</workbook>
</file>

<file path=xl/calcChain.xml><?xml version="1.0" encoding="utf-8"?>
<calcChain xmlns="http://schemas.openxmlformats.org/spreadsheetml/2006/main">
  <c r="C202" i="1"/>
  <c r="D202"/>
  <c r="E202"/>
  <c r="F202"/>
  <c r="G202"/>
  <c r="B202"/>
  <c r="D47" i="4"/>
  <c r="D10"/>
  <c r="D9"/>
  <c r="D8"/>
  <c r="D48"/>
  <c r="D46"/>
  <c r="D45"/>
  <c r="D44"/>
  <c r="D43"/>
  <c r="C42"/>
  <c r="B42"/>
  <c r="D42" s="1"/>
  <c r="D41"/>
  <c r="D40"/>
  <c r="C39"/>
  <c r="B39"/>
  <c r="D39" s="1"/>
  <c r="C38"/>
  <c r="B38"/>
  <c r="D38" s="1"/>
  <c r="D37"/>
  <c r="D36"/>
  <c r="C35"/>
  <c r="B35"/>
  <c r="D35" s="1"/>
  <c r="D34"/>
  <c r="D33"/>
  <c r="C32"/>
  <c r="B32"/>
  <c r="B31" s="1"/>
  <c r="C31"/>
  <c r="D30"/>
  <c r="D29"/>
  <c r="C28"/>
  <c r="B28"/>
  <c r="D28" s="1"/>
  <c r="D27"/>
  <c r="D26"/>
  <c r="C25"/>
  <c r="B25"/>
  <c r="D25" s="1"/>
  <c r="D24"/>
  <c r="D23"/>
  <c r="C22"/>
  <c r="B22"/>
  <c r="D22" s="1"/>
  <c r="D21"/>
  <c r="D20"/>
  <c r="C19"/>
  <c r="B19"/>
  <c r="D19" s="1"/>
  <c r="D18"/>
  <c r="D17"/>
  <c r="C16"/>
  <c r="B16"/>
  <c r="D16" s="1"/>
  <c r="D15"/>
  <c r="D14"/>
  <c r="C13"/>
  <c r="B13"/>
  <c r="D13" s="1"/>
  <c r="C12"/>
  <c r="B12"/>
  <c r="D12" s="1"/>
  <c r="D11"/>
  <c r="C7"/>
  <c r="B7"/>
  <c r="D7" s="1"/>
  <c r="D6"/>
  <c r="D5"/>
  <c r="C4"/>
  <c r="C49" s="1"/>
  <c r="B4"/>
  <c r="B49" s="1"/>
  <c r="D31" l="1"/>
  <c r="D4"/>
  <c r="D32"/>
  <c r="J201" i="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D49" i="4" l="1"/>
</calcChain>
</file>

<file path=xl/sharedStrings.xml><?xml version="1.0" encoding="utf-8"?>
<sst xmlns="http://schemas.openxmlformats.org/spreadsheetml/2006/main" count="262" uniqueCount="251">
  <si>
    <t>ESTRUCTURA ECONÒMICA</t>
  </si>
  <si>
    <t>DSITRIBUCIÓ PER SUBSECTORS I PRESSUPOST CONSOLIDAT</t>
  </si>
  <si>
    <t>Capítol/article/concepte/subconcepte</t>
  </si>
  <si>
    <t>AGIB</t>
  </si>
  <si>
    <t>ATIB</t>
  </si>
  <si>
    <t>SSIB</t>
  </si>
  <si>
    <t>Total</t>
  </si>
  <si>
    <t>TT.II.</t>
  </si>
  <si>
    <t>Consolidat</t>
  </si>
  <si>
    <t>1.- Imposts directes</t>
  </si>
  <si>
    <t>10.- Sobre la renda</t>
  </si>
  <si>
    <t>100.- Impost sobre la renda de les persones físiques</t>
  </si>
  <si>
    <t>10000.- Impost sobre la renda de les persones físiques</t>
  </si>
  <si>
    <t>11.- Sobre el capital</t>
  </si>
  <si>
    <t>110.- Impost general sobre successions i donacions</t>
  </si>
  <si>
    <t>11000.- Impost general sobre successions i donacions</t>
  </si>
  <si>
    <t>111.- Impost sobre el patrimoni de les persones físiques</t>
  </si>
  <si>
    <t>11100.- Impost extraordinari sobre el patrimoni de les persones físiques</t>
  </si>
  <si>
    <t>2.- Imposts indirectes</t>
  </si>
  <si>
    <t>20.- Sobre transmissions patrimonials i actes jurídics documentats</t>
  </si>
  <si>
    <t>200.- Impost sobre transmissions "inter vius"</t>
  </si>
  <si>
    <t>20000.- Impost sobre transmissions "inter vius"</t>
  </si>
  <si>
    <t>20001.- Impost sobre transmissions "inter vius", timbres</t>
  </si>
  <si>
    <t>201.- Impost sobre actes jurídics documentats</t>
  </si>
  <si>
    <t>20100.- Impost sobre actes jurídics documentats</t>
  </si>
  <si>
    <t>20101.- Impost sobre actes jurídics documentats, timbres</t>
  </si>
  <si>
    <t>21.- Sobre el valor afegit</t>
  </si>
  <si>
    <t>210.- Impost sobre el valor afegit</t>
  </si>
  <si>
    <t>21000.- Impost sobre el valor afegit</t>
  </si>
  <si>
    <t>22.- Sobre consums específics</t>
  </si>
  <si>
    <t>220.- Imposts especials</t>
  </si>
  <si>
    <t>22001.- Impost especial sobre la cervesa</t>
  </si>
  <si>
    <t>22003.- Impost especial sobre l'alcohol i begudes derivades</t>
  </si>
  <si>
    <t>22004.- Impost especial sobre les labors del tabac</t>
  </si>
  <si>
    <t>22005.- Impost especial sobre els hidrocarburs</t>
  </si>
  <si>
    <t>22006.- Impost especial sobre determinats mitjans de transport</t>
  </si>
  <si>
    <t>22007.- Impost especial sobre productes intermedis</t>
  </si>
  <si>
    <t>22008.- Impost especial sobre la venda minorista de determinats hidrocarburs</t>
  </si>
  <si>
    <t>22009.- Impost especial sobre l'electricitat</t>
  </si>
  <si>
    <t>28.- Altres imposts indirectes</t>
  </si>
  <si>
    <t>283.- Cànon de sanejament d'aigües</t>
  </si>
  <si>
    <t>28300.- Cànon de sanejament d'aigües</t>
  </si>
  <si>
    <t>284.- Sobre danys mediambiental causats per vehicles de lloguer</t>
  </si>
  <si>
    <t>28400.- Impost sobre danys mediambiental causats per vehicles de lloguer</t>
  </si>
  <si>
    <t>286.- Sobre envasos de begudes</t>
  </si>
  <si>
    <t>28600.- Impost sobre envasos de begudes</t>
  </si>
  <si>
    <t>3.- Taxes, preus públics i altres ingressos</t>
  </si>
  <si>
    <t>30.- Taxes</t>
  </si>
  <si>
    <t>300.- Taxes de joc</t>
  </si>
  <si>
    <t>30000.- Taxes de joc</t>
  </si>
  <si>
    <t>30001.- Taxes per serveis administratius en matèria de casinos, jocs i apostes</t>
  </si>
  <si>
    <t>301.- Taxes i cànons de l'ordenació de les telecomunicacions</t>
  </si>
  <si>
    <t>303.- Taxes acadèmiques, drets de matrícula, expedició de títols i altres similars</t>
  </si>
  <si>
    <t>30302.- Serveis docents, escoles oficials d'idiomes</t>
  </si>
  <si>
    <t>30303.- Serveis docents, ES de Disseny i de Conservació i Restauració de Béns Culturals de les IB</t>
  </si>
  <si>
    <t>30304.- Drets de matrícula, proves d'avaluació i acreditació de coneixements de català</t>
  </si>
  <si>
    <t>30305.- Expedició de títols acadèmics i professionals</t>
  </si>
  <si>
    <t>30306.- Matrícula/inscripció a proves selectives per a l'accés a cossos docents</t>
  </si>
  <si>
    <t>30307.- Matrícula/inscripció a proves selectives per a l'accés a l'Administració de la CAIB</t>
  </si>
  <si>
    <t>30308.- Matrícula/inscripció a cursos programats per l'Institut Balear de Seguretat Pública</t>
  </si>
  <si>
    <t>30310.- Matrícula/inscripció a proves per a verificació de la capacitació professional de transportistes i AACT</t>
  </si>
  <si>
    <t>30311.- Serveis de reconeixement de la capacitació per a l'exercici d'activitats nàutiques recreatives</t>
  </si>
  <si>
    <t>30314.- Serveis de reconeixement de la capacitació nauticopesquera i de busseig professional</t>
  </si>
  <si>
    <t>30315.- Matrícula per a proves de guies turístics de la CAIB</t>
  </si>
  <si>
    <t>309.- Altres taxes</t>
  </si>
  <si>
    <t>30901.- Actuacions del Registre d'Entitats Jurídiques</t>
  </si>
  <si>
    <t>30901.- Taxa per expedició targeta sanitària</t>
  </si>
  <si>
    <t>30902.- Obertura d'establiments turístics i altres autoritzacions administratives</t>
  </si>
  <si>
    <t>30904.- Fotocòpies, còpies i expedició de certificats</t>
  </si>
  <si>
    <t>30905.- Compulsa i autenticació de documents</t>
  </si>
  <si>
    <t>30908.- Informes d'avaluació de l'impacte ambiental</t>
  </si>
  <si>
    <t>30909.- Serveis facultatius en matèria de medi ambient</t>
  </si>
  <si>
    <t>30910.- Serveis i activitats a zones de servitud de protecció i trànsit portuari</t>
  </si>
  <si>
    <t>30919.- Serveis administratius, autorització de concessions per a l'abocament d'aigües</t>
  </si>
  <si>
    <t>30943.- Serveis administratius generals en matèria transports</t>
  </si>
  <si>
    <t>30944.- Autoritzacions de transport per carretera i d'activitats auxiliars i complementàries del transport</t>
  </si>
  <si>
    <t>30946.- Serveis i actuacions en matèria d'arquitectura i habitatge</t>
  </si>
  <si>
    <t>30947.- Comprovació, reconeixement i acreditació de la capacitació per el lloguer d'embarcacions d'esbarjo</t>
  </si>
  <si>
    <t>30950.- Tramitació d'autoritzacions administratives i de comprovació tecnicosanitària en matèria de policia mortuòria</t>
  </si>
  <si>
    <t>30951.- Inscripcions i anotacions en el Registre Sanitari</t>
  </si>
  <si>
    <t>30952.- Tramitació d'autoritzacions administratives als centres, establiments i serveis sanitaris</t>
  </si>
  <si>
    <t>30954.- Control sanitari de les condicions de les piscines d'ús públic</t>
  </si>
  <si>
    <t>30956.- Control de les condicions  sanitàries dels establiments que elaboren o serveixen menjar preparats</t>
  </si>
  <si>
    <t>30957.- Expedients d'autoritzacions per a la instal·lació, trasllat o transmissió d'oficines de farmàcia</t>
  </si>
  <si>
    <t>30958.- Altres actuacions sanitàries</t>
  </si>
  <si>
    <t>30960.- Sol·licitud de realització d'assaigs clínics amb medicaments</t>
  </si>
  <si>
    <t>30966.- Llicències de pesca</t>
  </si>
  <si>
    <t>30967.- Celebració de campionats de pesca</t>
  </si>
  <si>
    <t>30968.- Ordenació i defensa de les indústries agrícoles,forestals i pecuàries</t>
  </si>
  <si>
    <t>30969.- Serveis de gestió tecnicofacultativa dels serveis agronòmics</t>
  </si>
  <si>
    <t>30971.- Serveis industrials i d'energia</t>
  </si>
  <si>
    <t>30973.- Serveis administratius</t>
  </si>
  <si>
    <t>30974.- Llicència autonòmica de gran establiment comercial.</t>
  </si>
  <si>
    <t>30979.- Inscripció en els registres d'emergències</t>
  </si>
  <si>
    <t>30980.- Autorització d'entitats formadores</t>
  </si>
  <si>
    <t>30981.- Declaració d'interès sanitari</t>
  </si>
  <si>
    <t>30982.- Registre d'entitats formadores de manipuladors d'aliments</t>
  </si>
  <si>
    <t>30983.- Registre d'activitats de carnisseria i xarcuteria</t>
  </si>
  <si>
    <t>30986.- Per inscripció d'empreses de serveis de biocides/plaguicides</t>
  </si>
  <si>
    <t>30987.- Supervisió de les instal·lacions d'aigua de consum humà</t>
  </si>
  <si>
    <t>30999.- Altres taxes</t>
  </si>
  <si>
    <t>31.- Preus públics</t>
  </si>
  <si>
    <t>319.- Altres preus públics</t>
  </si>
  <si>
    <t>31900.- Per assistència sanitària, pagament al comptat</t>
  </si>
  <si>
    <t>31901.- Per assistència sanitària, assegurances privades</t>
  </si>
  <si>
    <t>31902.- Per assistència sanitària, particulars</t>
  </si>
  <si>
    <t>31903.- Per assistència sanitària, accidents de treball</t>
  </si>
  <si>
    <t>31904.- Per assistència sanitària, accidents de trànsit UNESPA</t>
  </si>
  <si>
    <t>31905.- Per assistència sanitària, empreses col·laboradores de la Seguretat Social</t>
  </si>
  <si>
    <t>31909.- Per assistència sanitària, corporacions locals</t>
  </si>
  <si>
    <t>31910.- Per assistència sanitària, altres ens i organismes públics</t>
  </si>
  <si>
    <t>31916.- Per assistència sanitària, INSS</t>
  </si>
  <si>
    <t>31917.- Per assistència sanitària, accidents de trànsit</t>
  </si>
  <si>
    <t>32.- Altres ingressos procedents de la prestació de serveis</t>
  </si>
  <si>
    <t>327.- Altres ingressos procedents de la prestació de serveis d'assistència sanitària</t>
  </si>
  <si>
    <t>32700.- Altres ingressos procedents de la prestació de serveis d'assistència sanitària</t>
  </si>
  <si>
    <t>32704.- Prestació assistència sanitària, empreses col·laboradores de la Seguretat Social</t>
  </si>
  <si>
    <t>329.- Altres ingressos procedents de la prestació de serveis</t>
  </si>
  <si>
    <t>32910.- Drets de matrícula a cursos i seminaris</t>
  </si>
  <si>
    <t>32930.- Drets d'allotjament, restauració i residència</t>
  </si>
  <si>
    <t>32999.- Altres ingressos procedents de la prestació de serveis</t>
  </si>
  <si>
    <t>33.- Venda de béns</t>
  </si>
  <si>
    <t>330.- Venda de publicacions pròpies</t>
  </si>
  <si>
    <t>33001.- Venda, publicació i anuncis del BOIB</t>
  </si>
  <si>
    <t>33099.- Venda d'altres publicacions pròpies</t>
  </si>
  <si>
    <t>332.- Venda de fotocòpies i d'altres productes de reprografia</t>
  </si>
  <si>
    <t>33200.- Venda de fotocòpies i d'altres productes de reprografia</t>
  </si>
  <si>
    <t>333.- Venda de medicaments</t>
  </si>
  <si>
    <t>33300.- Venda de medicaments</t>
  </si>
  <si>
    <t>339.- Venda d'altres béns</t>
  </si>
  <si>
    <t>33900.- Venda d'altres béns</t>
  </si>
  <si>
    <t>33901.- Venda d'impresos</t>
  </si>
  <si>
    <t>39.- Altres ingressos</t>
  </si>
  <si>
    <t>391.- Recàrrecs i multes</t>
  </si>
  <si>
    <t>39100.- Recàrrecs de constrenyiment</t>
  </si>
  <si>
    <t>39101.- Interessos de demora</t>
  </si>
  <si>
    <t>39102.- Multes i sancions</t>
  </si>
  <si>
    <t>399.- Ingressos diversos</t>
  </si>
  <si>
    <t>39901.- Recursos eventuals</t>
  </si>
  <si>
    <t>39996.- Ingressos per anuncis de concursos</t>
  </si>
  <si>
    <t>39999.- Altres ingressos diversos</t>
  </si>
  <si>
    <t>4.- Transferències corrents</t>
  </si>
  <si>
    <t>40.- De l'Estat</t>
  </si>
  <si>
    <t>400.- De l'Administració General</t>
  </si>
  <si>
    <t>40000.- De l'Administració General</t>
  </si>
  <si>
    <t>40001.- Fons de garantia</t>
  </si>
  <si>
    <t>40002.- Fons de suficiència</t>
  </si>
  <si>
    <t>40009.- Liquidació d'exercicis anteriors</t>
  </si>
  <si>
    <t>40060.- Fons cohesió sanitat, assistència desplaçats</t>
  </si>
  <si>
    <t>401.- D'organismes autònoms</t>
  </si>
  <si>
    <t>40101.- Del Servicio Público de Empleo (INEM)</t>
  </si>
  <si>
    <t>402.- De la Seguretat Social</t>
  </si>
  <si>
    <t>40201.- De l'Instituto de Migraciones y Servicios Sociales (IMSERSO)</t>
  </si>
  <si>
    <t>40260.- Programa d'estalvi Incapacitat Temporal (IT)</t>
  </si>
  <si>
    <t>40261.- Assistència residents estrangers</t>
  </si>
  <si>
    <t>44.- D'empreses públiques i d'altres ens públics de la CAIB</t>
  </si>
  <si>
    <t>444.- De fundacions del sector públic autonòmic</t>
  </si>
  <si>
    <t>44400.- Empreses públiques societàries de la CAIB</t>
  </si>
  <si>
    <t>45.- De comunitats autònomes</t>
  </si>
  <si>
    <t>450.- De la CAIB</t>
  </si>
  <si>
    <t>45000.- De la Comunitat Autònoma IB</t>
  </si>
  <si>
    <t>45001.- De la Comunitat Autònoma IB, assistència desplaçats</t>
  </si>
  <si>
    <t>45002.- De la Comunitat Autònoma IB, programa estalvi IT</t>
  </si>
  <si>
    <t>45004.- De la Comunitat Autònoma IB, assistència residents estrangers</t>
  </si>
  <si>
    <t>48.- De famílies i institucions sense finalitat lucrativa</t>
  </si>
  <si>
    <t>480.- De famílies i institucions sense finalitat lucrativa</t>
  </si>
  <si>
    <t>48000.- De famílies i institucions sense finalitat lucrativa</t>
  </si>
  <si>
    <t>49.- De l'exterior</t>
  </si>
  <si>
    <t>490.- Del Fons Social Europeu</t>
  </si>
  <si>
    <t>49000.- Del Fons Social Europeu</t>
  </si>
  <si>
    <t>5.- Ingressos patrimonials</t>
  </si>
  <si>
    <t>52.- Interessos de dipòsits</t>
  </si>
  <si>
    <t>520.- Interessos de comptes bancàries</t>
  </si>
  <si>
    <t>52000.- Interessos de consignacions judicials</t>
  </si>
  <si>
    <t>52099.- Altres interessos de comptes bancaris</t>
  </si>
  <si>
    <t>55.- Productes de concessions i aprofitaments especials</t>
  </si>
  <si>
    <t>550.- Productes de concessions administratives</t>
  </si>
  <si>
    <t>55000.- Productes de concessions administratives</t>
  </si>
  <si>
    <t>55001.- Ingressos de cafeteries, llibreries i aparells de TV</t>
  </si>
  <si>
    <t>559.- Altres concessions i aprofitaments</t>
  </si>
  <si>
    <t>55900.- Altres concessions i aprofitaments</t>
  </si>
  <si>
    <t>7.- Transferències de capital</t>
  </si>
  <si>
    <t>70.- De l'Estat</t>
  </si>
  <si>
    <t>700.- De l'Administració General</t>
  </si>
  <si>
    <t>70000.- De l'Administració General</t>
  </si>
  <si>
    <t>701.- D'organismes autònoms</t>
  </si>
  <si>
    <t>70100.- D'organismes autònoms</t>
  </si>
  <si>
    <t>75.- De comunitats autònomes</t>
  </si>
  <si>
    <t>750.- De la CAIB</t>
  </si>
  <si>
    <t>75000.- De la Comunitat Autònoma IB</t>
  </si>
  <si>
    <t>79.- De l'exterior</t>
  </si>
  <si>
    <t>790.- Del Fons Europeu de Desenvolupament Regional</t>
  </si>
  <si>
    <t>79000.- Del Fons Europeu de Desenvolupament Regional</t>
  </si>
  <si>
    <t>9.- Passius financers</t>
  </si>
  <si>
    <t>91.- Préstecs rebuts en moneda nacional</t>
  </si>
  <si>
    <t>Concepte</t>
  </si>
  <si>
    <t>Inicial</t>
  </si>
  <si>
    <t>Inicial ajustat</t>
  </si>
  <si>
    <t>10000.- TA IRPF</t>
  </si>
  <si>
    <t>BAC TA IRPF, 98%</t>
  </si>
  <si>
    <t>BAC Fons de suficiència</t>
  </si>
  <si>
    <t>21000.- IVA</t>
  </si>
  <si>
    <t>BAC IVA, 98%</t>
  </si>
  <si>
    <t>Devolució liquidació (-) 2008 no compensada</t>
  </si>
  <si>
    <t>Devolució liquidació (-) 2009 no compensada</t>
  </si>
  <si>
    <t>BAC IE cervesa</t>
  </si>
  <si>
    <t>22003.- IE alcohol/begudes derivades</t>
  </si>
  <si>
    <t>BAC IE alcohol/begudes derivades</t>
  </si>
  <si>
    <t>22004.- IE labors del tabac</t>
  </si>
  <si>
    <t>BAC IE labors del tabac</t>
  </si>
  <si>
    <t>22005.- IE hidrocarburs</t>
  </si>
  <si>
    <t>BAC IE hidrocarburs</t>
  </si>
  <si>
    <t>22007.- IE productes intermedis</t>
  </si>
  <si>
    <t>BAC IE productes intermedis</t>
  </si>
  <si>
    <t>22009.- IE electricitat</t>
  </si>
  <si>
    <t>BAC IE electricitat</t>
  </si>
  <si>
    <t>Ajusts fons complementaris/addicionals i liquidació (n-2)</t>
  </si>
  <si>
    <t>40001.- Fons de garantía</t>
  </si>
  <si>
    <t>40003.- Fons de convergència</t>
  </si>
  <si>
    <t>a.- Fons de cooperació</t>
  </si>
  <si>
    <t>b.- Fons de competitivitat</t>
  </si>
  <si>
    <t>Total finançament autonòmic</t>
  </si>
  <si>
    <t>CMPTTL</t>
  </si>
  <si>
    <t>FINANÇAMENT AUTONÒMIC</t>
  </si>
  <si>
    <t>Detall i ajusts</t>
  </si>
  <si>
    <t>Ajusts</t>
  </si>
  <si>
    <t>Liquidació (n-2)</t>
  </si>
  <si>
    <t>220__. Imposts especials cedits</t>
  </si>
  <si>
    <t>22001.- IE Cervesa</t>
  </si>
  <si>
    <t>BAC Fons de garantía</t>
  </si>
  <si>
    <t>Fons de convergència autonòmics, liquidació (n-2)</t>
  </si>
  <si>
    <t>40009.- Liquidació (n-2), imposts cedits/altres</t>
  </si>
  <si>
    <t>Liquidació (n-2), impost cedits</t>
  </si>
  <si>
    <t>Liquidació (n-2), fons de garantia</t>
  </si>
  <si>
    <t>Liquidació (n-2), fons de suficiència</t>
  </si>
  <si>
    <t>Liquidació (n-2), fons de convergència autonòmics</t>
  </si>
  <si>
    <t>Ajornament de 60 a 120 mensualitats liquidacions (-) no compensades</t>
  </si>
  <si>
    <t>PP.GG. DE LA COMUNITAT AUTÒNOMA IB 2013. PRESSUPOST CONSOLIDAT</t>
  </si>
  <si>
    <t>Pagaments IP (n-2)</t>
  </si>
  <si>
    <t>91300.- A l.t. d'ens que no pertanyen al sector públic.</t>
  </si>
  <si>
    <t>285.- Sobre danys mediambientals causats per grans superfícies ...</t>
  </si>
  <si>
    <t>28500.- Impost sobre danys mediambientals causats per grans superfícies ...</t>
  </si>
  <si>
    <t>30101.- Autoritzacions/certificacions relacionades amb radiodifusió sonora a través ones mètriques amb modulació de freqüència</t>
  </si>
  <si>
    <t>30301.- Serveis docents, Conservatori Professional de Música i Dansa de les IB</t>
  </si>
  <si>
    <t>30907.- Anàlisis del Laboratori de l'Atmosfera, certificats d'emissions i subministrament de dades de l'atmosfera</t>
  </si>
  <si>
    <t>30948.- Autoritzacions per a l'exercici de l'activitat d'escoles nauticoesportives/centres lucratius d'activitats subaquàtiques</t>
  </si>
  <si>
    <t>31908.- Per assistència sanitària, mútues assegurances escolars i esportives</t>
  </si>
  <si>
    <t>32920.- Entrades a museus, exposicions, espectacles, ...</t>
  </si>
  <si>
    <t>39998.- Ingressos per resolucions judicials</t>
  </si>
  <si>
    <t>913.- Préstecs rebuts en moneda nacional a l.t.. d'ens que no pertanyen al sector públic</t>
  </si>
  <si>
    <t>PP.GG. CAIB 2013. SECTOR PÚBLIC ADMINISTRATIU. INGRESSOS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</si>
</sst>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0.79998168889431442"/>
      </top>
      <bottom style="thin">
        <color theme="9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4" fontId="2" fillId="4" borderId="2" xfId="0" applyNumberFormat="1" applyFont="1" applyFill="1" applyBorder="1"/>
    <xf numFmtId="0" fontId="3" fillId="5" borderId="3" xfId="0" applyFont="1" applyFill="1" applyBorder="1" applyAlignment="1">
      <alignment horizontal="left" indent="1"/>
    </xf>
    <xf numFmtId="4" fontId="3" fillId="5" borderId="3" xfId="0" applyNumberFormat="1" applyFont="1" applyFill="1" applyBorder="1"/>
    <xf numFmtId="0" fontId="3" fillId="0" borderId="4" xfId="0" applyFont="1" applyBorder="1" applyAlignment="1">
      <alignment horizontal="left" indent="2"/>
    </xf>
    <xf numFmtId="4" fontId="3" fillId="0" borderId="4" xfId="0" applyNumberFormat="1" applyFont="1" applyBorder="1"/>
    <xf numFmtId="0" fontId="3" fillId="0" borderId="4" xfId="0" applyFont="1" applyBorder="1" applyAlignment="1">
      <alignment horizontal="left" indent="3"/>
    </xf>
    <xf numFmtId="0" fontId="2" fillId="4" borderId="4" xfId="0" applyFont="1" applyFill="1" applyBorder="1" applyAlignment="1">
      <alignment horizontal="left"/>
    </xf>
    <xf numFmtId="4" fontId="2" fillId="4" borderId="4" xfId="0" applyNumberFormat="1" applyFont="1" applyFill="1" applyBorder="1"/>
    <xf numFmtId="0" fontId="3" fillId="0" borderId="0" xfId="0" applyFont="1" applyBorder="1" applyAlignment="1">
      <alignment horizontal="left" indent="3"/>
    </xf>
    <xf numFmtId="4" fontId="3" fillId="0" borderId="0" xfId="0" applyNumberFormat="1" applyFont="1" applyBorder="1"/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/>
    <xf numFmtId="4" fontId="3" fillId="5" borderId="6" xfId="0" applyNumberFormat="1" applyFont="1" applyFill="1" applyBorder="1"/>
    <xf numFmtId="0" fontId="3" fillId="0" borderId="0" xfId="0" applyFont="1"/>
    <xf numFmtId="4" fontId="3" fillId="0" borderId="0" xfId="0" applyNumberFormat="1" applyFont="1"/>
    <xf numFmtId="0" fontId="3" fillId="0" borderId="4" xfId="0" applyFont="1" applyBorder="1" applyAlignment="1">
      <alignment horizontal="left" indent="1"/>
    </xf>
    <xf numFmtId="0" fontId="1" fillId="2" borderId="1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4" fontId="4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left" indent="1"/>
    </xf>
    <xf numFmtId="4" fontId="3" fillId="6" borderId="4" xfId="0" applyNumberFormat="1" applyFont="1" applyFill="1" applyBorder="1"/>
    <xf numFmtId="0" fontId="3" fillId="6" borderId="4" xfId="0" applyFont="1" applyFill="1" applyBorder="1" applyAlignment="1">
      <alignment horizontal="left" indent="2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="90" zoomScaleNormal="90" workbookViewId="0">
      <selection activeCell="A2" sqref="A2"/>
    </sheetView>
  </sheetViews>
  <sheetFormatPr baseColWidth="10" defaultRowHeight="12.75"/>
  <cols>
    <col min="1" max="1" width="60.7109375" style="18" customWidth="1"/>
    <col min="2" max="7" width="14.7109375" style="18" customWidth="1"/>
    <col min="8" max="8" width="1.7109375" style="18" customWidth="1"/>
    <col min="9" max="10" width="3.28515625" style="18" bestFit="1" customWidth="1"/>
    <col min="11" max="16384" width="11.42578125" style="18"/>
  </cols>
  <sheetData>
    <row r="1" spans="1:10">
      <c r="A1" s="33" t="s">
        <v>250</v>
      </c>
      <c r="B1" s="33"/>
      <c r="C1" s="33"/>
      <c r="D1" s="33"/>
      <c r="E1" s="33"/>
      <c r="F1" s="33"/>
      <c r="G1" s="33"/>
    </row>
    <row r="2" spans="1:10">
      <c r="A2" s="1" t="s">
        <v>0</v>
      </c>
      <c r="B2" s="33" t="s">
        <v>1</v>
      </c>
      <c r="C2" s="33"/>
      <c r="D2" s="33"/>
      <c r="E2" s="33"/>
      <c r="F2" s="33"/>
      <c r="G2" s="33"/>
    </row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I3" s="27"/>
      <c r="J3" s="27"/>
    </row>
    <row r="4" spans="1:10">
      <c r="A4" s="4" t="s">
        <v>9</v>
      </c>
      <c r="B4" s="5">
        <v>868443830</v>
      </c>
      <c r="C4" s="5"/>
      <c r="D4" s="5"/>
      <c r="E4" s="5">
        <v>868443830</v>
      </c>
      <c r="F4" s="5"/>
      <c r="G4" s="5">
        <v>868443830</v>
      </c>
      <c r="I4" s="28" t="str">
        <f>IF(SUM(B4:D4)=E4,"ü","N")</f>
        <v>ü</v>
      </c>
      <c r="J4" s="28" t="str">
        <f>IF((E4-F4)=G4,"ü","N")</f>
        <v>ü</v>
      </c>
    </row>
    <row r="5" spans="1:10">
      <c r="A5" s="6" t="s">
        <v>10</v>
      </c>
      <c r="B5" s="7">
        <v>776366620</v>
      </c>
      <c r="C5" s="7"/>
      <c r="D5" s="7"/>
      <c r="E5" s="7">
        <v>776366620</v>
      </c>
      <c r="F5" s="7"/>
      <c r="G5" s="7">
        <v>776366620</v>
      </c>
      <c r="I5" s="28" t="str">
        <f t="shared" ref="I5:I68" si="0">IF(SUM(B5:D5)=E5,"ü","N")</f>
        <v>ü</v>
      </c>
      <c r="J5" s="28" t="str">
        <f t="shared" ref="J5:J68" si="1">IF((E5-F5)=G5,"ü","N")</f>
        <v>ü</v>
      </c>
    </row>
    <row r="6" spans="1:10">
      <c r="A6" s="32" t="s">
        <v>11</v>
      </c>
      <c r="B6" s="31">
        <v>776366620</v>
      </c>
      <c r="C6" s="31"/>
      <c r="D6" s="31"/>
      <c r="E6" s="31">
        <v>776366620</v>
      </c>
      <c r="F6" s="31"/>
      <c r="G6" s="31">
        <v>776366620</v>
      </c>
      <c r="I6" s="28" t="str">
        <f t="shared" si="0"/>
        <v>ü</v>
      </c>
      <c r="J6" s="28" t="str">
        <f t="shared" si="1"/>
        <v>ü</v>
      </c>
    </row>
    <row r="7" spans="1:10">
      <c r="A7" s="10" t="s">
        <v>12</v>
      </c>
      <c r="B7" s="9">
        <v>776366620</v>
      </c>
      <c r="C7" s="9"/>
      <c r="D7" s="9"/>
      <c r="E7" s="9">
        <v>776366620</v>
      </c>
      <c r="F7" s="9"/>
      <c r="G7" s="9">
        <v>776366620</v>
      </c>
      <c r="I7" s="28" t="str">
        <f t="shared" si="0"/>
        <v>ü</v>
      </c>
      <c r="J7" s="28" t="str">
        <f t="shared" si="1"/>
        <v>ü</v>
      </c>
    </row>
    <row r="8" spans="1:10">
      <c r="A8" s="6" t="s">
        <v>13</v>
      </c>
      <c r="B8" s="7">
        <v>92077210</v>
      </c>
      <c r="C8" s="7"/>
      <c r="D8" s="7"/>
      <c r="E8" s="7">
        <v>92077210</v>
      </c>
      <c r="F8" s="7"/>
      <c r="G8" s="7">
        <v>92077210</v>
      </c>
      <c r="I8" s="28" t="str">
        <f t="shared" si="0"/>
        <v>ü</v>
      </c>
      <c r="J8" s="28" t="str">
        <f t="shared" si="1"/>
        <v>ü</v>
      </c>
    </row>
    <row r="9" spans="1:10">
      <c r="A9" s="32" t="s">
        <v>14</v>
      </c>
      <c r="B9" s="31">
        <v>67877210</v>
      </c>
      <c r="C9" s="31"/>
      <c r="D9" s="31"/>
      <c r="E9" s="31">
        <v>67877210</v>
      </c>
      <c r="F9" s="31"/>
      <c r="G9" s="31">
        <v>67877210</v>
      </c>
      <c r="I9" s="28" t="str">
        <f t="shared" si="0"/>
        <v>ü</v>
      </c>
      <c r="J9" s="28" t="str">
        <f t="shared" si="1"/>
        <v>ü</v>
      </c>
    </row>
    <row r="10" spans="1:10">
      <c r="A10" s="10" t="s">
        <v>15</v>
      </c>
      <c r="B10" s="9">
        <v>67877210</v>
      </c>
      <c r="C10" s="9"/>
      <c r="D10" s="9"/>
      <c r="E10" s="9">
        <v>67877210</v>
      </c>
      <c r="F10" s="9"/>
      <c r="G10" s="9">
        <v>67877210</v>
      </c>
      <c r="I10" s="28" t="str">
        <f t="shared" si="0"/>
        <v>ü</v>
      </c>
      <c r="J10" s="28" t="str">
        <f t="shared" si="1"/>
        <v>ü</v>
      </c>
    </row>
    <row r="11" spans="1:10">
      <c r="A11" s="32" t="s">
        <v>16</v>
      </c>
      <c r="B11" s="31">
        <v>24200000</v>
      </c>
      <c r="C11" s="31"/>
      <c r="D11" s="31"/>
      <c r="E11" s="31">
        <v>24200000</v>
      </c>
      <c r="F11" s="31"/>
      <c r="G11" s="31">
        <v>24200000</v>
      </c>
      <c r="I11" s="28" t="str">
        <f t="shared" si="0"/>
        <v>ü</v>
      </c>
      <c r="J11" s="28" t="str">
        <f t="shared" si="1"/>
        <v>ü</v>
      </c>
    </row>
    <row r="12" spans="1:10">
      <c r="A12" s="10" t="s">
        <v>17</v>
      </c>
      <c r="B12" s="9">
        <v>24200000</v>
      </c>
      <c r="C12" s="9"/>
      <c r="D12" s="9"/>
      <c r="E12" s="9">
        <v>24200000</v>
      </c>
      <c r="F12" s="9"/>
      <c r="G12" s="9">
        <v>24200000</v>
      </c>
      <c r="I12" s="28" t="str">
        <f t="shared" si="0"/>
        <v>ü</v>
      </c>
      <c r="J12" s="28" t="str">
        <f t="shared" si="1"/>
        <v>ü</v>
      </c>
    </row>
    <row r="13" spans="1:10">
      <c r="A13" s="11" t="s">
        <v>18</v>
      </c>
      <c r="B13" s="12">
        <v>1975231790</v>
      </c>
      <c r="C13" s="12"/>
      <c r="D13" s="12"/>
      <c r="E13" s="12">
        <v>1975231790</v>
      </c>
      <c r="F13" s="12"/>
      <c r="G13" s="12">
        <v>1975231790</v>
      </c>
      <c r="I13" s="28" t="str">
        <f t="shared" si="0"/>
        <v>ü</v>
      </c>
      <c r="J13" s="28" t="str">
        <f t="shared" si="1"/>
        <v>ü</v>
      </c>
    </row>
    <row r="14" spans="1:10">
      <c r="A14" s="6" t="s">
        <v>19</v>
      </c>
      <c r="B14" s="7">
        <v>347586120</v>
      </c>
      <c r="C14" s="7"/>
      <c r="D14" s="7"/>
      <c r="E14" s="7">
        <v>347586120</v>
      </c>
      <c r="F14" s="7"/>
      <c r="G14" s="7">
        <v>347586120</v>
      </c>
      <c r="I14" s="28" t="str">
        <f t="shared" si="0"/>
        <v>ü</v>
      </c>
      <c r="J14" s="28" t="str">
        <f t="shared" si="1"/>
        <v>ü</v>
      </c>
    </row>
    <row r="15" spans="1:10">
      <c r="A15" s="32" t="s">
        <v>20</v>
      </c>
      <c r="B15" s="31">
        <v>251745930</v>
      </c>
      <c r="C15" s="31"/>
      <c r="D15" s="31"/>
      <c r="E15" s="31">
        <v>251745930</v>
      </c>
      <c r="F15" s="31"/>
      <c r="G15" s="31">
        <v>251745930</v>
      </c>
      <c r="I15" s="28" t="str">
        <f t="shared" si="0"/>
        <v>ü</v>
      </c>
      <c r="J15" s="28" t="str">
        <f t="shared" si="1"/>
        <v>ü</v>
      </c>
    </row>
    <row r="16" spans="1:10">
      <c r="A16" s="10" t="s">
        <v>21</v>
      </c>
      <c r="B16" s="9">
        <v>251727840</v>
      </c>
      <c r="C16" s="9"/>
      <c r="D16" s="9"/>
      <c r="E16" s="9">
        <v>251727840</v>
      </c>
      <c r="F16" s="9"/>
      <c r="G16" s="9">
        <v>251727840</v>
      </c>
      <c r="I16" s="28" t="str">
        <f t="shared" si="0"/>
        <v>ü</v>
      </c>
      <c r="J16" s="28" t="str">
        <f t="shared" si="1"/>
        <v>ü</v>
      </c>
    </row>
    <row r="17" spans="1:10">
      <c r="A17" s="10" t="s">
        <v>22</v>
      </c>
      <c r="B17" s="9">
        <v>18090</v>
      </c>
      <c r="C17" s="9"/>
      <c r="D17" s="9"/>
      <c r="E17" s="9">
        <v>18090</v>
      </c>
      <c r="F17" s="9"/>
      <c r="G17" s="9">
        <v>18090</v>
      </c>
      <c r="I17" s="28" t="str">
        <f t="shared" si="0"/>
        <v>ü</v>
      </c>
      <c r="J17" s="28" t="str">
        <f t="shared" si="1"/>
        <v>ü</v>
      </c>
    </row>
    <row r="18" spans="1:10">
      <c r="A18" s="32" t="s">
        <v>23</v>
      </c>
      <c r="B18" s="31">
        <v>95840190</v>
      </c>
      <c r="C18" s="31"/>
      <c r="D18" s="31"/>
      <c r="E18" s="31">
        <v>95840190</v>
      </c>
      <c r="F18" s="31"/>
      <c r="G18" s="31">
        <v>95840190</v>
      </c>
      <c r="I18" s="28" t="str">
        <f t="shared" si="0"/>
        <v>ü</v>
      </c>
      <c r="J18" s="28" t="str">
        <f t="shared" si="1"/>
        <v>ü</v>
      </c>
    </row>
    <row r="19" spans="1:10">
      <c r="A19" s="10" t="s">
        <v>24</v>
      </c>
      <c r="B19" s="9">
        <v>95507530</v>
      </c>
      <c r="C19" s="9"/>
      <c r="D19" s="9"/>
      <c r="E19" s="9">
        <v>95507530</v>
      </c>
      <c r="F19" s="9"/>
      <c r="G19" s="9">
        <v>95507530</v>
      </c>
      <c r="I19" s="28" t="str">
        <f t="shared" si="0"/>
        <v>ü</v>
      </c>
      <c r="J19" s="28" t="str">
        <f t="shared" si="1"/>
        <v>ü</v>
      </c>
    </row>
    <row r="20" spans="1:10">
      <c r="A20" s="10" t="s">
        <v>25</v>
      </c>
      <c r="B20" s="9">
        <v>332660</v>
      </c>
      <c r="C20" s="9"/>
      <c r="D20" s="9"/>
      <c r="E20" s="9">
        <v>332660</v>
      </c>
      <c r="F20" s="9"/>
      <c r="G20" s="9">
        <v>332660</v>
      </c>
      <c r="I20" s="28" t="str">
        <f t="shared" si="0"/>
        <v>ü</v>
      </c>
      <c r="J20" s="28" t="str">
        <f t="shared" si="1"/>
        <v>ü</v>
      </c>
    </row>
    <row r="21" spans="1:10">
      <c r="A21" s="6" t="s">
        <v>26</v>
      </c>
      <c r="B21" s="7">
        <v>1048069070</v>
      </c>
      <c r="C21" s="7"/>
      <c r="D21" s="7"/>
      <c r="E21" s="7">
        <v>1048069070</v>
      </c>
      <c r="F21" s="7"/>
      <c r="G21" s="7">
        <v>1048069070</v>
      </c>
      <c r="I21" s="28" t="str">
        <f t="shared" si="0"/>
        <v>ü</v>
      </c>
      <c r="J21" s="28" t="str">
        <f t="shared" si="1"/>
        <v>ü</v>
      </c>
    </row>
    <row r="22" spans="1:10">
      <c r="A22" s="32" t="s">
        <v>27</v>
      </c>
      <c r="B22" s="31">
        <v>1048069070</v>
      </c>
      <c r="C22" s="31"/>
      <c r="D22" s="31"/>
      <c r="E22" s="31">
        <v>1048069070</v>
      </c>
      <c r="F22" s="31"/>
      <c r="G22" s="31">
        <v>1048069070</v>
      </c>
      <c r="I22" s="28" t="str">
        <f t="shared" si="0"/>
        <v>ü</v>
      </c>
      <c r="J22" s="28" t="str">
        <f t="shared" si="1"/>
        <v>ü</v>
      </c>
    </row>
    <row r="23" spans="1:10">
      <c r="A23" s="10" t="s">
        <v>28</v>
      </c>
      <c r="B23" s="9">
        <v>1048069070</v>
      </c>
      <c r="C23" s="9"/>
      <c r="D23" s="9"/>
      <c r="E23" s="9">
        <v>1048069070</v>
      </c>
      <c r="F23" s="9"/>
      <c r="G23" s="9">
        <v>1048069070</v>
      </c>
      <c r="I23" s="28" t="str">
        <f t="shared" si="0"/>
        <v>ü</v>
      </c>
      <c r="J23" s="28" t="str">
        <f t="shared" si="1"/>
        <v>ü</v>
      </c>
    </row>
    <row r="24" spans="1:10">
      <c r="A24" s="6" t="s">
        <v>29</v>
      </c>
      <c r="B24" s="7">
        <v>443035680</v>
      </c>
      <c r="C24" s="7"/>
      <c r="D24" s="7"/>
      <c r="E24" s="7">
        <v>443035680</v>
      </c>
      <c r="F24" s="7"/>
      <c r="G24" s="7">
        <v>443035680</v>
      </c>
      <c r="I24" s="28" t="str">
        <f t="shared" si="0"/>
        <v>ü</v>
      </c>
      <c r="J24" s="28" t="str">
        <f t="shared" si="1"/>
        <v>ü</v>
      </c>
    </row>
    <row r="25" spans="1:10">
      <c r="A25" s="32" t="s">
        <v>30</v>
      </c>
      <c r="B25" s="31">
        <v>443035680</v>
      </c>
      <c r="C25" s="31"/>
      <c r="D25" s="31"/>
      <c r="E25" s="31">
        <v>443035680</v>
      </c>
      <c r="F25" s="31"/>
      <c r="G25" s="31">
        <v>443035680</v>
      </c>
      <c r="I25" s="28" t="str">
        <f t="shared" si="0"/>
        <v>ü</v>
      </c>
      <c r="J25" s="28" t="str">
        <f t="shared" si="1"/>
        <v>ü</v>
      </c>
    </row>
    <row r="26" spans="1:10">
      <c r="A26" s="10" t="s">
        <v>31</v>
      </c>
      <c r="B26" s="9">
        <v>5715850</v>
      </c>
      <c r="C26" s="9"/>
      <c r="D26" s="9"/>
      <c r="E26" s="9">
        <v>5715850</v>
      </c>
      <c r="F26" s="9"/>
      <c r="G26" s="9">
        <v>5715850</v>
      </c>
      <c r="I26" s="28" t="str">
        <f t="shared" si="0"/>
        <v>ü</v>
      </c>
      <c r="J26" s="28" t="str">
        <f t="shared" si="1"/>
        <v>ü</v>
      </c>
    </row>
    <row r="27" spans="1:10">
      <c r="A27" s="10" t="s">
        <v>32</v>
      </c>
      <c r="B27" s="9">
        <v>14775560</v>
      </c>
      <c r="C27" s="9"/>
      <c r="D27" s="9"/>
      <c r="E27" s="9">
        <v>14775560</v>
      </c>
      <c r="F27" s="9"/>
      <c r="G27" s="9">
        <v>14775560</v>
      </c>
      <c r="I27" s="28" t="str">
        <f t="shared" si="0"/>
        <v>ü</v>
      </c>
      <c r="J27" s="28" t="str">
        <f t="shared" si="1"/>
        <v>ü</v>
      </c>
    </row>
    <row r="28" spans="1:10">
      <c r="A28" s="10" t="s">
        <v>33</v>
      </c>
      <c r="B28" s="9">
        <v>160319740</v>
      </c>
      <c r="C28" s="9"/>
      <c r="D28" s="9"/>
      <c r="E28" s="9">
        <v>160319740</v>
      </c>
      <c r="F28" s="9"/>
      <c r="G28" s="9">
        <v>160319740</v>
      </c>
      <c r="I28" s="28" t="str">
        <f t="shared" si="0"/>
        <v>ü</v>
      </c>
      <c r="J28" s="28" t="str">
        <f t="shared" si="1"/>
        <v>ü</v>
      </c>
    </row>
    <row r="29" spans="1:10">
      <c r="A29" s="10" t="s">
        <v>34</v>
      </c>
      <c r="B29" s="9">
        <v>168224430</v>
      </c>
      <c r="C29" s="9"/>
      <c r="D29" s="9"/>
      <c r="E29" s="9">
        <v>168224430</v>
      </c>
      <c r="F29" s="9"/>
      <c r="G29" s="9">
        <v>168224430</v>
      </c>
      <c r="I29" s="28" t="str">
        <f t="shared" si="0"/>
        <v>ü</v>
      </c>
      <c r="J29" s="28" t="str">
        <f t="shared" si="1"/>
        <v>ü</v>
      </c>
    </row>
    <row r="30" spans="1:10">
      <c r="A30" s="10" t="s">
        <v>35</v>
      </c>
      <c r="B30" s="9">
        <v>21600000</v>
      </c>
      <c r="C30" s="9"/>
      <c r="D30" s="9"/>
      <c r="E30" s="9">
        <v>21600000</v>
      </c>
      <c r="F30" s="9"/>
      <c r="G30" s="9">
        <v>21600000</v>
      </c>
      <c r="I30" s="28" t="str">
        <f t="shared" si="0"/>
        <v>ü</v>
      </c>
      <c r="J30" s="28" t="str">
        <f t="shared" si="1"/>
        <v>ü</v>
      </c>
    </row>
    <row r="31" spans="1:10">
      <c r="A31" s="10" t="s">
        <v>36</v>
      </c>
      <c r="B31" s="9">
        <v>330930</v>
      </c>
      <c r="C31" s="9"/>
      <c r="D31" s="9"/>
      <c r="E31" s="9">
        <v>330930</v>
      </c>
      <c r="F31" s="9"/>
      <c r="G31" s="9">
        <v>330930</v>
      </c>
      <c r="I31" s="28" t="str">
        <f t="shared" si="0"/>
        <v>ü</v>
      </c>
      <c r="J31" s="28" t="str">
        <f t="shared" si="1"/>
        <v>ü</v>
      </c>
    </row>
    <row r="32" spans="1:10">
      <c r="A32" s="10" t="s">
        <v>37</v>
      </c>
      <c r="B32" s="9">
        <v>38274240</v>
      </c>
      <c r="C32" s="9"/>
      <c r="D32" s="9"/>
      <c r="E32" s="9">
        <v>38274240</v>
      </c>
      <c r="F32" s="9"/>
      <c r="G32" s="9">
        <v>38274240</v>
      </c>
      <c r="I32" s="28" t="str">
        <f t="shared" si="0"/>
        <v>ü</v>
      </c>
      <c r="J32" s="28" t="str">
        <f t="shared" si="1"/>
        <v>ü</v>
      </c>
    </row>
    <row r="33" spans="1:10">
      <c r="A33" s="10" t="s">
        <v>38</v>
      </c>
      <c r="B33" s="9">
        <v>33794930</v>
      </c>
      <c r="C33" s="9"/>
      <c r="D33" s="9"/>
      <c r="E33" s="9">
        <v>33794930</v>
      </c>
      <c r="F33" s="9"/>
      <c r="G33" s="9">
        <v>33794930</v>
      </c>
      <c r="I33" s="28" t="str">
        <f t="shared" si="0"/>
        <v>ü</v>
      </c>
      <c r="J33" s="28" t="str">
        <f t="shared" si="1"/>
        <v>ü</v>
      </c>
    </row>
    <row r="34" spans="1:10">
      <c r="A34" s="6" t="s">
        <v>39</v>
      </c>
      <c r="B34" s="7">
        <v>136540920</v>
      </c>
      <c r="C34" s="7"/>
      <c r="D34" s="7"/>
      <c r="E34" s="7">
        <v>136540920</v>
      </c>
      <c r="F34" s="7"/>
      <c r="G34" s="7">
        <v>136540920</v>
      </c>
      <c r="I34" s="28" t="str">
        <f t="shared" si="0"/>
        <v>ü</v>
      </c>
      <c r="J34" s="28" t="str">
        <f t="shared" si="1"/>
        <v>ü</v>
      </c>
    </row>
    <row r="35" spans="1:10">
      <c r="A35" s="32" t="s">
        <v>40</v>
      </c>
      <c r="B35" s="31">
        <v>78040920</v>
      </c>
      <c r="C35" s="31"/>
      <c r="D35" s="31"/>
      <c r="E35" s="31">
        <v>78040920</v>
      </c>
      <c r="F35" s="31"/>
      <c r="G35" s="31">
        <v>78040920</v>
      </c>
      <c r="I35" s="28" t="str">
        <f t="shared" si="0"/>
        <v>ü</v>
      </c>
      <c r="J35" s="28" t="str">
        <f t="shared" si="1"/>
        <v>ü</v>
      </c>
    </row>
    <row r="36" spans="1:10">
      <c r="A36" s="10" t="s">
        <v>41</v>
      </c>
      <c r="B36" s="9">
        <v>78040920</v>
      </c>
      <c r="C36" s="9"/>
      <c r="D36" s="9"/>
      <c r="E36" s="9">
        <v>78040920</v>
      </c>
      <c r="F36" s="9"/>
      <c r="G36" s="9">
        <v>78040920</v>
      </c>
      <c r="I36" s="28" t="str">
        <f t="shared" si="0"/>
        <v>ü</v>
      </c>
      <c r="J36" s="28" t="str">
        <f t="shared" si="1"/>
        <v>ü</v>
      </c>
    </row>
    <row r="37" spans="1:10">
      <c r="A37" s="32" t="s">
        <v>42</v>
      </c>
      <c r="B37" s="31">
        <v>15000000</v>
      </c>
      <c r="C37" s="31"/>
      <c r="D37" s="31"/>
      <c r="E37" s="31">
        <v>15000000</v>
      </c>
      <c r="F37" s="31"/>
      <c r="G37" s="31">
        <v>15000000</v>
      </c>
      <c r="I37" s="28" t="str">
        <f t="shared" si="0"/>
        <v>ü</v>
      </c>
      <c r="J37" s="28" t="str">
        <f t="shared" si="1"/>
        <v>ü</v>
      </c>
    </row>
    <row r="38" spans="1:10">
      <c r="A38" s="10" t="s">
        <v>43</v>
      </c>
      <c r="B38" s="9">
        <v>15000000</v>
      </c>
      <c r="C38" s="9"/>
      <c r="D38" s="9"/>
      <c r="E38" s="9">
        <v>15000000</v>
      </c>
      <c r="F38" s="9"/>
      <c r="G38" s="9">
        <v>15000000</v>
      </c>
      <c r="I38" s="28" t="str">
        <f t="shared" si="0"/>
        <v>ü</v>
      </c>
      <c r="J38" s="28" t="str">
        <f t="shared" si="1"/>
        <v>ü</v>
      </c>
    </row>
    <row r="39" spans="1:10">
      <c r="A39" s="32" t="s">
        <v>240</v>
      </c>
      <c r="B39" s="31">
        <v>8500000</v>
      </c>
      <c r="C39" s="31"/>
      <c r="D39" s="31"/>
      <c r="E39" s="31">
        <v>8500000</v>
      </c>
      <c r="F39" s="31"/>
      <c r="G39" s="31">
        <v>8500000</v>
      </c>
      <c r="I39" s="28" t="str">
        <f t="shared" si="0"/>
        <v>ü</v>
      </c>
      <c r="J39" s="28" t="str">
        <f t="shared" si="1"/>
        <v>ü</v>
      </c>
    </row>
    <row r="40" spans="1:10">
      <c r="A40" s="10" t="s">
        <v>241</v>
      </c>
      <c r="B40" s="9">
        <v>8500000</v>
      </c>
      <c r="C40" s="9"/>
      <c r="D40" s="9"/>
      <c r="E40" s="9">
        <v>8500000</v>
      </c>
      <c r="F40" s="9"/>
      <c r="G40" s="9">
        <v>8500000</v>
      </c>
      <c r="I40" s="28" t="str">
        <f t="shared" si="0"/>
        <v>ü</v>
      </c>
      <c r="J40" s="28" t="str">
        <f t="shared" si="1"/>
        <v>ü</v>
      </c>
    </row>
    <row r="41" spans="1:10">
      <c r="A41" s="32" t="s">
        <v>44</v>
      </c>
      <c r="B41" s="31">
        <v>35000000</v>
      </c>
      <c r="C41" s="31"/>
      <c r="D41" s="31"/>
      <c r="E41" s="31">
        <v>35000000</v>
      </c>
      <c r="F41" s="31"/>
      <c r="G41" s="31">
        <v>35000000</v>
      </c>
      <c r="I41" s="28" t="str">
        <f t="shared" si="0"/>
        <v>ü</v>
      </c>
      <c r="J41" s="28" t="str">
        <f t="shared" si="1"/>
        <v>ü</v>
      </c>
    </row>
    <row r="42" spans="1:10">
      <c r="A42" s="10" t="s">
        <v>45</v>
      </c>
      <c r="B42" s="9">
        <v>35000000</v>
      </c>
      <c r="C42" s="9"/>
      <c r="D42" s="9"/>
      <c r="E42" s="9">
        <v>35000000</v>
      </c>
      <c r="F42" s="9"/>
      <c r="G42" s="9">
        <v>35000000</v>
      </c>
      <c r="I42" s="28" t="str">
        <f t="shared" si="0"/>
        <v>ü</v>
      </c>
      <c r="J42" s="28" t="str">
        <f t="shared" si="1"/>
        <v>ü</v>
      </c>
    </row>
    <row r="43" spans="1:10">
      <c r="A43" s="11" t="s">
        <v>46</v>
      </c>
      <c r="B43" s="12">
        <v>55778980</v>
      </c>
      <c r="C43" s="12">
        <v>60000</v>
      </c>
      <c r="D43" s="12">
        <v>23128125</v>
      </c>
      <c r="E43" s="12">
        <v>78967105</v>
      </c>
      <c r="F43" s="12"/>
      <c r="G43" s="12">
        <v>78967105</v>
      </c>
      <c r="I43" s="28" t="str">
        <f t="shared" si="0"/>
        <v>ü</v>
      </c>
      <c r="J43" s="28" t="str">
        <f t="shared" si="1"/>
        <v>ü</v>
      </c>
    </row>
    <row r="44" spans="1:10">
      <c r="A44" s="6" t="s">
        <v>47</v>
      </c>
      <c r="B44" s="7">
        <v>44134120</v>
      </c>
      <c r="C44" s="7"/>
      <c r="D44" s="7">
        <v>2500001</v>
      </c>
      <c r="E44" s="7">
        <v>46634121</v>
      </c>
      <c r="F44" s="7"/>
      <c r="G44" s="7">
        <v>46634121</v>
      </c>
      <c r="I44" s="28" t="str">
        <f t="shared" si="0"/>
        <v>ü</v>
      </c>
      <c r="J44" s="28" t="str">
        <f t="shared" si="1"/>
        <v>ü</v>
      </c>
    </row>
    <row r="45" spans="1:10">
      <c r="A45" s="32" t="s">
        <v>48</v>
      </c>
      <c r="B45" s="31">
        <v>36511390</v>
      </c>
      <c r="C45" s="31"/>
      <c r="D45" s="31"/>
      <c r="E45" s="31">
        <v>36511390</v>
      </c>
      <c r="F45" s="31"/>
      <c r="G45" s="31">
        <v>36511390</v>
      </c>
      <c r="I45" s="28" t="str">
        <f t="shared" si="0"/>
        <v>ü</v>
      </c>
      <c r="J45" s="28" t="str">
        <f t="shared" si="1"/>
        <v>ü</v>
      </c>
    </row>
    <row r="46" spans="1:10">
      <c r="A46" s="10" t="s">
        <v>49</v>
      </c>
      <c r="B46" s="9">
        <v>36000990</v>
      </c>
      <c r="C46" s="9"/>
      <c r="D46" s="9"/>
      <c r="E46" s="9">
        <v>36000990</v>
      </c>
      <c r="F46" s="9"/>
      <c r="G46" s="9">
        <v>36000990</v>
      </c>
      <c r="I46" s="28" t="str">
        <f t="shared" si="0"/>
        <v>ü</v>
      </c>
      <c r="J46" s="28" t="str">
        <f t="shared" si="1"/>
        <v>ü</v>
      </c>
    </row>
    <row r="47" spans="1:10">
      <c r="A47" s="10" t="s">
        <v>50</v>
      </c>
      <c r="B47" s="9">
        <v>510400</v>
      </c>
      <c r="C47" s="9"/>
      <c r="D47" s="9"/>
      <c r="E47" s="9">
        <v>510400</v>
      </c>
      <c r="F47" s="9"/>
      <c r="G47" s="9">
        <v>510400</v>
      </c>
      <c r="I47" s="28" t="str">
        <f t="shared" si="0"/>
        <v>ü</v>
      </c>
      <c r="J47" s="28" t="str">
        <f t="shared" si="1"/>
        <v>ü</v>
      </c>
    </row>
    <row r="48" spans="1:10">
      <c r="A48" s="32" t="s">
        <v>51</v>
      </c>
      <c r="B48" s="31">
        <v>1830</v>
      </c>
      <c r="C48" s="31"/>
      <c r="D48" s="31"/>
      <c r="E48" s="31">
        <v>1830</v>
      </c>
      <c r="F48" s="31"/>
      <c r="G48" s="31">
        <v>1830</v>
      </c>
      <c r="I48" s="28" t="str">
        <f t="shared" si="0"/>
        <v>ü</v>
      </c>
      <c r="J48" s="28" t="str">
        <f t="shared" si="1"/>
        <v>ü</v>
      </c>
    </row>
    <row r="49" spans="1:10">
      <c r="A49" s="10" t="s">
        <v>242</v>
      </c>
      <c r="B49" s="9">
        <v>1830</v>
      </c>
      <c r="C49" s="9"/>
      <c r="D49" s="9"/>
      <c r="E49" s="9">
        <v>1830</v>
      </c>
      <c r="F49" s="9"/>
      <c r="G49" s="9">
        <v>1830</v>
      </c>
      <c r="I49" s="28" t="str">
        <f t="shared" si="0"/>
        <v>ü</v>
      </c>
      <c r="J49" s="28" t="str">
        <f t="shared" si="1"/>
        <v>ü</v>
      </c>
    </row>
    <row r="50" spans="1:10">
      <c r="A50" s="32" t="s">
        <v>52</v>
      </c>
      <c r="B50" s="31">
        <v>3095940</v>
      </c>
      <c r="C50" s="31"/>
      <c r="D50" s="31">
        <v>1</v>
      </c>
      <c r="E50" s="31">
        <v>3095941</v>
      </c>
      <c r="F50" s="31"/>
      <c r="G50" s="31">
        <v>3095941</v>
      </c>
      <c r="I50" s="28" t="str">
        <f t="shared" si="0"/>
        <v>ü</v>
      </c>
      <c r="J50" s="28" t="str">
        <f t="shared" si="1"/>
        <v>ü</v>
      </c>
    </row>
    <row r="51" spans="1:10">
      <c r="A51" s="10" t="s">
        <v>243</v>
      </c>
      <c r="B51" s="9">
        <v>391050</v>
      </c>
      <c r="C51" s="9"/>
      <c r="D51" s="9"/>
      <c r="E51" s="9">
        <v>391050</v>
      </c>
      <c r="F51" s="9"/>
      <c r="G51" s="9">
        <v>391050</v>
      </c>
      <c r="I51" s="28" t="str">
        <f t="shared" si="0"/>
        <v>ü</v>
      </c>
      <c r="J51" s="28" t="str">
        <f t="shared" si="1"/>
        <v>ü</v>
      </c>
    </row>
    <row r="52" spans="1:10">
      <c r="A52" s="10" t="s">
        <v>53</v>
      </c>
      <c r="B52" s="9">
        <v>1341790</v>
      </c>
      <c r="C52" s="9"/>
      <c r="D52" s="9"/>
      <c r="E52" s="9">
        <v>1341790</v>
      </c>
      <c r="F52" s="9"/>
      <c r="G52" s="9">
        <v>1341790</v>
      </c>
      <c r="I52" s="28" t="str">
        <f t="shared" si="0"/>
        <v>ü</v>
      </c>
      <c r="J52" s="28" t="str">
        <f t="shared" si="1"/>
        <v>ü</v>
      </c>
    </row>
    <row r="53" spans="1:10">
      <c r="A53" s="10" t="s">
        <v>54</v>
      </c>
      <c r="B53" s="9">
        <v>125140</v>
      </c>
      <c r="C53" s="9"/>
      <c r="D53" s="9"/>
      <c r="E53" s="9">
        <v>125140</v>
      </c>
      <c r="F53" s="9"/>
      <c r="G53" s="9">
        <v>125140</v>
      </c>
      <c r="I53" s="28" t="str">
        <f t="shared" si="0"/>
        <v>ü</v>
      </c>
      <c r="J53" s="28" t="str">
        <f t="shared" si="1"/>
        <v>ü</v>
      </c>
    </row>
    <row r="54" spans="1:10">
      <c r="A54" s="10" t="s">
        <v>55</v>
      </c>
      <c r="B54" s="9">
        <v>229060</v>
      </c>
      <c r="C54" s="9"/>
      <c r="D54" s="9"/>
      <c r="E54" s="9">
        <v>229060</v>
      </c>
      <c r="F54" s="9"/>
      <c r="G54" s="9">
        <v>229060</v>
      </c>
      <c r="I54" s="28" t="str">
        <f t="shared" si="0"/>
        <v>ü</v>
      </c>
      <c r="J54" s="28" t="str">
        <f t="shared" si="1"/>
        <v>ü</v>
      </c>
    </row>
    <row r="55" spans="1:10">
      <c r="A55" s="10" t="s">
        <v>56</v>
      </c>
      <c r="B55" s="9">
        <v>646140</v>
      </c>
      <c r="C55" s="9"/>
      <c r="D55" s="9"/>
      <c r="E55" s="9">
        <v>646140</v>
      </c>
      <c r="F55" s="9"/>
      <c r="G55" s="9">
        <v>646140</v>
      </c>
      <c r="I55" s="28" t="str">
        <f t="shared" si="0"/>
        <v>ü</v>
      </c>
      <c r="J55" s="28" t="str">
        <f t="shared" si="1"/>
        <v>ü</v>
      </c>
    </row>
    <row r="56" spans="1:10">
      <c r="A56" s="10" t="s">
        <v>57</v>
      </c>
      <c r="B56" s="9">
        <v>81040</v>
      </c>
      <c r="C56" s="9"/>
      <c r="D56" s="9"/>
      <c r="E56" s="9">
        <v>81040</v>
      </c>
      <c r="F56" s="9"/>
      <c r="G56" s="9">
        <v>81040</v>
      </c>
      <c r="I56" s="28" t="str">
        <f t="shared" si="0"/>
        <v>ü</v>
      </c>
      <c r="J56" s="28" t="str">
        <f t="shared" si="1"/>
        <v>ü</v>
      </c>
    </row>
    <row r="57" spans="1:10">
      <c r="A57" s="10" t="s">
        <v>58</v>
      </c>
      <c r="B57" s="9">
        <v>3800</v>
      </c>
      <c r="C57" s="9"/>
      <c r="D57" s="9">
        <v>1</v>
      </c>
      <c r="E57" s="9">
        <v>3801</v>
      </c>
      <c r="F57" s="9"/>
      <c r="G57" s="9">
        <v>3801</v>
      </c>
      <c r="I57" s="28" t="str">
        <f t="shared" si="0"/>
        <v>ü</v>
      </c>
      <c r="J57" s="28" t="str">
        <f t="shared" si="1"/>
        <v>ü</v>
      </c>
    </row>
    <row r="58" spans="1:10">
      <c r="A58" s="10" t="s">
        <v>59</v>
      </c>
      <c r="B58" s="9">
        <v>1600</v>
      </c>
      <c r="C58" s="9"/>
      <c r="D58" s="9"/>
      <c r="E58" s="9">
        <v>1600</v>
      </c>
      <c r="F58" s="9"/>
      <c r="G58" s="9">
        <v>1600</v>
      </c>
      <c r="I58" s="28" t="str">
        <f t="shared" si="0"/>
        <v>ü</v>
      </c>
      <c r="J58" s="28" t="str">
        <f t="shared" si="1"/>
        <v>ü</v>
      </c>
    </row>
    <row r="59" spans="1:10">
      <c r="A59" s="10" t="s">
        <v>60</v>
      </c>
      <c r="B59" s="9">
        <v>5000</v>
      </c>
      <c r="C59" s="9"/>
      <c r="D59" s="9"/>
      <c r="E59" s="9">
        <v>5000</v>
      </c>
      <c r="F59" s="9"/>
      <c r="G59" s="9">
        <v>5000</v>
      </c>
      <c r="I59" s="28" t="str">
        <f t="shared" si="0"/>
        <v>ü</v>
      </c>
      <c r="J59" s="28" t="str">
        <f t="shared" si="1"/>
        <v>ü</v>
      </c>
    </row>
    <row r="60" spans="1:10">
      <c r="A60" s="10" t="s">
        <v>61</v>
      </c>
      <c r="B60" s="9">
        <v>266220</v>
      </c>
      <c r="C60" s="9"/>
      <c r="D60" s="9"/>
      <c r="E60" s="9">
        <v>266220</v>
      </c>
      <c r="F60" s="9"/>
      <c r="G60" s="9">
        <v>266220</v>
      </c>
      <c r="I60" s="28" t="str">
        <f t="shared" si="0"/>
        <v>ü</v>
      </c>
      <c r="J60" s="28" t="str">
        <f t="shared" si="1"/>
        <v>ü</v>
      </c>
    </row>
    <row r="61" spans="1:10">
      <c r="A61" s="10" t="s">
        <v>62</v>
      </c>
      <c r="B61" s="9">
        <v>5000</v>
      </c>
      <c r="C61" s="9"/>
      <c r="D61" s="9"/>
      <c r="E61" s="9">
        <v>5000</v>
      </c>
      <c r="F61" s="9"/>
      <c r="G61" s="9">
        <v>5000</v>
      </c>
      <c r="I61" s="28" t="str">
        <f t="shared" si="0"/>
        <v>ü</v>
      </c>
      <c r="J61" s="28" t="str">
        <f t="shared" si="1"/>
        <v>ü</v>
      </c>
    </row>
    <row r="62" spans="1:10">
      <c r="A62" s="10" t="s">
        <v>63</v>
      </c>
      <c r="B62" s="9">
        <v>100</v>
      </c>
      <c r="C62" s="9"/>
      <c r="D62" s="9"/>
      <c r="E62" s="9">
        <v>100</v>
      </c>
      <c r="F62" s="9"/>
      <c r="G62" s="9">
        <v>100</v>
      </c>
      <c r="I62" s="28" t="str">
        <f t="shared" si="0"/>
        <v>ü</v>
      </c>
      <c r="J62" s="28" t="str">
        <f t="shared" si="1"/>
        <v>ü</v>
      </c>
    </row>
    <row r="63" spans="1:10">
      <c r="A63" s="32" t="s">
        <v>64</v>
      </c>
      <c r="B63" s="31">
        <v>4524960</v>
      </c>
      <c r="C63" s="31"/>
      <c r="D63" s="31">
        <v>2500000</v>
      </c>
      <c r="E63" s="31">
        <v>7024960</v>
      </c>
      <c r="F63" s="31"/>
      <c r="G63" s="31">
        <v>7024960</v>
      </c>
      <c r="I63" s="28" t="str">
        <f t="shared" si="0"/>
        <v>ü</v>
      </c>
      <c r="J63" s="28" t="str">
        <f t="shared" si="1"/>
        <v>ü</v>
      </c>
    </row>
    <row r="64" spans="1:10">
      <c r="A64" s="10" t="s">
        <v>65</v>
      </c>
      <c r="B64" s="9">
        <v>36200</v>
      </c>
      <c r="C64" s="9"/>
      <c r="D64" s="9"/>
      <c r="E64" s="9">
        <v>36200</v>
      </c>
      <c r="F64" s="9"/>
      <c r="G64" s="9">
        <v>36200</v>
      </c>
      <c r="I64" s="28" t="str">
        <f t="shared" si="0"/>
        <v>ü</v>
      </c>
      <c r="J64" s="28" t="str">
        <f t="shared" si="1"/>
        <v>ü</v>
      </c>
    </row>
    <row r="65" spans="1:10">
      <c r="A65" s="10" t="s">
        <v>66</v>
      </c>
      <c r="B65" s="9"/>
      <c r="C65" s="9"/>
      <c r="D65" s="9">
        <v>2500000</v>
      </c>
      <c r="E65" s="9">
        <v>2500000</v>
      </c>
      <c r="F65" s="9"/>
      <c r="G65" s="9">
        <v>2500000</v>
      </c>
      <c r="I65" s="28" t="str">
        <f t="shared" si="0"/>
        <v>ü</v>
      </c>
      <c r="J65" s="28" t="str">
        <f t="shared" si="1"/>
        <v>ü</v>
      </c>
    </row>
    <row r="66" spans="1:10">
      <c r="A66" s="10" t="s">
        <v>67</v>
      </c>
      <c r="B66" s="9">
        <v>177200</v>
      </c>
      <c r="C66" s="9"/>
      <c r="D66" s="9"/>
      <c r="E66" s="9">
        <v>177200</v>
      </c>
      <c r="F66" s="9"/>
      <c r="G66" s="9">
        <v>177200</v>
      </c>
      <c r="I66" s="28" t="str">
        <f t="shared" si="0"/>
        <v>ü</v>
      </c>
      <c r="J66" s="28" t="str">
        <f t="shared" si="1"/>
        <v>ü</v>
      </c>
    </row>
    <row r="67" spans="1:10">
      <c r="A67" s="10" t="s">
        <v>68</v>
      </c>
      <c r="B67" s="9">
        <v>1200</v>
      </c>
      <c r="C67" s="9"/>
      <c r="D67" s="9"/>
      <c r="E67" s="9">
        <v>1200</v>
      </c>
      <c r="F67" s="9"/>
      <c r="G67" s="9">
        <v>1200</v>
      </c>
      <c r="I67" s="28" t="str">
        <f t="shared" si="0"/>
        <v>ü</v>
      </c>
      <c r="J67" s="28" t="str">
        <f t="shared" si="1"/>
        <v>ü</v>
      </c>
    </row>
    <row r="68" spans="1:10">
      <c r="A68" s="10" t="s">
        <v>69</v>
      </c>
      <c r="B68" s="9">
        <v>100</v>
      </c>
      <c r="C68" s="9"/>
      <c r="D68" s="9"/>
      <c r="E68" s="9">
        <v>100</v>
      </c>
      <c r="F68" s="9"/>
      <c r="G68" s="9">
        <v>100</v>
      </c>
      <c r="I68" s="28" t="str">
        <f t="shared" si="0"/>
        <v>ü</v>
      </c>
      <c r="J68" s="28" t="str">
        <f t="shared" si="1"/>
        <v>ü</v>
      </c>
    </row>
    <row r="69" spans="1:10">
      <c r="A69" s="10" t="s">
        <v>244</v>
      </c>
      <c r="B69" s="9">
        <v>100</v>
      </c>
      <c r="C69" s="9"/>
      <c r="D69" s="9"/>
      <c r="E69" s="9">
        <v>100</v>
      </c>
      <c r="F69" s="9"/>
      <c r="G69" s="9">
        <v>100</v>
      </c>
      <c r="I69" s="28" t="str">
        <f t="shared" ref="I69:I132" si="2">IF(SUM(B69:D69)=E69,"ü","N")</f>
        <v>ü</v>
      </c>
      <c r="J69" s="28" t="str">
        <f t="shared" ref="J69:J132" si="3">IF((E69-F69)=G69,"ü","N")</f>
        <v>ü</v>
      </c>
    </row>
    <row r="70" spans="1:10">
      <c r="A70" s="10" t="s">
        <v>70</v>
      </c>
      <c r="B70" s="9">
        <v>50000</v>
      </c>
      <c r="C70" s="9"/>
      <c r="D70" s="9"/>
      <c r="E70" s="9">
        <v>50000</v>
      </c>
      <c r="F70" s="9"/>
      <c r="G70" s="9">
        <v>50000</v>
      </c>
      <c r="I70" s="28" t="str">
        <f t="shared" si="2"/>
        <v>ü</v>
      </c>
      <c r="J70" s="28" t="str">
        <f t="shared" si="3"/>
        <v>ü</v>
      </c>
    </row>
    <row r="71" spans="1:10">
      <c r="A71" s="10" t="s">
        <v>71</v>
      </c>
      <c r="B71" s="9">
        <v>11000</v>
      </c>
      <c r="C71" s="9"/>
      <c r="D71" s="9"/>
      <c r="E71" s="9">
        <v>11000</v>
      </c>
      <c r="F71" s="9"/>
      <c r="G71" s="9">
        <v>11000</v>
      </c>
      <c r="I71" s="28" t="str">
        <f t="shared" si="2"/>
        <v>ü</v>
      </c>
      <c r="J71" s="28" t="str">
        <f t="shared" si="3"/>
        <v>ü</v>
      </c>
    </row>
    <row r="72" spans="1:10">
      <c r="A72" s="10" t="s">
        <v>72</v>
      </c>
      <c r="B72" s="9">
        <v>10000</v>
      </c>
      <c r="C72" s="9"/>
      <c r="D72" s="9"/>
      <c r="E72" s="9">
        <v>10000</v>
      </c>
      <c r="F72" s="9"/>
      <c r="G72" s="9">
        <v>10000</v>
      </c>
      <c r="I72" s="28" t="str">
        <f t="shared" si="2"/>
        <v>ü</v>
      </c>
      <c r="J72" s="28" t="str">
        <f t="shared" si="3"/>
        <v>ü</v>
      </c>
    </row>
    <row r="73" spans="1:10">
      <c r="A73" s="10" t="s">
        <v>73</v>
      </c>
      <c r="B73" s="9">
        <v>300000</v>
      </c>
      <c r="C73" s="9"/>
      <c r="D73" s="9"/>
      <c r="E73" s="9">
        <v>300000</v>
      </c>
      <c r="F73" s="9"/>
      <c r="G73" s="9">
        <v>300000</v>
      </c>
      <c r="I73" s="28" t="str">
        <f t="shared" si="2"/>
        <v>ü</v>
      </c>
      <c r="J73" s="28" t="str">
        <f t="shared" si="3"/>
        <v>ü</v>
      </c>
    </row>
    <row r="74" spans="1:10">
      <c r="A74" s="10" t="s">
        <v>74</v>
      </c>
      <c r="B74" s="9">
        <v>300000</v>
      </c>
      <c r="C74" s="9"/>
      <c r="D74" s="9"/>
      <c r="E74" s="9">
        <v>300000</v>
      </c>
      <c r="F74" s="9"/>
      <c r="G74" s="9">
        <v>300000</v>
      </c>
      <c r="I74" s="28" t="str">
        <f t="shared" si="2"/>
        <v>ü</v>
      </c>
      <c r="J74" s="28" t="str">
        <f t="shared" si="3"/>
        <v>ü</v>
      </c>
    </row>
    <row r="75" spans="1:10">
      <c r="A75" s="10" t="s">
        <v>75</v>
      </c>
      <c r="B75" s="9">
        <v>100000</v>
      </c>
      <c r="C75" s="9"/>
      <c r="D75" s="9"/>
      <c r="E75" s="9">
        <v>100000</v>
      </c>
      <c r="F75" s="9"/>
      <c r="G75" s="9">
        <v>100000</v>
      </c>
      <c r="I75" s="28" t="str">
        <f t="shared" si="2"/>
        <v>ü</v>
      </c>
      <c r="J75" s="28" t="str">
        <f t="shared" si="3"/>
        <v>ü</v>
      </c>
    </row>
    <row r="76" spans="1:10">
      <c r="A76" s="10" t="s">
        <v>76</v>
      </c>
      <c r="B76" s="9">
        <v>60000</v>
      </c>
      <c r="C76" s="9"/>
      <c r="D76" s="9"/>
      <c r="E76" s="9">
        <v>60000</v>
      </c>
      <c r="F76" s="9"/>
      <c r="G76" s="9">
        <v>60000</v>
      </c>
      <c r="I76" s="28" t="str">
        <f t="shared" si="2"/>
        <v>ü</v>
      </c>
      <c r="J76" s="28" t="str">
        <f t="shared" si="3"/>
        <v>ü</v>
      </c>
    </row>
    <row r="77" spans="1:10">
      <c r="A77" s="10" t="s">
        <v>77</v>
      </c>
      <c r="B77" s="9">
        <v>92000</v>
      </c>
      <c r="C77" s="9"/>
      <c r="D77" s="9"/>
      <c r="E77" s="9">
        <v>92000</v>
      </c>
      <c r="F77" s="9"/>
      <c r="G77" s="9">
        <v>92000</v>
      </c>
      <c r="I77" s="28" t="str">
        <f t="shared" si="2"/>
        <v>ü</v>
      </c>
      <c r="J77" s="28" t="str">
        <f t="shared" si="3"/>
        <v>ü</v>
      </c>
    </row>
    <row r="78" spans="1:10">
      <c r="A78" s="10" t="s">
        <v>245</v>
      </c>
      <c r="B78" s="9">
        <v>1200</v>
      </c>
      <c r="C78" s="9"/>
      <c r="D78" s="9"/>
      <c r="E78" s="9">
        <v>1200</v>
      </c>
      <c r="F78" s="9"/>
      <c r="G78" s="9">
        <v>1200</v>
      </c>
      <c r="I78" s="28" t="str">
        <f t="shared" si="2"/>
        <v>ü</v>
      </c>
      <c r="J78" s="28" t="str">
        <f t="shared" si="3"/>
        <v>ü</v>
      </c>
    </row>
    <row r="79" spans="1:10">
      <c r="A79" s="10" t="s">
        <v>78</v>
      </c>
      <c r="B79" s="9">
        <v>64000</v>
      </c>
      <c r="C79" s="9"/>
      <c r="D79" s="9"/>
      <c r="E79" s="9">
        <v>64000</v>
      </c>
      <c r="F79" s="9"/>
      <c r="G79" s="9">
        <v>64000</v>
      </c>
      <c r="I79" s="28" t="str">
        <f t="shared" si="2"/>
        <v>ü</v>
      </c>
      <c r="J79" s="28" t="str">
        <f t="shared" si="3"/>
        <v>ü</v>
      </c>
    </row>
    <row r="80" spans="1:10">
      <c r="A80" s="10" t="s">
        <v>79</v>
      </c>
      <c r="B80" s="9">
        <v>42870</v>
      </c>
      <c r="C80" s="9"/>
      <c r="D80" s="9"/>
      <c r="E80" s="9">
        <v>42870</v>
      </c>
      <c r="F80" s="9"/>
      <c r="G80" s="9">
        <v>42870</v>
      </c>
      <c r="I80" s="28" t="str">
        <f t="shared" si="2"/>
        <v>ü</v>
      </c>
      <c r="J80" s="28" t="str">
        <f t="shared" si="3"/>
        <v>ü</v>
      </c>
    </row>
    <row r="81" spans="1:10">
      <c r="A81" s="10" t="s">
        <v>80</v>
      </c>
      <c r="B81" s="9">
        <v>42000</v>
      </c>
      <c r="C81" s="9"/>
      <c r="D81" s="9"/>
      <c r="E81" s="9">
        <v>42000</v>
      </c>
      <c r="F81" s="9"/>
      <c r="G81" s="9">
        <v>42000</v>
      </c>
      <c r="I81" s="28" t="str">
        <f t="shared" si="2"/>
        <v>ü</v>
      </c>
      <c r="J81" s="28" t="str">
        <f t="shared" si="3"/>
        <v>ü</v>
      </c>
    </row>
    <row r="82" spans="1:10">
      <c r="A82" s="10" t="s">
        <v>81</v>
      </c>
      <c r="B82" s="9">
        <v>52000</v>
      </c>
      <c r="C82" s="9"/>
      <c r="D82" s="9"/>
      <c r="E82" s="9">
        <v>52000</v>
      </c>
      <c r="F82" s="9"/>
      <c r="G82" s="9">
        <v>52000</v>
      </c>
      <c r="I82" s="28" t="str">
        <f t="shared" si="2"/>
        <v>ü</v>
      </c>
      <c r="J82" s="28" t="str">
        <f t="shared" si="3"/>
        <v>ü</v>
      </c>
    </row>
    <row r="83" spans="1:10">
      <c r="A83" s="10" t="s">
        <v>82</v>
      </c>
      <c r="B83" s="9">
        <v>195700</v>
      </c>
      <c r="C83" s="9"/>
      <c r="D83" s="9"/>
      <c r="E83" s="9">
        <v>195700</v>
      </c>
      <c r="F83" s="9"/>
      <c r="G83" s="9">
        <v>195700</v>
      </c>
      <c r="I83" s="28" t="str">
        <f t="shared" si="2"/>
        <v>ü</v>
      </c>
      <c r="J83" s="28" t="str">
        <f t="shared" si="3"/>
        <v>ü</v>
      </c>
    </row>
    <row r="84" spans="1:10">
      <c r="A84" s="10" t="s">
        <v>83</v>
      </c>
      <c r="B84" s="9">
        <v>16200</v>
      </c>
      <c r="C84" s="9"/>
      <c r="D84" s="9"/>
      <c r="E84" s="9">
        <v>16200</v>
      </c>
      <c r="F84" s="9"/>
      <c r="G84" s="9">
        <v>16200</v>
      </c>
      <c r="I84" s="28" t="str">
        <f t="shared" si="2"/>
        <v>ü</v>
      </c>
      <c r="J84" s="28" t="str">
        <f t="shared" si="3"/>
        <v>ü</v>
      </c>
    </row>
    <row r="85" spans="1:10">
      <c r="A85" s="10" t="s">
        <v>84</v>
      </c>
      <c r="B85" s="9">
        <v>32600</v>
      </c>
      <c r="C85" s="9"/>
      <c r="D85" s="9"/>
      <c r="E85" s="9">
        <v>32600</v>
      </c>
      <c r="F85" s="9"/>
      <c r="G85" s="9">
        <v>32600</v>
      </c>
      <c r="I85" s="28" t="str">
        <f t="shared" si="2"/>
        <v>ü</v>
      </c>
      <c r="J85" s="28" t="str">
        <f t="shared" si="3"/>
        <v>ü</v>
      </c>
    </row>
    <row r="86" spans="1:10">
      <c r="A86" s="10" t="s">
        <v>85</v>
      </c>
      <c r="B86" s="9">
        <v>32600</v>
      </c>
      <c r="C86" s="9"/>
      <c r="D86" s="9"/>
      <c r="E86" s="9">
        <v>32600</v>
      </c>
      <c r="F86" s="9"/>
      <c r="G86" s="9">
        <v>32600</v>
      </c>
      <c r="I86" s="28" t="str">
        <f t="shared" si="2"/>
        <v>ü</v>
      </c>
      <c r="J86" s="28" t="str">
        <f t="shared" si="3"/>
        <v>ü</v>
      </c>
    </row>
    <row r="87" spans="1:10">
      <c r="A87" s="10" t="s">
        <v>86</v>
      </c>
      <c r="B87" s="9">
        <v>315000</v>
      </c>
      <c r="C87" s="9"/>
      <c r="D87" s="9"/>
      <c r="E87" s="9">
        <v>315000</v>
      </c>
      <c r="F87" s="9"/>
      <c r="G87" s="9">
        <v>315000</v>
      </c>
      <c r="I87" s="28" t="str">
        <f t="shared" si="2"/>
        <v>ü</v>
      </c>
      <c r="J87" s="28" t="str">
        <f t="shared" si="3"/>
        <v>ü</v>
      </c>
    </row>
    <row r="88" spans="1:10">
      <c r="A88" s="10" t="s">
        <v>87</v>
      </c>
      <c r="B88" s="9">
        <v>4000</v>
      </c>
      <c r="C88" s="9"/>
      <c r="D88" s="9"/>
      <c r="E88" s="9">
        <v>4000</v>
      </c>
      <c r="F88" s="9"/>
      <c r="G88" s="9">
        <v>4000</v>
      </c>
      <c r="I88" s="28" t="str">
        <f t="shared" si="2"/>
        <v>ü</v>
      </c>
      <c r="J88" s="28" t="str">
        <f t="shared" si="3"/>
        <v>ü</v>
      </c>
    </row>
    <row r="89" spans="1:10">
      <c r="A89" s="10" t="s">
        <v>88</v>
      </c>
      <c r="B89" s="9">
        <v>1000</v>
      </c>
      <c r="C89" s="9"/>
      <c r="D89" s="9"/>
      <c r="E89" s="9">
        <v>1000</v>
      </c>
      <c r="F89" s="9"/>
      <c r="G89" s="9">
        <v>1000</v>
      </c>
      <c r="I89" s="28" t="str">
        <f t="shared" si="2"/>
        <v>ü</v>
      </c>
      <c r="J89" s="28" t="str">
        <f t="shared" si="3"/>
        <v>ü</v>
      </c>
    </row>
    <row r="90" spans="1:10">
      <c r="A90" s="10" t="s">
        <v>89</v>
      </c>
      <c r="B90" s="9">
        <v>40000</v>
      </c>
      <c r="C90" s="9"/>
      <c r="D90" s="9"/>
      <c r="E90" s="9">
        <v>40000</v>
      </c>
      <c r="F90" s="9"/>
      <c r="G90" s="9">
        <v>40000</v>
      </c>
      <c r="I90" s="28" t="str">
        <f t="shared" si="2"/>
        <v>ü</v>
      </c>
      <c r="J90" s="28" t="str">
        <f t="shared" si="3"/>
        <v>ü</v>
      </c>
    </row>
    <row r="91" spans="1:10">
      <c r="A91" s="10" t="s">
        <v>90</v>
      </c>
      <c r="B91" s="9">
        <v>1700000</v>
      </c>
      <c r="C91" s="9"/>
      <c r="D91" s="9"/>
      <c r="E91" s="9">
        <v>1700000</v>
      </c>
      <c r="F91" s="9"/>
      <c r="G91" s="9">
        <v>1700000</v>
      </c>
      <c r="I91" s="28" t="str">
        <f t="shared" si="2"/>
        <v>ü</v>
      </c>
      <c r="J91" s="28" t="str">
        <f t="shared" si="3"/>
        <v>ü</v>
      </c>
    </row>
    <row r="92" spans="1:10">
      <c r="A92" s="10" t="s">
        <v>91</v>
      </c>
      <c r="B92" s="9">
        <v>3000</v>
      </c>
      <c r="C92" s="9"/>
      <c r="D92" s="9"/>
      <c r="E92" s="9">
        <v>3000</v>
      </c>
      <c r="F92" s="9"/>
      <c r="G92" s="9">
        <v>3000</v>
      </c>
      <c r="I92" s="28" t="str">
        <f t="shared" si="2"/>
        <v>ü</v>
      </c>
      <c r="J92" s="28" t="str">
        <f t="shared" si="3"/>
        <v>ü</v>
      </c>
    </row>
    <row r="93" spans="1:10">
      <c r="A93" s="10" t="s">
        <v>92</v>
      </c>
      <c r="B93" s="9">
        <v>600700</v>
      </c>
      <c r="C93" s="9"/>
      <c r="D93" s="9"/>
      <c r="E93" s="9">
        <v>600700</v>
      </c>
      <c r="F93" s="9"/>
      <c r="G93" s="9">
        <v>600700</v>
      </c>
      <c r="I93" s="28" t="str">
        <f t="shared" si="2"/>
        <v>ü</v>
      </c>
      <c r="J93" s="28" t="str">
        <f t="shared" si="3"/>
        <v>ü</v>
      </c>
    </row>
    <row r="94" spans="1:10">
      <c r="A94" s="10" t="s">
        <v>93</v>
      </c>
      <c r="B94" s="9">
        <v>11240</v>
      </c>
      <c r="C94" s="9"/>
      <c r="D94" s="9"/>
      <c r="E94" s="9">
        <v>11240</v>
      </c>
      <c r="F94" s="9"/>
      <c r="G94" s="9">
        <v>11240</v>
      </c>
      <c r="I94" s="28" t="str">
        <f t="shared" si="2"/>
        <v>ü</v>
      </c>
      <c r="J94" s="28" t="str">
        <f t="shared" si="3"/>
        <v>ü</v>
      </c>
    </row>
    <row r="95" spans="1:10">
      <c r="A95" s="10" t="s">
        <v>94</v>
      </c>
      <c r="B95" s="9">
        <v>600</v>
      </c>
      <c r="C95" s="9"/>
      <c r="D95" s="9"/>
      <c r="E95" s="9">
        <v>600</v>
      </c>
      <c r="F95" s="9"/>
      <c r="G95" s="9">
        <v>600</v>
      </c>
      <c r="I95" s="28" t="str">
        <f t="shared" si="2"/>
        <v>ü</v>
      </c>
      <c r="J95" s="28" t="str">
        <f t="shared" si="3"/>
        <v>ü</v>
      </c>
    </row>
    <row r="96" spans="1:10">
      <c r="A96" s="10" t="s">
        <v>95</v>
      </c>
      <c r="B96" s="9">
        <v>530</v>
      </c>
      <c r="C96" s="9"/>
      <c r="D96" s="9"/>
      <c r="E96" s="9">
        <v>530</v>
      </c>
      <c r="F96" s="9"/>
      <c r="G96" s="9">
        <v>530</v>
      </c>
      <c r="I96" s="28" t="str">
        <f t="shared" si="2"/>
        <v>ü</v>
      </c>
      <c r="J96" s="28" t="str">
        <f t="shared" si="3"/>
        <v>ü</v>
      </c>
    </row>
    <row r="97" spans="1:10">
      <c r="A97" s="10" t="s">
        <v>96</v>
      </c>
      <c r="B97" s="9">
        <v>60</v>
      </c>
      <c r="C97" s="9"/>
      <c r="D97" s="9"/>
      <c r="E97" s="9">
        <v>60</v>
      </c>
      <c r="F97" s="9"/>
      <c r="G97" s="9">
        <v>60</v>
      </c>
      <c r="I97" s="28" t="str">
        <f t="shared" si="2"/>
        <v>ü</v>
      </c>
      <c r="J97" s="28" t="str">
        <f t="shared" si="3"/>
        <v>ü</v>
      </c>
    </row>
    <row r="98" spans="1:10">
      <c r="A98" s="10" t="s">
        <v>97</v>
      </c>
      <c r="B98" s="9">
        <v>20690</v>
      </c>
      <c r="C98" s="9"/>
      <c r="D98" s="9"/>
      <c r="E98" s="9">
        <v>20690</v>
      </c>
      <c r="F98" s="9"/>
      <c r="G98" s="9">
        <v>20690</v>
      </c>
      <c r="I98" s="28" t="str">
        <f t="shared" si="2"/>
        <v>ü</v>
      </c>
      <c r="J98" s="28" t="str">
        <f t="shared" si="3"/>
        <v>ü</v>
      </c>
    </row>
    <row r="99" spans="1:10">
      <c r="A99" s="10" t="s">
        <v>98</v>
      </c>
      <c r="B99" s="9">
        <v>300</v>
      </c>
      <c r="C99" s="9"/>
      <c r="D99" s="9"/>
      <c r="E99" s="9">
        <v>300</v>
      </c>
      <c r="F99" s="9"/>
      <c r="G99" s="9">
        <v>300</v>
      </c>
      <c r="I99" s="28" t="str">
        <f t="shared" si="2"/>
        <v>ü</v>
      </c>
      <c r="J99" s="28" t="str">
        <f t="shared" si="3"/>
        <v>ü</v>
      </c>
    </row>
    <row r="100" spans="1:10">
      <c r="A100" s="10" t="s">
        <v>99</v>
      </c>
      <c r="B100" s="9">
        <v>690</v>
      </c>
      <c r="C100" s="9"/>
      <c r="D100" s="9"/>
      <c r="E100" s="9">
        <v>690</v>
      </c>
      <c r="F100" s="9"/>
      <c r="G100" s="9">
        <v>690</v>
      </c>
      <c r="I100" s="28" t="str">
        <f t="shared" si="2"/>
        <v>ü</v>
      </c>
      <c r="J100" s="28" t="str">
        <f t="shared" si="3"/>
        <v>ü</v>
      </c>
    </row>
    <row r="101" spans="1:10">
      <c r="A101" s="10" t="s">
        <v>100</v>
      </c>
      <c r="B101" s="9">
        <v>210180</v>
      </c>
      <c r="C101" s="9"/>
      <c r="D101" s="9"/>
      <c r="E101" s="9">
        <v>210180</v>
      </c>
      <c r="F101" s="9"/>
      <c r="G101" s="9">
        <v>210180</v>
      </c>
      <c r="I101" s="28" t="str">
        <f t="shared" si="2"/>
        <v>ü</v>
      </c>
      <c r="J101" s="28" t="str">
        <f t="shared" si="3"/>
        <v>ü</v>
      </c>
    </row>
    <row r="102" spans="1:10">
      <c r="A102" s="6" t="s">
        <v>101</v>
      </c>
      <c r="B102" s="7"/>
      <c r="C102" s="7"/>
      <c r="D102" s="7">
        <v>20286823</v>
      </c>
      <c r="E102" s="7">
        <v>20286823</v>
      </c>
      <c r="F102" s="7"/>
      <c r="G102" s="7">
        <v>20286823</v>
      </c>
      <c r="I102" s="28" t="str">
        <f t="shared" si="2"/>
        <v>ü</v>
      </c>
      <c r="J102" s="28" t="str">
        <f t="shared" si="3"/>
        <v>ü</v>
      </c>
    </row>
    <row r="103" spans="1:10">
      <c r="A103" s="32" t="s">
        <v>102</v>
      </c>
      <c r="B103" s="31"/>
      <c r="C103" s="31"/>
      <c r="D103" s="31">
        <v>20286823</v>
      </c>
      <c r="E103" s="31">
        <v>20286823</v>
      </c>
      <c r="F103" s="31"/>
      <c r="G103" s="31">
        <v>20286823</v>
      </c>
      <c r="I103" s="28" t="str">
        <f t="shared" si="2"/>
        <v>ü</v>
      </c>
      <c r="J103" s="28" t="str">
        <f t="shared" si="3"/>
        <v>ü</v>
      </c>
    </row>
    <row r="104" spans="1:10">
      <c r="A104" s="10" t="s">
        <v>103</v>
      </c>
      <c r="B104" s="9"/>
      <c r="C104" s="9"/>
      <c r="D104" s="9">
        <v>20009</v>
      </c>
      <c r="E104" s="9">
        <v>20009</v>
      </c>
      <c r="F104" s="9"/>
      <c r="G104" s="9">
        <v>20009</v>
      </c>
      <c r="I104" s="28" t="str">
        <f t="shared" si="2"/>
        <v>ü</v>
      </c>
      <c r="J104" s="28" t="str">
        <f t="shared" si="3"/>
        <v>ü</v>
      </c>
    </row>
    <row r="105" spans="1:10">
      <c r="A105" s="10" t="s">
        <v>104</v>
      </c>
      <c r="B105" s="9"/>
      <c r="C105" s="9"/>
      <c r="D105" s="9">
        <v>6590685</v>
      </c>
      <c r="E105" s="9">
        <v>6590685</v>
      </c>
      <c r="F105" s="9"/>
      <c r="G105" s="9">
        <v>6590685</v>
      </c>
      <c r="I105" s="28" t="str">
        <f t="shared" si="2"/>
        <v>ü</v>
      </c>
      <c r="J105" s="28" t="str">
        <f t="shared" si="3"/>
        <v>ü</v>
      </c>
    </row>
    <row r="106" spans="1:10">
      <c r="A106" s="10" t="s">
        <v>105</v>
      </c>
      <c r="B106" s="9"/>
      <c r="C106" s="9"/>
      <c r="D106" s="9">
        <v>4870600</v>
      </c>
      <c r="E106" s="9">
        <v>4870600</v>
      </c>
      <c r="F106" s="9"/>
      <c r="G106" s="9">
        <v>4870600</v>
      </c>
      <c r="I106" s="28" t="str">
        <f t="shared" si="2"/>
        <v>ü</v>
      </c>
      <c r="J106" s="28" t="str">
        <f t="shared" si="3"/>
        <v>ü</v>
      </c>
    </row>
    <row r="107" spans="1:10">
      <c r="A107" s="10" t="s">
        <v>106</v>
      </c>
      <c r="B107" s="9"/>
      <c r="C107" s="9"/>
      <c r="D107" s="9">
        <v>3281674</v>
      </c>
      <c r="E107" s="9">
        <v>3281674</v>
      </c>
      <c r="F107" s="9"/>
      <c r="G107" s="9">
        <v>3281674</v>
      </c>
      <c r="I107" s="28" t="str">
        <f t="shared" si="2"/>
        <v>ü</v>
      </c>
      <c r="J107" s="28" t="str">
        <f t="shared" si="3"/>
        <v>ü</v>
      </c>
    </row>
    <row r="108" spans="1:10">
      <c r="A108" s="10" t="s">
        <v>107</v>
      </c>
      <c r="B108" s="9"/>
      <c r="C108" s="9"/>
      <c r="D108" s="9">
        <v>3965150</v>
      </c>
      <c r="E108" s="9">
        <v>3965150</v>
      </c>
      <c r="F108" s="9"/>
      <c r="G108" s="9">
        <v>3965150</v>
      </c>
      <c r="I108" s="28" t="str">
        <f t="shared" si="2"/>
        <v>ü</v>
      </c>
      <c r="J108" s="28" t="str">
        <f t="shared" si="3"/>
        <v>ü</v>
      </c>
    </row>
    <row r="109" spans="1:10">
      <c r="A109" s="10" t="s">
        <v>108</v>
      </c>
      <c r="B109" s="9"/>
      <c r="C109" s="9"/>
      <c r="D109" s="9">
        <v>10</v>
      </c>
      <c r="E109" s="9">
        <v>10</v>
      </c>
      <c r="F109" s="9"/>
      <c r="G109" s="9">
        <v>10</v>
      </c>
      <c r="I109" s="28" t="str">
        <f t="shared" si="2"/>
        <v>ü</v>
      </c>
      <c r="J109" s="28" t="str">
        <f t="shared" si="3"/>
        <v>ü</v>
      </c>
    </row>
    <row r="110" spans="1:10">
      <c r="A110" s="10" t="s">
        <v>246</v>
      </c>
      <c r="B110" s="9"/>
      <c r="C110" s="9"/>
      <c r="D110" s="9">
        <v>185078</v>
      </c>
      <c r="E110" s="9">
        <v>185078</v>
      </c>
      <c r="F110" s="9"/>
      <c r="G110" s="9">
        <v>185078</v>
      </c>
      <c r="I110" s="28" t="str">
        <f t="shared" si="2"/>
        <v>ü</v>
      </c>
      <c r="J110" s="28" t="str">
        <f t="shared" si="3"/>
        <v>ü</v>
      </c>
    </row>
    <row r="111" spans="1:10">
      <c r="A111" s="10" t="s">
        <v>109</v>
      </c>
      <c r="B111" s="9"/>
      <c r="C111" s="9"/>
      <c r="D111" s="9">
        <v>10</v>
      </c>
      <c r="E111" s="9">
        <v>10</v>
      </c>
      <c r="F111" s="9"/>
      <c r="G111" s="9">
        <v>10</v>
      </c>
      <c r="I111" s="28" t="str">
        <f t="shared" si="2"/>
        <v>ü</v>
      </c>
      <c r="J111" s="28" t="str">
        <f t="shared" si="3"/>
        <v>ü</v>
      </c>
    </row>
    <row r="112" spans="1:10">
      <c r="A112" s="10" t="s">
        <v>110</v>
      </c>
      <c r="B112" s="9"/>
      <c r="C112" s="9"/>
      <c r="D112" s="9">
        <v>1345957</v>
      </c>
      <c r="E112" s="9">
        <v>1345957</v>
      </c>
      <c r="F112" s="9"/>
      <c r="G112" s="9">
        <v>1345957</v>
      </c>
      <c r="I112" s="28" t="str">
        <f t="shared" si="2"/>
        <v>ü</v>
      </c>
      <c r="J112" s="28" t="str">
        <f t="shared" si="3"/>
        <v>ü</v>
      </c>
    </row>
    <row r="113" spans="1:10">
      <c r="A113" s="10" t="s">
        <v>111</v>
      </c>
      <c r="B113" s="9"/>
      <c r="C113" s="9"/>
      <c r="D113" s="9">
        <v>10</v>
      </c>
      <c r="E113" s="9">
        <v>10</v>
      </c>
      <c r="F113" s="9"/>
      <c r="G113" s="9">
        <v>10</v>
      </c>
      <c r="I113" s="28" t="str">
        <f t="shared" si="2"/>
        <v>ü</v>
      </c>
      <c r="J113" s="28" t="str">
        <f t="shared" si="3"/>
        <v>ü</v>
      </c>
    </row>
    <row r="114" spans="1:10">
      <c r="A114" s="10" t="s">
        <v>112</v>
      </c>
      <c r="B114" s="9"/>
      <c r="C114" s="9"/>
      <c r="D114" s="9">
        <v>27640</v>
      </c>
      <c r="E114" s="9">
        <v>27640</v>
      </c>
      <c r="F114" s="9"/>
      <c r="G114" s="9">
        <v>27640</v>
      </c>
      <c r="I114" s="28" t="str">
        <f t="shared" si="2"/>
        <v>ü</v>
      </c>
      <c r="J114" s="28" t="str">
        <f t="shared" si="3"/>
        <v>ü</v>
      </c>
    </row>
    <row r="115" spans="1:10">
      <c r="A115" s="6" t="s">
        <v>113</v>
      </c>
      <c r="B115" s="7">
        <v>1018790</v>
      </c>
      <c r="C115" s="7"/>
      <c r="D115" s="7">
        <v>330019</v>
      </c>
      <c r="E115" s="7">
        <v>1348809</v>
      </c>
      <c r="F115" s="7"/>
      <c r="G115" s="7">
        <v>1348809</v>
      </c>
      <c r="I115" s="28" t="str">
        <f t="shared" si="2"/>
        <v>ü</v>
      </c>
      <c r="J115" s="28" t="str">
        <f t="shared" si="3"/>
        <v>ü</v>
      </c>
    </row>
    <row r="116" spans="1:10">
      <c r="A116" s="32" t="s">
        <v>114</v>
      </c>
      <c r="B116" s="31"/>
      <c r="C116" s="31"/>
      <c r="D116" s="31">
        <v>330011</v>
      </c>
      <c r="E116" s="31">
        <v>330011</v>
      </c>
      <c r="F116" s="31"/>
      <c r="G116" s="31">
        <v>330011</v>
      </c>
      <c r="I116" s="28" t="str">
        <f t="shared" si="2"/>
        <v>ü</v>
      </c>
      <c r="J116" s="28" t="str">
        <f t="shared" si="3"/>
        <v>ü</v>
      </c>
    </row>
    <row r="117" spans="1:10">
      <c r="A117" s="10" t="s">
        <v>115</v>
      </c>
      <c r="B117" s="9"/>
      <c r="C117" s="9"/>
      <c r="D117" s="9">
        <v>11</v>
      </c>
      <c r="E117" s="9">
        <v>11</v>
      </c>
      <c r="F117" s="9"/>
      <c r="G117" s="9">
        <v>11</v>
      </c>
      <c r="I117" s="28" t="str">
        <f t="shared" si="2"/>
        <v>ü</v>
      </c>
      <c r="J117" s="28" t="str">
        <f t="shared" si="3"/>
        <v>ü</v>
      </c>
    </row>
    <row r="118" spans="1:10">
      <c r="A118" s="10" t="s">
        <v>116</v>
      </c>
      <c r="B118" s="9"/>
      <c r="C118" s="9"/>
      <c r="D118" s="9">
        <v>330000</v>
      </c>
      <c r="E118" s="9">
        <v>330000</v>
      </c>
      <c r="F118" s="9"/>
      <c r="G118" s="9">
        <v>330000</v>
      </c>
      <c r="I118" s="28" t="str">
        <f t="shared" si="2"/>
        <v>ü</v>
      </c>
      <c r="J118" s="28" t="str">
        <f t="shared" si="3"/>
        <v>ü</v>
      </c>
    </row>
    <row r="119" spans="1:10">
      <c r="A119" s="32" t="s">
        <v>117</v>
      </c>
      <c r="B119" s="31">
        <v>1018790</v>
      </c>
      <c r="C119" s="31"/>
      <c r="D119" s="31">
        <v>8</v>
      </c>
      <c r="E119" s="31">
        <v>1018798</v>
      </c>
      <c r="F119" s="31"/>
      <c r="G119" s="31">
        <v>1018798</v>
      </c>
      <c r="I119" s="28" t="str">
        <f t="shared" si="2"/>
        <v>ü</v>
      </c>
      <c r="J119" s="28" t="str">
        <f t="shared" si="3"/>
        <v>ü</v>
      </c>
    </row>
    <row r="120" spans="1:10">
      <c r="A120" s="10" t="s">
        <v>118</v>
      </c>
      <c r="B120" s="9">
        <v>288560</v>
      </c>
      <c r="C120" s="9"/>
      <c r="D120" s="9"/>
      <c r="E120" s="9">
        <v>288560</v>
      </c>
      <c r="F120" s="9"/>
      <c r="G120" s="9">
        <v>288560</v>
      </c>
      <c r="I120" s="28" t="str">
        <f t="shared" si="2"/>
        <v>ü</v>
      </c>
      <c r="J120" s="28" t="str">
        <f t="shared" si="3"/>
        <v>ü</v>
      </c>
    </row>
    <row r="121" spans="1:10">
      <c r="A121" s="10" t="s">
        <v>247</v>
      </c>
      <c r="B121" s="9">
        <v>3960</v>
      </c>
      <c r="C121" s="9"/>
      <c r="D121" s="9"/>
      <c r="E121" s="9">
        <v>3960</v>
      </c>
      <c r="F121" s="9"/>
      <c r="G121" s="9">
        <v>3960</v>
      </c>
      <c r="I121" s="28" t="str">
        <f t="shared" si="2"/>
        <v>ü</v>
      </c>
      <c r="J121" s="28" t="str">
        <f t="shared" si="3"/>
        <v>ü</v>
      </c>
    </row>
    <row r="122" spans="1:10">
      <c r="A122" s="10" t="s">
        <v>119</v>
      </c>
      <c r="B122" s="9">
        <v>60240</v>
      </c>
      <c r="C122" s="9"/>
      <c r="D122" s="9"/>
      <c r="E122" s="9">
        <v>60240</v>
      </c>
      <c r="F122" s="9"/>
      <c r="G122" s="9">
        <v>60240</v>
      </c>
      <c r="I122" s="28" t="str">
        <f t="shared" si="2"/>
        <v>ü</v>
      </c>
      <c r="J122" s="28" t="str">
        <f t="shared" si="3"/>
        <v>ü</v>
      </c>
    </row>
    <row r="123" spans="1:10">
      <c r="A123" s="10" t="s">
        <v>120</v>
      </c>
      <c r="B123" s="9">
        <v>666030</v>
      </c>
      <c r="C123" s="9"/>
      <c r="D123" s="9">
        <v>8</v>
      </c>
      <c r="E123" s="9">
        <v>666038</v>
      </c>
      <c r="F123" s="9"/>
      <c r="G123" s="9">
        <v>666038</v>
      </c>
      <c r="I123" s="28" t="str">
        <f t="shared" si="2"/>
        <v>ü</v>
      </c>
      <c r="J123" s="28" t="str">
        <f t="shared" si="3"/>
        <v>ü</v>
      </c>
    </row>
    <row r="124" spans="1:10">
      <c r="A124" s="6" t="s">
        <v>121</v>
      </c>
      <c r="B124" s="7">
        <v>269020</v>
      </c>
      <c r="C124" s="7">
        <v>60000</v>
      </c>
      <c r="D124" s="7">
        <v>7</v>
      </c>
      <c r="E124" s="7">
        <v>329027</v>
      </c>
      <c r="F124" s="7"/>
      <c r="G124" s="7">
        <v>329027</v>
      </c>
      <c r="I124" s="28" t="str">
        <f t="shared" si="2"/>
        <v>ü</v>
      </c>
      <c r="J124" s="28" t="str">
        <f t="shared" si="3"/>
        <v>ü</v>
      </c>
    </row>
    <row r="125" spans="1:10">
      <c r="A125" s="32" t="s">
        <v>122</v>
      </c>
      <c r="B125" s="31">
        <v>251690</v>
      </c>
      <c r="C125" s="31"/>
      <c r="D125" s="31"/>
      <c r="E125" s="31">
        <v>251690</v>
      </c>
      <c r="F125" s="31"/>
      <c r="G125" s="31">
        <v>251690</v>
      </c>
      <c r="I125" s="28" t="str">
        <f t="shared" si="2"/>
        <v>ü</v>
      </c>
      <c r="J125" s="28" t="str">
        <f t="shared" si="3"/>
        <v>ü</v>
      </c>
    </row>
    <row r="126" spans="1:10">
      <c r="A126" s="10" t="s">
        <v>123</v>
      </c>
      <c r="B126" s="9">
        <v>251120</v>
      </c>
      <c r="C126" s="9"/>
      <c r="D126" s="9"/>
      <c r="E126" s="9">
        <v>251120</v>
      </c>
      <c r="F126" s="9"/>
      <c r="G126" s="9">
        <v>251120</v>
      </c>
      <c r="I126" s="28" t="str">
        <f t="shared" si="2"/>
        <v>ü</v>
      </c>
      <c r="J126" s="28" t="str">
        <f t="shared" si="3"/>
        <v>ü</v>
      </c>
    </row>
    <row r="127" spans="1:10">
      <c r="A127" s="10" t="s">
        <v>124</v>
      </c>
      <c r="B127" s="9">
        <v>570</v>
      </c>
      <c r="C127" s="9"/>
      <c r="D127" s="9"/>
      <c r="E127" s="9">
        <v>570</v>
      </c>
      <c r="F127" s="9"/>
      <c r="G127" s="9">
        <v>570</v>
      </c>
      <c r="I127" s="28" t="str">
        <f t="shared" si="2"/>
        <v>ü</v>
      </c>
      <c r="J127" s="28" t="str">
        <f t="shared" si="3"/>
        <v>ü</v>
      </c>
    </row>
    <row r="128" spans="1:10">
      <c r="A128" s="32" t="s">
        <v>125</v>
      </c>
      <c r="B128" s="31">
        <v>4040</v>
      </c>
      <c r="C128" s="31"/>
      <c r="D128" s="31"/>
      <c r="E128" s="31">
        <v>4040</v>
      </c>
      <c r="F128" s="31"/>
      <c r="G128" s="31">
        <v>4040</v>
      </c>
      <c r="I128" s="28" t="str">
        <f t="shared" si="2"/>
        <v>ü</v>
      </c>
      <c r="J128" s="28" t="str">
        <f t="shared" si="3"/>
        <v>ü</v>
      </c>
    </row>
    <row r="129" spans="1:10">
      <c r="A129" s="10" t="s">
        <v>126</v>
      </c>
      <c r="B129" s="9">
        <v>4040</v>
      </c>
      <c r="C129" s="9"/>
      <c r="D129" s="9"/>
      <c r="E129" s="9">
        <v>4040</v>
      </c>
      <c r="F129" s="9"/>
      <c r="G129" s="9">
        <v>4040</v>
      </c>
      <c r="I129" s="28" t="str">
        <f t="shared" si="2"/>
        <v>ü</v>
      </c>
      <c r="J129" s="28" t="str">
        <f t="shared" si="3"/>
        <v>ü</v>
      </c>
    </row>
    <row r="130" spans="1:10">
      <c r="A130" s="32" t="s">
        <v>127</v>
      </c>
      <c r="B130" s="31">
        <v>10650</v>
      </c>
      <c r="C130" s="31"/>
      <c r="D130" s="31">
        <v>7</v>
      </c>
      <c r="E130" s="31">
        <v>10657</v>
      </c>
      <c r="F130" s="31"/>
      <c r="G130" s="31">
        <v>10657</v>
      </c>
      <c r="I130" s="28" t="str">
        <f t="shared" si="2"/>
        <v>ü</v>
      </c>
      <c r="J130" s="28" t="str">
        <f t="shared" si="3"/>
        <v>ü</v>
      </c>
    </row>
    <row r="131" spans="1:10">
      <c r="A131" s="10" t="s">
        <v>128</v>
      </c>
      <c r="B131" s="9">
        <v>10650</v>
      </c>
      <c r="C131" s="9"/>
      <c r="D131" s="9">
        <v>7</v>
      </c>
      <c r="E131" s="9">
        <v>10657</v>
      </c>
      <c r="F131" s="9"/>
      <c r="G131" s="9">
        <v>10657</v>
      </c>
      <c r="I131" s="28" t="str">
        <f t="shared" si="2"/>
        <v>ü</v>
      </c>
      <c r="J131" s="28" t="str">
        <f t="shared" si="3"/>
        <v>ü</v>
      </c>
    </row>
    <row r="132" spans="1:10">
      <c r="A132" s="32" t="s">
        <v>129</v>
      </c>
      <c r="B132" s="31">
        <v>2640</v>
      </c>
      <c r="C132" s="31">
        <v>60000</v>
      </c>
      <c r="D132" s="31"/>
      <c r="E132" s="31">
        <v>62640</v>
      </c>
      <c r="F132" s="31"/>
      <c r="G132" s="31">
        <v>62640</v>
      </c>
      <c r="I132" s="28" t="str">
        <f t="shared" si="2"/>
        <v>ü</v>
      </c>
      <c r="J132" s="28" t="str">
        <f t="shared" si="3"/>
        <v>ü</v>
      </c>
    </row>
    <row r="133" spans="1:10">
      <c r="A133" s="10" t="s">
        <v>130</v>
      </c>
      <c r="B133" s="9">
        <v>440</v>
      </c>
      <c r="C133" s="9"/>
      <c r="D133" s="9"/>
      <c r="E133" s="9">
        <v>440</v>
      </c>
      <c r="F133" s="9"/>
      <c r="G133" s="9">
        <v>440</v>
      </c>
      <c r="I133" s="28" t="str">
        <f t="shared" ref="I133:I164" si="4">IF(SUM(B133:D133)=E133,"ü","N")</f>
        <v>ü</v>
      </c>
      <c r="J133" s="28" t="str">
        <f t="shared" ref="J133:J164" si="5">IF((E133-F133)=G133,"ü","N")</f>
        <v>ü</v>
      </c>
    </row>
    <row r="134" spans="1:10">
      <c r="A134" s="10" t="s">
        <v>131</v>
      </c>
      <c r="B134" s="9">
        <v>2200</v>
      </c>
      <c r="C134" s="9">
        <v>60000</v>
      </c>
      <c r="D134" s="9"/>
      <c r="E134" s="9">
        <v>62200</v>
      </c>
      <c r="F134" s="9"/>
      <c r="G134" s="9">
        <v>62200</v>
      </c>
      <c r="I134" s="28" t="str">
        <f t="shared" si="4"/>
        <v>ü</v>
      </c>
      <c r="J134" s="28" t="str">
        <f t="shared" si="5"/>
        <v>ü</v>
      </c>
    </row>
    <row r="135" spans="1:10">
      <c r="A135" s="6" t="s">
        <v>132</v>
      </c>
      <c r="B135" s="7">
        <v>10357050</v>
      </c>
      <c r="C135" s="7"/>
      <c r="D135" s="7">
        <v>11275</v>
      </c>
      <c r="E135" s="7">
        <v>10368325</v>
      </c>
      <c r="F135" s="7"/>
      <c r="G135" s="7">
        <v>10368325</v>
      </c>
      <c r="I135" s="28" t="str">
        <f t="shared" si="4"/>
        <v>ü</v>
      </c>
      <c r="J135" s="28" t="str">
        <f t="shared" si="5"/>
        <v>ü</v>
      </c>
    </row>
    <row r="136" spans="1:10">
      <c r="A136" s="32" t="s">
        <v>133</v>
      </c>
      <c r="B136" s="31">
        <v>10190250</v>
      </c>
      <c r="C136" s="31"/>
      <c r="D136" s="31">
        <v>2</v>
      </c>
      <c r="E136" s="31">
        <v>10190252</v>
      </c>
      <c r="F136" s="31"/>
      <c r="G136" s="31">
        <v>10190252</v>
      </c>
      <c r="I136" s="28" t="str">
        <f t="shared" si="4"/>
        <v>ü</v>
      </c>
      <c r="J136" s="28" t="str">
        <f t="shared" si="5"/>
        <v>ü</v>
      </c>
    </row>
    <row r="137" spans="1:10">
      <c r="A137" s="10" t="s">
        <v>134</v>
      </c>
      <c r="B137" s="9">
        <v>1015590</v>
      </c>
      <c r="C137" s="9"/>
      <c r="D137" s="9">
        <v>1</v>
      </c>
      <c r="E137" s="9">
        <v>1015591</v>
      </c>
      <c r="F137" s="9"/>
      <c r="G137" s="9">
        <v>1015591</v>
      </c>
      <c r="I137" s="28" t="str">
        <f t="shared" si="4"/>
        <v>ü</v>
      </c>
      <c r="J137" s="28" t="str">
        <f t="shared" si="5"/>
        <v>ü</v>
      </c>
    </row>
    <row r="138" spans="1:10">
      <c r="A138" s="10" t="s">
        <v>135</v>
      </c>
      <c r="B138" s="9">
        <v>2566480</v>
      </c>
      <c r="C138" s="9"/>
      <c r="D138" s="9">
        <v>1</v>
      </c>
      <c r="E138" s="9">
        <v>2566481</v>
      </c>
      <c r="F138" s="9"/>
      <c r="G138" s="9">
        <v>2566481</v>
      </c>
      <c r="I138" s="28" t="str">
        <f t="shared" si="4"/>
        <v>ü</v>
      </c>
      <c r="J138" s="28" t="str">
        <f t="shared" si="5"/>
        <v>ü</v>
      </c>
    </row>
    <row r="139" spans="1:10">
      <c r="A139" s="10" t="s">
        <v>136</v>
      </c>
      <c r="B139" s="9">
        <v>6608180</v>
      </c>
      <c r="C139" s="9"/>
      <c r="D139" s="9"/>
      <c r="E139" s="9">
        <v>6608180</v>
      </c>
      <c r="F139" s="9"/>
      <c r="G139" s="9">
        <v>6608180</v>
      </c>
      <c r="I139" s="28" t="str">
        <f t="shared" si="4"/>
        <v>ü</v>
      </c>
      <c r="J139" s="28" t="str">
        <f t="shared" si="5"/>
        <v>ü</v>
      </c>
    </row>
    <row r="140" spans="1:10">
      <c r="A140" s="32" t="s">
        <v>137</v>
      </c>
      <c r="B140" s="31">
        <v>166800</v>
      </c>
      <c r="C140" s="31"/>
      <c r="D140" s="31">
        <v>11273</v>
      </c>
      <c r="E140" s="31">
        <v>178073</v>
      </c>
      <c r="F140" s="31"/>
      <c r="G140" s="31">
        <v>178073</v>
      </c>
      <c r="I140" s="28" t="str">
        <f t="shared" si="4"/>
        <v>ü</v>
      </c>
      <c r="J140" s="28" t="str">
        <f t="shared" si="5"/>
        <v>ü</v>
      </c>
    </row>
    <row r="141" spans="1:10">
      <c r="A141" s="10" t="s">
        <v>138</v>
      </c>
      <c r="B141" s="9">
        <v>150000</v>
      </c>
      <c r="C141" s="9"/>
      <c r="D141" s="9"/>
      <c r="E141" s="9">
        <v>150000</v>
      </c>
      <c r="F141" s="9"/>
      <c r="G141" s="9">
        <v>150000</v>
      </c>
      <c r="I141" s="28" t="str">
        <f t="shared" si="4"/>
        <v>ü</v>
      </c>
      <c r="J141" s="28" t="str">
        <f t="shared" si="5"/>
        <v>ü</v>
      </c>
    </row>
    <row r="142" spans="1:10">
      <c r="A142" s="10" t="s">
        <v>139</v>
      </c>
      <c r="B142" s="9"/>
      <c r="C142" s="9"/>
      <c r="D142" s="9">
        <v>1897</v>
      </c>
      <c r="E142" s="9">
        <v>1897</v>
      </c>
      <c r="F142" s="9"/>
      <c r="G142" s="9">
        <v>1897</v>
      </c>
      <c r="I142" s="28" t="str">
        <f t="shared" si="4"/>
        <v>ü</v>
      </c>
      <c r="J142" s="28" t="str">
        <f t="shared" si="5"/>
        <v>ü</v>
      </c>
    </row>
    <row r="143" spans="1:10">
      <c r="A143" s="10" t="s">
        <v>248</v>
      </c>
      <c r="B143" s="9"/>
      <c r="C143" s="9"/>
      <c r="D143" s="9">
        <v>8</v>
      </c>
      <c r="E143" s="9">
        <v>8</v>
      </c>
      <c r="F143" s="9"/>
      <c r="G143" s="9">
        <v>8</v>
      </c>
      <c r="I143" s="28" t="str">
        <f t="shared" si="4"/>
        <v>ü</v>
      </c>
      <c r="J143" s="28" t="str">
        <f t="shared" si="5"/>
        <v>ü</v>
      </c>
    </row>
    <row r="144" spans="1:10">
      <c r="A144" s="10" t="s">
        <v>140</v>
      </c>
      <c r="B144" s="9">
        <v>16800</v>
      </c>
      <c r="C144" s="9"/>
      <c r="D144" s="9">
        <v>9368</v>
      </c>
      <c r="E144" s="9">
        <v>26168</v>
      </c>
      <c r="F144" s="9"/>
      <c r="G144" s="9">
        <v>26168</v>
      </c>
      <c r="I144" s="28" t="str">
        <f t="shared" si="4"/>
        <v>ü</v>
      </c>
      <c r="J144" s="28" t="str">
        <f t="shared" si="5"/>
        <v>ü</v>
      </c>
    </row>
    <row r="145" spans="1:10">
      <c r="A145" s="11" t="s">
        <v>141</v>
      </c>
      <c r="B145" s="12">
        <v>-169968203</v>
      </c>
      <c r="C145" s="12">
        <v>8043652</v>
      </c>
      <c r="D145" s="12">
        <v>1095915077</v>
      </c>
      <c r="E145" s="12">
        <v>933990526</v>
      </c>
      <c r="F145" s="12">
        <v>1103958726</v>
      </c>
      <c r="G145" s="12">
        <v>-169968200</v>
      </c>
      <c r="I145" s="28" t="str">
        <f t="shared" si="4"/>
        <v>ü</v>
      </c>
      <c r="J145" s="28" t="str">
        <f t="shared" si="5"/>
        <v>ü</v>
      </c>
    </row>
    <row r="146" spans="1:10">
      <c r="A146" s="6" t="s">
        <v>142</v>
      </c>
      <c r="B146" s="7">
        <v>-174368203</v>
      </c>
      <c r="C146" s="7"/>
      <c r="D146" s="7">
        <v>1</v>
      </c>
      <c r="E146" s="7">
        <v>-174368202</v>
      </c>
      <c r="F146" s="7"/>
      <c r="G146" s="7">
        <v>-174368202</v>
      </c>
      <c r="I146" s="28" t="str">
        <f t="shared" si="4"/>
        <v>ü</v>
      </c>
      <c r="J146" s="28" t="str">
        <f t="shared" si="5"/>
        <v>ü</v>
      </c>
    </row>
    <row r="147" spans="1:10">
      <c r="A147" s="32" t="s">
        <v>143</v>
      </c>
      <c r="B147" s="31">
        <v>-243253360</v>
      </c>
      <c r="C147" s="31"/>
      <c r="D147" s="31">
        <v>1</v>
      </c>
      <c r="E147" s="31">
        <v>-243253359</v>
      </c>
      <c r="F147" s="31"/>
      <c r="G147" s="31">
        <v>-243253359</v>
      </c>
      <c r="I147" s="28" t="str">
        <f t="shared" si="4"/>
        <v>ü</v>
      </c>
      <c r="J147" s="28" t="str">
        <f t="shared" si="5"/>
        <v>ü</v>
      </c>
    </row>
    <row r="148" spans="1:10">
      <c r="A148" s="10" t="s">
        <v>144</v>
      </c>
      <c r="B148" s="9">
        <v>1705860</v>
      </c>
      <c r="C148" s="9"/>
      <c r="D148" s="9">
        <v>1</v>
      </c>
      <c r="E148" s="9">
        <v>1705861</v>
      </c>
      <c r="F148" s="9"/>
      <c r="G148" s="9">
        <v>1705861</v>
      </c>
      <c r="I148" s="28" t="str">
        <f t="shared" si="4"/>
        <v>ü</v>
      </c>
      <c r="J148" s="28" t="str">
        <f t="shared" si="5"/>
        <v>ü</v>
      </c>
    </row>
    <row r="149" spans="1:10">
      <c r="A149" s="10" t="s">
        <v>145</v>
      </c>
      <c r="B149" s="9">
        <v>-187539880</v>
      </c>
      <c r="C149" s="9"/>
      <c r="D149" s="9"/>
      <c r="E149" s="9">
        <v>-187539880</v>
      </c>
      <c r="F149" s="9"/>
      <c r="G149" s="9">
        <v>-187539880</v>
      </c>
      <c r="I149" s="28" t="str">
        <f t="shared" si="4"/>
        <v>ü</v>
      </c>
      <c r="J149" s="28" t="str">
        <f t="shared" si="5"/>
        <v>ü</v>
      </c>
    </row>
    <row r="150" spans="1:10">
      <c r="A150" s="10" t="s">
        <v>146</v>
      </c>
      <c r="B150" s="9">
        <v>-624446500</v>
      </c>
      <c r="C150" s="9"/>
      <c r="D150" s="9"/>
      <c r="E150" s="9">
        <v>-624446500</v>
      </c>
      <c r="F150" s="9"/>
      <c r="G150" s="9">
        <v>-624446500</v>
      </c>
      <c r="I150" s="28" t="str">
        <f t="shared" si="4"/>
        <v>ü</v>
      </c>
      <c r="J150" s="28" t="str">
        <f t="shared" si="5"/>
        <v>ü</v>
      </c>
    </row>
    <row r="151" spans="1:10">
      <c r="A151" s="10" t="s">
        <v>147</v>
      </c>
      <c r="B151" s="9">
        <v>558033880</v>
      </c>
      <c r="C151" s="9"/>
      <c r="D151" s="9"/>
      <c r="E151" s="9">
        <v>558033880</v>
      </c>
      <c r="F151" s="9"/>
      <c r="G151" s="9">
        <v>558033880</v>
      </c>
      <c r="I151" s="28" t="str">
        <f t="shared" si="4"/>
        <v>ü</v>
      </c>
      <c r="J151" s="28" t="str">
        <f t="shared" si="5"/>
        <v>ü</v>
      </c>
    </row>
    <row r="152" spans="1:10">
      <c r="A152" s="10" t="s">
        <v>148</v>
      </c>
      <c r="B152" s="9">
        <v>8993280</v>
      </c>
      <c r="C152" s="9"/>
      <c r="D152" s="9"/>
      <c r="E152" s="9">
        <v>8993280</v>
      </c>
      <c r="F152" s="9"/>
      <c r="G152" s="9">
        <v>8993280</v>
      </c>
      <c r="I152" s="28" t="str">
        <f t="shared" si="4"/>
        <v>ü</v>
      </c>
      <c r="J152" s="28" t="str">
        <f t="shared" si="5"/>
        <v>ü</v>
      </c>
    </row>
    <row r="153" spans="1:10">
      <c r="A153" s="32" t="s">
        <v>149</v>
      </c>
      <c r="B153" s="31">
        <v>25514556</v>
      </c>
      <c r="C153" s="31"/>
      <c r="D153" s="31"/>
      <c r="E153" s="31">
        <v>25514556</v>
      </c>
      <c r="F153" s="31"/>
      <c r="G153" s="31">
        <v>25514556</v>
      </c>
      <c r="I153" s="28" t="str">
        <f t="shared" si="4"/>
        <v>ü</v>
      </c>
      <c r="J153" s="28" t="str">
        <f t="shared" si="5"/>
        <v>ü</v>
      </c>
    </row>
    <row r="154" spans="1:10">
      <c r="A154" s="10" t="s">
        <v>150</v>
      </c>
      <c r="B154" s="9">
        <v>25514556</v>
      </c>
      <c r="C154" s="9"/>
      <c r="D154" s="9"/>
      <c r="E154" s="9">
        <v>25514556</v>
      </c>
      <c r="F154" s="9"/>
      <c r="G154" s="9">
        <v>25514556</v>
      </c>
      <c r="I154" s="28" t="str">
        <f t="shared" si="4"/>
        <v>ü</v>
      </c>
      <c r="J154" s="28" t="str">
        <f t="shared" si="5"/>
        <v>ü</v>
      </c>
    </row>
    <row r="155" spans="1:10">
      <c r="A155" s="32" t="s">
        <v>151</v>
      </c>
      <c r="B155" s="31">
        <v>43370601</v>
      </c>
      <c r="C155" s="31"/>
      <c r="D155" s="31"/>
      <c r="E155" s="31">
        <v>43370601</v>
      </c>
      <c r="F155" s="31"/>
      <c r="G155" s="31">
        <v>43370601</v>
      </c>
      <c r="I155" s="28" t="str">
        <f t="shared" si="4"/>
        <v>ü</v>
      </c>
      <c r="J155" s="28" t="str">
        <f t="shared" si="5"/>
        <v>ü</v>
      </c>
    </row>
    <row r="156" spans="1:10">
      <c r="A156" s="10" t="s">
        <v>152</v>
      </c>
      <c r="B156" s="9">
        <v>18000000</v>
      </c>
      <c r="C156" s="9"/>
      <c r="D156" s="9"/>
      <c r="E156" s="9">
        <v>18000000</v>
      </c>
      <c r="F156" s="9"/>
      <c r="G156" s="9">
        <v>18000000</v>
      </c>
      <c r="I156" s="28" t="str">
        <f t="shared" si="4"/>
        <v>ü</v>
      </c>
      <c r="J156" s="28" t="str">
        <f t="shared" si="5"/>
        <v>ü</v>
      </c>
    </row>
    <row r="157" spans="1:10">
      <c r="A157" s="10" t="s">
        <v>153</v>
      </c>
      <c r="B157" s="9">
        <v>8877003</v>
      </c>
      <c r="C157" s="9"/>
      <c r="D157" s="9"/>
      <c r="E157" s="9">
        <v>8877003</v>
      </c>
      <c r="F157" s="9"/>
      <c r="G157" s="9">
        <v>8877003</v>
      </c>
      <c r="I157" s="28" t="str">
        <f t="shared" si="4"/>
        <v>ü</v>
      </c>
      <c r="J157" s="28" t="str">
        <f t="shared" si="5"/>
        <v>ü</v>
      </c>
    </row>
    <row r="158" spans="1:10">
      <c r="A158" s="10" t="s">
        <v>154</v>
      </c>
      <c r="B158" s="9">
        <v>16493598</v>
      </c>
      <c r="C158" s="9"/>
      <c r="D158" s="9"/>
      <c r="E158" s="9">
        <v>16493598</v>
      </c>
      <c r="F158" s="9"/>
      <c r="G158" s="9">
        <v>16493598</v>
      </c>
      <c r="I158" s="28" t="str">
        <f t="shared" si="4"/>
        <v>ü</v>
      </c>
      <c r="J158" s="28" t="str">
        <f t="shared" si="5"/>
        <v>ü</v>
      </c>
    </row>
    <row r="159" spans="1:10">
      <c r="A159" s="6" t="s">
        <v>155</v>
      </c>
      <c r="B159" s="7"/>
      <c r="C159" s="7"/>
      <c r="D159" s="7">
        <v>1</v>
      </c>
      <c r="E159" s="7">
        <v>1</v>
      </c>
      <c r="F159" s="7"/>
      <c r="G159" s="7">
        <v>1</v>
      </c>
      <c r="I159" s="28" t="str">
        <f t="shared" si="4"/>
        <v>ü</v>
      </c>
      <c r="J159" s="28" t="str">
        <f t="shared" si="5"/>
        <v>ü</v>
      </c>
    </row>
    <row r="160" spans="1:10">
      <c r="A160" s="32" t="s">
        <v>156</v>
      </c>
      <c r="B160" s="31"/>
      <c r="C160" s="31"/>
      <c r="D160" s="31">
        <v>1</v>
      </c>
      <c r="E160" s="31">
        <v>1</v>
      </c>
      <c r="F160" s="31"/>
      <c r="G160" s="31">
        <v>1</v>
      </c>
      <c r="I160" s="28" t="str">
        <f t="shared" si="4"/>
        <v>ü</v>
      </c>
      <c r="J160" s="28" t="str">
        <f t="shared" si="5"/>
        <v>ü</v>
      </c>
    </row>
    <row r="161" spans="1:10">
      <c r="A161" s="10" t="s">
        <v>157</v>
      </c>
      <c r="B161" s="9"/>
      <c r="C161" s="9"/>
      <c r="D161" s="9">
        <v>1</v>
      </c>
      <c r="E161" s="9">
        <v>1</v>
      </c>
      <c r="F161" s="9"/>
      <c r="G161" s="9">
        <v>1</v>
      </c>
      <c r="I161" s="28" t="str">
        <f t="shared" si="4"/>
        <v>ü</v>
      </c>
      <c r="J161" s="28" t="str">
        <f t="shared" si="5"/>
        <v>ü</v>
      </c>
    </row>
    <row r="162" spans="1:10">
      <c r="A162" s="6" t="s">
        <v>158</v>
      </c>
      <c r="B162" s="7"/>
      <c r="C162" s="7">
        <v>8043652</v>
      </c>
      <c r="D162" s="7">
        <v>1095915074</v>
      </c>
      <c r="E162" s="7">
        <v>1103958726</v>
      </c>
      <c r="F162" s="17">
        <v>1103958726</v>
      </c>
      <c r="G162" s="7">
        <v>0</v>
      </c>
      <c r="I162" s="28" t="str">
        <f t="shared" si="4"/>
        <v>ü</v>
      </c>
      <c r="J162" s="28" t="str">
        <f t="shared" si="5"/>
        <v>ü</v>
      </c>
    </row>
    <row r="163" spans="1:10">
      <c r="A163" s="32" t="s">
        <v>159</v>
      </c>
      <c r="B163" s="31"/>
      <c r="C163" s="31">
        <v>8043652</v>
      </c>
      <c r="D163" s="31">
        <v>1095915074</v>
      </c>
      <c r="E163" s="31">
        <v>1103958726</v>
      </c>
      <c r="F163" s="31">
        <v>1103958726</v>
      </c>
      <c r="G163" s="31">
        <v>0</v>
      </c>
      <c r="I163" s="28" t="str">
        <f t="shared" si="4"/>
        <v>ü</v>
      </c>
      <c r="J163" s="28" t="str">
        <f t="shared" si="5"/>
        <v>ü</v>
      </c>
    </row>
    <row r="164" spans="1:10">
      <c r="A164" s="10" t="s">
        <v>160</v>
      </c>
      <c r="B164" s="9"/>
      <c r="C164" s="9">
        <v>8043652</v>
      </c>
      <c r="D164" s="9">
        <v>1061551193</v>
      </c>
      <c r="E164" s="9">
        <v>1069594845</v>
      </c>
      <c r="F164" s="9">
        <v>1069594845</v>
      </c>
      <c r="G164" s="9">
        <v>0</v>
      </c>
      <c r="I164" s="28" t="str">
        <f t="shared" si="4"/>
        <v>ü</v>
      </c>
      <c r="J164" s="28" t="str">
        <f t="shared" si="5"/>
        <v>ü</v>
      </c>
    </row>
    <row r="165" spans="1:10">
      <c r="A165" s="10" t="s">
        <v>161</v>
      </c>
      <c r="B165" s="9"/>
      <c r="C165" s="9"/>
      <c r="D165" s="9">
        <v>8993280</v>
      </c>
      <c r="E165" s="9">
        <v>8993280</v>
      </c>
      <c r="F165" s="9">
        <v>8993280</v>
      </c>
      <c r="G165" s="9">
        <v>0</v>
      </c>
      <c r="I165" s="28" t="str">
        <f t="shared" ref="I165:I195" si="6">IF(SUM(B165:D165)=E165,"ü","N")</f>
        <v>ü</v>
      </c>
      <c r="J165" s="28" t="str">
        <f t="shared" ref="J165:J195" si="7">IF((E165-F165)=G165,"ü","N")</f>
        <v>ü</v>
      </c>
    </row>
    <row r="166" spans="1:10">
      <c r="A166" s="10" t="s">
        <v>162</v>
      </c>
      <c r="B166" s="9"/>
      <c r="C166" s="9"/>
      <c r="D166" s="9">
        <v>8877003</v>
      </c>
      <c r="E166" s="9">
        <v>8877003</v>
      </c>
      <c r="F166" s="9">
        <v>8877003</v>
      </c>
      <c r="G166" s="9">
        <v>0</v>
      </c>
      <c r="I166" s="28" t="str">
        <f t="shared" si="6"/>
        <v>ü</v>
      </c>
      <c r="J166" s="28" t="str">
        <f t="shared" si="7"/>
        <v>ü</v>
      </c>
    </row>
    <row r="167" spans="1:10">
      <c r="A167" s="10" t="s">
        <v>163</v>
      </c>
      <c r="B167" s="9"/>
      <c r="C167" s="9"/>
      <c r="D167" s="9">
        <v>16493598</v>
      </c>
      <c r="E167" s="9">
        <v>16493598</v>
      </c>
      <c r="F167" s="9">
        <v>16493598</v>
      </c>
      <c r="G167" s="9">
        <v>0</v>
      </c>
      <c r="I167" s="28" t="str">
        <f t="shared" si="6"/>
        <v>ü</v>
      </c>
      <c r="J167" s="28" t="str">
        <f t="shared" si="7"/>
        <v>ü</v>
      </c>
    </row>
    <row r="168" spans="1:10">
      <c r="A168" s="6" t="s">
        <v>164</v>
      </c>
      <c r="B168" s="7"/>
      <c r="C168" s="7"/>
      <c r="D168" s="7">
        <v>1</v>
      </c>
      <c r="E168" s="7">
        <v>1</v>
      </c>
      <c r="F168" s="7"/>
      <c r="G168" s="7">
        <v>1</v>
      </c>
      <c r="I168" s="28" t="str">
        <f t="shared" si="6"/>
        <v>ü</v>
      </c>
      <c r="J168" s="28" t="str">
        <f t="shared" si="7"/>
        <v>ü</v>
      </c>
    </row>
    <row r="169" spans="1:10">
      <c r="A169" s="32" t="s">
        <v>165</v>
      </c>
      <c r="B169" s="31"/>
      <c r="C169" s="31"/>
      <c r="D169" s="31">
        <v>1</v>
      </c>
      <c r="E169" s="31">
        <v>1</v>
      </c>
      <c r="F169" s="31"/>
      <c r="G169" s="31">
        <v>1</v>
      </c>
      <c r="I169" s="28" t="str">
        <f t="shared" si="6"/>
        <v>ü</v>
      </c>
      <c r="J169" s="28" t="str">
        <f t="shared" si="7"/>
        <v>ü</v>
      </c>
    </row>
    <row r="170" spans="1:10">
      <c r="A170" s="10" t="s">
        <v>166</v>
      </c>
      <c r="B170" s="9"/>
      <c r="C170" s="9"/>
      <c r="D170" s="9">
        <v>1</v>
      </c>
      <c r="E170" s="9">
        <v>1</v>
      </c>
      <c r="F170" s="9"/>
      <c r="G170" s="9">
        <v>1</v>
      </c>
      <c r="I170" s="28" t="str">
        <f t="shared" si="6"/>
        <v>ü</v>
      </c>
      <c r="J170" s="28" t="str">
        <f t="shared" si="7"/>
        <v>ü</v>
      </c>
    </row>
    <row r="171" spans="1:10">
      <c r="A171" s="6" t="s">
        <v>167</v>
      </c>
      <c r="B171" s="7">
        <v>4400000</v>
      </c>
      <c r="C171" s="7"/>
      <c r="D171" s="7"/>
      <c r="E171" s="7">
        <v>4400000</v>
      </c>
      <c r="F171" s="7"/>
      <c r="G171" s="7">
        <v>4400000</v>
      </c>
      <c r="I171" s="28" t="str">
        <f t="shared" si="6"/>
        <v>ü</v>
      </c>
      <c r="J171" s="28" t="str">
        <f t="shared" si="7"/>
        <v>ü</v>
      </c>
    </row>
    <row r="172" spans="1:10">
      <c r="A172" s="32" t="s">
        <v>168</v>
      </c>
      <c r="B172" s="31">
        <v>4400000</v>
      </c>
      <c r="C172" s="31"/>
      <c r="D172" s="31"/>
      <c r="E172" s="31">
        <v>4400000</v>
      </c>
      <c r="F172" s="31"/>
      <c r="G172" s="31">
        <v>4400000</v>
      </c>
      <c r="I172" s="28" t="str">
        <f t="shared" si="6"/>
        <v>ü</v>
      </c>
      <c r="J172" s="28" t="str">
        <f t="shared" si="7"/>
        <v>ü</v>
      </c>
    </row>
    <row r="173" spans="1:10">
      <c r="A173" s="10" t="s">
        <v>169</v>
      </c>
      <c r="B173" s="9">
        <v>4400000</v>
      </c>
      <c r="C173" s="9"/>
      <c r="D173" s="9"/>
      <c r="E173" s="9">
        <v>4400000</v>
      </c>
      <c r="F173" s="9"/>
      <c r="G173" s="9">
        <v>4400000</v>
      </c>
      <c r="I173" s="28" t="str">
        <f t="shared" si="6"/>
        <v>ü</v>
      </c>
      <c r="J173" s="28" t="str">
        <f t="shared" si="7"/>
        <v>ü</v>
      </c>
    </row>
    <row r="174" spans="1:10">
      <c r="A174" s="11" t="s">
        <v>170</v>
      </c>
      <c r="B174" s="12">
        <v>116590</v>
      </c>
      <c r="C174" s="12">
        <v>84598</v>
      </c>
      <c r="D174" s="12">
        <v>817940</v>
      </c>
      <c r="E174" s="12">
        <v>1019128</v>
      </c>
      <c r="F174" s="12"/>
      <c r="G174" s="12">
        <v>1019128</v>
      </c>
      <c r="I174" s="28" t="str">
        <f t="shared" si="6"/>
        <v>ü</v>
      </c>
      <c r="J174" s="28" t="str">
        <f t="shared" si="7"/>
        <v>ü</v>
      </c>
    </row>
    <row r="175" spans="1:10">
      <c r="A175" s="6" t="s">
        <v>171</v>
      </c>
      <c r="B175" s="7">
        <v>52160</v>
      </c>
      <c r="C175" s="7">
        <v>84598</v>
      </c>
      <c r="D175" s="7">
        <v>71</v>
      </c>
      <c r="E175" s="7">
        <v>136829</v>
      </c>
      <c r="F175" s="7"/>
      <c r="G175" s="7">
        <v>136829</v>
      </c>
      <c r="I175" s="28" t="str">
        <f t="shared" si="6"/>
        <v>ü</v>
      </c>
      <c r="J175" s="28" t="str">
        <f t="shared" si="7"/>
        <v>ü</v>
      </c>
    </row>
    <row r="176" spans="1:10">
      <c r="A176" s="32" t="s">
        <v>172</v>
      </c>
      <c r="B176" s="31">
        <v>52160</v>
      </c>
      <c r="C176" s="31">
        <v>84598</v>
      </c>
      <c r="D176" s="31">
        <v>71</v>
      </c>
      <c r="E176" s="31">
        <v>136829</v>
      </c>
      <c r="F176" s="31"/>
      <c r="G176" s="31">
        <v>136829</v>
      </c>
      <c r="I176" s="28" t="str">
        <f t="shared" si="6"/>
        <v>ü</v>
      </c>
      <c r="J176" s="28" t="str">
        <f t="shared" si="7"/>
        <v>ü</v>
      </c>
    </row>
    <row r="177" spans="1:10">
      <c r="A177" s="10" t="s">
        <v>173</v>
      </c>
      <c r="B177" s="9">
        <v>300</v>
      </c>
      <c r="C177" s="9"/>
      <c r="D177" s="9"/>
      <c r="E177" s="9">
        <v>300</v>
      </c>
      <c r="F177" s="9"/>
      <c r="G177" s="9">
        <v>300</v>
      </c>
      <c r="I177" s="28" t="str">
        <f t="shared" si="6"/>
        <v>ü</v>
      </c>
      <c r="J177" s="28" t="str">
        <f t="shared" si="7"/>
        <v>ü</v>
      </c>
    </row>
    <row r="178" spans="1:10">
      <c r="A178" s="10" t="s">
        <v>174</v>
      </c>
      <c r="B178" s="9">
        <v>51860</v>
      </c>
      <c r="C178" s="9">
        <v>84598</v>
      </c>
      <c r="D178" s="9">
        <v>71</v>
      </c>
      <c r="E178" s="9">
        <v>136529</v>
      </c>
      <c r="F178" s="9"/>
      <c r="G178" s="9">
        <v>136529</v>
      </c>
      <c r="I178" s="28" t="str">
        <f t="shared" si="6"/>
        <v>ü</v>
      </c>
      <c r="J178" s="28" t="str">
        <f t="shared" si="7"/>
        <v>ü</v>
      </c>
    </row>
    <row r="179" spans="1:10">
      <c r="A179" s="6" t="s">
        <v>175</v>
      </c>
      <c r="B179" s="7">
        <v>64430</v>
      </c>
      <c r="C179" s="7"/>
      <c r="D179" s="7">
        <v>817869</v>
      </c>
      <c r="E179" s="7">
        <v>882299</v>
      </c>
      <c r="F179" s="7"/>
      <c r="G179" s="7">
        <v>882299</v>
      </c>
      <c r="I179" s="28" t="str">
        <f t="shared" si="6"/>
        <v>ü</v>
      </c>
      <c r="J179" s="28" t="str">
        <f t="shared" si="7"/>
        <v>ü</v>
      </c>
    </row>
    <row r="180" spans="1:10">
      <c r="A180" s="32" t="s">
        <v>176</v>
      </c>
      <c r="B180" s="31">
        <v>1600</v>
      </c>
      <c r="C180" s="31"/>
      <c r="D180" s="31">
        <v>817869</v>
      </c>
      <c r="E180" s="31">
        <v>819469</v>
      </c>
      <c r="F180" s="31"/>
      <c r="G180" s="31">
        <v>819469</v>
      </c>
      <c r="I180" s="28" t="str">
        <f t="shared" si="6"/>
        <v>ü</v>
      </c>
      <c r="J180" s="28" t="str">
        <f t="shared" si="7"/>
        <v>ü</v>
      </c>
    </row>
    <row r="181" spans="1:10">
      <c r="A181" s="10" t="s">
        <v>177</v>
      </c>
      <c r="B181" s="9">
        <v>1600</v>
      </c>
      <c r="C181" s="9"/>
      <c r="D181" s="9"/>
      <c r="E181" s="9">
        <v>1600</v>
      </c>
      <c r="F181" s="9"/>
      <c r="G181" s="9">
        <v>1600</v>
      </c>
      <c r="I181" s="28" t="str">
        <f t="shared" si="6"/>
        <v>ü</v>
      </c>
      <c r="J181" s="28" t="str">
        <f t="shared" si="7"/>
        <v>ü</v>
      </c>
    </row>
    <row r="182" spans="1:10">
      <c r="A182" s="10" t="s">
        <v>178</v>
      </c>
      <c r="B182" s="9"/>
      <c r="C182" s="9"/>
      <c r="D182" s="9">
        <v>817869</v>
      </c>
      <c r="E182" s="9">
        <v>817869</v>
      </c>
      <c r="F182" s="9"/>
      <c r="G182" s="9">
        <v>817869</v>
      </c>
      <c r="I182" s="28" t="str">
        <f t="shared" si="6"/>
        <v>ü</v>
      </c>
      <c r="J182" s="28" t="str">
        <f t="shared" si="7"/>
        <v>ü</v>
      </c>
    </row>
    <row r="183" spans="1:10">
      <c r="A183" s="32" t="s">
        <v>179</v>
      </c>
      <c r="B183" s="31">
        <v>62830</v>
      </c>
      <c r="C183" s="31"/>
      <c r="D183" s="31"/>
      <c r="E183" s="31">
        <v>62830</v>
      </c>
      <c r="F183" s="31"/>
      <c r="G183" s="31">
        <v>62830</v>
      </c>
      <c r="I183" s="28" t="str">
        <f t="shared" si="6"/>
        <v>ü</v>
      </c>
      <c r="J183" s="28" t="str">
        <f t="shared" si="7"/>
        <v>ü</v>
      </c>
    </row>
    <row r="184" spans="1:10">
      <c r="A184" s="10" t="s">
        <v>180</v>
      </c>
      <c r="B184" s="9">
        <v>62830</v>
      </c>
      <c r="C184" s="9"/>
      <c r="D184" s="9"/>
      <c r="E184" s="9">
        <v>62830</v>
      </c>
      <c r="F184" s="9"/>
      <c r="G184" s="9">
        <v>62830</v>
      </c>
      <c r="I184" s="28" t="str">
        <f t="shared" si="6"/>
        <v>ü</v>
      </c>
      <c r="J184" s="28" t="str">
        <f t="shared" si="7"/>
        <v>ü</v>
      </c>
    </row>
    <row r="185" spans="1:10">
      <c r="A185" s="11" t="s">
        <v>181</v>
      </c>
      <c r="B185" s="12">
        <v>133070000</v>
      </c>
      <c r="C185" s="12">
        <v>100000</v>
      </c>
      <c r="D185" s="12">
        <v>21302196</v>
      </c>
      <c r="E185" s="12">
        <v>154472196</v>
      </c>
      <c r="F185" s="12">
        <v>21402194</v>
      </c>
      <c r="G185" s="12">
        <v>133070002</v>
      </c>
      <c r="I185" s="28" t="str">
        <f t="shared" si="6"/>
        <v>ü</v>
      </c>
      <c r="J185" s="28" t="str">
        <f t="shared" si="7"/>
        <v>ü</v>
      </c>
    </row>
    <row r="186" spans="1:10">
      <c r="A186" s="6" t="s">
        <v>182</v>
      </c>
      <c r="B186" s="7">
        <v>117140000</v>
      </c>
      <c r="C186" s="7"/>
      <c r="D186" s="7">
        <v>2</v>
      </c>
      <c r="E186" s="7">
        <v>117140002</v>
      </c>
      <c r="F186" s="7"/>
      <c r="G186" s="7">
        <v>117140002</v>
      </c>
      <c r="I186" s="28" t="str">
        <f t="shared" si="6"/>
        <v>ü</v>
      </c>
      <c r="J186" s="28" t="str">
        <f t="shared" si="7"/>
        <v>ü</v>
      </c>
    </row>
    <row r="187" spans="1:10">
      <c r="A187" s="32" t="s">
        <v>183</v>
      </c>
      <c r="B187" s="31">
        <v>117140000</v>
      </c>
      <c r="C187" s="31"/>
      <c r="D187" s="31">
        <v>1</v>
      </c>
      <c r="E187" s="31">
        <v>117140001</v>
      </c>
      <c r="F187" s="31"/>
      <c r="G187" s="31">
        <v>117140001</v>
      </c>
      <c r="I187" s="28" t="str">
        <f t="shared" si="6"/>
        <v>ü</v>
      </c>
      <c r="J187" s="28" t="str">
        <f t="shared" si="7"/>
        <v>ü</v>
      </c>
    </row>
    <row r="188" spans="1:10">
      <c r="A188" s="10" t="s">
        <v>184</v>
      </c>
      <c r="B188" s="9">
        <v>117140000</v>
      </c>
      <c r="C188" s="9"/>
      <c r="D188" s="9">
        <v>1</v>
      </c>
      <c r="E188" s="9">
        <v>117140001</v>
      </c>
      <c r="F188" s="9"/>
      <c r="G188" s="9">
        <v>117140001</v>
      </c>
      <c r="I188" s="28" t="str">
        <f t="shared" si="6"/>
        <v>ü</v>
      </c>
      <c r="J188" s="28" t="str">
        <f t="shared" si="7"/>
        <v>ü</v>
      </c>
    </row>
    <row r="189" spans="1:10">
      <c r="A189" s="32" t="s">
        <v>185</v>
      </c>
      <c r="B189" s="31"/>
      <c r="C189" s="31"/>
      <c r="D189" s="31">
        <v>1</v>
      </c>
      <c r="E189" s="31">
        <v>1</v>
      </c>
      <c r="F189" s="31"/>
      <c r="G189" s="31">
        <v>1</v>
      </c>
      <c r="I189" s="28" t="str">
        <f t="shared" si="6"/>
        <v>ü</v>
      </c>
      <c r="J189" s="28" t="str">
        <f t="shared" si="7"/>
        <v>ü</v>
      </c>
    </row>
    <row r="190" spans="1:10">
      <c r="A190" s="10" t="s">
        <v>186</v>
      </c>
      <c r="B190" s="9"/>
      <c r="C190" s="9"/>
      <c r="D190" s="9">
        <v>1</v>
      </c>
      <c r="E190" s="9">
        <v>1</v>
      </c>
      <c r="F190" s="9"/>
      <c r="G190" s="9">
        <v>1</v>
      </c>
      <c r="I190" s="28" t="str">
        <f t="shared" si="6"/>
        <v>ü</v>
      </c>
      <c r="J190" s="28" t="str">
        <f t="shared" si="7"/>
        <v>ü</v>
      </c>
    </row>
    <row r="191" spans="1:10">
      <c r="A191" s="6" t="s">
        <v>187</v>
      </c>
      <c r="B191" s="7"/>
      <c r="C191" s="7">
        <v>100000</v>
      </c>
      <c r="D191" s="7">
        <v>21302194</v>
      </c>
      <c r="E191" s="7">
        <v>21402194</v>
      </c>
      <c r="F191" s="17">
        <v>21402194</v>
      </c>
      <c r="G191" s="7">
        <v>0</v>
      </c>
      <c r="I191" s="28" t="str">
        <f t="shared" si="6"/>
        <v>ü</v>
      </c>
      <c r="J191" s="28" t="str">
        <f t="shared" si="7"/>
        <v>ü</v>
      </c>
    </row>
    <row r="192" spans="1:10">
      <c r="A192" s="32" t="s">
        <v>188</v>
      </c>
      <c r="B192" s="31"/>
      <c r="C192" s="31">
        <v>100000</v>
      </c>
      <c r="D192" s="31">
        <v>21302194</v>
      </c>
      <c r="E192" s="31">
        <v>21402194</v>
      </c>
      <c r="F192" s="31">
        <v>21402194</v>
      </c>
      <c r="G192" s="31">
        <v>0</v>
      </c>
      <c r="I192" s="28" t="str">
        <f t="shared" si="6"/>
        <v>ü</v>
      </c>
      <c r="J192" s="28" t="str">
        <f t="shared" si="7"/>
        <v>ü</v>
      </c>
    </row>
    <row r="193" spans="1:10">
      <c r="A193" s="10" t="s">
        <v>189</v>
      </c>
      <c r="B193" s="9"/>
      <c r="C193" s="9">
        <v>100000</v>
      </c>
      <c r="D193" s="9">
        <v>21302194</v>
      </c>
      <c r="E193" s="9">
        <v>21402194</v>
      </c>
      <c r="F193" s="9">
        <v>21402194</v>
      </c>
      <c r="G193" s="9">
        <v>0</v>
      </c>
      <c r="I193" s="28" t="str">
        <f t="shared" si="6"/>
        <v>ü</v>
      </c>
      <c r="J193" s="28" t="str">
        <f t="shared" si="7"/>
        <v>ü</v>
      </c>
    </row>
    <row r="194" spans="1:10">
      <c r="A194" s="6" t="s">
        <v>190</v>
      </c>
      <c r="B194" s="7">
        <v>15930000</v>
      </c>
      <c r="C194" s="7"/>
      <c r="D194" s="7"/>
      <c r="E194" s="7">
        <v>15930000</v>
      </c>
      <c r="F194" s="7"/>
      <c r="G194" s="7">
        <v>15930000</v>
      </c>
      <c r="I194" s="28" t="str">
        <f t="shared" si="6"/>
        <v>ü</v>
      </c>
      <c r="J194" s="28" t="str">
        <f t="shared" si="7"/>
        <v>ü</v>
      </c>
    </row>
    <row r="195" spans="1:10">
      <c r="A195" s="32" t="s">
        <v>191</v>
      </c>
      <c r="B195" s="31">
        <v>15930000</v>
      </c>
      <c r="C195" s="31"/>
      <c r="D195" s="31"/>
      <c r="E195" s="31">
        <v>15930000</v>
      </c>
      <c r="F195" s="31"/>
      <c r="G195" s="31">
        <v>15930000</v>
      </c>
      <c r="I195" s="28" t="str">
        <f t="shared" si="6"/>
        <v>ü</v>
      </c>
      <c r="J195" s="28" t="str">
        <f t="shared" si="7"/>
        <v>ü</v>
      </c>
    </row>
    <row r="196" spans="1:10">
      <c r="A196" s="10" t="s">
        <v>192</v>
      </c>
      <c r="B196" s="9">
        <v>15930000</v>
      </c>
      <c r="C196" s="9"/>
      <c r="D196" s="9"/>
      <c r="E196" s="9">
        <v>15930000</v>
      </c>
      <c r="F196" s="9"/>
      <c r="G196" s="9">
        <v>15930000</v>
      </c>
      <c r="I196" s="28" t="str">
        <f t="shared" ref="I196:I201" si="8">IF(SUM(B196:D196)=E196,"ü","N")</f>
        <v>ü</v>
      </c>
      <c r="J196" s="28" t="str">
        <f t="shared" ref="J196:J201" si="9">IF((E196-F196)=G196,"ü","N")</f>
        <v>ü</v>
      </c>
    </row>
    <row r="197" spans="1:10">
      <c r="A197" s="11" t="s">
        <v>193</v>
      </c>
      <c r="B197" s="12">
        <v>711573884</v>
      </c>
      <c r="C197" s="12"/>
      <c r="D197" s="12"/>
      <c r="E197" s="12">
        <v>711573884</v>
      </c>
      <c r="F197" s="12"/>
      <c r="G197" s="12">
        <v>711573884</v>
      </c>
      <c r="I197" s="28" t="str">
        <f t="shared" si="8"/>
        <v>ü</v>
      </c>
      <c r="J197" s="28" t="str">
        <f t="shared" si="9"/>
        <v>ü</v>
      </c>
    </row>
    <row r="198" spans="1:10">
      <c r="A198" s="6" t="s">
        <v>194</v>
      </c>
      <c r="B198" s="7">
        <v>711573884</v>
      </c>
      <c r="C198" s="7"/>
      <c r="D198" s="7"/>
      <c r="E198" s="7">
        <v>711573884</v>
      </c>
      <c r="F198" s="7"/>
      <c r="G198" s="7">
        <v>711573884</v>
      </c>
      <c r="I198" s="28" t="str">
        <f t="shared" si="8"/>
        <v>ü</v>
      </c>
      <c r="J198" s="28" t="str">
        <f t="shared" si="9"/>
        <v>ü</v>
      </c>
    </row>
    <row r="199" spans="1:10">
      <c r="A199" s="32" t="s">
        <v>249</v>
      </c>
      <c r="B199" s="31">
        <v>711573884</v>
      </c>
      <c r="C199" s="31"/>
      <c r="D199" s="31"/>
      <c r="E199" s="31">
        <v>711573884</v>
      </c>
      <c r="F199" s="31"/>
      <c r="G199" s="31">
        <v>711573884</v>
      </c>
      <c r="I199" s="28" t="str">
        <f t="shared" si="8"/>
        <v>ü</v>
      </c>
      <c r="J199" s="28" t="str">
        <f t="shared" si="9"/>
        <v>ü</v>
      </c>
    </row>
    <row r="200" spans="1:10" ht="13.5" thickBot="1">
      <c r="A200" s="13" t="s">
        <v>239</v>
      </c>
      <c r="B200" s="14">
        <v>711573884</v>
      </c>
      <c r="C200" s="14"/>
      <c r="D200" s="14"/>
      <c r="E200" s="14">
        <v>711573884</v>
      </c>
      <c r="F200" s="14"/>
      <c r="G200" s="14">
        <v>711573884</v>
      </c>
      <c r="I200" s="28" t="str">
        <f t="shared" si="8"/>
        <v>ü</v>
      </c>
      <c r="J200" s="28" t="str">
        <f t="shared" si="9"/>
        <v>ü</v>
      </c>
    </row>
    <row r="201" spans="1:10" ht="13.5" thickTop="1">
      <c r="A201" s="15" t="s">
        <v>6</v>
      </c>
      <c r="B201" s="16">
        <v>3574246871</v>
      </c>
      <c r="C201" s="16">
        <v>8288250</v>
      </c>
      <c r="D201" s="16">
        <v>1141163338</v>
      </c>
      <c r="E201" s="16">
        <v>4723698459</v>
      </c>
      <c r="F201" s="16">
        <v>1125360920</v>
      </c>
      <c r="G201" s="16">
        <v>3598337539</v>
      </c>
      <c r="I201" s="28" t="str">
        <f t="shared" si="8"/>
        <v>ü</v>
      </c>
      <c r="J201" s="28" t="str">
        <f t="shared" si="9"/>
        <v>ü</v>
      </c>
    </row>
    <row r="202" spans="1:10">
      <c r="A202" s="18" t="s">
        <v>222</v>
      </c>
      <c r="B202" s="28" t="str">
        <f>IF(B201=B4+B13+B43+B145+B174+B185+B197,"ü","N")</f>
        <v>ü</v>
      </c>
      <c r="C202" s="28" t="str">
        <f t="shared" ref="C202:G202" si="10">IF(C201=C4+C13+C43+C145+C174+C185+C197,"ü","N")</f>
        <v>ü</v>
      </c>
      <c r="D202" s="28" t="str">
        <f t="shared" si="10"/>
        <v>ü</v>
      </c>
      <c r="E202" s="28" t="str">
        <f t="shared" si="10"/>
        <v>ü</v>
      </c>
      <c r="F202" s="28" t="str">
        <f t="shared" si="10"/>
        <v>ü</v>
      </c>
      <c r="G202" s="28" t="str">
        <f t="shared" si="10"/>
        <v>ü</v>
      </c>
    </row>
    <row r="205" spans="1:10">
      <c r="A205" s="22"/>
      <c r="B205" s="23"/>
      <c r="C205" s="23"/>
      <c r="D205" s="23"/>
    </row>
    <row r="206" spans="1:10">
      <c r="A206" s="22"/>
    </row>
    <row r="208" spans="1:10">
      <c r="A208" s="24"/>
      <c r="B208" s="19"/>
      <c r="C208" s="19"/>
      <c r="D208" s="19"/>
    </row>
    <row r="209" spans="1:4">
      <c r="A209" s="25"/>
      <c r="B209" s="26"/>
      <c r="C209" s="26"/>
      <c r="D209" s="26"/>
    </row>
    <row r="210" spans="1:4">
      <c r="A210" s="22"/>
    </row>
    <row r="212" spans="1:4">
      <c r="A212" s="24"/>
      <c r="B212" s="19"/>
      <c r="C212" s="19"/>
      <c r="D212" s="19"/>
    </row>
    <row r="213" spans="1:4">
      <c r="A213" s="24"/>
      <c r="B213" s="19"/>
      <c r="C213" s="19"/>
      <c r="D213" s="19"/>
    </row>
    <row r="214" spans="1:4">
      <c r="A214" s="24"/>
      <c r="B214" s="19"/>
      <c r="C214" s="19"/>
      <c r="D214" s="19"/>
    </row>
    <row r="215" spans="1:4">
      <c r="A215" s="24"/>
      <c r="B215" s="19"/>
      <c r="C215" s="19"/>
      <c r="D215" s="19"/>
    </row>
    <row r="216" spans="1:4">
      <c r="A216" s="25"/>
      <c r="B216" s="26"/>
      <c r="C216" s="26"/>
      <c r="D216" s="26"/>
    </row>
    <row r="217" spans="1:4">
      <c r="A217" s="22"/>
    </row>
    <row r="219" spans="1:4">
      <c r="A219" s="24"/>
      <c r="B219" s="19"/>
      <c r="C219" s="19"/>
      <c r="D219" s="19"/>
    </row>
    <row r="220" spans="1:4">
      <c r="A220" s="24"/>
      <c r="B220" s="19"/>
      <c r="C220" s="19"/>
      <c r="D220" s="19"/>
    </row>
    <row r="221" spans="1:4">
      <c r="A221" s="24"/>
      <c r="B221" s="19"/>
      <c r="C221" s="19"/>
      <c r="D221" s="19"/>
    </row>
    <row r="223" spans="1:4">
      <c r="A223" s="24"/>
      <c r="B223" s="19"/>
      <c r="C223" s="19"/>
      <c r="D223" s="19"/>
    </row>
    <row r="224" spans="1:4">
      <c r="A224" s="24"/>
      <c r="B224" s="19"/>
      <c r="C224" s="19"/>
      <c r="D224" s="19"/>
    </row>
    <row r="225" spans="1:4">
      <c r="A225" s="24"/>
      <c r="B225" s="19"/>
      <c r="C225" s="19"/>
      <c r="D225" s="19"/>
    </row>
    <row r="227" spans="1:4">
      <c r="A227" s="24"/>
      <c r="B227" s="19"/>
      <c r="C227" s="19"/>
      <c r="D227" s="19"/>
    </row>
    <row r="228" spans="1:4">
      <c r="A228" s="24"/>
      <c r="B228" s="19"/>
      <c r="C228" s="19"/>
      <c r="D228" s="19"/>
    </row>
    <row r="229" spans="1:4">
      <c r="A229" s="24"/>
      <c r="B229" s="19"/>
      <c r="C229" s="19"/>
      <c r="D229" s="19"/>
    </row>
    <row r="231" spans="1:4">
      <c r="A231" s="24"/>
      <c r="B231" s="19"/>
      <c r="C231" s="19"/>
      <c r="D231" s="19"/>
    </row>
    <row r="232" spans="1:4">
      <c r="A232" s="24"/>
      <c r="B232" s="19"/>
      <c r="C232" s="19"/>
      <c r="D232" s="19"/>
    </row>
    <row r="233" spans="1:4">
      <c r="A233" s="24"/>
      <c r="B233" s="19"/>
      <c r="C233" s="19"/>
      <c r="D233" s="19"/>
    </row>
    <row r="235" spans="1:4">
      <c r="A235" s="24"/>
      <c r="B235" s="19"/>
      <c r="C235" s="19"/>
      <c r="D235" s="19"/>
    </row>
    <row r="236" spans="1:4">
      <c r="A236" s="24"/>
      <c r="B236" s="19"/>
      <c r="C236" s="19"/>
      <c r="D236" s="19"/>
    </row>
    <row r="237" spans="1:4">
      <c r="A237" s="24"/>
      <c r="B237" s="19"/>
      <c r="C237" s="19"/>
      <c r="D237" s="19"/>
    </row>
    <row r="239" spans="1:4">
      <c r="A239" s="24"/>
      <c r="B239" s="19"/>
      <c r="C239" s="19"/>
      <c r="D239" s="19"/>
    </row>
    <row r="240" spans="1:4">
      <c r="A240" s="24"/>
      <c r="B240" s="19"/>
      <c r="C240" s="19"/>
      <c r="D240" s="19"/>
    </row>
    <row r="241" spans="1:4">
      <c r="A241" s="24"/>
      <c r="B241" s="19"/>
      <c r="C241" s="19"/>
      <c r="D241" s="19"/>
    </row>
    <row r="242" spans="1:4">
      <c r="A242" s="25"/>
      <c r="B242" s="26"/>
      <c r="C242" s="26"/>
      <c r="D242" s="26"/>
    </row>
    <row r="243" spans="1:4">
      <c r="A243" s="22"/>
    </row>
    <row r="245" spans="1:4">
      <c r="A245" s="24"/>
      <c r="B245" s="19"/>
      <c r="C245" s="19"/>
      <c r="D245" s="19"/>
    </row>
    <row r="246" spans="1:4">
      <c r="A246" s="24"/>
      <c r="B246" s="19"/>
      <c r="C246" s="19"/>
      <c r="D246" s="19"/>
    </row>
    <row r="247" spans="1:4">
      <c r="A247" s="25"/>
      <c r="B247" s="26"/>
      <c r="C247" s="26"/>
      <c r="D247" s="26"/>
    </row>
    <row r="249" spans="1:4">
      <c r="A249" s="24"/>
      <c r="B249" s="19"/>
      <c r="C249" s="19"/>
      <c r="D249" s="19"/>
    </row>
    <row r="250" spans="1:4">
      <c r="A250" s="24"/>
      <c r="B250" s="19"/>
      <c r="C250" s="19"/>
      <c r="D250" s="19"/>
    </row>
    <row r="251" spans="1:4">
      <c r="A251" s="25"/>
      <c r="B251" s="26"/>
      <c r="C251" s="26"/>
      <c r="D251" s="26"/>
    </row>
    <row r="253" spans="1:4">
      <c r="A253" s="24"/>
    </row>
    <row r="254" spans="1:4">
      <c r="A254" s="24"/>
      <c r="B254" s="19"/>
      <c r="C254" s="19"/>
      <c r="D254" s="19"/>
    </row>
    <row r="255" spans="1:4">
      <c r="A255" s="24"/>
      <c r="B255" s="19"/>
      <c r="C255" s="19"/>
      <c r="D255" s="19"/>
    </row>
    <row r="256" spans="1:4">
      <c r="A256" s="25"/>
      <c r="B256" s="26"/>
      <c r="C256" s="26"/>
      <c r="D256" s="26"/>
    </row>
    <row r="258" spans="1:4">
      <c r="A258" s="24"/>
      <c r="B258" s="19"/>
      <c r="C258" s="19"/>
      <c r="D258" s="19"/>
    </row>
    <row r="259" spans="1:4">
      <c r="A259" s="24"/>
      <c r="B259" s="19"/>
      <c r="C259" s="19"/>
      <c r="D259" s="19"/>
    </row>
    <row r="260" spans="1:4">
      <c r="A260" s="24"/>
      <c r="B260" s="19"/>
      <c r="C260" s="19"/>
      <c r="D260" s="19"/>
    </row>
    <row r="261" spans="1:4">
      <c r="A261" s="24"/>
      <c r="B261" s="19"/>
      <c r="C261" s="19"/>
      <c r="D261" s="19"/>
    </row>
    <row r="262" spans="1:4">
      <c r="A262" s="24"/>
      <c r="B262" s="19"/>
      <c r="C262" s="19"/>
      <c r="D262" s="19"/>
    </row>
    <row r="263" spans="1:4">
      <c r="A263" s="24"/>
      <c r="B263" s="19"/>
      <c r="C263" s="19"/>
      <c r="D263" s="19"/>
    </row>
    <row r="264" spans="1:4">
      <c r="A264" s="25"/>
      <c r="B264" s="26"/>
      <c r="C264" s="26"/>
      <c r="D264" s="26"/>
    </row>
    <row r="265" spans="1:4">
      <c r="A265" s="24"/>
      <c r="B265" s="19"/>
      <c r="C265" s="19"/>
      <c r="D265" s="19"/>
    </row>
    <row r="266" spans="1:4">
      <c r="A266" s="22"/>
      <c r="B266" s="26"/>
      <c r="C266" s="26"/>
      <c r="D266" s="26"/>
    </row>
  </sheetData>
  <mergeCells count="2">
    <mergeCell ref="A1:G1"/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="90" zoomScaleNormal="90" workbookViewId="0">
      <selection sqref="A1:D1"/>
    </sheetView>
  </sheetViews>
  <sheetFormatPr baseColWidth="10" defaultRowHeight="12.75"/>
  <cols>
    <col min="1" max="1" width="60.7109375" style="18" customWidth="1"/>
    <col min="2" max="4" width="14.7109375" style="18" customWidth="1"/>
    <col min="5" max="16384" width="11.42578125" style="18"/>
  </cols>
  <sheetData>
    <row r="1" spans="1:4">
      <c r="A1" s="34" t="s">
        <v>237</v>
      </c>
      <c r="B1" s="34"/>
      <c r="C1" s="34"/>
      <c r="D1" s="34"/>
    </row>
    <row r="2" spans="1:4">
      <c r="A2" s="21" t="s">
        <v>223</v>
      </c>
      <c r="B2" s="34" t="s">
        <v>224</v>
      </c>
      <c r="C2" s="34"/>
      <c r="D2" s="34"/>
    </row>
    <row r="3" spans="1:4">
      <c r="A3" s="21" t="s">
        <v>195</v>
      </c>
      <c r="B3" s="29" t="s">
        <v>196</v>
      </c>
      <c r="C3" s="29" t="s">
        <v>225</v>
      </c>
      <c r="D3" s="29" t="s">
        <v>197</v>
      </c>
    </row>
    <row r="4" spans="1:4">
      <c r="A4" s="11" t="s">
        <v>198</v>
      </c>
      <c r="B4" s="12">
        <f>SUM(B5:B6)</f>
        <v>776366620</v>
      </c>
      <c r="C4" s="12">
        <f t="shared" ref="C4" si="0">SUM(C5:C6)</f>
        <v>0</v>
      </c>
      <c r="D4" s="12">
        <f>SUM(B4:C4)</f>
        <v>776366620</v>
      </c>
    </row>
    <row r="5" spans="1:4">
      <c r="A5" s="20" t="s">
        <v>199</v>
      </c>
      <c r="B5" s="9">
        <v>776366620</v>
      </c>
      <c r="C5" s="9">
        <v>0</v>
      </c>
      <c r="D5" s="9">
        <f t="shared" ref="D5:D48" si="1">SUM(B5:C5)</f>
        <v>776366620</v>
      </c>
    </row>
    <row r="6" spans="1:4">
      <c r="A6" s="20" t="s">
        <v>226</v>
      </c>
      <c r="B6" s="14"/>
      <c r="C6" s="14"/>
      <c r="D6" s="14">
        <f t="shared" si="1"/>
        <v>0</v>
      </c>
    </row>
    <row r="7" spans="1:4">
      <c r="A7" s="11" t="s">
        <v>201</v>
      </c>
      <c r="B7" s="12">
        <f>SUM(B8:B11)</f>
        <v>1048069070</v>
      </c>
      <c r="C7" s="12">
        <f t="shared" ref="C7" si="2">SUM(C8:C11)</f>
        <v>0</v>
      </c>
      <c r="D7" s="12">
        <f t="shared" si="1"/>
        <v>1048069070</v>
      </c>
    </row>
    <row r="8" spans="1:4">
      <c r="A8" s="20" t="s">
        <v>202</v>
      </c>
      <c r="B8" s="9">
        <v>1116154880</v>
      </c>
      <c r="C8" s="9">
        <v>0</v>
      </c>
      <c r="D8" s="9">
        <f>B8+C8</f>
        <v>1116154880</v>
      </c>
    </row>
    <row r="9" spans="1:4">
      <c r="A9" s="20" t="s">
        <v>203</v>
      </c>
      <c r="B9" s="9">
        <v>-32410250</v>
      </c>
      <c r="C9" s="9">
        <v>0</v>
      </c>
      <c r="D9" s="9">
        <f t="shared" ref="D9:D10" si="3">B9+C9</f>
        <v>-32410250</v>
      </c>
    </row>
    <row r="10" spans="1:4">
      <c r="A10" s="20" t="s">
        <v>204</v>
      </c>
      <c r="B10" s="9">
        <v>-35675560</v>
      </c>
      <c r="C10" s="9">
        <v>0</v>
      </c>
      <c r="D10" s="9">
        <f t="shared" si="3"/>
        <v>-35675560</v>
      </c>
    </row>
    <row r="11" spans="1:4">
      <c r="A11" s="20" t="s">
        <v>226</v>
      </c>
      <c r="B11" s="14"/>
      <c r="C11" s="14"/>
      <c r="D11" s="14">
        <f t="shared" si="1"/>
        <v>0</v>
      </c>
    </row>
    <row r="12" spans="1:4">
      <c r="A12" s="11" t="s">
        <v>227</v>
      </c>
      <c r="B12" s="12">
        <f>B13+B16+B19+B22+B25+B28</f>
        <v>383161440</v>
      </c>
      <c r="C12" s="12">
        <f t="shared" ref="C12" si="4">C13+C16+C19+C22+C25+C28</f>
        <v>0</v>
      </c>
      <c r="D12" s="12">
        <f t="shared" si="1"/>
        <v>383161440</v>
      </c>
    </row>
    <row r="13" spans="1:4">
      <c r="A13" s="6" t="s">
        <v>228</v>
      </c>
      <c r="B13" s="7">
        <f>SUM(B14:B15)</f>
        <v>5715850</v>
      </c>
      <c r="C13" s="7">
        <f t="shared" ref="C13" si="5">SUM(C14:C15)</f>
        <v>0</v>
      </c>
      <c r="D13" s="7">
        <f t="shared" si="1"/>
        <v>5715850</v>
      </c>
    </row>
    <row r="14" spans="1:4">
      <c r="A14" s="20" t="s">
        <v>205</v>
      </c>
      <c r="B14" s="9">
        <v>5715850</v>
      </c>
      <c r="C14" s="9">
        <v>0</v>
      </c>
      <c r="D14" s="9">
        <f t="shared" si="1"/>
        <v>5715850</v>
      </c>
    </row>
    <row r="15" spans="1:4">
      <c r="A15" s="20" t="s">
        <v>226</v>
      </c>
      <c r="B15" s="14"/>
      <c r="C15" s="14"/>
      <c r="D15" s="14">
        <f t="shared" si="1"/>
        <v>0</v>
      </c>
    </row>
    <row r="16" spans="1:4">
      <c r="A16" s="6" t="s">
        <v>206</v>
      </c>
      <c r="B16" s="7">
        <f>SUM(B17:B18)</f>
        <v>14775560</v>
      </c>
      <c r="C16" s="7">
        <f t="shared" ref="C16" si="6">SUM(C17:C18)</f>
        <v>0</v>
      </c>
      <c r="D16" s="7">
        <f t="shared" si="1"/>
        <v>14775560</v>
      </c>
    </row>
    <row r="17" spans="1:4">
      <c r="A17" s="20" t="s">
        <v>207</v>
      </c>
      <c r="B17" s="9">
        <v>14775560</v>
      </c>
      <c r="C17" s="9">
        <v>0</v>
      </c>
      <c r="D17" s="9">
        <f t="shared" si="1"/>
        <v>14775560</v>
      </c>
    </row>
    <row r="18" spans="1:4">
      <c r="A18" s="20" t="s">
        <v>226</v>
      </c>
      <c r="B18" s="14"/>
      <c r="C18" s="14"/>
      <c r="D18" s="14">
        <f t="shared" si="1"/>
        <v>0</v>
      </c>
    </row>
    <row r="19" spans="1:4">
      <c r="A19" s="6" t="s">
        <v>208</v>
      </c>
      <c r="B19" s="7">
        <f>SUM(B20:B21)</f>
        <v>160319740</v>
      </c>
      <c r="C19" s="7">
        <f t="shared" ref="C19" si="7">SUM(C20:C21)</f>
        <v>0</v>
      </c>
      <c r="D19" s="7">
        <f t="shared" si="1"/>
        <v>160319740</v>
      </c>
    </row>
    <row r="20" spans="1:4">
      <c r="A20" s="20" t="s">
        <v>209</v>
      </c>
      <c r="B20" s="9">
        <v>160319740</v>
      </c>
      <c r="C20" s="9">
        <v>0</v>
      </c>
      <c r="D20" s="9">
        <f t="shared" si="1"/>
        <v>160319740</v>
      </c>
    </row>
    <row r="21" spans="1:4">
      <c r="A21" s="20" t="s">
        <v>226</v>
      </c>
      <c r="B21" s="14"/>
      <c r="C21" s="14"/>
      <c r="D21" s="14">
        <f t="shared" si="1"/>
        <v>0</v>
      </c>
    </row>
    <row r="22" spans="1:4">
      <c r="A22" s="6" t="s">
        <v>210</v>
      </c>
      <c r="B22" s="7">
        <f>SUM(B23:B24)</f>
        <v>168224430</v>
      </c>
      <c r="C22" s="7">
        <f t="shared" ref="C22" si="8">SUM(C23:C24)</f>
        <v>0</v>
      </c>
      <c r="D22" s="7">
        <f t="shared" si="1"/>
        <v>168224430</v>
      </c>
    </row>
    <row r="23" spans="1:4">
      <c r="A23" s="20" t="s">
        <v>211</v>
      </c>
      <c r="B23" s="9">
        <v>168224430</v>
      </c>
      <c r="C23" s="9">
        <v>0</v>
      </c>
      <c r="D23" s="9">
        <f t="shared" si="1"/>
        <v>168224430</v>
      </c>
    </row>
    <row r="24" spans="1:4">
      <c r="A24" s="20" t="s">
        <v>226</v>
      </c>
      <c r="B24" s="14"/>
      <c r="C24" s="14"/>
      <c r="D24" s="14">
        <f t="shared" si="1"/>
        <v>0</v>
      </c>
    </row>
    <row r="25" spans="1:4">
      <c r="A25" s="6" t="s">
        <v>212</v>
      </c>
      <c r="B25" s="7">
        <f>SUM(B26:B27)</f>
        <v>330930</v>
      </c>
      <c r="C25" s="7">
        <f t="shared" ref="C25" si="9">SUM(C26:C27)</f>
        <v>0</v>
      </c>
      <c r="D25" s="7">
        <f t="shared" si="1"/>
        <v>330930</v>
      </c>
    </row>
    <row r="26" spans="1:4">
      <c r="A26" s="20" t="s">
        <v>213</v>
      </c>
      <c r="B26" s="9">
        <v>330930</v>
      </c>
      <c r="C26" s="9">
        <v>0</v>
      </c>
      <c r="D26" s="9">
        <f t="shared" si="1"/>
        <v>330930</v>
      </c>
    </row>
    <row r="27" spans="1:4">
      <c r="A27" s="20" t="s">
        <v>226</v>
      </c>
      <c r="B27" s="14"/>
      <c r="C27" s="14"/>
      <c r="D27" s="14">
        <f t="shared" si="1"/>
        <v>0</v>
      </c>
    </row>
    <row r="28" spans="1:4">
      <c r="A28" s="6" t="s">
        <v>214</v>
      </c>
      <c r="B28" s="7">
        <f>SUM(B29:B30)</f>
        <v>33794930</v>
      </c>
      <c r="C28" s="7">
        <f t="shared" ref="C28" si="10">SUM(C29:C30)</f>
        <v>0</v>
      </c>
      <c r="D28" s="7">
        <f t="shared" si="1"/>
        <v>33794930</v>
      </c>
    </row>
    <row r="29" spans="1:4">
      <c r="A29" s="20" t="s">
        <v>215</v>
      </c>
      <c r="B29" s="9">
        <v>33794930</v>
      </c>
      <c r="C29" s="9">
        <v>0</v>
      </c>
      <c r="D29" s="9">
        <f t="shared" si="1"/>
        <v>33794930</v>
      </c>
    </row>
    <row r="30" spans="1:4">
      <c r="A30" s="20" t="s">
        <v>226</v>
      </c>
      <c r="B30" s="14"/>
      <c r="C30" s="14"/>
      <c r="D30" s="14">
        <f t="shared" si="1"/>
        <v>0</v>
      </c>
    </row>
    <row r="31" spans="1:4">
      <c r="A31" s="11" t="s">
        <v>216</v>
      </c>
      <c r="B31" s="12">
        <f>B32+B35+B38+B42</f>
        <v>-253952500</v>
      </c>
      <c r="C31" s="12">
        <f>C32+C35+C38+C42</f>
        <v>0</v>
      </c>
      <c r="D31" s="12">
        <f t="shared" si="1"/>
        <v>-253952500</v>
      </c>
    </row>
    <row r="32" spans="1:4">
      <c r="A32" s="6" t="s">
        <v>217</v>
      </c>
      <c r="B32" s="7">
        <f>SUM(B33:B34)</f>
        <v>-187539880</v>
      </c>
      <c r="C32" s="7">
        <f t="shared" ref="C32" si="11">SUM(C33:C34)</f>
        <v>0</v>
      </c>
      <c r="D32" s="7">
        <f t="shared" si="1"/>
        <v>-187539880</v>
      </c>
    </row>
    <row r="33" spans="1:4">
      <c r="A33" s="20" t="s">
        <v>229</v>
      </c>
      <c r="B33" s="9">
        <v>-187539880</v>
      </c>
      <c r="C33" s="9">
        <v>0</v>
      </c>
      <c r="D33" s="9">
        <f t="shared" si="1"/>
        <v>-187539880</v>
      </c>
    </row>
    <row r="34" spans="1:4">
      <c r="A34" s="20" t="s">
        <v>226</v>
      </c>
      <c r="B34" s="14"/>
      <c r="C34" s="14"/>
      <c r="D34" s="14">
        <f t="shared" si="1"/>
        <v>0</v>
      </c>
    </row>
    <row r="35" spans="1:4">
      <c r="A35" s="6" t="s">
        <v>146</v>
      </c>
      <c r="B35" s="7">
        <f>SUM(B36:B37)</f>
        <v>-624446500</v>
      </c>
      <c r="C35" s="7">
        <f t="shared" ref="C35" si="12">SUM(C36:C37)</f>
        <v>0</v>
      </c>
      <c r="D35" s="7">
        <f t="shared" si="1"/>
        <v>-624446500</v>
      </c>
    </row>
    <row r="36" spans="1:4">
      <c r="A36" s="20" t="s">
        <v>200</v>
      </c>
      <c r="B36" s="9">
        <v>-624446500</v>
      </c>
      <c r="C36" s="9">
        <v>0</v>
      </c>
      <c r="D36" s="9">
        <f t="shared" si="1"/>
        <v>-624446500</v>
      </c>
    </row>
    <row r="37" spans="1:4">
      <c r="A37" s="20" t="s">
        <v>226</v>
      </c>
      <c r="B37" s="14">
        <v>0</v>
      </c>
      <c r="C37" s="14">
        <v>0</v>
      </c>
      <c r="D37" s="14">
        <f t="shared" si="1"/>
        <v>0</v>
      </c>
    </row>
    <row r="38" spans="1:4">
      <c r="A38" s="6" t="s">
        <v>218</v>
      </c>
      <c r="B38" s="7">
        <f>B39</f>
        <v>0</v>
      </c>
      <c r="C38" s="7">
        <f t="shared" ref="C38" si="13">C39</f>
        <v>0</v>
      </c>
      <c r="D38" s="7">
        <f t="shared" si="1"/>
        <v>0</v>
      </c>
    </row>
    <row r="39" spans="1:4">
      <c r="A39" s="30" t="s">
        <v>230</v>
      </c>
      <c r="B39" s="31">
        <f>SUM(B40:B41)</f>
        <v>0</v>
      </c>
      <c r="C39" s="31">
        <f t="shared" ref="C39" si="14">SUM(C40:C41)</f>
        <v>0</v>
      </c>
      <c r="D39" s="31">
        <f t="shared" si="1"/>
        <v>0</v>
      </c>
    </row>
    <row r="40" spans="1:4">
      <c r="A40" s="8" t="s">
        <v>219</v>
      </c>
      <c r="B40" s="9">
        <v>0</v>
      </c>
      <c r="C40" s="9">
        <v>0</v>
      </c>
      <c r="D40" s="9">
        <f t="shared" si="1"/>
        <v>0</v>
      </c>
    </row>
    <row r="41" spans="1:4">
      <c r="A41" s="8" t="s">
        <v>220</v>
      </c>
      <c r="B41" s="14">
        <v>0</v>
      </c>
      <c r="C41" s="14">
        <v>0</v>
      </c>
      <c r="D41" s="14">
        <f t="shared" si="1"/>
        <v>0</v>
      </c>
    </row>
    <row r="42" spans="1:4">
      <c r="A42" s="6" t="s">
        <v>231</v>
      </c>
      <c r="B42" s="7">
        <f>SUM(B43:B48)</f>
        <v>558033880</v>
      </c>
      <c r="C42" s="7">
        <f t="shared" ref="C42" si="15">SUM(C43:C48)</f>
        <v>0</v>
      </c>
      <c r="D42" s="7">
        <f t="shared" si="1"/>
        <v>558033880</v>
      </c>
    </row>
    <row r="43" spans="1:4">
      <c r="A43" s="20" t="s">
        <v>232</v>
      </c>
      <c r="B43" s="9">
        <v>-135460000</v>
      </c>
      <c r="C43" s="9">
        <v>0</v>
      </c>
      <c r="D43" s="9">
        <f t="shared" si="1"/>
        <v>-135460000</v>
      </c>
    </row>
    <row r="44" spans="1:4">
      <c r="A44" s="20" t="s">
        <v>233</v>
      </c>
      <c r="B44" s="9">
        <v>129400000</v>
      </c>
      <c r="C44" s="9">
        <v>0</v>
      </c>
      <c r="D44" s="9">
        <f t="shared" si="1"/>
        <v>129400000</v>
      </c>
    </row>
    <row r="45" spans="1:4">
      <c r="A45" s="20" t="s">
        <v>234</v>
      </c>
      <c r="B45" s="9">
        <v>-23930000</v>
      </c>
      <c r="C45" s="9">
        <v>0</v>
      </c>
      <c r="D45" s="9">
        <f t="shared" si="1"/>
        <v>-23930000</v>
      </c>
    </row>
    <row r="46" spans="1:4">
      <c r="A46" s="20" t="s">
        <v>235</v>
      </c>
      <c r="B46" s="9">
        <v>551800000</v>
      </c>
      <c r="C46" s="9">
        <v>0</v>
      </c>
      <c r="D46" s="9">
        <f t="shared" si="1"/>
        <v>551800000</v>
      </c>
    </row>
    <row r="47" spans="1:4">
      <c r="A47" s="20" t="s">
        <v>238</v>
      </c>
      <c r="B47" s="9">
        <v>-1060000</v>
      </c>
      <c r="C47" s="9">
        <v>0</v>
      </c>
      <c r="D47" s="9">
        <f t="shared" si="1"/>
        <v>-1060000</v>
      </c>
    </row>
    <row r="48" spans="1:4" ht="13.5" thickBot="1">
      <c r="A48" s="20" t="s">
        <v>236</v>
      </c>
      <c r="B48" s="9">
        <v>37283880</v>
      </c>
      <c r="C48" s="9">
        <v>0</v>
      </c>
      <c r="D48" s="9">
        <f t="shared" si="1"/>
        <v>37283880</v>
      </c>
    </row>
    <row r="49" spans="1:4" ht="13.5" thickTop="1">
      <c r="A49" s="15" t="s">
        <v>221</v>
      </c>
      <c r="B49" s="16">
        <f>B4+B7+B12+B31</f>
        <v>1953644630</v>
      </c>
      <c r="C49" s="16">
        <f t="shared" ref="C49:D49" si="16">C4+C7+C12+C31</f>
        <v>0</v>
      </c>
      <c r="D49" s="16">
        <f t="shared" si="16"/>
        <v>1953644630</v>
      </c>
    </row>
  </sheetData>
  <mergeCells count="2">
    <mergeCell ref="A1:D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Estructura econòmica</vt:lpstr>
      <vt:lpstr>Detall i ajusts FA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Biribas</dc:creator>
  <cp:lastModifiedBy>u01713</cp:lastModifiedBy>
  <dcterms:created xsi:type="dcterms:W3CDTF">2014-06-18T19:06:59Z</dcterms:created>
  <dcterms:modified xsi:type="dcterms:W3CDTF">2014-07-25T09:19:55Z</dcterms:modified>
</cp:coreProperties>
</file>