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4" i="1"/>
  <c r="B44"/>
  <c r="C41"/>
  <c r="B41"/>
  <c r="C36"/>
  <c r="B36"/>
  <c r="C33"/>
  <c r="B33"/>
  <c r="C27"/>
  <c r="B27"/>
  <c r="C26"/>
  <c r="B26"/>
  <c r="C23"/>
  <c r="B23"/>
  <c r="C22"/>
  <c r="B22"/>
  <c r="C18"/>
  <c r="B18"/>
  <c r="C17"/>
  <c r="B17"/>
  <c r="C16"/>
  <c r="B16"/>
  <c r="C15"/>
  <c r="B15"/>
  <c r="C14"/>
  <c r="B14"/>
  <c r="C11"/>
  <c r="B11"/>
  <c r="C10"/>
  <c r="B10"/>
  <c r="C9"/>
  <c r="B9"/>
  <c r="C8"/>
  <c r="B8"/>
  <c r="C7"/>
  <c r="B7"/>
  <c r="H43"/>
  <c r="H40"/>
  <c r="H35"/>
  <c r="H37" s="1"/>
  <c r="H32"/>
  <c r="H45"/>
  <c r="H21"/>
  <c r="H25"/>
  <c r="H28" s="1"/>
  <c r="H13"/>
  <c r="I43"/>
  <c r="G43"/>
  <c r="F43"/>
  <c r="E43"/>
  <c r="D43"/>
  <c r="C43"/>
  <c r="B43"/>
  <c r="I40"/>
  <c r="I45" s="1"/>
  <c r="G40"/>
  <c r="F40"/>
  <c r="F45" s="1"/>
  <c r="E40"/>
  <c r="E45" s="1"/>
  <c r="D40"/>
  <c r="D45" s="1"/>
  <c r="C40"/>
  <c r="C45" s="1"/>
  <c r="B40"/>
  <c r="B45" s="1"/>
  <c r="I35"/>
  <c r="G35"/>
  <c r="F35"/>
  <c r="E35"/>
  <c r="D35"/>
  <c r="C35"/>
  <c r="B35"/>
  <c r="I32"/>
  <c r="I37" s="1"/>
  <c r="G32"/>
  <c r="F32"/>
  <c r="F37" s="1"/>
  <c r="E32"/>
  <c r="E37" s="1"/>
  <c r="D32"/>
  <c r="D37" s="1"/>
  <c r="C32"/>
  <c r="C37" s="1"/>
  <c r="B32"/>
  <c r="B37" s="1"/>
  <c r="I25"/>
  <c r="G25"/>
  <c r="F25"/>
  <c r="E25"/>
  <c r="D25"/>
  <c r="C25"/>
  <c r="B25"/>
  <c r="I21"/>
  <c r="I28" s="1"/>
  <c r="G21"/>
  <c r="G28" s="1"/>
  <c r="F21"/>
  <c r="F28" s="1"/>
  <c r="E21"/>
  <c r="E28" s="1"/>
  <c r="D21"/>
  <c r="D28" s="1"/>
  <c r="C21"/>
  <c r="C28" s="1"/>
  <c r="B21"/>
  <c r="B28" s="1"/>
  <c r="I13"/>
  <c r="G13"/>
  <c r="F13"/>
  <c r="E13"/>
  <c r="D13"/>
  <c r="C13"/>
  <c r="B13"/>
  <c r="I6"/>
  <c r="I19" s="1"/>
  <c r="I29" s="1"/>
  <c r="I47" s="1"/>
  <c r="H6"/>
  <c r="H19" s="1"/>
  <c r="G6"/>
  <c r="G19" s="1"/>
  <c r="G29" s="1"/>
  <c r="F6"/>
  <c r="F19" s="1"/>
  <c r="F29" s="1"/>
  <c r="F47" s="1"/>
  <c r="E6"/>
  <c r="E19" s="1"/>
  <c r="E29" s="1"/>
  <c r="E47" s="1"/>
  <c r="D6"/>
  <c r="D19" s="1"/>
  <c r="D29" s="1"/>
  <c r="D47" s="1"/>
  <c r="C6"/>
  <c r="C19" s="1"/>
  <c r="C29" s="1"/>
  <c r="C47" s="1"/>
  <c r="B6"/>
  <c r="B19" s="1"/>
  <c r="B29" s="1"/>
  <c r="B47" s="1"/>
  <c r="G37" l="1"/>
  <c r="G45"/>
  <c r="G47"/>
  <c r="H29"/>
  <c r="H47" s="1"/>
</calcChain>
</file>

<file path=xl/sharedStrings.xml><?xml version="1.0" encoding="utf-8"?>
<sst xmlns="http://schemas.openxmlformats.org/spreadsheetml/2006/main" count="50" uniqueCount="40">
  <si>
    <t>ESTRUCTURA ECONÒMICA</t>
  </si>
  <si>
    <t>AGIB</t>
  </si>
  <si>
    <t>ATIB</t>
  </si>
  <si>
    <t>SSIB</t>
  </si>
  <si>
    <t>Total</t>
  </si>
  <si>
    <t>Homogeneitzat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</si>
  <si>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</si>
  <si>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</si>
  <si>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</si>
  <si>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</si>
  <si>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</si>
  <si>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</si>
  <si>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</si>
  <si>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</si>
  <si>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</si>
  <si>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</si>
  <si>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</si>
  <si>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</si>
  <si>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</si>
  <si>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</si>
  <si>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</si>
  <si>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</si>
  <si>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</si>
  <si>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</si>
  <si>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</si>
  <si>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</si>
  <si>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</si>
  <si>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</si>
  <si>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</si>
  <si>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</si>
  <si>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</si>
  <si>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</si>
  <si>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Transf. Internes</t>
  </si>
  <si>
    <t>Ajusts hom.</t>
  </si>
  <si>
    <t>Inicial</t>
  </si>
  <si>
    <t>PP.GG. D3E LA COMUNITAT AUTÒNOMA ILLES BALEARS 2009. SECTOR PÚBLIC ADMINISTRATIU CONSOLIDAT</t>
  </si>
  <si>
    <t>CONSOLIDAT</t>
  </si>
  <si>
    <t>DISTRIBUCIÓ</t>
  </si>
  <si>
    <t>5.- Fons de contingència d'execució pressupostària</t>
  </si>
  <si>
    <t>Estructura econòmica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</si>
</sst>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7" xfId="0" applyFont="1" applyFill="1" applyBorder="1" applyAlignment="1">
      <alignment horizontal="center"/>
    </xf>
    <xf numFmtId="0" fontId="2" fillId="0" borderId="0" xfId="0" applyFont="1"/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indent="1"/>
    </xf>
    <xf numFmtId="4" fontId="2" fillId="4" borderId="2" xfId="0" applyNumberFormat="1" applyFont="1" applyFill="1" applyBorder="1"/>
    <xf numFmtId="0" fontId="2" fillId="0" borderId="1" xfId="0" applyFont="1" applyBorder="1" applyAlignment="1">
      <alignment horizontal="left" indent="1"/>
    </xf>
    <xf numFmtId="4" fontId="2" fillId="0" borderId="3" xfId="0" applyNumberFormat="1" applyFont="1" applyBorder="1"/>
    <xf numFmtId="4" fontId="2" fillId="0" borderId="1" xfId="0" applyNumberFormat="1" applyFont="1" applyBorder="1"/>
    <xf numFmtId="0" fontId="2" fillId="0" borderId="0" xfId="0" applyFont="1" applyBorder="1" applyAlignment="1">
      <alignment horizontal="left" indent="2"/>
    </xf>
    <xf numFmtId="4" fontId="2" fillId="0" borderId="0" xfId="0" applyNumberFormat="1" applyFont="1" applyBorder="1"/>
    <xf numFmtId="0" fontId="2" fillId="5" borderId="1" xfId="0" applyFont="1" applyFill="1" applyBorder="1" applyAlignment="1">
      <alignment horizontal="left" indent="1"/>
    </xf>
    <xf numFmtId="4" fontId="2" fillId="5" borderId="1" xfId="0" applyNumberFormat="1" applyFont="1" applyFill="1" applyBorder="1"/>
    <xf numFmtId="4" fontId="2" fillId="0" borderId="4" xfId="0" applyNumberFormat="1" applyFont="1" applyBorder="1"/>
    <xf numFmtId="0" fontId="5" fillId="6" borderId="1" xfId="0" applyFont="1" applyFill="1" applyBorder="1" applyAlignment="1">
      <alignment horizontal="left"/>
    </xf>
    <xf numFmtId="4" fontId="5" fillId="6" borderId="1" xfId="0" applyNumberFormat="1" applyFont="1" applyFill="1" applyBorder="1"/>
    <xf numFmtId="0" fontId="3" fillId="3" borderId="3" xfId="0" applyFont="1" applyFill="1" applyBorder="1" applyAlignment="1">
      <alignment horizontal="left"/>
    </xf>
    <xf numFmtId="4" fontId="3" fillId="3" borderId="3" xfId="0" applyNumberFormat="1" applyFont="1" applyFill="1" applyBorder="1"/>
    <xf numFmtId="0" fontId="2" fillId="4" borderId="5" xfId="0" applyFont="1" applyFill="1" applyBorder="1" applyAlignment="1">
      <alignment horizontal="left" indent="1"/>
    </xf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/>
    <xf numFmtId="0" fontId="1" fillId="2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A2" sqref="A2"/>
    </sheetView>
  </sheetViews>
  <sheetFormatPr baseColWidth="10" defaultRowHeight="12"/>
  <cols>
    <col min="1" max="1" width="30.7109375" style="2" customWidth="1"/>
    <col min="2" max="9" width="13.7109375" style="2" customWidth="1"/>
    <col min="10" max="16384" width="11.42578125" style="2"/>
  </cols>
  <sheetData>
    <row r="1" spans="1:9" ht="12.75" thickBot="1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ht="12.75" thickBot="1">
      <c r="A2" s="29" t="s">
        <v>0</v>
      </c>
      <c r="B2" s="3" t="s">
        <v>36</v>
      </c>
      <c r="C2" s="4"/>
      <c r="D2" s="5" t="s">
        <v>37</v>
      </c>
      <c r="E2" s="6"/>
      <c r="F2" s="6"/>
      <c r="G2" s="6"/>
      <c r="H2" s="6"/>
      <c r="I2" s="7"/>
    </row>
    <row r="3" spans="1:9" ht="12.75" thickBot="1">
      <c r="A3" s="29" t="s">
        <v>39</v>
      </c>
      <c r="B3" s="8" t="s">
        <v>34</v>
      </c>
      <c r="C3" s="8" t="s">
        <v>5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32</v>
      </c>
      <c r="I3" s="8" t="s">
        <v>33</v>
      </c>
    </row>
    <row r="4" spans="1:9">
      <c r="A4" s="9" t="s">
        <v>6</v>
      </c>
      <c r="B4" s="10"/>
      <c r="C4" s="10"/>
      <c r="D4" s="10"/>
      <c r="E4" s="10"/>
      <c r="F4" s="10"/>
      <c r="G4" s="10"/>
      <c r="H4" s="10"/>
      <c r="I4" s="10"/>
    </row>
    <row r="5" spans="1:9">
      <c r="A5" s="11" t="s">
        <v>7</v>
      </c>
      <c r="B5" s="11"/>
      <c r="C5" s="11"/>
      <c r="D5" s="11"/>
      <c r="E5" s="11"/>
      <c r="F5" s="11"/>
      <c r="G5" s="11"/>
      <c r="H5" s="11"/>
      <c r="I5" s="11"/>
    </row>
    <row r="6" spans="1:9">
      <c r="A6" s="12" t="s">
        <v>8</v>
      </c>
      <c r="B6" s="13">
        <f>SUM(B7:B11)</f>
        <v>2761448833</v>
      </c>
      <c r="C6" s="13">
        <f t="shared" ref="C6:I6" si="0">SUM(C7:C11)</f>
        <v>2761448833</v>
      </c>
      <c r="D6" s="13">
        <f t="shared" si="0"/>
        <v>2754580053</v>
      </c>
      <c r="E6" s="13">
        <f t="shared" si="0"/>
        <v>14685008</v>
      </c>
      <c r="F6" s="13">
        <f t="shared" si="0"/>
        <v>1177790513</v>
      </c>
      <c r="G6" s="13">
        <f t="shared" si="0"/>
        <v>3947055574</v>
      </c>
      <c r="H6" s="13">
        <f t="shared" si="0"/>
        <v>1185606741</v>
      </c>
      <c r="I6" s="13">
        <f t="shared" si="0"/>
        <v>0</v>
      </c>
    </row>
    <row r="7" spans="1:9">
      <c r="A7" s="14" t="s">
        <v>9</v>
      </c>
      <c r="B7" s="15">
        <f>G7-H7</f>
        <v>537748150</v>
      </c>
      <c r="C7" s="15">
        <f>G7-H7+I7</f>
        <v>762466910</v>
      </c>
      <c r="D7" s="15">
        <v>537748150</v>
      </c>
      <c r="E7" s="15"/>
      <c r="F7" s="15"/>
      <c r="G7" s="15">
        <v>537748150</v>
      </c>
      <c r="H7" s="16"/>
      <c r="I7" s="16">
        <v>224718760</v>
      </c>
    </row>
    <row r="8" spans="1:9">
      <c r="A8" s="14" t="s">
        <v>10</v>
      </c>
      <c r="B8" s="15">
        <f t="shared" ref="B8:B11" si="1">G8-H8</f>
        <v>1792153520</v>
      </c>
      <c r="C8" s="15">
        <f t="shared" ref="C8:C11" si="2">G8-H8+I8</f>
        <v>1792153520</v>
      </c>
      <c r="D8" s="16">
        <v>1792153520</v>
      </c>
      <c r="E8" s="16"/>
      <c r="F8" s="16"/>
      <c r="G8" s="16">
        <v>1792153520</v>
      </c>
      <c r="H8" s="16"/>
      <c r="I8" s="16"/>
    </row>
    <row r="9" spans="1:9">
      <c r="A9" s="14" t="s">
        <v>11</v>
      </c>
      <c r="B9" s="15">
        <f t="shared" si="1"/>
        <v>86909736</v>
      </c>
      <c r="C9" s="15">
        <f t="shared" si="2"/>
        <v>86909736</v>
      </c>
      <c r="D9" s="16">
        <v>80050906</v>
      </c>
      <c r="E9" s="16">
        <v>1740400</v>
      </c>
      <c r="F9" s="16">
        <v>5118430</v>
      </c>
      <c r="G9" s="16">
        <v>86909736</v>
      </c>
      <c r="H9" s="16"/>
      <c r="I9" s="16"/>
    </row>
    <row r="10" spans="1:9">
      <c r="A10" s="14" t="s">
        <v>12</v>
      </c>
      <c r="B10" s="15">
        <f t="shared" si="1"/>
        <v>342465557</v>
      </c>
      <c r="C10" s="15">
        <f t="shared" si="2"/>
        <v>117746797</v>
      </c>
      <c r="D10" s="16">
        <v>342465537</v>
      </c>
      <c r="E10" s="16">
        <v>12944608</v>
      </c>
      <c r="F10" s="16">
        <v>1172662153</v>
      </c>
      <c r="G10" s="16">
        <v>1528072298</v>
      </c>
      <c r="H10" s="15">
        <v>1185606741</v>
      </c>
      <c r="I10" s="16">
        <v>-224718760</v>
      </c>
    </row>
    <row r="11" spans="1:9">
      <c r="A11" s="14" t="s">
        <v>13</v>
      </c>
      <c r="B11" s="15">
        <f t="shared" si="1"/>
        <v>2171870</v>
      </c>
      <c r="C11" s="15">
        <f t="shared" si="2"/>
        <v>2171870</v>
      </c>
      <c r="D11" s="16">
        <v>2161940</v>
      </c>
      <c r="E11" s="16"/>
      <c r="F11" s="16">
        <v>9930</v>
      </c>
      <c r="G11" s="16">
        <v>2171870</v>
      </c>
      <c r="H11" s="16"/>
      <c r="I11" s="16"/>
    </row>
    <row r="12" spans="1:9">
      <c r="A12" s="17"/>
      <c r="B12" s="18"/>
      <c r="C12" s="18"/>
      <c r="D12" s="18"/>
      <c r="E12" s="18"/>
      <c r="F12" s="18"/>
      <c r="G12" s="18"/>
      <c r="H12" s="18"/>
      <c r="I12" s="18"/>
    </row>
    <row r="13" spans="1:9">
      <c r="A13" s="12" t="s">
        <v>14</v>
      </c>
      <c r="B13" s="13">
        <f>SUM(B14:B18)</f>
        <v>2753161908</v>
      </c>
      <c r="C13" s="13">
        <f t="shared" ref="C13:H13" si="3">SUM(C14:C18)</f>
        <v>2753161908</v>
      </c>
      <c r="D13" s="13">
        <f t="shared" si="3"/>
        <v>2746880949</v>
      </c>
      <c r="E13" s="13">
        <f t="shared" si="3"/>
        <v>14685008</v>
      </c>
      <c r="F13" s="13">
        <f t="shared" si="3"/>
        <v>1177790513</v>
      </c>
      <c r="G13" s="13">
        <f t="shared" si="3"/>
        <v>3939356470</v>
      </c>
      <c r="H13" s="13">
        <f t="shared" si="3"/>
        <v>1186194562</v>
      </c>
      <c r="I13" s="13">
        <f t="shared" ref="I13" si="4">SUM(I14:I18)</f>
        <v>0</v>
      </c>
    </row>
    <row r="14" spans="1:9">
      <c r="A14" s="14" t="s">
        <v>15</v>
      </c>
      <c r="B14" s="15">
        <f t="shared" ref="B14:B18" si="5">G14-H14</f>
        <v>1105543751</v>
      </c>
      <c r="C14" s="15">
        <f t="shared" ref="C14:C18" si="6">G14-H14+I14</f>
        <v>1105543751</v>
      </c>
      <c r="D14" s="15">
        <v>654874450</v>
      </c>
      <c r="E14" s="15">
        <v>5614608</v>
      </c>
      <c r="F14" s="15">
        <v>445054693</v>
      </c>
      <c r="G14" s="15">
        <v>1105543751</v>
      </c>
      <c r="H14" s="16"/>
      <c r="I14" s="16"/>
    </row>
    <row r="15" spans="1:9">
      <c r="A15" s="14" t="s">
        <v>16</v>
      </c>
      <c r="B15" s="15">
        <f t="shared" si="5"/>
        <v>578615710</v>
      </c>
      <c r="C15" s="15">
        <f t="shared" si="6"/>
        <v>578615710</v>
      </c>
      <c r="D15" s="16">
        <v>78421286</v>
      </c>
      <c r="E15" s="16">
        <v>6040400</v>
      </c>
      <c r="F15" s="16">
        <v>494154024</v>
      </c>
      <c r="G15" s="16">
        <v>578615710</v>
      </c>
      <c r="H15" s="16"/>
      <c r="I15" s="16"/>
    </row>
    <row r="16" spans="1:9">
      <c r="A16" s="14" t="s">
        <v>17</v>
      </c>
      <c r="B16" s="15">
        <f t="shared" si="5"/>
        <v>114763974</v>
      </c>
      <c r="C16" s="15">
        <f t="shared" si="6"/>
        <v>114763974</v>
      </c>
      <c r="D16" s="16">
        <v>99913974</v>
      </c>
      <c r="E16" s="16">
        <v>3000000</v>
      </c>
      <c r="F16" s="16">
        <v>11850000</v>
      </c>
      <c r="G16" s="16">
        <v>114763974</v>
      </c>
      <c r="H16" s="16"/>
      <c r="I16" s="16"/>
    </row>
    <row r="17" spans="1:9">
      <c r="A17" s="14" t="s">
        <v>12</v>
      </c>
      <c r="B17" s="15">
        <f t="shared" si="5"/>
        <v>954238473</v>
      </c>
      <c r="C17" s="15">
        <f t="shared" si="6"/>
        <v>954238473</v>
      </c>
      <c r="D17" s="16">
        <v>1913671239</v>
      </c>
      <c r="E17" s="16">
        <v>30000</v>
      </c>
      <c r="F17" s="16">
        <v>226731796</v>
      </c>
      <c r="G17" s="16">
        <v>2140433035</v>
      </c>
      <c r="H17" s="15">
        <v>1186194562</v>
      </c>
      <c r="I17" s="16"/>
    </row>
    <row r="18" spans="1:9">
      <c r="A18" s="14" t="s">
        <v>38</v>
      </c>
      <c r="B18" s="15">
        <f t="shared" si="5"/>
        <v>0</v>
      </c>
      <c r="C18" s="15">
        <f t="shared" si="6"/>
        <v>0</v>
      </c>
      <c r="D18" s="16"/>
      <c r="E18" s="16"/>
      <c r="F18" s="16"/>
      <c r="G18" s="16"/>
      <c r="H18" s="16"/>
      <c r="I18" s="16"/>
    </row>
    <row r="19" spans="1:9">
      <c r="A19" s="19" t="s">
        <v>18</v>
      </c>
      <c r="B19" s="20">
        <f>B6-B13</f>
        <v>8286925</v>
      </c>
      <c r="C19" s="20">
        <f t="shared" ref="C19:I19" si="7">C6-C13</f>
        <v>8286925</v>
      </c>
      <c r="D19" s="20">
        <f t="shared" si="7"/>
        <v>7699104</v>
      </c>
      <c r="E19" s="20">
        <f t="shared" si="7"/>
        <v>0</v>
      </c>
      <c r="F19" s="20">
        <f t="shared" si="7"/>
        <v>0</v>
      </c>
      <c r="G19" s="20">
        <f t="shared" si="7"/>
        <v>7699104</v>
      </c>
      <c r="H19" s="20">
        <f t="shared" si="7"/>
        <v>-587821</v>
      </c>
      <c r="I19" s="20">
        <f t="shared" si="7"/>
        <v>0</v>
      </c>
    </row>
    <row r="20" spans="1:9">
      <c r="A20" s="11" t="s">
        <v>19</v>
      </c>
    </row>
    <row r="21" spans="1:9">
      <c r="A21" s="12" t="s">
        <v>8</v>
      </c>
      <c r="B21" s="13">
        <f>SUM(B22:B23)</f>
        <v>62208606</v>
      </c>
      <c r="C21" s="13">
        <f t="shared" ref="C21:I21" si="8">SUM(C22:C23)</f>
        <v>62208606</v>
      </c>
      <c r="D21" s="13">
        <f t="shared" si="8"/>
        <v>62208606</v>
      </c>
      <c r="E21" s="13">
        <f t="shared" si="8"/>
        <v>1200000</v>
      </c>
      <c r="F21" s="13">
        <f t="shared" si="8"/>
        <v>51519237</v>
      </c>
      <c r="G21" s="13">
        <f t="shared" si="8"/>
        <v>114927843</v>
      </c>
      <c r="H21" s="13">
        <f t="shared" si="8"/>
        <v>52719237</v>
      </c>
      <c r="I21" s="13">
        <f t="shared" si="8"/>
        <v>0</v>
      </c>
    </row>
    <row r="22" spans="1:9">
      <c r="A22" s="14" t="s">
        <v>20</v>
      </c>
      <c r="B22" s="15">
        <f t="shared" ref="B22:B23" si="9">G22-H22</f>
        <v>0</v>
      </c>
      <c r="C22" s="15">
        <f t="shared" ref="C22:C23" si="10">G22-H22+I22</f>
        <v>0</v>
      </c>
      <c r="D22" s="15"/>
      <c r="E22" s="15"/>
      <c r="F22" s="16"/>
      <c r="G22" s="16"/>
      <c r="H22" s="16"/>
      <c r="I22" s="16"/>
    </row>
    <row r="23" spans="1:9">
      <c r="A23" s="14" t="s">
        <v>21</v>
      </c>
      <c r="B23" s="15">
        <f t="shared" si="9"/>
        <v>62208606</v>
      </c>
      <c r="C23" s="15">
        <f t="shared" si="10"/>
        <v>62208606</v>
      </c>
      <c r="D23" s="15">
        <v>62208606</v>
      </c>
      <c r="E23" s="15">
        <v>1200000</v>
      </c>
      <c r="F23" s="15">
        <v>51519237</v>
      </c>
      <c r="G23" s="15">
        <v>114927843</v>
      </c>
      <c r="H23" s="15">
        <v>52719237</v>
      </c>
      <c r="I23" s="16"/>
    </row>
    <row r="24" spans="1:9">
      <c r="A24" s="17"/>
      <c r="B24" s="18"/>
      <c r="C24" s="18"/>
      <c r="D24" s="18"/>
      <c r="E24" s="18"/>
      <c r="F24" s="21"/>
      <c r="G24" s="18"/>
      <c r="H24" s="18"/>
      <c r="I24" s="18"/>
    </row>
    <row r="25" spans="1:9">
      <c r="A25" s="12" t="s">
        <v>14</v>
      </c>
      <c r="B25" s="13">
        <f>SUM(B26:B27)</f>
        <v>731915668</v>
      </c>
      <c r="C25" s="13">
        <f t="shared" ref="C25:H25" si="11">SUM(C26:C27)</f>
        <v>731915668</v>
      </c>
      <c r="D25" s="13">
        <f t="shared" si="11"/>
        <v>732102754</v>
      </c>
      <c r="E25" s="13">
        <f t="shared" si="11"/>
        <v>1200000</v>
      </c>
      <c r="F25" s="13">
        <f t="shared" si="11"/>
        <v>51519237</v>
      </c>
      <c r="G25" s="13">
        <f t="shared" si="11"/>
        <v>784821991</v>
      </c>
      <c r="H25" s="13">
        <f t="shared" si="11"/>
        <v>52906323</v>
      </c>
      <c r="I25" s="13">
        <f t="shared" ref="I25" si="12">SUM(I26:I27)</f>
        <v>0</v>
      </c>
    </row>
    <row r="26" spans="1:9">
      <c r="A26" s="14" t="s">
        <v>22</v>
      </c>
      <c r="B26" s="15">
        <f t="shared" ref="B26:B27" si="13">G26-H26</f>
        <v>278438715</v>
      </c>
      <c r="C26" s="15">
        <f t="shared" ref="C26:C27" si="14">G26-H26+I26</f>
        <v>278438715</v>
      </c>
      <c r="D26" s="15">
        <v>236572366</v>
      </c>
      <c r="E26" s="15">
        <v>1200000</v>
      </c>
      <c r="F26" s="15">
        <v>40666349</v>
      </c>
      <c r="G26" s="15">
        <v>278438715</v>
      </c>
      <c r="H26" s="16"/>
      <c r="I26" s="16"/>
    </row>
    <row r="27" spans="1:9">
      <c r="A27" s="14" t="s">
        <v>21</v>
      </c>
      <c r="B27" s="15">
        <f t="shared" si="13"/>
        <v>453476953</v>
      </c>
      <c r="C27" s="15">
        <f t="shared" si="14"/>
        <v>453476953</v>
      </c>
      <c r="D27" s="16">
        <v>495530388</v>
      </c>
      <c r="E27" s="16"/>
      <c r="F27" s="16">
        <v>10852888</v>
      </c>
      <c r="G27" s="16">
        <v>506383276</v>
      </c>
      <c r="H27" s="15">
        <v>52906323</v>
      </c>
      <c r="I27" s="16"/>
    </row>
    <row r="28" spans="1:9">
      <c r="A28" s="19" t="s">
        <v>23</v>
      </c>
      <c r="B28" s="20">
        <f>B21-B25</f>
        <v>-669707062</v>
      </c>
      <c r="C28" s="20">
        <f t="shared" ref="C28:I28" si="15">C21-C25</f>
        <v>-669707062</v>
      </c>
      <c r="D28" s="20">
        <f t="shared" si="15"/>
        <v>-669894148</v>
      </c>
      <c r="E28" s="20">
        <f t="shared" si="15"/>
        <v>0</v>
      </c>
      <c r="F28" s="20">
        <f t="shared" si="15"/>
        <v>0</v>
      </c>
      <c r="G28" s="20">
        <f t="shared" si="15"/>
        <v>-669894148</v>
      </c>
      <c r="H28" s="20">
        <f t="shared" ref="H28" si="16">H21-H25</f>
        <v>-187086</v>
      </c>
      <c r="I28" s="20">
        <f t="shared" si="15"/>
        <v>0</v>
      </c>
    </row>
    <row r="29" spans="1:9">
      <c r="A29" s="22" t="s">
        <v>24</v>
      </c>
      <c r="B29" s="23">
        <f t="shared" ref="B29:I29" si="17">B19+B28</f>
        <v>-661420137</v>
      </c>
      <c r="C29" s="23">
        <f t="shared" si="17"/>
        <v>-661420137</v>
      </c>
      <c r="D29" s="23">
        <f t="shared" si="17"/>
        <v>-662195044</v>
      </c>
      <c r="E29" s="23">
        <f t="shared" si="17"/>
        <v>0</v>
      </c>
      <c r="F29" s="23">
        <f t="shared" si="17"/>
        <v>0</v>
      </c>
      <c r="G29" s="23">
        <f t="shared" si="17"/>
        <v>-662195044</v>
      </c>
      <c r="H29" s="23">
        <f t="shared" si="17"/>
        <v>-774907</v>
      </c>
      <c r="I29" s="23">
        <f t="shared" si="17"/>
        <v>0</v>
      </c>
    </row>
    <row r="30" spans="1:9">
      <c r="A30" s="17"/>
      <c r="B30" s="18"/>
      <c r="C30" s="18"/>
      <c r="D30" s="18"/>
      <c r="E30" s="18"/>
      <c r="F30" s="21"/>
      <c r="G30" s="18"/>
      <c r="H30" s="18"/>
      <c r="I30" s="18"/>
    </row>
    <row r="31" spans="1:9">
      <c r="A31" s="24" t="s">
        <v>25</v>
      </c>
      <c r="B31" s="25"/>
      <c r="C31" s="25"/>
      <c r="D31" s="25"/>
      <c r="E31" s="25"/>
      <c r="F31" s="25"/>
      <c r="G31" s="25"/>
      <c r="H31" s="25"/>
      <c r="I31" s="25"/>
    </row>
    <row r="32" spans="1:9">
      <c r="A32" s="26" t="s">
        <v>8</v>
      </c>
      <c r="B32" s="13">
        <f>SUM(B33)</f>
        <v>195050</v>
      </c>
      <c r="C32" s="13">
        <f t="shared" ref="C32:I32" si="18">SUM(C33)</f>
        <v>195050</v>
      </c>
      <c r="D32" s="13">
        <f t="shared" si="18"/>
        <v>195050</v>
      </c>
      <c r="E32" s="13">
        <f t="shared" si="18"/>
        <v>0</v>
      </c>
      <c r="F32" s="13">
        <f t="shared" si="18"/>
        <v>0</v>
      </c>
      <c r="G32" s="13">
        <f t="shared" si="18"/>
        <v>195050</v>
      </c>
      <c r="H32" s="13">
        <f t="shared" si="18"/>
        <v>0</v>
      </c>
      <c r="I32" s="13">
        <f t="shared" si="18"/>
        <v>0</v>
      </c>
    </row>
    <row r="33" spans="1:9">
      <c r="A33" s="14" t="s">
        <v>26</v>
      </c>
      <c r="B33" s="15">
        <f>G33-H33</f>
        <v>195050</v>
      </c>
      <c r="C33" s="15">
        <f>G33-H33+I33</f>
        <v>195050</v>
      </c>
      <c r="D33" s="15">
        <v>195050</v>
      </c>
      <c r="E33" s="15"/>
      <c r="F33" s="15"/>
      <c r="G33" s="15">
        <v>195050</v>
      </c>
      <c r="H33" s="16"/>
      <c r="I33" s="16"/>
    </row>
    <row r="34" spans="1:9">
      <c r="A34" s="17"/>
      <c r="B34" s="18"/>
      <c r="C34" s="18"/>
      <c r="D34" s="18"/>
      <c r="E34" s="18"/>
      <c r="F34" s="18"/>
      <c r="G34" s="18"/>
      <c r="H34" s="18"/>
      <c r="I34" s="18"/>
    </row>
    <row r="35" spans="1:9">
      <c r="A35" s="26" t="s">
        <v>14</v>
      </c>
      <c r="B35" s="13">
        <f>SUM(B36)</f>
        <v>6</v>
      </c>
      <c r="C35" s="13">
        <f t="shared" ref="C35:H35" si="19">SUM(C36)</f>
        <v>6</v>
      </c>
      <c r="D35" s="13">
        <f t="shared" si="19"/>
        <v>6</v>
      </c>
      <c r="E35" s="13">
        <f t="shared" si="19"/>
        <v>0</v>
      </c>
      <c r="F35" s="13">
        <f t="shared" si="19"/>
        <v>0</v>
      </c>
      <c r="G35" s="13">
        <f t="shared" si="19"/>
        <v>6</v>
      </c>
      <c r="H35" s="13">
        <f t="shared" si="19"/>
        <v>0</v>
      </c>
      <c r="I35" s="13">
        <f t="shared" ref="I35" si="20">SUM(I36)</f>
        <v>0</v>
      </c>
    </row>
    <row r="36" spans="1:9">
      <c r="A36" s="14" t="s">
        <v>26</v>
      </c>
      <c r="B36" s="15">
        <f>G36-H36</f>
        <v>6</v>
      </c>
      <c r="C36" s="15">
        <f>G36-H36+I36</f>
        <v>6</v>
      </c>
      <c r="D36" s="15">
        <v>6</v>
      </c>
      <c r="E36" s="15"/>
      <c r="F36" s="15"/>
      <c r="G36" s="15">
        <v>6</v>
      </c>
      <c r="H36" s="16"/>
      <c r="I36" s="16"/>
    </row>
    <row r="37" spans="1:9">
      <c r="A37" s="22" t="s">
        <v>27</v>
      </c>
      <c r="B37" s="23">
        <f>B32-B35</f>
        <v>195044</v>
      </c>
      <c r="C37" s="23">
        <f t="shared" ref="C37:I37" si="21">C32-C35</f>
        <v>195044</v>
      </c>
      <c r="D37" s="23">
        <f t="shared" si="21"/>
        <v>195044</v>
      </c>
      <c r="E37" s="23">
        <f t="shared" si="21"/>
        <v>0</v>
      </c>
      <c r="F37" s="23">
        <f t="shared" si="21"/>
        <v>0</v>
      </c>
      <c r="G37" s="23">
        <f t="shared" si="21"/>
        <v>195044</v>
      </c>
      <c r="H37" s="23">
        <f t="shared" si="21"/>
        <v>0</v>
      </c>
      <c r="I37" s="23">
        <f t="shared" si="21"/>
        <v>0</v>
      </c>
    </row>
    <row r="38" spans="1:9">
      <c r="A38" s="17"/>
      <c r="B38" s="18"/>
      <c r="C38" s="18"/>
      <c r="D38" s="18"/>
      <c r="E38" s="18"/>
      <c r="F38" s="21"/>
      <c r="G38" s="18"/>
      <c r="H38" s="18"/>
      <c r="I38" s="18"/>
    </row>
    <row r="39" spans="1:9">
      <c r="A39" s="24" t="s">
        <v>28</v>
      </c>
      <c r="B39" s="25"/>
      <c r="C39" s="25"/>
      <c r="D39" s="25"/>
      <c r="E39" s="25"/>
      <c r="F39" s="25"/>
      <c r="G39" s="25"/>
      <c r="H39" s="25"/>
      <c r="I39" s="25"/>
    </row>
    <row r="40" spans="1:9">
      <c r="A40" s="26" t="s">
        <v>8</v>
      </c>
      <c r="B40" s="13">
        <f>SUM(B41)</f>
        <v>741913366</v>
      </c>
      <c r="C40" s="13">
        <f t="shared" ref="C40:H40" si="22">SUM(C41)</f>
        <v>741913366</v>
      </c>
      <c r="D40" s="13">
        <f t="shared" si="22"/>
        <v>741913366</v>
      </c>
      <c r="E40" s="13">
        <f t="shared" si="22"/>
        <v>0</v>
      </c>
      <c r="F40" s="13">
        <f t="shared" si="22"/>
        <v>0</v>
      </c>
      <c r="G40" s="13">
        <f t="shared" si="22"/>
        <v>741913366</v>
      </c>
      <c r="H40" s="13">
        <f t="shared" si="22"/>
        <v>0</v>
      </c>
      <c r="I40" s="13">
        <f t="shared" ref="I40" si="23">SUM(I41)</f>
        <v>0</v>
      </c>
    </row>
    <row r="41" spans="1:9">
      <c r="A41" s="14" t="s">
        <v>29</v>
      </c>
      <c r="B41" s="15">
        <f>G41-H41</f>
        <v>741913366</v>
      </c>
      <c r="C41" s="15">
        <f>G41-H41+I41</f>
        <v>741913366</v>
      </c>
      <c r="D41" s="15">
        <v>741913366</v>
      </c>
      <c r="E41" s="15"/>
      <c r="F41" s="15"/>
      <c r="G41" s="15">
        <v>741913366</v>
      </c>
      <c r="H41" s="16"/>
      <c r="I41" s="16"/>
    </row>
    <row r="42" spans="1:9">
      <c r="A42" s="17"/>
      <c r="B42" s="21"/>
      <c r="C42" s="21"/>
      <c r="D42" s="21"/>
      <c r="E42" s="21"/>
      <c r="F42" s="18"/>
      <c r="G42" s="18"/>
      <c r="H42" s="18"/>
      <c r="I42" s="18"/>
    </row>
    <row r="43" spans="1:9">
      <c r="A43" s="26" t="s">
        <v>14</v>
      </c>
      <c r="B43" s="13">
        <f>SUM(B44)</f>
        <v>79913366</v>
      </c>
      <c r="C43" s="13">
        <f t="shared" ref="C43:H43" si="24">SUM(C44)</f>
        <v>79913366</v>
      </c>
      <c r="D43" s="13">
        <f t="shared" si="24"/>
        <v>79913366</v>
      </c>
      <c r="E43" s="13">
        <f t="shared" si="24"/>
        <v>0</v>
      </c>
      <c r="F43" s="13">
        <f t="shared" si="24"/>
        <v>0</v>
      </c>
      <c r="G43" s="13">
        <f t="shared" si="24"/>
        <v>79913366</v>
      </c>
      <c r="H43" s="13">
        <f t="shared" si="24"/>
        <v>0</v>
      </c>
      <c r="I43" s="13">
        <f t="shared" ref="I43" si="25">SUM(I44)</f>
        <v>0</v>
      </c>
    </row>
    <row r="44" spans="1:9">
      <c r="A44" s="14" t="s">
        <v>29</v>
      </c>
      <c r="B44" s="15">
        <f>G44-H44</f>
        <v>79913366</v>
      </c>
      <c r="C44" s="15">
        <f>G44-H44+I44</f>
        <v>79913366</v>
      </c>
      <c r="D44" s="15">
        <v>79913366</v>
      </c>
      <c r="E44" s="15"/>
      <c r="F44" s="15"/>
      <c r="G44" s="15">
        <v>79913366</v>
      </c>
      <c r="H44" s="16"/>
      <c r="I44" s="16"/>
    </row>
    <row r="45" spans="1:9">
      <c r="A45" s="22" t="s">
        <v>30</v>
      </c>
      <c r="B45" s="23">
        <f>B40-B43</f>
        <v>662000000</v>
      </c>
      <c r="C45" s="23">
        <f t="shared" ref="C45:I45" si="26">C40-C43</f>
        <v>662000000</v>
      </c>
      <c r="D45" s="23">
        <f t="shared" si="26"/>
        <v>662000000</v>
      </c>
      <c r="E45" s="23">
        <f t="shared" si="26"/>
        <v>0</v>
      </c>
      <c r="F45" s="23">
        <f t="shared" si="26"/>
        <v>0</v>
      </c>
      <c r="G45" s="23">
        <f t="shared" si="26"/>
        <v>662000000</v>
      </c>
      <c r="H45" s="23">
        <f t="shared" si="26"/>
        <v>0</v>
      </c>
      <c r="I45" s="23">
        <f t="shared" si="26"/>
        <v>0</v>
      </c>
    </row>
    <row r="46" spans="1:9" ht="12.75" thickBot="1">
      <c r="A46" s="17"/>
      <c r="B46" s="21"/>
      <c r="C46" s="21"/>
      <c r="D46" s="21"/>
      <c r="E46" s="21"/>
      <c r="F46" s="18"/>
      <c r="G46" s="18"/>
      <c r="H46" s="18"/>
      <c r="I46" s="18"/>
    </row>
    <row r="47" spans="1:9" ht="12.75" thickTop="1">
      <c r="A47" s="27" t="s">
        <v>31</v>
      </c>
      <c r="B47" s="28">
        <f>B29+B37+B45</f>
        <v>774907</v>
      </c>
      <c r="C47" s="28">
        <f t="shared" ref="C47:I47" si="27">C29+C37+C45</f>
        <v>774907</v>
      </c>
      <c r="D47" s="28">
        <f t="shared" si="27"/>
        <v>0</v>
      </c>
      <c r="E47" s="28">
        <f t="shared" si="27"/>
        <v>0</v>
      </c>
      <c r="F47" s="28">
        <f t="shared" si="27"/>
        <v>0</v>
      </c>
      <c r="G47" s="28">
        <f t="shared" si="27"/>
        <v>0</v>
      </c>
      <c r="H47" s="28">
        <f t="shared" si="27"/>
        <v>-774907</v>
      </c>
      <c r="I47" s="28">
        <f t="shared" si="27"/>
        <v>0</v>
      </c>
    </row>
  </sheetData>
  <mergeCells count="3">
    <mergeCell ref="A1:I1"/>
    <mergeCell ref="B2:C2"/>
    <mergeCell ref="D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2014-11-17T09:04:11Z</dcterms:created>
  <dcterms:modified xsi:type="dcterms:W3CDTF">2014-11-24T08:13:53Z</dcterms:modified>
</cp:coreProperties>
</file>