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50" yWindow="5055" windowWidth="18690" windowHeight="796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J12" i="1"/>
  <c r="J7"/>
  <c r="J6"/>
  <c r="L12" l="1"/>
</calcChain>
</file>

<file path=xl/sharedStrings.xml><?xml version="1.0" encoding="utf-8"?>
<sst xmlns="http://schemas.openxmlformats.org/spreadsheetml/2006/main" count="41" uniqueCount="25">
  <si>
    <t>Producció i distribució de l'energia elèctrica a les Illes Balears, 2021</t>
  </si>
  <si>
    <t>MALLORCA</t>
  </si>
  <si>
    <t>MENORCA</t>
  </si>
  <si>
    <t>EIVISSA</t>
  </si>
  <si>
    <t>FORMENTERA</t>
  </si>
  <si>
    <t>TOTAL ILLES BALEARS</t>
  </si>
  <si>
    <t>MWh</t>
  </si>
  <si>
    <t>tep</t>
  </si>
  <si>
    <t>D%20/ 21</t>
  </si>
  <si>
    <t>Consum per a transformació</t>
  </si>
  <si>
    <t>Energia bruta produïda</t>
  </si>
  <si>
    <t>Consums propis</t>
  </si>
  <si>
    <t>Pèrdues en transport i distribució</t>
  </si>
  <si>
    <t>-</t>
  </si>
  <si>
    <t>Diferencies</t>
  </si>
  <si>
    <t>Enllaços entre illes</t>
  </si>
  <si>
    <t>Enllaç Peninsula</t>
  </si>
  <si>
    <t>Consum final</t>
  </si>
  <si>
    <t>Indústria</t>
  </si>
  <si>
    <t>Transport</t>
  </si>
  <si>
    <t>Primari</t>
  </si>
  <si>
    <t>Residencial</t>
  </si>
  <si>
    <t>Comerç i serveis</t>
  </si>
  <si>
    <t>Administració i serveis públics</t>
  </si>
  <si>
    <t>Font: elaboració pròpia segons dades de REE, ENDESA S.A. Vall de Sóller, S.A. i Sampol energia, S.A.</t>
  </si>
</sst>
</file>

<file path=xl/styles.xml><?xml version="1.0" encoding="utf-8"?>
<styleSheet xmlns="http://schemas.openxmlformats.org/spreadsheetml/2006/main">
  <numFmts count="1">
    <numFmt numFmtId="164" formatCode="_-* #,##0.0000\ _P_t_s_-;\-* #,##0.0000\ _P_t_s_-;_-* &quot;-&quot;\ _P_t_s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helv"/>
    </font>
    <font>
      <b/>
      <sz val="10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Symbol"/>
      <family val="1"/>
      <charset val="2"/>
    </font>
    <font>
      <sz val="10"/>
      <color theme="3"/>
      <name val="Arial"/>
      <family val="2"/>
    </font>
    <font>
      <sz val="9"/>
      <color theme="3"/>
      <name val="Arial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41">
    <xf numFmtId="0" fontId="0" fillId="0" borderId="0" xfId="0"/>
    <xf numFmtId="164" fontId="4" fillId="2" borderId="0" xfId="2" applyNumberFormat="1" applyFont="1" applyFill="1" applyBorder="1" applyAlignment="1" applyProtection="1">
      <alignment horizontal="left"/>
    </xf>
    <xf numFmtId="0" fontId="2" fillId="2" borderId="0" xfId="0" applyFont="1" applyFill="1"/>
    <xf numFmtId="3" fontId="5" fillId="0" borderId="0" xfId="2" applyNumberFormat="1" applyFont="1" applyProtection="1"/>
    <xf numFmtId="3" fontId="6" fillId="0" borderId="0" xfId="2" applyNumberFormat="1" applyFont="1" applyFill="1" applyProtection="1"/>
    <xf numFmtId="3" fontId="5" fillId="0" borderId="0" xfId="2" applyNumberFormat="1" applyFont="1"/>
    <xf numFmtId="4" fontId="5" fillId="0" borderId="0" xfId="2" applyNumberFormat="1" applyFont="1" applyAlignment="1" applyProtection="1">
      <alignment horizontal="right"/>
    </xf>
    <xf numFmtId="3" fontId="7" fillId="2" borderId="1" xfId="3" applyNumberFormat="1" applyFont="1" applyFill="1" applyBorder="1" applyProtection="1"/>
    <xf numFmtId="3" fontId="4" fillId="2" borderId="2" xfId="3" applyNumberFormat="1" applyFont="1" applyFill="1" applyBorder="1" applyAlignment="1" applyProtection="1">
      <alignment horizontal="center" vertical="center"/>
    </xf>
    <xf numFmtId="3" fontId="4" fillId="2" borderId="3" xfId="3" applyNumberFormat="1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3" fontId="7" fillId="2" borderId="5" xfId="3" applyNumberFormat="1" applyFont="1" applyFill="1" applyBorder="1" applyProtection="1"/>
    <xf numFmtId="3" fontId="4" fillId="2" borderId="2" xfId="3" applyNumberFormat="1" applyFont="1" applyFill="1" applyBorder="1" applyAlignment="1" applyProtection="1">
      <alignment horizontal="center" vertical="center"/>
    </xf>
    <xf numFmtId="3" fontId="4" fillId="2" borderId="6" xfId="3" applyNumberFormat="1" applyFont="1" applyFill="1" applyBorder="1" applyAlignment="1" applyProtection="1">
      <alignment horizontal="center" vertical="center"/>
    </xf>
    <xf numFmtId="4" fontId="8" fillId="2" borderId="6" xfId="3" applyNumberFormat="1" applyFont="1" applyFill="1" applyBorder="1" applyAlignment="1" applyProtection="1">
      <alignment horizontal="center"/>
    </xf>
    <xf numFmtId="164" fontId="9" fillId="3" borderId="7" xfId="2" applyNumberFormat="1" applyFont="1" applyFill="1" applyBorder="1" applyAlignment="1" applyProtection="1">
      <alignment horizontal="left" vertical="center"/>
    </xf>
    <xf numFmtId="3" fontId="10" fillId="3" borderId="7" xfId="2" applyNumberFormat="1" applyFont="1" applyFill="1" applyBorder="1" applyAlignment="1" applyProtection="1">
      <alignment horizontal="right" vertical="center" indent="2"/>
    </xf>
    <xf numFmtId="3" fontId="10" fillId="3" borderId="7" xfId="2" applyNumberFormat="1" applyFont="1" applyFill="1" applyBorder="1" applyAlignment="1" applyProtection="1">
      <alignment horizontal="center" vertical="center"/>
    </xf>
    <xf numFmtId="3" fontId="10" fillId="3" borderId="7" xfId="2" applyNumberFormat="1" applyFont="1" applyFill="1" applyBorder="1" applyAlignment="1" applyProtection="1">
      <alignment horizontal="right" vertical="center" indent="1"/>
    </xf>
    <xf numFmtId="10" fontId="10" fillId="3" borderId="7" xfId="1" applyNumberFormat="1" applyFont="1" applyFill="1" applyBorder="1" applyAlignment="1" applyProtection="1">
      <alignment horizontal="right" vertical="center" indent="2"/>
    </xf>
    <xf numFmtId="164" fontId="11" fillId="4" borderId="6" xfId="2" applyNumberFormat="1" applyFont="1" applyFill="1" applyBorder="1" applyAlignment="1" applyProtection="1">
      <alignment horizontal="left" vertical="center"/>
    </xf>
    <xf numFmtId="3" fontId="12" fillId="4" borderId="6" xfId="2" applyNumberFormat="1" applyFont="1" applyFill="1" applyBorder="1" applyAlignment="1">
      <alignment horizontal="right" indent="2"/>
    </xf>
    <xf numFmtId="3" fontId="12" fillId="4" borderId="4" xfId="2" applyNumberFormat="1" applyFont="1" applyFill="1" applyBorder="1" applyAlignment="1">
      <alignment horizontal="right" indent="2"/>
    </xf>
    <xf numFmtId="10" fontId="10" fillId="4" borderId="6" xfId="1" applyNumberFormat="1" applyFont="1" applyFill="1" applyBorder="1" applyAlignment="1" applyProtection="1">
      <alignment horizontal="right" vertical="center" indent="2"/>
    </xf>
    <xf numFmtId="3" fontId="10" fillId="3" borderId="8" xfId="2" applyNumberFormat="1" applyFont="1" applyFill="1" applyBorder="1" applyAlignment="1" applyProtection="1">
      <alignment horizontal="right" vertical="center" indent="2"/>
    </xf>
    <xf numFmtId="10" fontId="10" fillId="3" borderId="1" xfId="1" applyNumberFormat="1" applyFont="1" applyFill="1" applyBorder="1" applyAlignment="1" applyProtection="1">
      <alignment horizontal="right" vertical="center" indent="2"/>
    </xf>
    <xf numFmtId="3" fontId="10" fillId="3" borderId="9" xfId="2" applyNumberFormat="1" applyFont="1" applyFill="1" applyBorder="1" applyAlignment="1" applyProtection="1">
      <alignment horizontal="right" vertical="center" indent="2"/>
    </xf>
    <xf numFmtId="164" fontId="9" fillId="3" borderId="5" xfId="2" applyNumberFormat="1" applyFont="1" applyFill="1" applyBorder="1" applyAlignment="1" applyProtection="1">
      <alignment horizontal="left" vertical="center"/>
    </xf>
    <xf numFmtId="3" fontId="10" fillId="3" borderId="5" xfId="2" applyNumberFormat="1" applyFont="1" applyFill="1" applyBorder="1" applyAlignment="1" applyProtection="1">
      <alignment horizontal="right" vertical="center" indent="2"/>
    </xf>
    <xf numFmtId="3" fontId="10" fillId="3" borderId="10" xfId="2" applyNumberFormat="1" applyFont="1" applyFill="1" applyBorder="1" applyAlignment="1" applyProtection="1">
      <alignment horizontal="right" vertical="center" indent="2"/>
    </xf>
    <xf numFmtId="3" fontId="10" fillId="3" borderId="11" xfId="2" applyNumberFormat="1" applyFont="1" applyFill="1" applyBorder="1" applyAlignment="1" applyProtection="1">
      <alignment horizontal="right" vertical="center" indent="2"/>
    </xf>
    <xf numFmtId="10" fontId="10" fillId="3" borderId="5" xfId="1" applyNumberFormat="1" applyFont="1" applyFill="1" applyBorder="1" applyAlignment="1" applyProtection="1">
      <alignment horizontal="right" vertical="center" indent="2"/>
    </xf>
    <xf numFmtId="164" fontId="13" fillId="0" borderId="0" xfId="2" applyNumberFormat="1" applyFont="1" applyBorder="1" applyAlignment="1" applyProtection="1">
      <alignment horizontal="left" vertical="center"/>
    </xf>
    <xf numFmtId="3" fontId="14" fillId="0" borderId="0" xfId="2" applyNumberFormat="1" applyFont="1" applyBorder="1" applyAlignment="1" applyProtection="1">
      <alignment horizontal="right" vertical="center" indent="2"/>
    </xf>
    <xf numFmtId="3" fontId="15" fillId="0" borderId="0" xfId="2" applyNumberFormat="1" applyFont="1" applyFill="1" applyBorder="1" applyAlignment="1">
      <alignment horizontal="right" indent="2"/>
    </xf>
    <xf numFmtId="10" fontId="14" fillId="0" borderId="0" xfId="1" applyNumberFormat="1" applyFont="1" applyFill="1" applyBorder="1" applyAlignment="1">
      <alignment horizontal="right" indent="2"/>
    </xf>
    <xf numFmtId="164" fontId="13" fillId="0" borderId="0" xfId="2" applyNumberFormat="1" applyFont="1" applyBorder="1"/>
    <xf numFmtId="4" fontId="5" fillId="0" borderId="0" xfId="2" applyNumberFormat="1" applyFont="1"/>
    <xf numFmtId="164" fontId="5" fillId="0" borderId="0" xfId="2" applyNumberFormat="1" applyFont="1" applyBorder="1" applyAlignment="1" applyProtection="1">
      <alignment horizontal="left"/>
    </xf>
    <xf numFmtId="3" fontId="5" fillId="0" borderId="0" xfId="2" applyNumberFormat="1" applyFont="1" applyAlignment="1">
      <alignment horizontal="right"/>
    </xf>
  </cellXfs>
  <cellStyles count="4">
    <cellStyle name="Normal" xfId="0" builtinId="0"/>
    <cellStyle name="Normal_ST98-3" xfId="3"/>
    <cellStyle name="Normal_ST98-4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20" sqref="L20"/>
    </sheetView>
  </sheetViews>
  <sheetFormatPr baseColWidth="10" defaultRowHeight="15"/>
  <cols>
    <col min="1" max="1" width="29.1406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/>
      <c r="C2" s="3"/>
      <c r="D2" s="3"/>
      <c r="E2" s="3"/>
      <c r="F2" s="4"/>
      <c r="G2" s="4"/>
      <c r="H2" s="3"/>
      <c r="I2" s="3"/>
      <c r="J2" s="5"/>
      <c r="K2" s="5"/>
      <c r="L2" s="6"/>
    </row>
    <row r="3" spans="1:12">
      <c r="A3" s="7"/>
      <c r="B3" s="8" t="s">
        <v>1</v>
      </c>
      <c r="C3" s="9"/>
      <c r="D3" s="8" t="s">
        <v>2</v>
      </c>
      <c r="E3" s="9"/>
      <c r="F3" s="8" t="s">
        <v>3</v>
      </c>
      <c r="G3" s="9"/>
      <c r="H3" s="8" t="s">
        <v>4</v>
      </c>
      <c r="I3" s="9"/>
      <c r="J3" s="8" t="s">
        <v>5</v>
      </c>
      <c r="K3" s="10"/>
      <c r="L3" s="11"/>
    </row>
    <row r="4" spans="1:12">
      <c r="A4" s="12"/>
      <c r="B4" s="13" t="s">
        <v>6</v>
      </c>
      <c r="C4" s="14" t="s">
        <v>7</v>
      </c>
      <c r="D4" s="13" t="s">
        <v>6</v>
      </c>
      <c r="E4" s="14" t="s">
        <v>7</v>
      </c>
      <c r="F4" s="14" t="s">
        <v>6</v>
      </c>
      <c r="G4" s="14" t="s">
        <v>7</v>
      </c>
      <c r="H4" s="13" t="s">
        <v>6</v>
      </c>
      <c r="I4" s="13" t="s">
        <v>7</v>
      </c>
      <c r="J4" s="13" t="s">
        <v>6</v>
      </c>
      <c r="K4" s="14" t="s">
        <v>7</v>
      </c>
      <c r="L4" s="15" t="s">
        <v>8</v>
      </c>
    </row>
    <row r="5" spans="1:12">
      <c r="A5" s="16" t="s">
        <v>9</v>
      </c>
      <c r="B5" s="17"/>
      <c r="C5" s="17">
        <v>967657</v>
      </c>
      <c r="D5" s="17"/>
      <c r="E5" s="17">
        <v>103633</v>
      </c>
      <c r="F5" s="17"/>
      <c r="G5" s="18">
        <v>85799</v>
      </c>
      <c r="H5" s="17"/>
      <c r="I5" s="25">
        <v>3742</v>
      </c>
      <c r="J5" s="17"/>
      <c r="K5" s="19">
        <v>1160831</v>
      </c>
      <c r="L5" s="20">
        <v>0.33110000000000001</v>
      </c>
    </row>
    <row r="6" spans="1:12">
      <c r="A6" s="16" t="s">
        <v>10</v>
      </c>
      <c r="B6" s="17">
        <v>3993315</v>
      </c>
      <c r="C6" s="18">
        <v>343659</v>
      </c>
      <c r="D6" s="17">
        <v>383049</v>
      </c>
      <c r="E6" s="18">
        <v>32965</v>
      </c>
      <c r="F6" s="17">
        <v>245582</v>
      </c>
      <c r="G6" s="18">
        <v>21134</v>
      </c>
      <c r="H6" s="17">
        <v>15195</v>
      </c>
      <c r="I6" s="25">
        <v>1308</v>
      </c>
      <c r="J6" s="17">
        <f>B6+D6+F6+H6</f>
        <v>4637141</v>
      </c>
      <c r="K6" s="19">
        <v>399065</v>
      </c>
      <c r="L6" s="20">
        <v>0.1943</v>
      </c>
    </row>
    <row r="7" spans="1:12">
      <c r="A7" s="16" t="s">
        <v>11</v>
      </c>
      <c r="B7" s="17">
        <v>-172947</v>
      </c>
      <c r="C7" s="18">
        <v>-14884</v>
      </c>
      <c r="D7" s="17">
        <v>-13194</v>
      </c>
      <c r="E7" s="18">
        <v>-1135</v>
      </c>
      <c r="F7" s="17">
        <v>-13929</v>
      </c>
      <c r="G7" s="18">
        <v>-1199</v>
      </c>
      <c r="H7" s="17">
        <v>-90.53</v>
      </c>
      <c r="I7" s="25">
        <v>-8</v>
      </c>
      <c r="J7" s="17">
        <f>B7+D7+F7+H7</f>
        <v>-200160.53</v>
      </c>
      <c r="K7" s="19">
        <v>-17226</v>
      </c>
      <c r="L7" s="20">
        <v>-2.29E-2</v>
      </c>
    </row>
    <row r="8" spans="1:12">
      <c r="A8" s="16" t="s">
        <v>12</v>
      </c>
      <c r="B8" s="17">
        <v>-431320</v>
      </c>
      <c r="C8" s="18">
        <v>-37119</v>
      </c>
      <c r="D8" s="17">
        <v>-28479</v>
      </c>
      <c r="E8" s="17">
        <v>-3431</v>
      </c>
      <c r="F8" s="17">
        <v>-17837</v>
      </c>
      <c r="G8" s="17">
        <v>-2149</v>
      </c>
      <c r="H8" s="17">
        <v>-1163</v>
      </c>
      <c r="I8" s="25">
        <v>-140</v>
      </c>
      <c r="J8" s="17">
        <v>-431982</v>
      </c>
      <c r="K8" s="19">
        <v>-37176</v>
      </c>
      <c r="L8" s="20" t="s">
        <v>13</v>
      </c>
    </row>
    <row r="9" spans="1:12">
      <c r="A9" s="16" t="s">
        <v>14</v>
      </c>
      <c r="B9" s="17">
        <v>598194</v>
      </c>
      <c r="C9" s="18">
        <v>51480</v>
      </c>
      <c r="D9" s="17">
        <v>43711</v>
      </c>
      <c r="E9" s="17">
        <v>492</v>
      </c>
      <c r="F9" s="17">
        <v>-11317</v>
      </c>
      <c r="G9" s="17">
        <v>361</v>
      </c>
      <c r="H9" s="17">
        <v>1556</v>
      </c>
      <c r="I9" s="25">
        <v>16</v>
      </c>
      <c r="J9" s="17">
        <v>632144</v>
      </c>
      <c r="K9" s="19">
        <v>54401</v>
      </c>
      <c r="L9" s="20" t="s">
        <v>13</v>
      </c>
    </row>
    <row r="10" spans="1:12">
      <c r="A10" s="16" t="s">
        <v>15</v>
      </c>
      <c r="B10" s="17">
        <v>-731935</v>
      </c>
      <c r="C10" s="18">
        <v>-62989</v>
      </c>
      <c r="D10" s="17">
        <v>67552</v>
      </c>
      <c r="E10" s="17">
        <v>5813</v>
      </c>
      <c r="F10" s="17">
        <v>664383</v>
      </c>
      <c r="G10" s="18">
        <v>57176</v>
      </c>
      <c r="H10" s="17">
        <v>46817</v>
      </c>
      <c r="I10" s="25">
        <v>4029</v>
      </c>
      <c r="J10" s="17">
        <v>0</v>
      </c>
      <c r="K10" s="19">
        <v>0</v>
      </c>
      <c r="L10" s="20" t="s">
        <v>13</v>
      </c>
    </row>
    <row r="11" spans="1:12">
      <c r="A11" s="16" t="s">
        <v>16</v>
      </c>
      <c r="B11" s="17">
        <v>890229</v>
      </c>
      <c r="C11" s="18">
        <v>76612</v>
      </c>
      <c r="D11" s="17" t="s">
        <v>13</v>
      </c>
      <c r="E11" s="18" t="s">
        <v>13</v>
      </c>
      <c r="F11" s="17" t="s">
        <v>13</v>
      </c>
      <c r="G11" s="18" t="s">
        <v>13</v>
      </c>
      <c r="H11" s="17" t="s">
        <v>13</v>
      </c>
      <c r="I11" s="18" t="s">
        <v>13</v>
      </c>
      <c r="J11" s="17">
        <v>890229</v>
      </c>
      <c r="K11" s="19">
        <v>76612</v>
      </c>
      <c r="L11" s="20">
        <v>-0.60819999999999996</v>
      </c>
    </row>
    <row r="12" spans="1:12">
      <c r="A12" s="21" t="s">
        <v>17</v>
      </c>
      <c r="B12" s="22">
        <v>4145536</v>
      </c>
      <c r="C12" s="22">
        <v>356759</v>
      </c>
      <c r="D12" s="22">
        <v>452638.7</v>
      </c>
      <c r="E12" s="22">
        <v>38953</v>
      </c>
      <c r="F12" s="22">
        <v>866882</v>
      </c>
      <c r="G12" s="22">
        <v>74603</v>
      </c>
      <c r="H12" s="22">
        <v>62314</v>
      </c>
      <c r="I12" s="22">
        <v>5363</v>
      </c>
      <c r="J12" s="22">
        <f>SUM(J13:J18)</f>
        <v>5527371</v>
      </c>
      <c r="K12" s="23">
        <v>475677</v>
      </c>
      <c r="L12" s="24">
        <f>(J12-4523924)/J12</f>
        <v>0.1815414597645065</v>
      </c>
    </row>
    <row r="13" spans="1:12">
      <c r="A13" s="16" t="s">
        <v>18</v>
      </c>
      <c r="B13" s="17">
        <v>85026</v>
      </c>
      <c r="C13" s="17">
        <v>7317</v>
      </c>
      <c r="D13" s="17">
        <v>9284</v>
      </c>
      <c r="E13" s="17">
        <v>799</v>
      </c>
      <c r="F13" s="17">
        <v>17780</v>
      </c>
      <c r="G13" s="17">
        <v>1530</v>
      </c>
      <c r="H13" s="25">
        <v>1278</v>
      </c>
      <c r="I13" s="25">
        <v>110</v>
      </c>
      <c r="J13" s="17">
        <v>113368</v>
      </c>
      <c r="K13" s="17">
        <v>9756</v>
      </c>
      <c r="L13" s="26">
        <v>-0.52649999999999997</v>
      </c>
    </row>
    <row r="14" spans="1:12">
      <c r="A14" s="16" t="s">
        <v>19</v>
      </c>
      <c r="B14" s="17">
        <v>56402</v>
      </c>
      <c r="C14" s="17">
        <v>4854</v>
      </c>
      <c r="D14" s="17">
        <v>6158</v>
      </c>
      <c r="E14" s="17">
        <v>530</v>
      </c>
      <c r="F14" s="17">
        <v>11794</v>
      </c>
      <c r="G14" s="17">
        <v>1015</v>
      </c>
      <c r="H14" s="25">
        <v>848</v>
      </c>
      <c r="I14" s="25">
        <v>73</v>
      </c>
      <c r="J14" s="17">
        <v>75202</v>
      </c>
      <c r="K14" s="17">
        <v>6472</v>
      </c>
      <c r="L14" s="20">
        <v>0.81940000000000002</v>
      </c>
    </row>
    <row r="15" spans="1:12">
      <c r="A15" s="16" t="s">
        <v>20</v>
      </c>
      <c r="B15" s="17">
        <v>46739</v>
      </c>
      <c r="C15" s="17">
        <v>4022</v>
      </c>
      <c r="D15" s="17">
        <v>5103</v>
      </c>
      <c r="E15" s="17">
        <v>439</v>
      </c>
      <c r="F15" s="17">
        <v>9774</v>
      </c>
      <c r="G15" s="17">
        <v>841</v>
      </c>
      <c r="H15" s="25">
        <v>703</v>
      </c>
      <c r="I15" s="25">
        <v>60</v>
      </c>
      <c r="J15" s="17">
        <v>62319</v>
      </c>
      <c r="K15" s="17">
        <v>5363</v>
      </c>
      <c r="L15" s="20">
        <v>-0.37990000000000002</v>
      </c>
    </row>
    <row r="16" spans="1:12">
      <c r="A16" s="16" t="s">
        <v>21</v>
      </c>
      <c r="B16" s="17">
        <v>1969775</v>
      </c>
      <c r="C16" s="17">
        <v>169516</v>
      </c>
      <c r="D16" s="17">
        <v>215074</v>
      </c>
      <c r="E16" s="17">
        <v>18509</v>
      </c>
      <c r="F16" s="17">
        <v>411904</v>
      </c>
      <c r="G16" s="17">
        <v>35448</v>
      </c>
      <c r="H16" s="25">
        <v>29609</v>
      </c>
      <c r="I16" s="25">
        <v>2548</v>
      </c>
      <c r="J16" s="17">
        <v>2626362</v>
      </c>
      <c r="K16" s="17">
        <v>226021</v>
      </c>
      <c r="L16" s="20">
        <v>0.1081</v>
      </c>
    </row>
    <row r="17" spans="1:12">
      <c r="A17" s="16" t="s">
        <v>22</v>
      </c>
      <c r="B17" s="17">
        <v>1723775</v>
      </c>
      <c r="C17" s="17">
        <v>148346</v>
      </c>
      <c r="D17" s="17">
        <v>188214</v>
      </c>
      <c r="E17" s="17">
        <v>16197</v>
      </c>
      <c r="F17" s="17">
        <v>360462</v>
      </c>
      <c r="G17" s="17">
        <v>31021</v>
      </c>
      <c r="H17" s="25">
        <v>25911</v>
      </c>
      <c r="I17" s="17">
        <v>2230</v>
      </c>
      <c r="J17" s="27">
        <v>2298363</v>
      </c>
      <c r="K17" s="27">
        <v>197794</v>
      </c>
      <c r="L17" s="20">
        <v>0.3997</v>
      </c>
    </row>
    <row r="18" spans="1:12">
      <c r="A18" s="28" t="s">
        <v>23</v>
      </c>
      <c r="B18" s="29">
        <v>263818</v>
      </c>
      <c r="C18" s="29">
        <v>22704</v>
      </c>
      <c r="D18" s="29">
        <v>28806</v>
      </c>
      <c r="E18" s="29">
        <v>2479</v>
      </c>
      <c r="F18" s="29">
        <v>55168</v>
      </c>
      <c r="G18" s="29">
        <v>4748</v>
      </c>
      <c r="H18" s="30">
        <v>3966</v>
      </c>
      <c r="I18" s="29">
        <v>341</v>
      </c>
      <c r="J18" s="31">
        <v>351757</v>
      </c>
      <c r="K18" s="31">
        <v>30272</v>
      </c>
      <c r="L18" s="32">
        <v>-0.504</v>
      </c>
    </row>
    <row r="19" spans="1:12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36"/>
    </row>
    <row r="20" spans="1:12">
      <c r="A20" s="37"/>
      <c r="B20" s="5"/>
      <c r="C20" s="5"/>
      <c r="D20" s="5"/>
      <c r="E20" s="5"/>
      <c r="F20" s="5"/>
      <c r="G20" s="5"/>
      <c r="H20" s="5"/>
      <c r="I20" s="5"/>
      <c r="J20" s="5"/>
      <c r="K20" s="3"/>
      <c r="L20" s="38"/>
    </row>
    <row r="21" spans="1:12">
      <c r="A21" s="39" t="s">
        <v>24</v>
      </c>
      <c r="B21" s="5"/>
      <c r="C21" s="5"/>
      <c r="D21" s="5"/>
      <c r="E21" s="5"/>
      <c r="F21" s="5"/>
      <c r="G21" s="40"/>
      <c r="H21" s="5"/>
      <c r="I21" s="5"/>
      <c r="J21" s="5"/>
      <c r="K21" s="3"/>
      <c r="L21" s="38"/>
    </row>
  </sheetData>
  <mergeCells count="6">
    <mergeCell ref="A3:A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Guillermo Gil Mir</dc:creator>
  <cp:lastModifiedBy>Carlos Guillermo Gil Mir</cp:lastModifiedBy>
  <dcterms:created xsi:type="dcterms:W3CDTF">2023-02-07T18:44:26Z</dcterms:created>
  <dcterms:modified xsi:type="dcterms:W3CDTF">2023-02-07T19:08:36Z</dcterms:modified>
</cp:coreProperties>
</file>