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25FF27D6-4B67-4867-B948-DEB080BF075A}" xr6:coauthVersionLast="45" xr6:coauthVersionMax="47" xr10:uidLastSave="{00000000-0000-0000-0000-000000000000}"/>
  <bookViews>
    <workbookView xWindow="-120" yWindow="-120" windowWidth="21840" windowHeight="13140" tabRatio="948" firstSheet="10" activeTab="35" xr2:uid="{00000000-000D-0000-FFFF-FFFF00000000}"/>
  </bookViews>
  <sheets>
    <sheet name="Índex de quadres i gràfics" sheetId="1" r:id="rId1"/>
    <sheet name="Q1" sheetId="2" r:id="rId2"/>
    <sheet name="Q2" sheetId="8" r:id="rId3"/>
    <sheet name="Q3" sheetId="16" r:id="rId4"/>
    <sheet name="Q4" sheetId="31" r:id="rId5"/>
    <sheet name="Q5" sheetId="32" r:id="rId6"/>
    <sheet name="Q6" sheetId="17" r:id="rId7"/>
    <sheet name="Q7" sheetId="33" r:id="rId8"/>
    <sheet name="Q8" sheetId="38" r:id="rId9"/>
    <sheet name="G1" sheetId="3" r:id="rId10"/>
    <sheet name="G2" sheetId="4" r:id="rId11"/>
    <sheet name="G3" sheetId="5" r:id="rId12"/>
    <sheet name="G4" sheetId="6" r:id="rId13"/>
    <sheet name="G5" sheetId="7" r:id="rId14"/>
    <sheet name="G6" sheetId="34" r:id="rId15"/>
    <sheet name="G7" sheetId="9" r:id="rId16"/>
    <sheet name="G8" sheetId="10" r:id="rId17"/>
    <sheet name="G9" sheetId="11" r:id="rId18"/>
    <sheet name="G10" sheetId="12" r:id="rId19"/>
    <sheet name="G11" sheetId="13" r:id="rId20"/>
    <sheet name="G12" sheetId="14" r:id="rId21"/>
    <sheet name="G13" sheetId="29" r:id="rId22"/>
    <sheet name="G14" sheetId="30" r:id="rId23"/>
    <sheet name="G15" sheetId="15" r:id="rId24"/>
    <sheet name="G16" sheetId="36" r:id="rId25"/>
    <sheet name="G17" sheetId="43" r:id="rId26"/>
    <sheet name="G18" sheetId="39" r:id="rId27"/>
    <sheet name="G19" sheetId="41" r:id="rId28"/>
    <sheet name="G20" sheetId="42" r:id="rId29"/>
    <sheet name="G21" sheetId="40" r:id="rId30"/>
    <sheet name="G22" sheetId="44" r:id="rId31"/>
    <sheet name="G23" sheetId="46" r:id="rId32"/>
    <sheet name="G24" sheetId="45" r:id="rId33"/>
    <sheet name="G25" sheetId="47" r:id="rId34"/>
    <sheet name="G26" sheetId="50" r:id="rId35"/>
    <sheet name="G27" sheetId="48" r:id="rId36"/>
  </sheets>
  <externalReferences>
    <externalReference r:id="rId37"/>
  </externalReferences>
  <definedNames>
    <definedName name="_xlnm._FilterDatabase" localSheetId="9">'G1'!$A$3:$B$3</definedName>
    <definedName name="_xlnm._FilterDatabase" localSheetId="18">'G10'!#REF!</definedName>
    <definedName name="_xlnm._FilterDatabase" localSheetId="19">'G11'!#REF!</definedName>
    <definedName name="_xlnm._FilterDatabase" localSheetId="20" hidden="1">'G12'!$A$2:$B$2</definedName>
    <definedName name="_xlnm._FilterDatabase" localSheetId="21" hidden="1">'G13'!$A$2:$B$2</definedName>
    <definedName name="_xlnm._FilterDatabase" localSheetId="22" hidden="1">'G14'!$A$2:$B$2</definedName>
    <definedName name="_xlnm._FilterDatabase" localSheetId="23">'G15'!#REF!</definedName>
    <definedName name="_xlnm._FilterDatabase" localSheetId="24">'G16'!#REF!</definedName>
    <definedName name="_xlnm._FilterDatabase" localSheetId="11">'G3'!$A$2:$B$2</definedName>
    <definedName name="_xlnm._FilterDatabase" localSheetId="13">'G5'!#REF!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8" i="12" l="1"/>
  <c r="B8" i="12"/>
  <c r="C7" i="7"/>
  <c r="B7" i="7"/>
  <c r="B16" i="34"/>
  <c r="B15" i="34"/>
  <c r="B14" i="34"/>
  <c r="B13" i="34"/>
  <c r="B12" i="34"/>
  <c r="B11" i="34"/>
  <c r="B10" i="34"/>
  <c r="B9" i="34"/>
  <c r="B8" i="34"/>
  <c r="B7" i="34"/>
  <c r="B6" i="34"/>
  <c r="B5" i="34"/>
  <c r="B4" i="34"/>
  <c r="B3" i="34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3" i="16"/>
  <c r="E4" i="16"/>
  <c r="E5" i="16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3" i="16"/>
  <c r="B7" i="15"/>
  <c r="C7" i="15"/>
  <c r="D16" i="6"/>
  <c r="D15" i="6"/>
</calcChain>
</file>

<file path=xl/sharedStrings.xml><?xml version="1.0" encoding="utf-8"?>
<sst xmlns="http://schemas.openxmlformats.org/spreadsheetml/2006/main" count="507" uniqueCount="274">
  <si>
    <t>Total 
(milers d'euros)</t>
  </si>
  <si>
    <t>Repartiment de despesa (%)</t>
  </si>
  <si>
    <t>Andalusia</t>
  </si>
  <si>
    <t>Aragó</t>
  </si>
  <si>
    <t>Astúries</t>
  </si>
  <si>
    <t>Illes Balears</t>
  </si>
  <si>
    <t>Illes Canàries</t>
  </si>
  <si>
    <t>Cantàbria</t>
  </si>
  <si>
    <t>Castella i Lleó</t>
  </si>
  <si>
    <t>Castella-la Manxa</t>
  </si>
  <si>
    <t>Catalunya</t>
  </si>
  <si>
    <t>Comunitat Valenciana</t>
  </si>
  <si>
    <t>Extremadura</t>
  </si>
  <si>
    <t>Galícia</t>
  </si>
  <si>
    <t>Madrid</t>
  </si>
  <si>
    <t>Múrcia</t>
  </si>
  <si>
    <t>Navarra</t>
  </si>
  <si>
    <t>País Basc</t>
  </si>
  <si>
    <t>La Rioja</t>
  </si>
  <si>
    <t>Espanya</t>
  </si>
  <si>
    <t>Comunitats autònomes</t>
  </si>
  <si>
    <t>Taxa de variació</t>
  </si>
  <si>
    <t>Total nacional</t>
  </si>
  <si>
    <t xml:space="preserve">Illes Balears </t>
  </si>
  <si>
    <t>Despesa en R+D (milers d'euros) (eix esquerre)</t>
  </si>
  <si>
    <t>Administració</t>
  </si>
  <si>
    <t>Universitats</t>
  </si>
  <si>
    <t>Empreses + IPSFL</t>
  </si>
  <si>
    <t>Ensenyament superior</t>
  </si>
  <si>
    <t>Personal d’R+D (en EDP)</t>
  </si>
  <si>
    <t>Personal R+D (% sobre el total estatal)</t>
  </si>
  <si>
    <t>Personal R+D / 1.000 de població activa</t>
  </si>
  <si>
    <t xml:space="preserve">Madrid </t>
  </si>
  <si>
    <t>Total</t>
  </si>
  <si>
    <t>Homes</t>
  </si>
  <si>
    <t>Dones</t>
  </si>
  <si>
    <t xml:space="preserve">Navarra </t>
  </si>
  <si>
    <t xml:space="preserve">Extremadura </t>
  </si>
  <si>
    <t xml:space="preserve">La Rioja </t>
  </si>
  <si>
    <t>Despesa en R+D interna</t>
  </si>
  <si>
    <t>Despesa en adquisició d'R+D</t>
  </si>
  <si>
    <t>Total d'empreses innovadores (producte i/o processos de negoci)</t>
  </si>
  <si>
    <t>Banda ampla fixa</t>
  </si>
  <si>
    <t>Banda ampla mòbil</t>
  </si>
  <si>
    <t>Presentació de l'empresa</t>
  </si>
  <si>
    <t>Vincles als perfils dels mitjans socials</t>
  </si>
  <si>
    <t>Catàleg i llista de preus</t>
  </si>
  <si>
    <t>Recepció de comandes en línia</t>
  </si>
  <si>
    <t>Ofertes de feina</t>
  </si>
  <si>
    <t>Seguiment de comandes en línia</t>
  </si>
  <si>
    <t>Espai web</t>
  </si>
  <si>
    <t>Mitjans socials</t>
  </si>
  <si>
    <t>Ordinador</t>
  </si>
  <si>
    <t>Internet</t>
  </si>
  <si>
    <t>Telèfon fix</t>
  </si>
  <si>
    <t>Ordinadors, tauletes, telèfons</t>
  </si>
  <si>
    <t>Mobles, articles per a la llar</t>
  </si>
  <si>
    <t>Menjar a domicili</t>
  </si>
  <si>
    <t>Articles esportius</t>
  </si>
  <si>
    <t>Juguetes o articles infantils</t>
  </si>
  <si>
    <t>Missatgeria instantània</t>
  </si>
  <si>
    <t>Usuaris d'ordinador</t>
  </si>
  <si>
    <t xml:space="preserve">Quadre I-11.1. </t>
  </si>
  <si>
    <t>Gràfic I-11.1.</t>
  </si>
  <si>
    <t xml:space="preserve">Gràfic I-11.2. </t>
  </si>
  <si>
    <t>Gràfic I-11.3.</t>
  </si>
  <si>
    <t xml:space="preserve">Gràfic I-11.4. </t>
  </si>
  <si>
    <t>Gràfic I-11.5.</t>
  </si>
  <si>
    <t>Quadre I-11.2.</t>
  </si>
  <si>
    <t xml:space="preserve">Gràfic I-11.6. </t>
  </si>
  <si>
    <t>Gràfic I-11.7.</t>
  </si>
  <si>
    <t xml:space="preserve">Gràfic I-11.8. </t>
  </si>
  <si>
    <t xml:space="preserve">Gràfic I-11.9. </t>
  </si>
  <si>
    <t xml:space="preserve">Gràfic I-11.10. </t>
  </si>
  <si>
    <t xml:space="preserve">Gràfic I-11.11. </t>
  </si>
  <si>
    <t>Quadre I-11.3.</t>
  </si>
  <si>
    <t>Quadre I-11.4.</t>
  </si>
  <si>
    <t xml:space="preserve">Gràfic I-11.13. </t>
  </si>
  <si>
    <t xml:space="preserve">Gràfic I-11.14. </t>
  </si>
  <si>
    <t xml:space="preserve">Gràfic I-11.15.  </t>
  </si>
  <si>
    <t xml:space="preserve">Gràfic I-11.16. </t>
  </si>
  <si>
    <t xml:space="preserve">Gràfic I-11.17. </t>
  </si>
  <si>
    <t xml:space="preserve">Gràfic I-11.18. </t>
  </si>
  <si>
    <t>Gràfic I-11.19.</t>
  </si>
  <si>
    <t>Gràfic I-11.20</t>
  </si>
  <si>
    <t>Gràfic I-11.21.</t>
  </si>
  <si>
    <t>Gràfic I-11.22.</t>
  </si>
  <si>
    <t>Gràfic I-11.23.</t>
  </si>
  <si>
    <t>Canàries</t>
  </si>
  <si>
    <t xml:space="preserve">Galicia </t>
  </si>
  <si>
    <t>2018-2019</t>
  </si>
  <si>
    <t>2019-2020</t>
  </si>
  <si>
    <t>Taxa anual (%) (2018-2019)</t>
  </si>
  <si>
    <t>Taxa anual (%) (2019-2020)</t>
  </si>
  <si>
    <t xml:space="preserve">Gràfic I-11.12. </t>
  </si>
  <si>
    <t>Despeses en innovació (milers d'euros)</t>
  </si>
  <si>
    <t>Despesa en R+D interna (%)</t>
  </si>
  <si>
    <t>Despesa en adquisició d'R+D (R+D externa) (%)</t>
  </si>
  <si>
    <t xml:space="preserve">Desenvolupades per altres empreses o organitzacions </t>
  </si>
  <si>
    <t>2016-2018</t>
  </si>
  <si>
    <t>2017-2019</t>
  </si>
  <si>
    <t>2018-2020</t>
  </si>
  <si>
    <t>Amb innovacions de producte</t>
  </si>
  <si>
    <t>Amb innovacions de béns</t>
  </si>
  <si>
    <t>Amb innovacions de serveis</t>
  </si>
  <si>
    <t>Empreses innovadores de producte</t>
  </si>
  <si>
    <t>Empreses innovadores de processos de negoci</t>
  </si>
  <si>
    <t>Empreses innovadores de producte i de processos de negoci</t>
  </si>
  <si>
    <t>Gràfic I-11.1. Taxa de variació de la despesa en R+D 2019-2020</t>
  </si>
  <si>
    <t>(A) Estimació avanç del PIB</t>
  </si>
  <si>
    <t>Despesa en R+D sobre el PIB (%)*</t>
  </si>
  <si>
    <t>Taxa de variació 2019-2020 (%)</t>
  </si>
  <si>
    <t>Quadre I-11.1. Despesa en R+D per comunitats autònomes (2020)</t>
  </si>
  <si>
    <t>Despesa en R+D per comunitats autònomes (2020)</t>
  </si>
  <si>
    <t>Gràfic I-11.2. Evolució de la despesa en R+D a les Illes Balears (milers d'euros) i sobre el PIB (2006-2020)</t>
  </si>
  <si>
    <t>Evolució de la despesa en R+D a les Illes Balears (milers d'euros) i sobre el PIB (2006-2020)</t>
  </si>
  <si>
    <t>Gràfic I-11.3. Despesa en R+D sobre el PIB (2020)</t>
  </si>
  <si>
    <t>Despesa en R+D sobre el PIB (2020)</t>
  </si>
  <si>
    <t>Quadre I-11.2. Recursos humans en R+D a les Illes Balears i Espanya (2020)</t>
  </si>
  <si>
    <t>Galicia</t>
  </si>
  <si>
    <t>Castella i  Lleó</t>
  </si>
  <si>
    <t>Personal d'R+D</t>
  </si>
  <si>
    <t>Recursos humans en R+D a les Illes Balears i Espanya (2020)</t>
  </si>
  <si>
    <t>Quadre I-11.5.</t>
  </si>
  <si>
    <t>Distribució de la despesa en R+D a les Illes Balears i Espanya (2020)</t>
  </si>
  <si>
    <t>Quadre I-11.6.</t>
  </si>
  <si>
    <t>Quadre I-11.7.</t>
  </si>
  <si>
    <t>Memòria sobre l'economia, el treball i la societat de les Illes Balears 2021</t>
  </si>
  <si>
    <t>Taxa de variació de la despesa en R+D (2019-2020)</t>
  </si>
  <si>
    <t>Evolució de la despesa en R+D a les Illes Balears (2006-2020)</t>
  </si>
  <si>
    <t>Creixement anual de la despesa en activitats innovadores (%)</t>
  </si>
  <si>
    <t>Gràfic I-11.24.</t>
  </si>
  <si>
    <t>Gràfic I-11.25.</t>
  </si>
  <si>
    <t>Gràfic I-11.26.</t>
  </si>
  <si>
    <t>Font: Elaboració pròpia</t>
  </si>
  <si>
    <t>Convocatòria</t>
  </si>
  <si>
    <t>2018 -2021</t>
  </si>
  <si>
    <t>2020-2023</t>
  </si>
  <si>
    <t>2022-2024</t>
  </si>
  <si>
    <t>Pressupost total (euros)</t>
  </si>
  <si>
    <t>Quadre I-11.8.</t>
  </si>
  <si>
    <t>Període</t>
  </si>
  <si>
    <t>Projectes coordinats entre empreses i centres de recerca</t>
  </si>
  <si>
    <t xml:space="preserve">Projectes de recerca científica i tecnològica </t>
  </si>
  <si>
    <t>Projectes de recerca científica i tecnològica</t>
  </si>
  <si>
    <t>Gràfic I-11.4. Evolució de la despesa en R+D a les Illes Balears (2006-2020)</t>
  </si>
  <si>
    <t>Gràfic I-11.5. Distribució de la despesa en R+D a les Illes Balears i Espanya (2020)</t>
  </si>
  <si>
    <t xml:space="preserve">Empreses </t>
  </si>
  <si>
    <t>IPSFL</t>
  </si>
  <si>
    <t>Empreses</t>
  </si>
  <si>
    <t>Data consulta: 05/05/2022</t>
  </si>
  <si>
    <t>Permeten el teletreball (del total d'empreses)</t>
  </si>
  <si>
    <t>Permeten el teletreball</t>
  </si>
  <si>
    <t>Eines ERP</t>
  </si>
  <si>
    <t>Eines CRM</t>
  </si>
  <si>
    <t>Pàgina web</t>
  </si>
  <si>
    <t>Mesures de seguretat TIC</t>
  </si>
  <si>
    <t>Banda ampla</t>
  </si>
  <si>
    <t>Correu electrònic</t>
  </si>
  <si>
    <t>Xarxes socials</t>
  </si>
  <si>
    <t>Banca electrònica</t>
  </si>
  <si>
    <t>Usuaris d'Internet</t>
  </si>
  <si>
    <t>Disposen de mòbil</t>
  </si>
  <si>
    <t>De 16 a 24 anys</t>
  </si>
  <si>
    <t>De 25 a 34 anys</t>
  </si>
  <si>
    <t>De 35 a 44 anys</t>
  </si>
  <si>
    <t>De 45 a 54 anys</t>
  </si>
  <si>
    <t>De 55 a 64 anys</t>
  </si>
  <si>
    <t>De 65 a 74 anys</t>
  </si>
  <si>
    <t>Han utilitzat Internet alguna vegada</t>
  </si>
  <si>
    <t>Utilitzen Internet diàriament</t>
  </si>
  <si>
    <t>Gràfic I-11.27. Principals béns físics comprats per la ciutadania per motius particulars (%) (2021)</t>
  </si>
  <si>
    <t>Gràfic I-11.24. Principals usos d'Internet per part de la ciutadania de les Illes Balears (2021)</t>
  </si>
  <si>
    <t>Gràfic I-11.22. Equipament TIC a les llars de les Illes Balears (2021)</t>
  </si>
  <si>
    <t>Gràfic I-11.26. Ús d'Internet per part de la ciutadania de 75 i més anys (%) (2021)</t>
  </si>
  <si>
    <t xml:space="preserve">Gràfic I-11.27. </t>
  </si>
  <si>
    <t>Equipament TIC a les llars de les Illes Balears (2021)</t>
  </si>
  <si>
    <t>Ús d'Internet per part de la ciutadania de 75 i més anys (%) (2021)</t>
  </si>
  <si>
    <t>Quadre I-11.3. Empreses amb activitats innovadores (2018-2020)</t>
  </si>
  <si>
    <t>Quadre I-11.4. Despesa en innovació a les Illes Balears i Espanya  (2018-2020)</t>
  </si>
  <si>
    <t>Quadre I-11.5. Empreses innovadores per tipus d'innovació de producte (2018-2020)</t>
  </si>
  <si>
    <t>Quadre I-11.6. Empreses amb innovacions de productes (2018-2020)</t>
  </si>
  <si>
    <t>Quadre I-11.7. Empreses amb innovacions de producte i processos (2018-2020)</t>
  </si>
  <si>
    <t>Personal investigador (% sobre el total estatal)</t>
  </si>
  <si>
    <t>Personal investigador / 1.000 de població activa</t>
  </si>
  <si>
    <t>Personal investigador / 1.000 habitants de població activa (2020)</t>
  </si>
  <si>
    <t>Gràfic I-11.8. Personal investigador / 1.000 habitants de població activa (2020)</t>
  </si>
  <si>
    <t>Distribució sectorial del personal investigador a les Illes Balears i Espanya (2020)</t>
  </si>
  <si>
    <t>Distribució del personal investigador a les Illes Balears i Espanya (2020)</t>
  </si>
  <si>
    <t>Gràfic I-11.12. Despesa en activitas innovadores per CA on s'executa la despesa (2020)  (en %)</t>
  </si>
  <si>
    <t>Despesa en innovació a les Illes Balears i Espanya  (2018-2020)</t>
  </si>
  <si>
    <t>Empreses amb activitats innovadores  (2018-2020)</t>
  </si>
  <si>
    <t>Resum d'indicadors TIC a les empreses de menys de 10 treballadors i treballadores (2021)</t>
  </si>
  <si>
    <t>El teletreball a les empreses de 10 i més treballadors i treballadores (2021)</t>
  </si>
  <si>
    <t>Gràfic I-11.21. El teletreball a les empreses de 10 i més treballadors i treballadores (2021)</t>
  </si>
  <si>
    <t>Equipament i ús de TIC dels i les menors d'entre 10 i 15 anys de les Illes Balears (2021)</t>
  </si>
  <si>
    <t>Gràfic I-11.23. Equipament i ús de TIC dels i les menors d'entre 10 i 15 anys de les Illes Balears (2021)</t>
  </si>
  <si>
    <t>Gràfic I-11.17. Resum d'indicadors TIC a les empreses de menys de 10 treballadors i treballadores (2021)</t>
  </si>
  <si>
    <t>Principals béns físics comprats per la ciutadania per motius particulars (%) (2021)</t>
  </si>
  <si>
    <t>Empreses innovadores per tipus d'innovació de producte (2018-2020)</t>
  </si>
  <si>
    <t>Empreses amb innovacions de productes (2018-2020)</t>
  </si>
  <si>
    <t>Empreses amb innovacions de producte i processos (2018-2020)</t>
  </si>
  <si>
    <t xml:space="preserve">Mobilitat </t>
  </si>
  <si>
    <t xml:space="preserve">Formació de personal investigador </t>
  </si>
  <si>
    <t xml:space="preserve">Personal investigador doctor </t>
  </si>
  <si>
    <t xml:space="preserve">Personal tècnic de suport a la recerca </t>
  </si>
  <si>
    <t xml:space="preserve">Índex de quadres i gràfics I-11. Societat del coneixement i de la informació </t>
  </si>
  <si>
    <t>Evolució dels recursos humans dedicats a activitas d'R+D a les Illes Balears (EDP)</t>
  </si>
  <si>
    <t>Personal investigador a les Illes Balears (EDP) (2006-2019)</t>
  </si>
  <si>
    <t>Taxa de creixement del nombre d'investigadors i investigadores (2019-2020) (%)</t>
  </si>
  <si>
    <t>Despesa en activitas innovadores per CA on s'executa la despesa (%) (2020)</t>
  </si>
  <si>
    <t>Despesa en activitats innovadores segons el tipus a les Illes Balears i Espanya (2020)</t>
  </si>
  <si>
    <t>Connexió a Internet a les empreses de 10 i més treballadors (2021)</t>
  </si>
  <si>
    <t>Resum d'indicadors TIC a les empreses de 10 i més treballadors i treballadores (%) (2021)</t>
  </si>
  <si>
    <t>Serveis disponibles als webs de les empreses de 10 i més treballadors i treballadores (%) (2021)</t>
  </si>
  <si>
    <t>Principals usos d'Internet per part de la ciutadania de les Illes Balears (2021)</t>
  </si>
  <si>
    <t>Han comprat per Internet durant els darrers 3 mesos, segons l'edat (2021)</t>
  </si>
  <si>
    <t>Personal investigador (en EDP)</t>
  </si>
  <si>
    <r>
      <t>Font: INE (2021). Enquesta d’activitats en R+D. Disponible a:</t>
    </r>
    <r>
      <rPr>
        <sz val="8"/>
        <rFont val="Arial"/>
        <family val="2"/>
      </rPr>
      <t xml:space="preserve"> https://www.ine.es/dyngs/INEbase/es/operacion.htm?c=Estadistica_C&amp;cid=1254736176754&amp;menu=resultados&amp;idp=1254735576669</t>
    </r>
    <r>
      <rPr>
        <i/>
        <sz val="8"/>
        <rFont val="Arial"/>
        <family val="2"/>
        <charset val="1"/>
      </rPr>
      <t xml:space="preserve"> (Accedit: 15 juny 2022), i elaboració pròpia</t>
    </r>
  </si>
  <si>
    <t>Altres despeses d'innovació (llevat d'R+D interna i externa) (%)</t>
  </si>
  <si>
    <t>Desenvolupades únicament per l'empresa mateixa</t>
  </si>
  <si>
    <t>Desenvolupades per l'empresa mateixa juntament amb altres empreses o organitzacions</t>
  </si>
  <si>
    <t>Desenvolupades per l'empresa mateixa a través d'adaptacions o de modificacions</t>
  </si>
  <si>
    <t>Empreses exclusivament innovadores de producte</t>
  </si>
  <si>
    <t>Empreses exclusivament innovadores de processos de negoci</t>
  </si>
  <si>
    <r>
      <t xml:space="preserve">Font: INE (2021). Enquesta d’innovació a les empreses. Disponible a: </t>
    </r>
    <r>
      <rPr>
        <sz val="8"/>
        <color rgb="FF000000"/>
        <rFont val="Arial"/>
        <family val="2"/>
      </rPr>
      <t>https://www.ine.es/dyngs/INEbase/es/operacion.htm?c=Estadistica_C&amp;cid=1254736176755&amp;menu=ultiDatos&amp;idp=1254735576669</t>
    </r>
    <r>
      <rPr>
        <i/>
        <sz val="8"/>
        <color rgb="FF000000"/>
        <rFont val="Arial"/>
        <family val="2"/>
      </rPr>
      <t xml:space="preserve"> (Accedit: 15 juny 2022), i elaboració pròpia</t>
    </r>
  </si>
  <si>
    <r>
      <t>Font: INE (2021). Enquesta d’innovació a les empreses. Disponible a:</t>
    </r>
    <r>
      <rPr>
        <sz val="8"/>
        <color rgb="FF000000"/>
        <rFont val="Arial"/>
        <family val="2"/>
      </rPr>
      <t xml:space="preserve"> https://www.ine.es/dyngs/INEbase/es/operacion.htm?c=Estadistica_C&amp;cid=1254736176755&amp;menu=ultiDatos&amp;idp=1254735576669</t>
    </r>
    <r>
      <rPr>
        <i/>
        <sz val="8"/>
        <color rgb="FF000000"/>
        <rFont val="Arial"/>
        <family val="2"/>
      </rPr>
      <t xml:space="preserve"> (Accedit: 15 juny 2022), i elaboració pròpia</t>
    </r>
  </si>
  <si>
    <r>
      <t>Font: INE (2021). Enquesta d’innovació a les empreses. Disponible a:</t>
    </r>
    <r>
      <rPr>
        <sz val="8"/>
        <color rgb="FF000000"/>
        <rFont val="Arial"/>
        <family val="2"/>
      </rPr>
      <t xml:space="preserve"> https://www.ine.es/dyngs/INEbase/es/operacion.htm?c=Estadistica_C&amp;cid=1254736176755&amp;menu=ultiDatos&amp;idp=1254735576669 </t>
    </r>
    <r>
      <rPr>
        <i/>
        <sz val="8"/>
        <color rgb="FF000000"/>
        <rFont val="Arial"/>
        <family val="2"/>
      </rPr>
      <t>(Accedit: 15 juny 2022), i elaboració pròpia</t>
    </r>
  </si>
  <si>
    <t>Quadre I-11.8. Pressupost dels projectes d'R+D a les Illes Balears (2018-2020)</t>
  </si>
  <si>
    <r>
      <t xml:space="preserve">Font: CAIB (2021). Programa operatiu FEDER 2014-2020. Disponible a: </t>
    </r>
    <r>
      <rPr>
        <sz val="8"/>
        <color rgb="FF000000"/>
        <rFont val="Arial"/>
        <family val="2"/>
      </rPr>
      <t>https://www.caib.es/sites/actuacionsinnovacioirecerca/es/actuaciones_cofinanciadas-85306/</t>
    </r>
    <r>
      <rPr>
        <i/>
        <sz val="8"/>
        <color rgb="FF000000"/>
        <rFont val="Arial"/>
        <family val="2"/>
      </rPr>
      <t xml:space="preserve"> (Accedit: 15 juny 2022), i elaboració pròpia</t>
    </r>
  </si>
  <si>
    <r>
      <t xml:space="preserve">Font: INE (2021). Enquesta d’activitats en R+D. Disponible a: </t>
    </r>
    <r>
      <rPr>
        <sz val="8"/>
        <rFont val="Arial"/>
        <family val="2"/>
      </rPr>
      <t>https://www.ine.es/dyngs/INEbase/es/operacion.htm?c=Estadistica_C&amp;cid=1254736176754&amp;menu=resultados&amp;idp=1254735576669</t>
    </r>
    <r>
      <rPr>
        <i/>
        <sz val="8"/>
        <rFont val="Arial"/>
        <family val="2"/>
        <charset val="1"/>
      </rPr>
      <t xml:space="preserve"> (Accedit: 15 juny 2022), i elaboració pròpia</t>
    </r>
  </si>
  <si>
    <t>Despesa R+D / PIB (%) (eix dret)</t>
  </si>
  <si>
    <t>Despesa en R+D / PIB</t>
  </si>
  <si>
    <t>Personal investigador</t>
  </si>
  <si>
    <t>Gràfic I-11.6. Evolució dels recursos humans dedicats a activitas d'R+D a les Illes Balears (EDP) (2007-2020)</t>
  </si>
  <si>
    <r>
      <t xml:space="preserve">Font: INE (2021). Enquesta d’activitats en R+D. Disponible a: </t>
    </r>
    <r>
      <rPr>
        <sz val="8"/>
        <rFont val="Arial"/>
        <family val="2"/>
      </rPr>
      <t>https://www.ine.es/dyngs/INEbase/es/operacion.htm?c=Estadistica_C&amp;cid=1254736176754&amp;menu=resultados&amp;idp=1254735576669</t>
    </r>
    <r>
      <rPr>
        <i/>
        <sz val="8"/>
        <rFont val="Arial"/>
        <family val="2"/>
        <charset val="1"/>
      </rPr>
      <t xml:space="preserve"> (Accedit: 15 juny 2022), i elaboracií pròpia</t>
    </r>
  </si>
  <si>
    <t>Gràfic I-11.7. Taxa de creixement del nombre d'investigadors i investigadores (2019-2020) (%)</t>
  </si>
  <si>
    <t>Gràfic I-11.9. Personal investigador a les Illes Balears (EDP) (2008-2020)</t>
  </si>
  <si>
    <t>Gràfic I-11.10. Distribució del personal investigador a les Illes Balears i Espanya (2020)</t>
  </si>
  <si>
    <t>Gràfic I-11.11. Distribució sectorial del personal investigador a les Illes Balears i Espanya (2020)</t>
  </si>
  <si>
    <r>
      <t>Font: INE (2021). Enquesta d’activitats en R+D. Disponible a:</t>
    </r>
    <r>
      <rPr>
        <sz val="8"/>
        <color rgb="FF000000"/>
        <rFont val="Arial"/>
        <family val="2"/>
      </rPr>
      <t xml:space="preserve"> https://www.ine.es/dyngs/INEbase/es/operacion.htm?c=Estadistica_C&amp;cid=1254736176754&amp;menu=resultados&amp;idp=1254735576669</t>
    </r>
    <r>
      <rPr>
        <i/>
        <sz val="8"/>
        <color rgb="FF000000"/>
        <rFont val="Arial"/>
        <family val="2"/>
      </rPr>
      <t xml:space="preserve"> (Accedit: 15 juny 2022), i elaboració pròpia</t>
    </r>
  </si>
  <si>
    <r>
      <t xml:space="preserve">Font: INE (2021). Enquesta d’innovació a les empreses. Disponible a: </t>
    </r>
    <r>
      <rPr>
        <sz val="8"/>
        <rFont val="Arial"/>
        <family val="2"/>
      </rPr>
      <t>https://www.ine.es/dyngs/INEbase/es/operacion.htm?c=Estadistica_C&amp;cid=1254736176755&amp;menu=ultiDatos&amp;idp=1254735576669</t>
    </r>
    <r>
      <rPr>
        <i/>
        <sz val="8"/>
        <rFont val="Arial"/>
        <family val="2"/>
        <charset val="1"/>
      </rPr>
      <t xml:space="preserve"> (Accedit: 15 juny 2022), i elaboració pròpia</t>
    </r>
  </si>
  <si>
    <t>Gràfic I-11.13. Creixement anual de la despesa en activitats innovadores (2019-2020) (%)</t>
  </si>
  <si>
    <t>Gràfic I-11.14. Percentatge d'empreses amb despesa en activitats innovadores sobre el total d'empreses (2020)</t>
  </si>
  <si>
    <t>Percentatge d'empreses amb despesa en activitats innovadores sobre el total d'empreses (2020)</t>
  </si>
  <si>
    <r>
      <t xml:space="preserve">Font: INE (2021). Enquesta d’innovació a les empreses. Disponible a: </t>
    </r>
    <r>
      <rPr>
        <sz val="8"/>
        <rFont val="Arial"/>
        <family val="2"/>
      </rPr>
      <t xml:space="preserve">https://www.ine.es/dyngs/INEbase/es/operacion.htm?c=Estadistica_C&amp;cid=1254736176755&amp;menu=ultiDatos&amp;idp=1254735576669 </t>
    </r>
    <r>
      <rPr>
        <i/>
        <sz val="8"/>
        <rFont val="Arial"/>
        <family val="2"/>
        <charset val="1"/>
      </rPr>
      <t>(Accedit: 15 juny 2022), i elaboració pròpia</t>
    </r>
  </si>
  <si>
    <t>Gràfic I-11.15. Despesa en activitats innovadores segons el tipus a les Illes Balears i Espanya (2020)</t>
  </si>
  <si>
    <t>Despesa en altres (llevat d'R+D interna i externa)</t>
  </si>
  <si>
    <t>Gràfic I-11.16. Pressupost del Programa de Promoció del Talent en euros (2016-2021)</t>
  </si>
  <si>
    <t>Pressupost del Programa de Promoció del Talent en euros (2016-2021)</t>
  </si>
  <si>
    <t>Han comprat algun servei al ningul</t>
  </si>
  <si>
    <t>Connexió a Internet</t>
  </si>
  <si>
    <r>
      <t>Font: INE (2021). Enquesta sobre l'ús de TIC i comerç electrònic a les empreses. Disponible a:</t>
    </r>
    <r>
      <rPr>
        <sz val="8"/>
        <rFont val="Arial"/>
        <family val="2"/>
      </rPr>
      <t xml:space="preserve"> https://www.ine.es/dyngs/INEbase/es/operacion.htm?c=Estadistica_C&amp;cid=1254736176743&amp;menu=resultados&amp;idp=1254735576799 </t>
    </r>
    <r>
      <rPr>
        <i/>
        <sz val="8"/>
        <rFont val="Arial"/>
        <family val="2"/>
        <charset val="1"/>
      </rPr>
      <t>(Accedit: 15 juny 2022)</t>
    </r>
  </si>
  <si>
    <t>Gràfic I-11.18. Connexió a Internet a les empreses de 10 i més treballadors i treballadores (2021)</t>
  </si>
  <si>
    <r>
      <t xml:space="preserve">Font: INE (2021). Enquesta sobre l'ús de TIC i comerç electrònic a les empreses. Disponible a: </t>
    </r>
    <r>
      <rPr>
        <sz val="8"/>
        <rFont val="Arial"/>
        <family val="2"/>
      </rPr>
      <t>https://www.ine.es/dyngs/INEbase/es/operacion.htm?c=Estadistica_C&amp;cid=1254736176743&amp;menu=resultados&amp;idp=1254735576799</t>
    </r>
    <r>
      <rPr>
        <i/>
        <sz val="8"/>
        <rFont val="Arial"/>
        <family val="2"/>
        <charset val="1"/>
      </rPr>
      <t xml:space="preserve"> (Accedit: 15 juny 2022)</t>
    </r>
  </si>
  <si>
    <t>Gràfic I-11.19.  Resum d'indicadors TIC a les empreses de 10 i més treballadors i treballadores (%) (2021)</t>
  </si>
  <si>
    <t>Dispositius IoT</t>
  </si>
  <si>
    <t>Gràfic I-11.20. Serveis disponibles als webs de les empreses de 10 i més treballadors i treballadores (%) (2021)</t>
  </si>
  <si>
    <t>Declaració de política de privacitat</t>
  </si>
  <si>
    <t>Tauleta</t>
  </si>
  <si>
    <t>Permeten el teletreball des de la COVID-19 (de les empreses que el permeten)</t>
  </si>
  <si>
    <r>
      <t xml:space="preserve">Font: INE (2021). Enquesta sobre equipament i ús de tecnologies de la informació i la comunicació a les llars. Disponible a: </t>
    </r>
    <r>
      <rPr>
        <sz val="8"/>
        <rFont val="Arial"/>
        <family val="2"/>
      </rPr>
      <t>https://www.ine.es/dyngs/INEbase/es/operacion.htm?c=Estadistica_C&amp;cid=1254736176741&amp;menu=resultados&amp;idp=1254735976608</t>
    </r>
    <r>
      <rPr>
        <i/>
        <sz val="8"/>
        <rFont val="Arial"/>
        <family val="2"/>
        <charset val="1"/>
      </rPr>
      <t xml:space="preserve"> (Accedit: 15 juny 2022)</t>
    </r>
  </si>
  <si>
    <r>
      <t>Font: INE (2021). Enquesta sobre equipament i ús de tecnologies de la informació i la comunicació a les llars. Disponible a:</t>
    </r>
    <r>
      <rPr>
        <sz val="8"/>
        <rFont val="Arial"/>
        <family val="2"/>
      </rPr>
      <t xml:space="preserve"> https://www.ine.es/dyngs/INEbase/es/operacion.htm?c=Estadistica_C&amp;cid=1254736176741&amp;menu=resultados&amp;idp=1254735976608</t>
    </r>
    <r>
      <rPr>
        <i/>
        <sz val="8"/>
        <rFont val="Arial"/>
        <family val="2"/>
        <charset val="1"/>
      </rPr>
      <t xml:space="preserve"> (Accedit: 15 juny 2022)</t>
    </r>
  </si>
  <si>
    <t>Telefonades i videotelefonades</t>
  </si>
  <si>
    <t>Lectura de notícies</t>
  </si>
  <si>
    <t>Cerca d'informació sobre béns i serveis</t>
  </si>
  <si>
    <t>Gràfic I-11.25. Han comprat per Internet durant els darrers 3 mesos, segons l'edat (2021)</t>
  </si>
  <si>
    <r>
      <t xml:space="preserve">Font: INE (2021). Enquesta sobre equipament i ús de tecnologies de la informació i la comunicació a les llars. Disponible a: </t>
    </r>
    <r>
      <rPr>
        <sz val="8"/>
        <rFont val="Arial"/>
        <family val="2"/>
      </rPr>
      <t xml:space="preserve">https://www.ine.es/dyngs/INEbase/es/operacion.htm?c=Estadistica_C&amp;cid=1254736176741&amp;menu=resultados&amp;idp=1254735976608 </t>
    </r>
    <r>
      <rPr>
        <i/>
        <sz val="8"/>
        <rFont val="Arial"/>
        <family val="2"/>
        <charset val="1"/>
      </rPr>
      <t>(Accedit: 15 juny 2022)</t>
    </r>
  </si>
  <si>
    <t>Han utilitzat Internet els darrers 3 mesos</t>
  </si>
  <si>
    <t>Roba, sabates, accessoris</t>
  </si>
  <si>
    <t>Llibres i revistes en paper</t>
  </si>
  <si>
    <t>Pressupost dels projectes d'R+D a les Illes Balears (2018-2020)</t>
  </si>
  <si>
    <r>
      <t xml:space="preserve">Font: INE (2021). Enquesta d’activitats en R+D. Disponible a: </t>
    </r>
    <r>
      <rPr>
        <sz val="8"/>
        <color rgb="FF000000"/>
        <rFont val="Arial"/>
        <family val="2"/>
      </rPr>
      <t>https://www.ine.es/dyngs/INEbase/es/operacion.htm?c=Estadistica_C&amp;cid=1254736176754&amp;menu=resultados&amp;idp=1254735576669</t>
    </r>
    <r>
      <rPr>
        <i/>
        <sz val="8"/>
        <color rgb="FF000000"/>
        <rFont val="Arial"/>
        <family val="2"/>
      </rPr>
      <t xml:space="preserve"> (Accedit: 15 juny 2022), i elaboració pròpia</t>
    </r>
  </si>
  <si>
    <r>
      <t xml:space="preserve">Font: INE (2021). Enquesta d’innovació a les empreses. Disponible a: </t>
    </r>
    <r>
      <rPr>
        <sz val="8"/>
        <color rgb="FF000000"/>
        <rFont val="Arial"/>
        <family val="2"/>
      </rPr>
      <t xml:space="preserve">https://www.ine.es/dyngs/INEbase/es/operacion.htm?c=Estadistica_C&amp;cid=1254736176755&amp;menu=ultiDatos&amp;idp=1254735576669 </t>
    </r>
    <r>
      <rPr>
        <i/>
        <sz val="8"/>
        <color rgb="FF000000"/>
        <rFont val="Arial"/>
        <family val="2"/>
      </rPr>
      <t>(Accedit: 15 juny 2022), i elaboració pròpia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</si>
</sst>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0.00000"/>
    <numFmt numFmtId="167" formatCode="0.0%"/>
  </numFmts>
  <fonts count="31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u/>
      <sz val="11"/>
      <color rgb="FF0563C1"/>
      <name val="Calibri"/>
      <family val="2"/>
      <charset val="1"/>
    </font>
    <font>
      <b/>
      <sz val="9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i/>
      <sz val="8"/>
      <name val="Arial"/>
      <family val="2"/>
      <charset val="1"/>
    </font>
    <font>
      <b/>
      <sz val="8"/>
      <color rgb="FF000000"/>
      <name val="Arial"/>
      <family val="2"/>
      <charset val="1"/>
    </font>
    <font>
      <sz val="8"/>
      <name val="LegacySanITCBoo"/>
      <family val="2"/>
      <charset val="1"/>
    </font>
    <font>
      <b/>
      <sz val="8"/>
      <name val="LegacySanITCBoo"/>
      <family val="2"/>
      <charset val="1"/>
    </font>
    <font>
      <b/>
      <sz val="8"/>
      <name val="Arial"/>
      <family val="2"/>
      <charset val="1"/>
    </font>
    <font>
      <sz val="8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8"/>
      <name val="Calibri"/>
      <family val="2"/>
    </font>
    <font>
      <sz val="8"/>
      <name val="Calibri"/>
      <family val="2"/>
    </font>
    <font>
      <sz val="11"/>
      <color rgb="FF000000"/>
      <name val="Arial"/>
      <family val="2"/>
    </font>
    <font>
      <i/>
      <sz val="8"/>
      <color rgb="FF000000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b/>
      <sz val="8"/>
      <color rgb="FF000000"/>
      <name val="Arial"/>
      <family val="2"/>
    </font>
    <font>
      <b/>
      <sz val="8"/>
      <color rgb="FFFFFFFF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u/>
      <sz val="10"/>
      <color rgb="FF0563C1"/>
      <name val="Arial"/>
      <family val="2"/>
    </font>
    <font>
      <sz val="10"/>
      <color rgb="FF000000"/>
      <name val="Arial"/>
      <family val="2"/>
    </font>
    <font>
      <b/>
      <sz val="8"/>
      <color rgb="FFFFFFFF"/>
      <name val="Arial"/>
      <family val="2"/>
      <charset val="1"/>
    </font>
    <font>
      <b/>
      <sz val="8"/>
      <color rgb="FF333333"/>
      <name val="Noto Sans"/>
      <family val="2"/>
      <charset val="1"/>
    </font>
    <font>
      <b/>
      <sz val="8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A6A6A6"/>
        <bgColor rgb="FFA5A5A5"/>
      </patternFill>
    </fill>
    <fill>
      <patternFill patternType="solid">
        <fgColor rgb="FF808080"/>
        <bgColor rgb="FF878787"/>
      </patternFill>
    </fill>
    <fill>
      <patternFill patternType="solid">
        <fgColor rgb="FFFFCC00"/>
        <bgColor rgb="FFFFC000"/>
      </patternFill>
    </fill>
    <fill>
      <patternFill patternType="solid">
        <fgColor rgb="FFDDDDDD"/>
        <bgColor rgb="FFD9D9D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9" fontId="13" fillId="0" borderId="0" applyBorder="0" applyProtection="0"/>
    <xf numFmtId="0" fontId="2" fillId="0" borderId="0" applyBorder="0" applyProtection="0"/>
    <xf numFmtId="0" fontId="1" fillId="0" borderId="0"/>
    <xf numFmtId="0" fontId="1" fillId="0" borderId="0"/>
    <xf numFmtId="9" fontId="13" fillId="0" borderId="0" applyBorder="0" applyProtection="0"/>
  </cellStyleXfs>
  <cellXfs count="148">
    <xf numFmtId="0" fontId="0" fillId="0" borderId="0" xfId="0"/>
    <xf numFmtId="0" fontId="0" fillId="0" borderId="0" xfId="0" applyFont="1" applyAlignment="1"/>
    <xf numFmtId="0" fontId="4" fillId="0" borderId="0" xfId="0" applyFont="1" applyAlignment="1"/>
    <xf numFmtId="0" fontId="1" fillId="0" borderId="0" xfId="5" applyNumberFormat="1" applyFont="1" applyBorder="1" applyProtection="1"/>
    <xf numFmtId="0" fontId="4" fillId="0" borderId="0" xfId="0" applyFont="1" applyBorder="1" applyAlignment="1">
      <alignment horizontal="left"/>
    </xf>
    <xf numFmtId="0" fontId="5" fillId="0" borderId="0" xfId="5" applyNumberFormat="1" applyFont="1" applyBorder="1" applyProtection="1"/>
    <xf numFmtId="0" fontId="5" fillId="0" borderId="2" xfId="5" applyNumberFormat="1" applyFont="1" applyBorder="1" applyProtection="1"/>
    <xf numFmtId="0" fontId="4" fillId="0" borderId="0" xfId="0" applyFont="1" applyBorder="1" applyAlignment="1"/>
    <xf numFmtId="0" fontId="4" fillId="0" borderId="5" xfId="0" applyFont="1" applyBorder="1" applyAlignment="1"/>
    <xf numFmtId="3" fontId="5" fillId="0" borderId="2" xfId="5" applyNumberFormat="1" applyFont="1" applyBorder="1" applyProtection="1"/>
    <xf numFmtId="0" fontId="7" fillId="0" borderId="0" xfId="0" applyFont="1" applyAlignment="1">
      <alignment horizontal="center"/>
    </xf>
    <xf numFmtId="0" fontId="5" fillId="0" borderId="0" xfId="5" applyNumberFormat="1" applyFont="1" applyBorder="1" applyAlignment="1" applyProtection="1">
      <alignment horizontal="left"/>
    </xf>
    <xf numFmtId="4" fontId="5" fillId="0" borderId="0" xfId="5" applyNumberFormat="1" applyFont="1" applyBorder="1" applyProtection="1"/>
    <xf numFmtId="0" fontId="10" fillId="0" borderId="0" xfId="0" applyFont="1" applyAlignment="1"/>
    <xf numFmtId="166" fontId="1" fillId="0" borderId="0" xfId="5" applyNumberFormat="1" applyFont="1" applyBorder="1" applyProtection="1"/>
    <xf numFmtId="0" fontId="10" fillId="0" borderId="0" xfId="5" applyNumberFormat="1" applyFont="1" applyBorder="1" applyProtection="1"/>
    <xf numFmtId="0" fontId="0" fillId="0" borderId="2" xfId="0" applyBorder="1"/>
    <xf numFmtId="0" fontId="4" fillId="0" borderId="2" xfId="5" applyNumberFormat="1" applyFont="1" applyBorder="1" applyProtection="1"/>
    <xf numFmtId="167" fontId="5" fillId="0" borderId="2" xfId="5" applyNumberFormat="1" applyFont="1" applyBorder="1" applyProtection="1"/>
    <xf numFmtId="167" fontId="6" fillId="0" borderId="2" xfId="5" applyNumberFormat="1" applyFont="1" applyBorder="1" applyProtection="1"/>
    <xf numFmtId="0" fontId="5" fillId="0" borderId="0" xfId="0" applyFont="1"/>
    <xf numFmtId="167" fontId="5" fillId="0" borderId="0" xfId="0" applyNumberFormat="1" applyFont="1"/>
    <xf numFmtId="0" fontId="11" fillId="0" borderId="0" xfId="0" applyFont="1" applyBorder="1"/>
    <xf numFmtId="164" fontId="11" fillId="0" borderId="0" xfId="0" applyNumberFormat="1" applyFont="1" applyBorder="1" applyAlignment="1">
      <alignment horizontal="center" vertical="center" wrapText="1"/>
    </xf>
    <xf numFmtId="165" fontId="5" fillId="0" borderId="0" xfId="5" applyNumberFormat="1" applyFont="1" applyBorder="1" applyProtection="1"/>
    <xf numFmtId="0" fontId="4" fillId="0" borderId="1" xfId="5" applyNumberFormat="1" applyFont="1" applyBorder="1" applyProtection="1"/>
    <xf numFmtId="0" fontId="5" fillId="0" borderId="7" xfId="5" applyNumberFormat="1" applyFont="1" applyBorder="1" applyProtection="1"/>
    <xf numFmtId="167" fontId="5" fillId="0" borderId="4" xfId="5" applyNumberFormat="1" applyFont="1" applyBorder="1" applyProtection="1"/>
    <xf numFmtId="167" fontId="5" fillId="0" borderId="7" xfId="5" applyNumberFormat="1" applyFont="1" applyBorder="1" applyProtection="1"/>
    <xf numFmtId="167" fontId="5" fillId="0" borderId="1" xfId="5" applyNumberFormat="1" applyFont="1" applyBorder="1" applyProtection="1"/>
    <xf numFmtId="167" fontId="6" fillId="0" borderId="0" xfId="5" applyNumberFormat="1" applyFont="1" applyBorder="1" applyProtection="1"/>
    <xf numFmtId="0" fontId="5" fillId="0" borderId="1" xfId="5" applyNumberFormat="1" applyFont="1" applyBorder="1" applyProtection="1"/>
    <xf numFmtId="167" fontId="5" fillId="0" borderId="0" xfId="5" applyNumberFormat="1" applyFont="1" applyBorder="1" applyProtection="1"/>
    <xf numFmtId="10" fontId="5" fillId="0" borderId="0" xfId="5" applyNumberFormat="1" applyFont="1" applyBorder="1" applyProtection="1"/>
    <xf numFmtId="0" fontId="12" fillId="0" borderId="0" xfId="0" applyFont="1" applyAlignment="1"/>
    <xf numFmtId="0" fontId="8" fillId="0" borderId="2" xfId="0" applyFont="1" applyBorder="1"/>
    <xf numFmtId="0" fontId="1" fillId="0" borderId="2" xfId="5" applyNumberFormat="1" applyFont="1" applyBorder="1" applyProtection="1"/>
    <xf numFmtId="0" fontId="5" fillId="0" borderId="2" xfId="5" applyNumberFormat="1" applyFont="1" applyBorder="1" applyAlignment="1" applyProtection="1">
      <alignment horizontal="left"/>
    </xf>
    <xf numFmtId="1" fontId="5" fillId="0" borderId="2" xfId="5" applyNumberFormat="1" applyFont="1" applyBorder="1" applyProtection="1"/>
    <xf numFmtId="0" fontId="6" fillId="0" borderId="0" xfId="0" applyFont="1" applyBorder="1" applyAlignment="1"/>
    <xf numFmtId="0" fontId="4" fillId="0" borderId="0" xfId="0" applyFont="1" applyBorder="1" applyAlignment="1"/>
    <xf numFmtId="0" fontId="14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0" fontId="15" fillId="0" borderId="0" xfId="0" applyNumberFormat="1" applyFont="1" applyAlignment="1">
      <alignment horizontal="center" vertical="center"/>
    </xf>
    <xf numFmtId="0" fontId="16" fillId="0" borderId="0" xfId="0" applyFont="1" applyAlignment="1"/>
    <xf numFmtId="0" fontId="16" fillId="0" borderId="0" xfId="0" applyFont="1"/>
    <xf numFmtId="0" fontId="18" fillId="0" borderId="2" xfId="5" applyNumberFormat="1" applyFont="1" applyBorder="1" applyProtection="1"/>
    <xf numFmtId="10" fontId="5" fillId="0" borderId="2" xfId="5" applyNumberFormat="1" applyFont="1" applyBorder="1" applyProtection="1"/>
    <xf numFmtId="2" fontId="5" fillId="0" borderId="2" xfId="5" applyNumberFormat="1" applyFont="1" applyBorder="1" applyProtection="1"/>
    <xf numFmtId="0" fontId="5" fillId="0" borderId="2" xfId="5" applyNumberFormat="1" applyFont="1" applyBorder="1" applyAlignment="1" applyProtection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0" fontId="6" fillId="0" borderId="0" xfId="0" applyFont="1" applyBorder="1" applyAlignment="1"/>
    <xf numFmtId="0" fontId="6" fillId="0" borderId="0" xfId="0" applyFont="1" applyBorder="1" applyAlignment="1"/>
    <xf numFmtId="165" fontId="5" fillId="0" borderId="7" xfId="5" applyNumberFormat="1" applyFont="1" applyBorder="1" applyProtection="1"/>
    <xf numFmtId="0" fontId="4" fillId="0" borderId="0" xfId="0" applyFont="1"/>
    <xf numFmtId="167" fontId="4" fillId="0" borderId="0" xfId="1" applyNumberFormat="1" applyFont="1" applyBorder="1" applyProtection="1"/>
    <xf numFmtId="167" fontId="4" fillId="0" borderId="0" xfId="0" applyNumberFormat="1" applyFont="1"/>
    <xf numFmtId="0" fontId="6" fillId="0" borderId="0" xfId="0" applyFont="1"/>
    <xf numFmtId="0" fontId="17" fillId="0" borderId="0" xfId="0" applyFont="1"/>
    <xf numFmtId="0" fontId="6" fillId="0" borderId="0" xfId="0" applyFont="1" applyAlignment="1">
      <alignment horizontal="left"/>
    </xf>
    <xf numFmtId="10" fontId="4" fillId="0" borderId="0" xfId="0" applyNumberFormat="1" applyFont="1"/>
    <xf numFmtId="0" fontId="0" fillId="0" borderId="0" xfId="0" applyFont="1" applyAlignment="1">
      <alignment wrapText="1"/>
    </xf>
    <xf numFmtId="0" fontId="19" fillId="0" borderId="2" xfId="0" applyFont="1" applyBorder="1"/>
    <xf numFmtId="0" fontId="19" fillId="0" borderId="0" xfId="0" applyFont="1"/>
    <xf numFmtId="0" fontId="18" fillId="0" borderId="2" xfId="0" applyFont="1" applyBorder="1" applyAlignment="1"/>
    <xf numFmtId="0" fontId="20" fillId="4" borderId="2" xfId="0" applyFont="1" applyFill="1" applyBorder="1" applyAlignment="1">
      <alignment horizontal="center"/>
    </xf>
    <xf numFmtId="0" fontId="20" fillId="0" borderId="2" xfId="0" applyFont="1" applyBorder="1" applyAlignment="1"/>
    <xf numFmtId="165" fontId="20" fillId="0" borderId="2" xfId="0" applyNumberFormat="1" applyFont="1" applyBorder="1" applyAlignment="1"/>
    <xf numFmtId="10" fontId="20" fillId="0" borderId="2" xfId="0" applyNumberFormat="1" applyFont="1" applyBorder="1" applyAlignment="1"/>
    <xf numFmtId="167" fontId="20" fillId="0" borderId="2" xfId="0" applyNumberFormat="1" applyFont="1" applyBorder="1" applyAlignment="1"/>
    <xf numFmtId="2" fontId="20" fillId="0" borderId="2" xfId="0" applyNumberFormat="1" applyFont="1" applyBorder="1" applyAlignment="1"/>
    <xf numFmtId="0" fontId="28" fillId="0" borderId="2" xfId="0" applyFont="1" applyBorder="1" applyAlignment="1"/>
    <xf numFmtId="0" fontId="5" fillId="4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/>
    <xf numFmtId="3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0" fontId="29" fillId="5" borderId="2" xfId="0" applyFont="1" applyFill="1" applyBorder="1" applyAlignment="1"/>
    <xf numFmtId="3" fontId="7" fillId="5" borderId="2" xfId="0" applyNumberFormat="1" applyFont="1" applyFill="1" applyBorder="1" applyAlignment="1">
      <alignment horizontal="center" vertical="center"/>
    </xf>
    <xf numFmtId="2" fontId="7" fillId="5" borderId="2" xfId="0" applyNumberFormat="1" applyFont="1" applyFill="1" applyBorder="1" applyAlignment="1">
      <alignment horizontal="center" vertical="center"/>
    </xf>
    <xf numFmtId="164" fontId="7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/>
    <xf numFmtId="0" fontId="23" fillId="0" borderId="6" xfId="0" applyFont="1" applyBorder="1" applyAlignment="1"/>
    <xf numFmtId="0" fontId="20" fillId="4" borderId="6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/>
    </xf>
    <xf numFmtId="3" fontId="19" fillId="0" borderId="2" xfId="0" applyNumberFormat="1" applyFont="1" applyBorder="1" applyAlignment="1">
      <alignment horizontal="right" vertical="center"/>
    </xf>
    <xf numFmtId="164" fontId="19" fillId="0" borderId="2" xfId="0" applyNumberFormat="1" applyFont="1" applyBorder="1" applyAlignment="1">
      <alignment horizontal="right" vertical="center"/>
    </xf>
    <xf numFmtId="0" fontId="30" fillId="5" borderId="2" xfId="0" applyFont="1" applyFill="1" applyBorder="1" applyAlignment="1">
      <alignment horizontal="left" vertical="center"/>
    </xf>
    <xf numFmtId="3" fontId="22" fillId="5" borderId="2" xfId="0" applyNumberFormat="1" applyFont="1" applyFill="1" applyBorder="1" applyAlignment="1">
      <alignment horizontal="right" vertical="center"/>
    </xf>
    <xf numFmtId="164" fontId="22" fillId="6" borderId="2" xfId="0" applyNumberFormat="1" applyFont="1" applyFill="1" applyBorder="1" applyAlignment="1">
      <alignment horizontal="right" vertical="center"/>
    </xf>
    <xf numFmtId="0" fontId="22" fillId="5" borderId="2" xfId="0" applyFont="1" applyFill="1" applyBorder="1" applyAlignment="1">
      <alignment horizontal="left" vertical="center"/>
    </xf>
    <xf numFmtId="0" fontId="20" fillId="0" borderId="2" xfId="0" applyFont="1" applyBorder="1" applyAlignment="1">
      <alignment horizontal="left" vertical="center" wrapText="1"/>
    </xf>
    <xf numFmtId="3" fontId="20" fillId="0" borderId="2" xfId="0" applyNumberFormat="1" applyFont="1" applyBorder="1" applyAlignment="1">
      <alignment horizontal="right" vertical="center"/>
    </xf>
    <xf numFmtId="165" fontId="20" fillId="0" borderId="2" xfId="0" applyNumberFormat="1" applyFont="1" applyBorder="1" applyAlignment="1">
      <alignment horizontal="right" vertical="center"/>
    </xf>
    <xf numFmtId="0" fontId="19" fillId="4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6" fillId="0" borderId="0" xfId="0" applyFont="1" applyAlignment="1">
      <alignment wrapText="1"/>
    </xf>
    <xf numFmtId="0" fontId="24" fillId="0" borderId="0" xfId="0" applyFont="1" applyBorder="1" applyAlignment="1">
      <alignment horizontal="center"/>
    </xf>
    <xf numFmtId="0" fontId="26" fillId="0" borderId="2" xfId="2" applyFont="1" applyFill="1" applyBorder="1" applyAlignment="1" applyProtection="1"/>
    <xf numFmtId="0" fontId="27" fillId="0" borderId="2" xfId="0" applyFont="1" applyBorder="1"/>
    <xf numFmtId="0" fontId="25" fillId="2" borderId="1" xfId="0" applyFont="1" applyFill="1" applyBorder="1" applyAlignment="1">
      <alignment horizontal="center"/>
    </xf>
    <xf numFmtId="0" fontId="26" fillId="0" borderId="2" xfId="2" applyFont="1" applyFill="1" applyBorder="1" applyProtection="1"/>
    <xf numFmtId="0" fontId="27" fillId="0" borderId="2" xfId="0" applyFont="1" applyFill="1" applyBorder="1"/>
    <xf numFmtId="0" fontId="26" fillId="0" borderId="2" xfId="2" applyFont="1" applyFill="1" applyBorder="1" applyAlignment="1" applyProtection="1">
      <alignment horizontal="left"/>
    </xf>
    <xf numFmtId="0" fontId="28" fillId="3" borderId="3" xfId="0" applyFont="1" applyFill="1" applyBorder="1" applyAlignment="1">
      <alignment horizontal="center"/>
    </xf>
    <xf numFmtId="0" fontId="28" fillId="3" borderId="1" xfId="0" applyFont="1" applyFill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left"/>
    </xf>
    <xf numFmtId="0" fontId="23" fillId="3" borderId="2" xfId="0" applyFont="1" applyFill="1" applyBorder="1" applyAlignment="1">
      <alignment horizontal="center"/>
    </xf>
    <xf numFmtId="0" fontId="17" fillId="0" borderId="4" xfId="0" applyFont="1" applyBorder="1" applyAlignment="1">
      <alignment horizontal="center" wrapText="1"/>
    </xf>
    <xf numFmtId="0" fontId="23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wrapText="1"/>
    </xf>
    <xf numFmtId="0" fontId="20" fillId="4" borderId="3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0" fontId="20" fillId="4" borderId="11" xfId="0" applyFont="1" applyFill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3" fillId="3" borderId="0" xfId="0" applyFont="1" applyFill="1" applyBorder="1" applyAlignment="1">
      <alignment horizontal="center"/>
    </xf>
    <xf numFmtId="0" fontId="19" fillId="4" borderId="3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4" borderId="6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0" fontId="3" fillId="3" borderId="0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0" xfId="0" applyFont="1" applyFill="1" applyBorder="1" applyAlignment="1">
      <alignment horizontal="left" vertical="top" wrapText="1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21" fillId="7" borderId="0" xfId="0" applyFont="1" applyFill="1" applyBorder="1" applyAlignment="1"/>
    <xf numFmtId="0" fontId="10" fillId="0" borderId="0" xfId="0" applyFont="1" applyBorder="1" applyAlignment="1"/>
    <xf numFmtId="0" fontId="21" fillId="7" borderId="0" xfId="0" applyFont="1" applyFill="1" applyBorder="1" applyAlignment="1">
      <alignment horizontal="center"/>
    </xf>
    <xf numFmtId="0" fontId="4" fillId="0" borderId="0" xfId="5" applyNumberFormat="1" applyFont="1" applyBorder="1" applyProtection="1"/>
    <xf numFmtId="0" fontId="17" fillId="0" borderId="0" xfId="0" applyFont="1" applyAlignment="1">
      <alignment horizontal="center" vertical="center" wrapText="1"/>
    </xf>
    <xf numFmtId="0" fontId="21" fillId="7" borderId="0" xfId="0" applyFont="1" applyFill="1"/>
    <xf numFmtId="0" fontId="6" fillId="0" borderId="0" xfId="0" applyFont="1" applyAlignment="1">
      <alignment horizontal="center" wrapText="1"/>
    </xf>
    <xf numFmtId="0" fontId="21" fillId="7" borderId="0" xfId="0" applyFont="1" applyFill="1" applyAlignment="1">
      <alignment horizontal="center"/>
    </xf>
  </cellXfs>
  <cellStyles count="6">
    <cellStyle name="Excel Built-in Explanatory Text" xfId="5" xr:uid="{00000000-0005-0000-0000-000009000000}"/>
    <cellStyle name="Hipervínculo" xfId="2" builtinId="8"/>
    <cellStyle name="Normal" xfId="0" builtinId="0"/>
    <cellStyle name="Normal 2" xfId="3" xr:uid="{00000000-0005-0000-0000-000006000000}"/>
    <cellStyle name="Normal 2 2" xfId="4" xr:uid="{00000000-0005-0000-0000-000007000000}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420E"/>
      <rgbColor rgb="FF00FF00"/>
      <rgbColor rgb="FF0000FF"/>
      <rgbColor rgb="FFFFD320"/>
      <rgbColor rgb="FFFF00FF"/>
      <rgbColor rgb="FF00FFFF"/>
      <rgbColor rgb="FF7E0021"/>
      <rgbColor rgb="FF008000"/>
      <rgbColor rgb="FF000080"/>
      <rgbColor rgb="FF70AD47"/>
      <rgbColor rgb="FF800080"/>
      <rgbColor rgb="FF008080"/>
      <rgbColor rgb="FFC0C0C0"/>
      <rgbColor rgb="FF808080"/>
      <rgbColor rgb="FFA5A5A5"/>
      <rgbColor rgb="FF888888"/>
      <rgbColor rgb="FFFFFFCC"/>
      <rgbColor rgb="FFCCFFFF"/>
      <rgbColor rgb="FF660066"/>
      <rgbColor rgb="FF8B8B8B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99CCFF"/>
      <rgbColor rgb="FFA6A6A6"/>
      <rgbColor rgb="FFAFABAB"/>
      <rgbColor rgb="FF92D050"/>
      <rgbColor rgb="FF878787"/>
      <rgbColor rgb="FF5B9BD5"/>
      <rgbColor rgb="FF99CC00"/>
      <rgbColor rgb="FFFFCC00"/>
      <rgbColor rgb="FFFFC000"/>
      <rgbColor rgb="FFED7D31"/>
      <rgbColor rgb="FF595959"/>
      <rgbColor rgb="FF969696"/>
      <rgbColor rgb="FF004586"/>
      <rgbColor rgb="FF579D1C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'G1'!$A$1:$G$1</c:f>
          <c:strCache>
            <c:ptCount val="7"/>
            <c:pt idx="0">
              <c:v>Gràfic I-11.1. Taxa de variació de la despesa en R+D 2019-2020</c:v>
            </c:pt>
          </c:strCache>
        </c:strRef>
      </c:tx>
      <c:layout>
        <c:manualLayout>
          <c:xMode val="edge"/>
          <c:yMode val="edge"/>
          <c:x val="0.255476545475399"/>
          <c:y val="6.8660095897709106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5.9009060672095402E-2"/>
          <c:y val="0.183137986148109"/>
          <c:w val="0.91902741140039002"/>
          <c:h val="0.7194992008524240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C00"/>
            </a:solidFill>
            <a:ln w="0">
              <a:solidFill>
                <a:srgbClr val="000000"/>
              </a:solidFill>
            </a:ln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800" b="0" i="1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'G1'!$A$4:$A$21</c:f>
              <c:strCache>
                <c:ptCount val="18"/>
                <c:pt idx="0">
                  <c:v>Extremadura</c:v>
                </c:pt>
                <c:pt idx="1">
                  <c:v>Aragó</c:v>
                </c:pt>
                <c:pt idx="2">
                  <c:v>Castella i Lleó</c:v>
                </c:pt>
                <c:pt idx="3">
                  <c:v>La Rioja</c:v>
                </c:pt>
                <c:pt idx="4">
                  <c:v>Comunitat Valenciana</c:v>
                </c:pt>
                <c:pt idx="5">
                  <c:v>Astúries</c:v>
                </c:pt>
                <c:pt idx="6">
                  <c:v>Canàries</c:v>
                </c:pt>
                <c:pt idx="7">
                  <c:v>País Basc</c:v>
                </c:pt>
                <c:pt idx="8">
                  <c:v>Catalunya</c:v>
                </c:pt>
                <c:pt idx="9">
                  <c:v>Cantàbria</c:v>
                </c:pt>
                <c:pt idx="10">
                  <c:v>Total nacional</c:v>
                </c:pt>
                <c:pt idx="11">
                  <c:v>Galícia</c:v>
                </c:pt>
                <c:pt idx="12">
                  <c:v>Illes Balears </c:v>
                </c:pt>
                <c:pt idx="13">
                  <c:v>Navarra</c:v>
                </c:pt>
                <c:pt idx="14">
                  <c:v>Castella-la Manxa</c:v>
                </c:pt>
                <c:pt idx="15">
                  <c:v>Madrid</c:v>
                </c:pt>
                <c:pt idx="16">
                  <c:v>Múrcia</c:v>
                </c:pt>
                <c:pt idx="17">
                  <c:v>Andalusia</c:v>
                </c:pt>
              </c:strCache>
            </c:strRef>
          </c:cat>
          <c:val>
            <c:numRef>
              <c:f>'G1'!$B$4:$B$21</c:f>
              <c:numCache>
                <c:formatCode>0.00%</c:formatCode>
                <c:ptCount val="18"/>
                <c:pt idx="0">
                  <c:v>-0.10036606373815676</c:v>
                </c:pt>
                <c:pt idx="1">
                  <c:v>-5.3440862014154968E-2</c:v>
                </c:pt>
                <c:pt idx="2">
                  <c:v>-5.3000034959621634E-2</c:v>
                </c:pt>
                <c:pt idx="3">
                  <c:v>-4.9199202893202447E-2</c:v>
                </c:pt>
                <c:pt idx="4">
                  <c:v>-2.2164839572509809E-2</c:v>
                </c:pt>
                <c:pt idx="5">
                  <c:v>-9.9334870476122314E-3</c:v>
                </c:pt>
                <c:pt idx="6">
                  <c:v>-9.3872798719254833E-3</c:v>
                </c:pt>
                <c:pt idx="7">
                  <c:v>-8.5421091656044425E-3</c:v>
                </c:pt>
                <c:pt idx="8">
                  <c:v>6.2864123964382372E-3</c:v>
                </c:pt>
                <c:pt idx="9">
                  <c:v>9.3439096531325629E-3</c:v>
                </c:pt>
                <c:pt idx="10">
                  <c:v>1.2591853661932287E-2</c:v>
                </c:pt>
                <c:pt idx="11">
                  <c:v>2.2876353556108519E-2</c:v>
                </c:pt>
                <c:pt idx="12">
                  <c:v>2.5744550885713861E-2</c:v>
                </c:pt>
                <c:pt idx="13">
                  <c:v>2.9720697399228172E-2</c:v>
                </c:pt>
                <c:pt idx="14">
                  <c:v>3.1865234799587354E-2</c:v>
                </c:pt>
                <c:pt idx="15">
                  <c:v>3.7164761516196236E-2</c:v>
                </c:pt>
                <c:pt idx="16">
                  <c:v>5.4812648216455546E-2</c:v>
                </c:pt>
                <c:pt idx="17">
                  <c:v>5.7747359608114363E-2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C-4065-9B56-D84E128F4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52007740"/>
        <c:axId val="70908486"/>
      </c:barChart>
      <c:catAx>
        <c:axId val="5200774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0908486"/>
        <c:crosses val="autoZero"/>
        <c:auto val="1"/>
        <c:lblAlgn val="ctr"/>
        <c:lblOffset val="100"/>
        <c:noMultiLvlLbl val="0"/>
      </c:catAx>
      <c:valAx>
        <c:axId val="70908486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52007740"/>
        <c:crosses val="autoZero"/>
        <c:crossBetween val="between"/>
      </c:valAx>
      <c:spPr>
        <a:noFill/>
        <a:ln w="2556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'G10'!$A$1:$F$1</c:f>
          <c:strCache>
            <c:ptCount val="6"/>
            <c:pt idx="0">
              <c:v>Gràfic I-11.10. Distribució del personal investigador a les Illes Balears i Espanya (2020)</c:v>
            </c:pt>
          </c:strCache>
        </c:strRef>
      </c:tx>
      <c:layout>
        <c:manualLayout>
          <c:xMode val="edge"/>
          <c:yMode val="edge"/>
          <c:x val="0.20520238351496706"/>
          <c:y val="5.0033211891870134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7880517060673106E-2"/>
          <c:y val="0.255868544600939"/>
          <c:w val="0.86007918947245798"/>
          <c:h val="0.57079318013343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'G10'!$A$4</c:f>
              <c:strCache>
                <c:ptCount val="1"/>
                <c:pt idx="0">
                  <c:v>Administració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'G10'!$B$4:$C$4</c:f>
              <c:numCache>
                <c:formatCode>0.0%</c:formatCode>
                <c:ptCount val="2"/>
                <c:pt idx="0">
                  <c:v>0.18318802600413245</c:v>
                </c:pt>
                <c:pt idx="1">
                  <c:v>0.15496022260209188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34-4B3D-AE1D-1380D540D215}"/>
            </c:ext>
          </c:extLst>
        </c:ser>
        <c:ser>
          <c:idx val="1"/>
          <c:order val="1"/>
          <c:tx>
            <c:strRef>
              <c:f>'G10'!$A$5</c:f>
              <c:strCache>
                <c:ptCount val="1"/>
                <c:pt idx="0">
                  <c:v>Ensenyament superior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'G10'!$B$5:$C$5</c:f>
              <c:numCache>
                <c:formatCode>0.0%</c:formatCode>
                <c:ptCount val="2"/>
                <c:pt idx="0">
                  <c:v>0.67116867409161929</c:v>
                </c:pt>
                <c:pt idx="1">
                  <c:v>0.46234509515276379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34-4B3D-AE1D-1380D540D215}"/>
            </c:ext>
          </c:extLst>
        </c:ser>
        <c:ser>
          <c:idx val="2"/>
          <c:order val="2"/>
          <c:tx>
            <c:strRef>
              <c:f>'G10'!$A$6</c:f>
              <c:strCache>
                <c:ptCount val="1"/>
                <c:pt idx="0">
                  <c:v>Empreses 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'G10'!$B$6:$C$6</c:f>
              <c:numCache>
                <c:formatCode>0.0%</c:formatCode>
                <c:ptCount val="2"/>
                <c:pt idx="0">
                  <c:v>0.14020057450990275</c:v>
                </c:pt>
                <c:pt idx="1">
                  <c:v>0.38039849626646216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34-4B3D-AE1D-1380D540D215}"/>
            </c:ext>
          </c:extLst>
        </c:ser>
        <c:ser>
          <c:idx val="3"/>
          <c:order val="3"/>
          <c:tx>
            <c:strRef>
              <c:f>'G10'!$A$7</c:f>
              <c:strCache>
                <c:ptCount val="1"/>
                <c:pt idx="0">
                  <c:v>IPSFL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spc="-1" baseline="0">
                    <a:solidFill>
                      <a:srgbClr val="000000"/>
                    </a:solidFill>
                    <a:latin typeface="Arial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'G10'!$B$3:$C$3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'G10'!$B$7:$C$7</c:f>
              <c:numCache>
                <c:formatCode>0.0%</c:formatCode>
                <c:ptCount val="2"/>
                <c:pt idx="0">
                  <c:v>5.4427253943456133E-3</c:v>
                </c:pt>
                <c:pt idx="1">
                  <c:v>2.2961859786822039E-3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CA-461C-BDE5-174663DB9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85299570"/>
        <c:axId val="19753165"/>
      </c:barChart>
      <c:catAx>
        <c:axId val="8529957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19753165"/>
        <c:crosses val="autoZero"/>
        <c:auto val="1"/>
        <c:lblAlgn val="ctr"/>
        <c:lblOffset val="100"/>
        <c:noMultiLvlLbl val="0"/>
      </c:catAx>
      <c:valAx>
        <c:axId val="19753165"/>
        <c:scaling>
          <c:orientation val="minMax"/>
        </c:scaling>
        <c:delete val="0"/>
        <c:axPos val="l"/>
        <c:majorGridlines>
          <c:spPr>
            <a:ln w="9360">
              <a:solidFill>
                <a:srgbClr val="888888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85299570"/>
        <c:crosses val="autoZero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6356841572609002"/>
          <c:y val="0.131733563930725"/>
          <c:w val="0.50117656295469459"/>
          <c:h val="5.9896283788421677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'G11'!$A$1:$G$1</c:f>
          <c:strCache>
            <c:ptCount val="7"/>
            <c:pt idx="0">
              <c:v>Gràfic I-11.11. Distribució sectorial del personal investigador a les Illes Balears i Espanya (2020)</c:v>
            </c:pt>
          </c:strCache>
        </c:strRef>
      </c:tx>
      <c:layout>
        <c:manualLayout>
          <c:xMode val="edge"/>
          <c:yMode val="edge"/>
          <c:x val="0.16414614356079221"/>
          <c:y val="0.104289843647352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4122364802933095E-2"/>
          <c:y val="0.31389847845544"/>
          <c:w val="0.86314161319890004"/>
          <c:h val="0.419255849635595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'G11'!$A$4</c:f>
              <c:strCache>
                <c:ptCount val="1"/>
                <c:pt idx="0">
                  <c:v>Administració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'G11'!$B$2:$E$3</c:f>
              <c:multiLvlStrCache>
                <c:ptCount val="4"/>
                <c:lvl>
                  <c:pt idx="0">
                    <c:v>Homes</c:v>
                  </c:pt>
                  <c:pt idx="1">
                    <c:v>Dones</c:v>
                  </c:pt>
                  <c:pt idx="2">
                    <c:v>Homes</c:v>
                  </c:pt>
                  <c:pt idx="3">
                    <c:v>Dones</c:v>
                  </c:pt>
                </c:lvl>
                <c:lvl>
                  <c:pt idx="0">
                    <c:v>Illes Balears</c:v>
                  </c:pt>
                  <c:pt idx="2">
                    <c:v>Espanya</c:v>
                  </c:pt>
                </c:lvl>
              </c:multiLvlStrCache>
            </c:multiLvlStrRef>
          </c:cat>
          <c:val>
            <c:numRef>
              <c:f>'G11'!$B$4:$E$4</c:f>
              <c:numCache>
                <c:formatCode>0.0%</c:formatCode>
                <c:ptCount val="4"/>
                <c:pt idx="0">
                  <c:v>0.15450684285040112</c:v>
                </c:pt>
                <c:pt idx="1">
                  <c:v>0.21604671280276819</c:v>
                </c:pt>
                <c:pt idx="2">
                  <c:v>0.12807737430966892</c:v>
                </c:pt>
                <c:pt idx="3">
                  <c:v>0.19545203779049722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F-4A97-8D8A-659EB33B8824}"/>
            </c:ext>
          </c:extLst>
        </c:ser>
        <c:ser>
          <c:idx val="1"/>
          <c:order val="1"/>
          <c:tx>
            <c:strRef>
              <c:f>'G11'!$A$5</c:f>
              <c:strCache>
                <c:ptCount val="1"/>
                <c:pt idx="0">
                  <c:v>Universitats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'G11'!$B$2:$E$3</c:f>
              <c:multiLvlStrCache>
                <c:ptCount val="4"/>
                <c:lvl>
                  <c:pt idx="0">
                    <c:v>Homes</c:v>
                  </c:pt>
                  <c:pt idx="1">
                    <c:v>Dones</c:v>
                  </c:pt>
                  <c:pt idx="2">
                    <c:v>Homes</c:v>
                  </c:pt>
                  <c:pt idx="3">
                    <c:v>Dones</c:v>
                  </c:pt>
                </c:lvl>
                <c:lvl>
                  <c:pt idx="0">
                    <c:v>Illes Balears</c:v>
                  </c:pt>
                  <c:pt idx="2">
                    <c:v>Espanya</c:v>
                  </c:pt>
                </c:lvl>
              </c:multiLvlStrCache>
            </c:multiLvlStrRef>
          </c:cat>
          <c:val>
            <c:numRef>
              <c:f>'G11'!$B$5:$E$5</c:f>
              <c:numCache>
                <c:formatCode>0.0%</c:formatCode>
                <c:ptCount val="4"/>
                <c:pt idx="0">
                  <c:v>0.65134497404436043</c:v>
                </c:pt>
                <c:pt idx="1">
                  <c:v>0.69387975778546718</c:v>
                </c:pt>
                <c:pt idx="2">
                  <c:v>0.43803015995650563</c:v>
                </c:pt>
                <c:pt idx="3">
                  <c:v>0.49896903661816433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F-4A97-8D8A-659EB33B8824}"/>
            </c:ext>
          </c:extLst>
        </c:ser>
        <c:ser>
          <c:idx val="3"/>
          <c:order val="2"/>
          <c:tx>
            <c:strRef>
              <c:f>'G11'!$A$6</c:f>
              <c:strCache>
                <c:ptCount val="1"/>
                <c:pt idx="0">
                  <c:v>Empreses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'G11'!$B$6:$E$6</c:f>
              <c:numCache>
                <c:formatCode>0.0%</c:formatCode>
                <c:ptCount val="4"/>
                <c:pt idx="0">
                  <c:v>0.18706937234544596</c:v>
                </c:pt>
                <c:pt idx="1">
                  <c:v>8.6505190311418692E-2</c:v>
                </c:pt>
                <c:pt idx="2">
                  <c:v>0.43201304833032872</c:v>
                </c:pt>
                <c:pt idx="3">
                  <c:v>0.30265498931108203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92-45F0-AF6D-F78A731772C7}"/>
            </c:ext>
          </c:extLst>
        </c:ser>
        <c:ser>
          <c:idx val="2"/>
          <c:order val="3"/>
          <c:tx>
            <c:strRef>
              <c:f>'G11'!$A$7</c:f>
              <c:strCache>
                <c:ptCount val="1"/>
                <c:pt idx="0">
                  <c:v>IPSFL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'G11'!$B$2:$E$3</c:f>
              <c:multiLvlStrCache>
                <c:ptCount val="4"/>
                <c:lvl>
                  <c:pt idx="0">
                    <c:v>Homes</c:v>
                  </c:pt>
                  <c:pt idx="1">
                    <c:v>Dones</c:v>
                  </c:pt>
                  <c:pt idx="2">
                    <c:v>Homes</c:v>
                  </c:pt>
                  <c:pt idx="3">
                    <c:v>Dones</c:v>
                  </c:pt>
                </c:lvl>
                <c:lvl>
                  <c:pt idx="0">
                    <c:v>Illes Balears</c:v>
                  </c:pt>
                  <c:pt idx="2">
                    <c:v>Espanya</c:v>
                  </c:pt>
                </c:lvl>
              </c:multiLvlStrCache>
            </c:multiLvlStrRef>
          </c:cat>
          <c:val>
            <c:numRef>
              <c:f>'G11'!$B$7:$E$7</c:f>
              <c:numCache>
                <c:formatCode>0.0%</c:formatCode>
                <c:ptCount val="4"/>
                <c:pt idx="0">
                  <c:v>7.0788107597923554E-3</c:v>
                </c:pt>
                <c:pt idx="1">
                  <c:v>3.5683391003460208E-3</c:v>
                </c:pt>
                <c:pt idx="2">
                  <c:v>1.8794174034967239E-3</c:v>
                </c:pt>
                <c:pt idx="3">
                  <c:v>2.9239362802565344E-3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EF-4A97-8D8A-659EB33B882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6959422"/>
        <c:axId val="90253696"/>
      </c:barChart>
      <c:catAx>
        <c:axId val="2695942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90253696"/>
        <c:crosses val="autoZero"/>
        <c:auto val="1"/>
        <c:lblAlgn val="ctr"/>
        <c:lblOffset val="100"/>
        <c:noMultiLvlLbl val="0"/>
      </c:catAx>
      <c:valAx>
        <c:axId val="9025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2695942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'G12'!$A$1</c:f>
          <c:strCache>
            <c:ptCount val="1"/>
            <c:pt idx="0">
              <c:v>Gràfic I-11.12. Despesa en activitas innovadores per CA on s'executa la despesa (2020)  (en %)</c:v>
            </c:pt>
          </c:strCache>
        </c:strRef>
      </c:tx>
      <c:layout>
        <c:manualLayout>
          <c:xMode val="edge"/>
          <c:yMode val="edge"/>
          <c:x val="0.22714667963999"/>
          <c:y val="6.8559185859667901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47652639260521"/>
          <c:y val="0.18318157471880001"/>
          <c:w val="0.83045487715884203"/>
          <c:h val="0.7194888667839930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C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'G12'!$A$3:$A$19</c:f>
              <c:strCache>
                <c:ptCount val="17"/>
                <c:pt idx="0">
                  <c:v>Madrid</c:v>
                </c:pt>
                <c:pt idx="1">
                  <c:v>Catalunya</c:v>
                </c:pt>
                <c:pt idx="2">
                  <c:v>País Basc</c:v>
                </c:pt>
                <c:pt idx="3">
                  <c:v>Comunitat Valenciana</c:v>
                </c:pt>
                <c:pt idx="4">
                  <c:v>Andalusia</c:v>
                </c:pt>
                <c:pt idx="5">
                  <c:v>Castella i Lleó</c:v>
                </c:pt>
                <c:pt idx="6">
                  <c:v>Galicia </c:v>
                </c:pt>
                <c:pt idx="7">
                  <c:v>Navarra </c:v>
                </c:pt>
                <c:pt idx="8">
                  <c:v>Aragó</c:v>
                </c:pt>
                <c:pt idx="9">
                  <c:v>Múrcia</c:v>
                </c:pt>
                <c:pt idx="10">
                  <c:v>Castella-la Manxa</c:v>
                </c:pt>
                <c:pt idx="11">
                  <c:v>Astúries</c:v>
                </c:pt>
                <c:pt idx="12">
                  <c:v>Illes Balears</c:v>
                </c:pt>
                <c:pt idx="13">
                  <c:v>Canàries</c:v>
                </c:pt>
                <c:pt idx="14">
                  <c:v>Cantàbria</c:v>
                </c:pt>
                <c:pt idx="15">
                  <c:v>Extremadura </c:v>
                </c:pt>
                <c:pt idx="16">
                  <c:v>La Rioja </c:v>
                </c:pt>
              </c:strCache>
            </c:strRef>
          </c:cat>
          <c:val>
            <c:numRef>
              <c:f>'G12'!$B$3:$B$19</c:f>
              <c:numCache>
                <c:formatCode>0.0%</c:formatCode>
                <c:ptCount val="17"/>
                <c:pt idx="0">
                  <c:v>0.30849270987432237</c:v>
                </c:pt>
                <c:pt idx="1">
                  <c:v>0.26428423797338202</c:v>
                </c:pt>
                <c:pt idx="2">
                  <c:v>8.7446660634633244E-2</c:v>
                </c:pt>
                <c:pt idx="3">
                  <c:v>7.3529683068749074E-2</c:v>
                </c:pt>
                <c:pt idx="4">
                  <c:v>6.4560874389883283E-2</c:v>
                </c:pt>
                <c:pt idx="5">
                  <c:v>4.2506508428965306E-2</c:v>
                </c:pt>
                <c:pt idx="6">
                  <c:v>4.2288404094153374E-2</c:v>
                </c:pt>
                <c:pt idx="7">
                  <c:v>2.1089705246984711E-2</c:v>
                </c:pt>
                <c:pt idx="8">
                  <c:v>1.9285307703692259E-2</c:v>
                </c:pt>
                <c:pt idx="9">
                  <c:v>1.802587816131955E-2</c:v>
                </c:pt>
                <c:pt idx="10">
                  <c:v>1.6640997629374554E-2</c:v>
                </c:pt>
                <c:pt idx="11">
                  <c:v>1.1235008767805971E-2</c:v>
                </c:pt>
                <c:pt idx="12">
                  <c:v>1.0458875941563266E-2</c:v>
                </c:pt>
                <c:pt idx="13">
                  <c:v>7.0134834044212509E-3</c:v>
                </c:pt>
                <c:pt idx="14">
                  <c:v>5.2837590692075389E-3</c:v>
                </c:pt>
                <c:pt idx="15">
                  <c:v>4.184100908512318E-3</c:v>
                </c:pt>
                <c:pt idx="16">
                  <c:v>3.5273280807515488E-3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96-41AA-A567-111CDF189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5680645"/>
        <c:axId val="91270942"/>
      </c:barChart>
      <c:catAx>
        <c:axId val="5680645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91270942"/>
        <c:crosses val="autoZero"/>
        <c:auto val="1"/>
        <c:lblAlgn val="ctr"/>
        <c:lblOffset val="100"/>
        <c:noMultiLvlLbl val="0"/>
      </c:catAx>
      <c:valAx>
        <c:axId val="91270942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5680645"/>
        <c:crosses val="autoZero"/>
        <c:crossBetween val="between"/>
      </c:valAx>
      <c:spPr>
        <a:noFill/>
        <a:ln w="2556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'G13'!$A$1</c:f>
          <c:strCache>
            <c:ptCount val="1"/>
            <c:pt idx="0">
              <c:v>Gràfic I-11.13. Creixement anual de la despesa en activitats innovadores (2019-2020) (%)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spc="-1" baseline="0">
              <a:solidFill>
                <a:srgbClr val="000000"/>
              </a:solidFill>
              <a:latin typeface="Arial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'G13'!$B$2</c:f>
              <c:strCache>
                <c:ptCount val="1"/>
                <c:pt idx="0">
                  <c:v>2018-2019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1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'G13'!$A$3:$A$20</c:f>
              <c:strCache>
                <c:ptCount val="18"/>
                <c:pt idx="0">
                  <c:v>Total nacional</c:v>
                </c:pt>
                <c:pt idx="1">
                  <c:v>Andalusia</c:v>
                </c:pt>
                <c:pt idx="2">
                  <c:v>Aragó</c:v>
                </c:pt>
                <c:pt idx="3">
                  <c:v>Astúries</c:v>
                </c:pt>
                <c:pt idx="4">
                  <c:v>Illes Balears</c:v>
                </c:pt>
                <c:pt idx="5">
                  <c:v>Canàries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Castella-la Manxa</c:v>
                </c:pt>
                <c:pt idx="9">
                  <c:v>Catalunya</c:v>
                </c:pt>
                <c:pt idx="10">
                  <c:v>Comunitat Valenciana</c:v>
                </c:pt>
                <c:pt idx="11">
                  <c:v>Extremadura </c:v>
                </c:pt>
                <c:pt idx="12">
                  <c:v>Galicia </c:v>
                </c:pt>
                <c:pt idx="13">
                  <c:v>Madrid</c:v>
                </c:pt>
                <c:pt idx="14">
                  <c:v>Múrcia</c:v>
                </c:pt>
                <c:pt idx="15">
                  <c:v>Navarra </c:v>
                </c:pt>
                <c:pt idx="16">
                  <c:v>País Basc</c:v>
                </c:pt>
                <c:pt idx="17">
                  <c:v>La Rioja </c:v>
                </c:pt>
              </c:strCache>
            </c:strRef>
          </c:cat>
          <c:val>
            <c:numRef>
              <c:f>'G13'!$B$3:$B$20</c:f>
              <c:numCache>
                <c:formatCode>0.00%</c:formatCode>
                <c:ptCount val="18"/>
                <c:pt idx="0">
                  <c:v>3.7504302676410535E-2</c:v>
                </c:pt>
                <c:pt idx="1">
                  <c:v>0.24385334559655714</c:v>
                </c:pt>
                <c:pt idx="2">
                  <c:v>0.14890836275413272</c:v>
                </c:pt>
                <c:pt idx="3">
                  <c:v>0.44446507712495981</c:v>
                </c:pt>
                <c:pt idx="4">
                  <c:v>0.54610344117040999</c:v>
                </c:pt>
                <c:pt idx="5">
                  <c:v>-0.16316411522403509</c:v>
                </c:pt>
                <c:pt idx="6">
                  <c:v>-0.25524166850584856</c:v>
                </c:pt>
                <c:pt idx="7">
                  <c:v>-0.33044916691890214</c:v>
                </c:pt>
                <c:pt idx="8">
                  <c:v>-0.10798558940035514</c:v>
                </c:pt>
                <c:pt idx="9">
                  <c:v>8.9692155958144421E-3</c:v>
                </c:pt>
                <c:pt idx="10">
                  <c:v>0.25125138828475352</c:v>
                </c:pt>
                <c:pt idx="11">
                  <c:v>4.2423639438861807E-2</c:v>
                </c:pt>
                <c:pt idx="12">
                  <c:v>-5.2922247288444468E-2</c:v>
                </c:pt>
                <c:pt idx="13">
                  <c:v>3.0997955703299357E-2</c:v>
                </c:pt>
                <c:pt idx="14">
                  <c:v>-7.4032845461416891E-2</c:v>
                </c:pt>
                <c:pt idx="15">
                  <c:v>-5.7252379409813814E-2</c:v>
                </c:pt>
                <c:pt idx="16">
                  <c:v>7.0319439089520056E-2</c:v>
                </c:pt>
                <c:pt idx="17">
                  <c:v>-4.0305683893843341E-2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DA-4D02-B0DA-20C7EEE6ED25}"/>
            </c:ext>
          </c:extLst>
        </c:ser>
        <c:ser>
          <c:idx val="1"/>
          <c:order val="1"/>
          <c:tx>
            <c:strRef>
              <c:f>'G13'!$C$2</c:f>
              <c:strCache>
                <c:ptCount val="1"/>
                <c:pt idx="0">
                  <c:v>2019-2020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1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'G13'!$A$3:$A$20</c:f>
              <c:strCache>
                <c:ptCount val="18"/>
                <c:pt idx="0">
                  <c:v>Total nacional</c:v>
                </c:pt>
                <c:pt idx="1">
                  <c:v>Andalusia</c:v>
                </c:pt>
                <c:pt idx="2">
                  <c:v>Aragó</c:v>
                </c:pt>
                <c:pt idx="3">
                  <c:v>Astúries</c:v>
                </c:pt>
                <c:pt idx="4">
                  <c:v>Illes Balears</c:v>
                </c:pt>
                <c:pt idx="5">
                  <c:v>Canàries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Castella-la Manxa</c:v>
                </c:pt>
                <c:pt idx="9">
                  <c:v>Catalunya</c:v>
                </c:pt>
                <c:pt idx="10">
                  <c:v>Comunitat Valenciana</c:v>
                </c:pt>
                <c:pt idx="11">
                  <c:v>Extremadura </c:v>
                </c:pt>
                <c:pt idx="12">
                  <c:v>Galicia </c:v>
                </c:pt>
                <c:pt idx="13">
                  <c:v>Madrid</c:v>
                </c:pt>
                <c:pt idx="14">
                  <c:v>Múrcia</c:v>
                </c:pt>
                <c:pt idx="15">
                  <c:v>Navarra </c:v>
                </c:pt>
                <c:pt idx="16">
                  <c:v>País Basc</c:v>
                </c:pt>
                <c:pt idx="17">
                  <c:v>La Rioja </c:v>
                </c:pt>
              </c:strCache>
            </c:strRef>
          </c:cat>
          <c:val>
            <c:numRef>
              <c:f>'G13'!$C$3:$C$20</c:f>
              <c:numCache>
                <c:formatCode>0.00%</c:formatCode>
                <c:ptCount val="18"/>
                <c:pt idx="0">
                  <c:v>-0.11941640645770354</c:v>
                </c:pt>
                <c:pt idx="1">
                  <c:v>-0.15664962446889499</c:v>
                </c:pt>
                <c:pt idx="2">
                  <c:v>-0.41635503869634499</c:v>
                </c:pt>
                <c:pt idx="3">
                  <c:v>-0.2735792459783512</c:v>
                </c:pt>
                <c:pt idx="4">
                  <c:v>-5.4707033228312038E-2</c:v>
                </c:pt>
                <c:pt idx="5">
                  <c:v>-0.2470165468828347</c:v>
                </c:pt>
                <c:pt idx="6">
                  <c:v>-0.17871289573764013</c:v>
                </c:pt>
                <c:pt idx="7">
                  <c:v>-9.0005719187875324E-2</c:v>
                </c:pt>
                <c:pt idx="8">
                  <c:v>-0.1382420779618517</c:v>
                </c:pt>
                <c:pt idx="9">
                  <c:v>-0.10789484660645111</c:v>
                </c:pt>
                <c:pt idx="10">
                  <c:v>-0.17084945037363297</c:v>
                </c:pt>
                <c:pt idx="11">
                  <c:v>-0.27142229942542995</c:v>
                </c:pt>
                <c:pt idx="12">
                  <c:v>-4.5507349217294768E-2</c:v>
                </c:pt>
                <c:pt idx="13">
                  <c:v>-0.10649960628934556</c:v>
                </c:pt>
                <c:pt idx="14">
                  <c:v>-0.1611059989907685</c:v>
                </c:pt>
                <c:pt idx="15">
                  <c:v>1.5931583095395874E-2</c:v>
                </c:pt>
                <c:pt idx="16">
                  <c:v>-8.6195778532617146E-2</c:v>
                </c:pt>
                <c:pt idx="17">
                  <c:v>-0.18007137359177106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DA-4D02-B0DA-20C7EEE6E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75463439"/>
        <c:axId val="1675463855"/>
      </c:barChart>
      <c:catAx>
        <c:axId val="16754634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1675463855"/>
        <c:crosses val="autoZero"/>
        <c:auto val="1"/>
        <c:lblAlgn val="ctr"/>
        <c:lblOffset val="100"/>
        <c:noMultiLvlLbl val="0"/>
      </c:catAx>
      <c:valAx>
        <c:axId val="1675463855"/>
        <c:scaling>
          <c:orientation val="minMax"/>
          <c:max val="0.60000000000000009"/>
          <c:min val="-0.60000000000000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1675463439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788844884362353"/>
          <c:y val="7.9726114967939438E-2"/>
          <c:w val="0.14612835023090498"/>
          <c:h val="0.154262580399327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'G14'!$A$1</c:f>
          <c:strCache>
            <c:ptCount val="1"/>
            <c:pt idx="0">
              <c:v>Gràfic I-11.14. Percentatge d'empreses amb despesa en activitats innovadores sobre el total d'empreses (2020)</c:v>
            </c:pt>
          </c:strCache>
        </c:strRef>
      </c:tx>
      <c:layout>
        <c:manualLayout>
          <c:xMode val="edge"/>
          <c:yMode val="edge"/>
          <c:x val="9.207796464822858E-2"/>
          <c:y val="4.5873214822665688E-2"/>
        </c:manualLayout>
      </c:layout>
      <c:overlay val="0"/>
      <c:spPr>
        <a:noFill/>
        <a:ln w="0">
          <a:noFill/>
        </a:ln>
      </c:spPr>
      <c:txPr>
        <a:bodyPr rot="0" anchor="ctr" anchorCtr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47652639260521"/>
          <c:y val="0.12520649059764427"/>
          <c:w val="0.83045487715884203"/>
          <c:h val="0.7774641178239369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C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'G14'!$A$3:$A$20</c:f>
              <c:strCache>
                <c:ptCount val="18"/>
                <c:pt idx="0">
                  <c:v>País Basc</c:v>
                </c:pt>
                <c:pt idx="1">
                  <c:v>Navarra </c:v>
                </c:pt>
                <c:pt idx="2">
                  <c:v>Catalunya</c:v>
                </c:pt>
                <c:pt idx="3">
                  <c:v>Madrid</c:v>
                </c:pt>
                <c:pt idx="4">
                  <c:v>La Rioja </c:v>
                </c:pt>
                <c:pt idx="5">
                  <c:v>Aragó</c:v>
                </c:pt>
                <c:pt idx="6">
                  <c:v>Comunitat Valenciana</c:v>
                </c:pt>
                <c:pt idx="7">
                  <c:v>Total nacional</c:v>
                </c:pt>
                <c:pt idx="8">
                  <c:v>Galicia </c:v>
                </c:pt>
                <c:pt idx="9">
                  <c:v>Cantàbria</c:v>
                </c:pt>
                <c:pt idx="10">
                  <c:v>Múrcia</c:v>
                </c:pt>
                <c:pt idx="11">
                  <c:v>Castella i Lleó</c:v>
                </c:pt>
                <c:pt idx="12">
                  <c:v>Astúries</c:v>
                </c:pt>
                <c:pt idx="13">
                  <c:v>Castella-la Manxa</c:v>
                </c:pt>
                <c:pt idx="14">
                  <c:v>Illes Balears</c:v>
                </c:pt>
                <c:pt idx="15">
                  <c:v>Andalusia</c:v>
                </c:pt>
                <c:pt idx="16">
                  <c:v>Canàries</c:v>
                </c:pt>
                <c:pt idx="17">
                  <c:v>Extremadura </c:v>
                </c:pt>
              </c:strCache>
            </c:strRef>
          </c:cat>
          <c:val>
            <c:numRef>
              <c:f>'G14'!$B$3:$B$20</c:f>
              <c:numCache>
                <c:formatCode>0.0%</c:formatCode>
                <c:ptCount val="18"/>
                <c:pt idx="0">
                  <c:v>0.22640000000000002</c:v>
                </c:pt>
                <c:pt idx="1">
                  <c:v>0.16800000000000001</c:v>
                </c:pt>
                <c:pt idx="2">
                  <c:v>0.1515</c:v>
                </c:pt>
                <c:pt idx="3">
                  <c:v>0.14550000000000002</c:v>
                </c:pt>
                <c:pt idx="4">
                  <c:v>0.1449</c:v>
                </c:pt>
                <c:pt idx="5">
                  <c:v>0.13830000000000001</c:v>
                </c:pt>
                <c:pt idx="6">
                  <c:v>0.13239999999999999</c:v>
                </c:pt>
                <c:pt idx="7">
                  <c:v>0.13150000000000001</c:v>
                </c:pt>
                <c:pt idx="8">
                  <c:v>0.13140000000000002</c:v>
                </c:pt>
                <c:pt idx="9">
                  <c:v>0.1226</c:v>
                </c:pt>
                <c:pt idx="10">
                  <c:v>0.1222</c:v>
                </c:pt>
                <c:pt idx="11">
                  <c:v>0.11849999999999999</c:v>
                </c:pt>
                <c:pt idx="12">
                  <c:v>0.1101</c:v>
                </c:pt>
                <c:pt idx="13">
                  <c:v>0.10460000000000001</c:v>
                </c:pt>
                <c:pt idx="14">
                  <c:v>9.5500000000000002E-2</c:v>
                </c:pt>
                <c:pt idx="15">
                  <c:v>9.4200000000000006E-2</c:v>
                </c:pt>
                <c:pt idx="16">
                  <c:v>9.1600000000000001E-2</c:v>
                </c:pt>
                <c:pt idx="17">
                  <c:v>7.9600000000000004E-2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1C-45E0-A146-8A161B3C2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5680645"/>
        <c:axId val="91270942"/>
      </c:barChart>
      <c:catAx>
        <c:axId val="5680645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91270942"/>
        <c:crosses val="autoZero"/>
        <c:auto val="1"/>
        <c:lblAlgn val="ctr"/>
        <c:lblOffset val="100"/>
        <c:noMultiLvlLbl val="0"/>
      </c:catAx>
      <c:valAx>
        <c:axId val="91270942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5680645"/>
        <c:crosses val="autoZero"/>
        <c:crossBetween val="between"/>
      </c:valAx>
      <c:spPr>
        <a:noFill/>
        <a:ln w="25560"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'G15'!$A$1:$F$1</c:f>
          <c:strCache>
            <c:ptCount val="6"/>
            <c:pt idx="0">
              <c:v>Gràfic I-11.15. Despesa en activitats innovadores segons el tipus a les Illes Balears i Espanya (2020)</c:v>
            </c:pt>
          </c:strCache>
        </c:strRef>
      </c:tx>
      <c:layout>
        <c:manualLayout>
          <c:xMode val="edge"/>
          <c:yMode val="edge"/>
          <c:x val="0.128035902851109"/>
          <c:y val="4.1461779168529299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7874868004223903E-2"/>
          <c:y val="0.25603486812695597"/>
          <c:w val="0.85995248152059101"/>
          <c:h val="0.570853822083146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'G15'!$A$4</c:f>
              <c:strCache>
                <c:ptCount val="1"/>
                <c:pt idx="0">
                  <c:v>Despesa en R+D interna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'G15'!$B$4:$C$4</c:f>
              <c:numCache>
                <c:formatCode>0.0%</c:formatCode>
                <c:ptCount val="2"/>
                <c:pt idx="0">
                  <c:v>0.27179999999999999</c:v>
                </c:pt>
                <c:pt idx="1">
                  <c:v>0.49030000000000001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3-4EB8-9487-ED1205D4C2FE}"/>
            </c:ext>
          </c:extLst>
        </c:ser>
        <c:ser>
          <c:idx val="1"/>
          <c:order val="1"/>
          <c:tx>
            <c:strRef>
              <c:f>'G15'!$A$5</c:f>
              <c:strCache>
                <c:ptCount val="1"/>
                <c:pt idx="0">
                  <c:v>Despesa en adquisició d'R+D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'G15'!$B$5:$C$5</c:f>
              <c:numCache>
                <c:formatCode>0.0%</c:formatCode>
                <c:ptCount val="2"/>
                <c:pt idx="0">
                  <c:v>7.8299999999999995E-2</c:v>
                </c:pt>
                <c:pt idx="1">
                  <c:v>0.1026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53-4EB8-9487-ED1205D4C2FE}"/>
            </c:ext>
          </c:extLst>
        </c:ser>
        <c:ser>
          <c:idx val="2"/>
          <c:order val="2"/>
          <c:tx>
            <c:strRef>
              <c:f>'G15'!$A$6</c:f>
              <c:strCache>
                <c:ptCount val="1"/>
                <c:pt idx="0">
                  <c:v>Despesa en altres (llevat d'R+D interna i externa)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'G15'!$B$3:$C$3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'G15'!$B$6:$C$6</c:f>
              <c:numCache>
                <c:formatCode>0.0%</c:formatCode>
                <c:ptCount val="2"/>
                <c:pt idx="0">
                  <c:v>0.64990000000000003</c:v>
                </c:pt>
                <c:pt idx="1">
                  <c:v>0.40699999999999997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53-4EB8-9487-ED1205D4C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7099210"/>
        <c:axId val="37710812"/>
      </c:barChart>
      <c:catAx>
        <c:axId val="5709921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8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37710812"/>
        <c:crosses val="autoZero"/>
        <c:auto val="1"/>
        <c:lblAlgn val="ctr"/>
        <c:lblOffset val="100"/>
        <c:noMultiLvlLbl val="0"/>
      </c:catAx>
      <c:valAx>
        <c:axId val="37710812"/>
        <c:scaling>
          <c:orientation val="minMax"/>
        </c:scaling>
        <c:delete val="0"/>
        <c:axPos val="l"/>
        <c:majorGridlines>
          <c:spPr>
            <a:ln w="9360">
              <a:solidFill>
                <a:srgbClr val="888888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57099210"/>
        <c:crosses val="autoZero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7.6480441422800305E-2"/>
          <c:y val="0.12959983209738299"/>
          <c:w val="0.9"/>
          <c:h val="5.41805426157081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noFill/>
      <a:round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'G16'!$A$1:$F$1</c:f>
          <c:strCache>
            <c:ptCount val="6"/>
            <c:pt idx="0">
              <c:v>Gràfic I-11.16. Pressupost del Programa de Promoció del Talent en euros (2016-2021)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0216843947138186"/>
          <c:y val="0.22011192795761939"/>
          <c:w val="0.85104793479762397"/>
          <c:h val="0.694483892586295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'G16'!$A$3</c:f>
              <c:strCache>
                <c:ptCount val="1"/>
                <c:pt idx="0">
                  <c:v>Formació de personal investigador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'G16'!$B$2:$G$2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'G16'!$B$3:$G$3</c:f>
              <c:numCache>
                <c:formatCode>#,##0.0</c:formatCode>
                <c:ptCount val="6"/>
                <c:pt idx="0">
                  <c:v>948172.3</c:v>
                </c:pt>
                <c:pt idx="1">
                  <c:v>857644.5</c:v>
                </c:pt>
                <c:pt idx="2">
                  <c:v>870558</c:v>
                </c:pt>
                <c:pt idx="3">
                  <c:v>920466</c:v>
                </c:pt>
                <c:pt idx="4">
                  <c:v>961168</c:v>
                </c:pt>
                <c:pt idx="5">
                  <c:v>973550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FC-4373-AD72-2A8FAFDA19B0}"/>
            </c:ext>
          </c:extLst>
        </c:ser>
        <c:ser>
          <c:idx val="1"/>
          <c:order val="1"/>
          <c:tx>
            <c:strRef>
              <c:f>'G16'!$A$4</c:f>
              <c:strCache>
                <c:ptCount val="1"/>
                <c:pt idx="0">
                  <c:v>Personal investigador doctor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'G16'!$B$2:$G$2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'G16'!$B$4:$G$4</c:f>
              <c:numCache>
                <c:formatCode>#,##0.0</c:formatCode>
                <c:ptCount val="6"/>
                <c:pt idx="0">
                  <c:v>501150</c:v>
                </c:pt>
                <c:pt idx="1">
                  <c:v>414600</c:v>
                </c:pt>
                <c:pt idx="2">
                  <c:v>360000</c:v>
                </c:pt>
                <c:pt idx="3">
                  <c:v>398000</c:v>
                </c:pt>
                <c:pt idx="4">
                  <c:v>540000</c:v>
                </c:pt>
                <c:pt idx="5">
                  <c:v>720000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FC-4373-AD72-2A8FAFDA19B0}"/>
            </c:ext>
          </c:extLst>
        </c:ser>
        <c:ser>
          <c:idx val="2"/>
          <c:order val="2"/>
          <c:tx>
            <c:strRef>
              <c:f>'G16'!$A$5</c:f>
              <c:strCache>
                <c:ptCount val="1"/>
                <c:pt idx="0">
                  <c:v>Personal tècnic de suport a la recerca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'G16'!$B$2:$G$2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'G16'!$B$5:$G$5</c:f>
              <c:numCache>
                <c:formatCode>#,##0.0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100000</c:v>
                </c:pt>
                <c:pt idx="3">
                  <c:v>300000</c:v>
                </c:pt>
                <c:pt idx="4">
                  <c:v>400000</c:v>
                </c:pt>
                <c:pt idx="5">
                  <c:v>335000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FC-4373-AD72-2A8FAFDA19B0}"/>
            </c:ext>
          </c:extLst>
        </c:ser>
        <c:ser>
          <c:idx val="3"/>
          <c:order val="3"/>
          <c:tx>
            <c:strRef>
              <c:f>'G16'!$A$6</c:f>
              <c:strCache>
                <c:ptCount val="1"/>
                <c:pt idx="0">
                  <c:v>Mobilitat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'G16'!$B$2:$G$2</c:f>
              <c:numCache>
                <c:formatCode>General</c:formatCode>
                <c:ptCount val="6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</c:numCache>
            </c:numRef>
          </c:cat>
          <c:val>
            <c:numRef>
              <c:f>'G16'!$B$6:$G$6</c:f>
              <c:numCache>
                <c:formatCode>#,##0.0</c:formatCode>
                <c:ptCount val="6"/>
                <c:pt idx="0">
                  <c:v>0</c:v>
                </c:pt>
                <c:pt idx="1">
                  <c:v>50000</c:v>
                </c:pt>
                <c:pt idx="2">
                  <c:v>100000</c:v>
                </c:pt>
                <c:pt idx="3">
                  <c:v>25000</c:v>
                </c:pt>
                <c:pt idx="4">
                  <c:v>100000</c:v>
                </c:pt>
                <c:pt idx="5">
                  <c:v>195000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FC-4373-AD72-2A8FAFDA1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92500911"/>
        <c:axId val="92485103"/>
      </c:barChart>
      <c:catAx>
        <c:axId val="9250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92485103"/>
        <c:crosses val="autoZero"/>
        <c:auto val="1"/>
        <c:lblAlgn val="ctr"/>
        <c:lblOffset val="100"/>
        <c:noMultiLvlLbl val="0"/>
      </c:catAx>
      <c:valAx>
        <c:axId val="9248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92500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'G17'!$A$1:$F$1</c:f>
          <c:strCache>
            <c:ptCount val="6"/>
            <c:pt idx="0">
              <c:v>Gràfic I-11.17. Resum d'indicadors TIC a les empreses de menys de 10 treballadors i treballadores (2021)</c:v>
            </c:pt>
          </c:strCache>
        </c:strRef>
      </c:tx>
      <c:layout>
        <c:manualLayout>
          <c:xMode val="edge"/>
          <c:yMode val="edge"/>
          <c:x val="0.13819898329702252"/>
          <c:y val="4.3530419880034275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29309904479746601"/>
          <c:y val="0.182089245321818"/>
          <c:w val="0.67094038923226196"/>
          <c:h val="0.756220440057578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'G17'!$B$2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'G17'!$A$3:$A$10</c:f>
              <c:strCache>
                <c:ptCount val="8"/>
                <c:pt idx="0">
                  <c:v>Ordinador</c:v>
                </c:pt>
                <c:pt idx="1">
                  <c:v>Connexió a Internet</c:v>
                </c:pt>
                <c:pt idx="2">
                  <c:v>Banda ampla fixa</c:v>
                </c:pt>
                <c:pt idx="3">
                  <c:v>Banda ampla mòbil</c:v>
                </c:pt>
                <c:pt idx="4">
                  <c:v>Pàgina web</c:v>
                </c:pt>
                <c:pt idx="5">
                  <c:v>Mitjans socials</c:v>
                </c:pt>
                <c:pt idx="6">
                  <c:v>Mesures de seguretat TIC</c:v>
                </c:pt>
                <c:pt idx="7">
                  <c:v>Han comprat algun servei al ningul</c:v>
                </c:pt>
              </c:strCache>
            </c:strRef>
          </c:cat>
          <c:val>
            <c:numRef>
              <c:f>'G17'!$B$3:$B$10</c:f>
              <c:numCache>
                <c:formatCode>0.0%</c:formatCode>
                <c:ptCount val="8"/>
                <c:pt idx="0">
                  <c:v>0.85699999999999998</c:v>
                </c:pt>
                <c:pt idx="1">
                  <c:v>0.82299999999999995</c:v>
                </c:pt>
                <c:pt idx="2">
                  <c:v>0.78</c:v>
                </c:pt>
                <c:pt idx="3">
                  <c:v>0.81799999999999995</c:v>
                </c:pt>
                <c:pt idx="4">
                  <c:v>0.23</c:v>
                </c:pt>
                <c:pt idx="5">
                  <c:v>0.28499999999999998</c:v>
                </c:pt>
                <c:pt idx="6">
                  <c:v>0.60699999999999998</c:v>
                </c:pt>
                <c:pt idx="7">
                  <c:v>6.9000000000000006E-2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FA-49B4-9CA3-057A76329CA2}"/>
            </c:ext>
          </c:extLst>
        </c:ser>
        <c:ser>
          <c:idx val="1"/>
          <c:order val="1"/>
          <c:tx>
            <c:strRef>
              <c:f>'G17'!$C$2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'G17'!$A$3:$A$10</c:f>
              <c:strCache>
                <c:ptCount val="8"/>
                <c:pt idx="0">
                  <c:v>Ordinador</c:v>
                </c:pt>
                <c:pt idx="1">
                  <c:v>Connexió a Internet</c:v>
                </c:pt>
                <c:pt idx="2">
                  <c:v>Banda ampla fixa</c:v>
                </c:pt>
                <c:pt idx="3">
                  <c:v>Banda ampla mòbil</c:v>
                </c:pt>
                <c:pt idx="4">
                  <c:v>Pàgina web</c:v>
                </c:pt>
                <c:pt idx="5">
                  <c:v>Mitjans socials</c:v>
                </c:pt>
                <c:pt idx="6">
                  <c:v>Mesures de seguretat TIC</c:v>
                </c:pt>
                <c:pt idx="7">
                  <c:v>Han comprat algun servei al ningul</c:v>
                </c:pt>
              </c:strCache>
            </c:strRef>
          </c:cat>
          <c:val>
            <c:numRef>
              <c:f>'G17'!$C$3:$C$10</c:f>
              <c:numCache>
                <c:formatCode>0.0%</c:formatCode>
                <c:ptCount val="8"/>
                <c:pt idx="0">
                  <c:v>0.85399999999999998</c:v>
                </c:pt>
                <c:pt idx="1">
                  <c:v>0.83</c:v>
                </c:pt>
                <c:pt idx="2">
                  <c:v>0.83699999999999997</c:v>
                </c:pt>
                <c:pt idx="3">
                  <c:v>0.80500000000000005</c:v>
                </c:pt>
                <c:pt idx="4">
                  <c:v>0.29399999999999998</c:v>
                </c:pt>
                <c:pt idx="5">
                  <c:v>0.36299999999999999</c:v>
                </c:pt>
                <c:pt idx="6">
                  <c:v>0.59199999999999997</c:v>
                </c:pt>
                <c:pt idx="7">
                  <c:v>0.10199999999999999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FA-49B4-9CA3-057A76329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90724327"/>
        <c:axId val="60548391"/>
      </c:barChart>
      <c:catAx>
        <c:axId val="90724327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60548391"/>
        <c:crosses val="autoZero"/>
        <c:auto val="1"/>
        <c:lblAlgn val="ctr"/>
        <c:lblOffset val="100"/>
        <c:noMultiLvlLbl val="0"/>
      </c:catAx>
      <c:valAx>
        <c:axId val="60548391"/>
        <c:scaling>
          <c:orientation val="minMax"/>
          <c:max val="1"/>
        </c:scaling>
        <c:delete val="1"/>
        <c:axPos val="t"/>
        <c:majorGridlines>
          <c:spPr>
            <a:ln w="648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crossAx val="90724327"/>
        <c:crosses val="autoZero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8668954398378799"/>
          <c:y val="0.110802289886335"/>
          <c:w val="0.52806651216080502"/>
          <c:h val="4.82648856439613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'G18'!$A$1</c:f>
          <c:strCache>
            <c:ptCount val="1"/>
            <c:pt idx="0">
              <c:v>Gràfic I-11.18. Connexió a Internet a les empreses de 10 i més treballadors i treballadores (2021)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4523380695083703E-2"/>
          <c:y val="0.27881148132121703"/>
          <c:w val="0.86752051230738403"/>
          <c:h val="0.59123034761286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'G18'!$A$3:$A$5</c:f>
              <c:strCache>
                <c:ptCount val="3"/>
                <c:pt idx="0">
                  <c:v>Connexió a Internet</c:v>
                </c:pt>
                <c:pt idx="1">
                  <c:v>Banda ampla fixa</c:v>
                </c:pt>
                <c:pt idx="2">
                  <c:v>Banda ampla mòbil</c:v>
                </c:pt>
              </c:strCache>
            </c:strRef>
          </c:cat>
          <c:val>
            <c:numRef>
              <c:f>'G18'!$B$3:$B$5</c:f>
              <c:numCache>
                <c:formatCode>0.0%</c:formatCode>
                <c:ptCount val="3"/>
                <c:pt idx="0">
                  <c:v>0.998</c:v>
                </c:pt>
                <c:pt idx="1">
                  <c:v>0.96399999999999997</c:v>
                </c:pt>
                <c:pt idx="2">
                  <c:v>0.81200000000000006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CF-4495-A434-C44173D8BC38}"/>
            </c:ext>
          </c:extLst>
        </c:ser>
        <c:ser>
          <c:idx val="1"/>
          <c:order val="1"/>
          <c:tx>
            <c:strRef>
              <c:f>'G18'!$C$2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'G18'!$A$3:$A$5</c:f>
              <c:strCache>
                <c:ptCount val="3"/>
                <c:pt idx="0">
                  <c:v>Connexió a Internet</c:v>
                </c:pt>
                <c:pt idx="1">
                  <c:v>Banda ampla fixa</c:v>
                </c:pt>
                <c:pt idx="2">
                  <c:v>Banda ampla mòbil</c:v>
                </c:pt>
              </c:strCache>
            </c:strRef>
          </c:cat>
          <c:val>
            <c:numRef>
              <c:f>'G18'!$C$3:$C$5</c:f>
              <c:numCache>
                <c:formatCode>0.0%</c:formatCode>
                <c:ptCount val="3"/>
                <c:pt idx="0">
                  <c:v>0.99</c:v>
                </c:pt>
                <c:pt idx="1">
                  <c:v>0.97399999999999998</c:v>
                </c:pt>
                <c:pt idx="2">
                  <c:v>0.84199999999999997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CF-4495-A434-C44173D8B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7669596"/>
        <c:axId val="87666501"/>
      </c:barChart>
      <c:catAx>
        <c:axId val="476695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87666501"/>
        <c:crosses val="autoZero"/>
        <c:auto val="1"/>
        <c:lblAlgn val="ctr"/>
        <c:lblOffset val="100"/>
        <c:noMultiLvlLbl val="0"/>
      </c:catAx>
      <c:valAx>
        <c:axId val="87666501"/>
        <c:scaling>
          <c:orientation val="minMax"/>
          <c:max val="1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47669596"/>
        <c:crosses val="autoZero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22268917058013499"/>
          <c:y val="0.14207689687644001"/>
          <c:w val="0.59362562255330298"/>
          <c:h val="5.9667487684729098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'G19'!$A$1</c:f>
          <c:strCache>
            <c:ptCount val="1"/>
            <c:pt idx="0">
              <c:v>Gràfic I-11.19.  Resum d'indicadors TIC a les empreses de 10 i més treballadors i treballadores (%) (2021)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38460659390891899"/>
          <c:y val="0.17622130665097099"/>
          <c:w val="0.52031312496428805"/>
          <c:h val="0.701471453796351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'G19'!$B$2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70AD47"/>
            </a:solidFill>
            <a:ln w="0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'G19'!$A$3:$A$11</c:f>
              <c:strCache>
                <c:ptCount val="9"/>
                <c:pt idx="0">
                  <c:v>Connexió a Internet</c:v>
                </c:pt>
                <c:pt idx="1">
                  <c:v>Banda ampla fixa</c:v>
                </c:pt>
                <c:pt idx="2">
                  <c:v>Banda ampla mòbil</c:v>
                </c:pt>
                <c:pt idx="3">
                  <c:v>Espai web</c:v>
                </c:pt>
                <c:pt idx="4">
                  <c:v>Mitjans socials</c:v>
                </c:pt>
                <c:pt idx="5">
                  <c:v>Permeten el teletreball</c:v>
                </c:pt>
                <c:pt idx="6">
                  <c:v>Eines ERP</c:v>
                </c:pt>
                <c:pt idx="7">
                  <c:v>Eines CRM</c:v>
                </c:pt>
                <c:pt idx="8">
                  <c:v>Dispositius IoT</c:v>
                </c:pt>
              </c:strCache>
            </c:strRef>
          </c:cat>
          <c:val>
            <c:numRef>
              <c:f>'G19'!$B$3:$B$11</c:f>
              <c:numCache>
                <c:formatCode>0.0%</c:formatCode>
                <c:ptCount val="9"/>
                <c:pt idx="0">
                  <c:v>0.998</c:v>
                </c:pt>
                <c:pt idx="1">
                  <c:v>0.96399999999999997</c:v>
                </c:pt>
                <c:pt idx="2">
                  <c:v>0.81200000000000006</c:v>
                </c:pt>
                <c:pt idx="3">
                  <c:v>0.78200000000000003</c:v>
                </c:pt>
                <c:pt idx="4">
                  <c:v>0.70699999999999996</c:v>
                </c:pt>
                <c:pt idx="5">
                  <c:v>0.39400000000000002</c:v>
                </c:pt>
                <c:pt idx="6">
                  <c:v>0.36599999999999999</c:v>
                </c:pt>
                <c:pt idx="7">
                  <c:v>0.374</c:v>
                </c:pt>
                <c:pt idx="8">
                  <c:v>0.33900000000000002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29-46A2-A200-3216C68A1B35}"/>
            </c:ext>
          </c:extLst>
        </c:ser>
        <c:ser>
          <c:idx val="1"/>
          <c:order val="1"/>
          <c:tx>
            <c:strRef>
              <c:f>'G19'!$C$2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rgbClr val="5B9BD5"/>
            </a:solidFill>
            <a:ln w="0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'G19'!$A$3:$A$11</c:f>
              <c:strCache>
                <c:ptCount val="9"/>
                <c:pt idx="0">
                  <c:v>Connexió a Internet</c:v>
                </c:pt>
                <c:pt idx="1">
                  <c:v>Banda ampla fixa</c:v>
                </c:pt>
                <c:pt idx="2">
                  <c:v>Banda ampla mòbil</c:v>
                </c:pt>
                <c:pt idx="3">
                  <c:v>Espai web</c:v>
                </c:pt>
                <c:pt idx="4">
                  <c:v>Mitjans socials</c:v>
                </c:pt>
                <c:pt idx="5">
                  <c:v>Permeten el teletreball</c:v>
                </c:pt>
                <c:pt idx="6">
                  <c:v>Eines ERP</c:v>
                </c:pt>
                <c:pt idx="7">
                  <c:v>Eines CRM</c:v>
                </c:pt>
                <c:pt idx="8">
                  <c:v>Dispositius IoT</c:v>
                </c:pt>
              </c:strCache>
            </c:strRef>
          </c:cat>
          <c:val>
            <c:numRef>
              <c:f>'G19'!$C$3:$C$11</c:f>
              <c:numCache>
                <c:formatCode>0.0%</c:formatCode>
                <c:ptCount val="9"/>
                <c:pt idx="0">
                  <c:v>0.99</c:v>
                </c:pt>
                <c:pt idx="1">
                  <c:v>1</c:v>
                </c:pt>
                <c:pt idx="2">
                  <c:v>0.84199999999999997</c:v>
                </c:pt>
                <c:pt idx="3">
                  <c:v>0.78300000000000003</c:v>
                </c:pt>
                <c:pt idx="4">
                  <c:v>0.66600000000000004</c:v>
                </c:pt>
                <c:pt idx="5">
                  <c:v>0.50600000000000001</c:v>
                </c:pt>
                <c:pt idx="6">
                  <c:v>0.51700000000000002</c:v>
                </c:pt>
                <c:pt idx="7">
                  <c:v>0.41799999999999998</c:v>
                </c:pt>
                <c:pt idx="8">
                  <c:v>0.27700000000000002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9-46A2-A200-3216C68A1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36346152"/>
        <c:axId val="28335258"/>
      </c:barChart>
      <c:catAx>
        <c:axId val="3634615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28335258"/>
        <c:crosses val="autoZero"/>
        <c:auto val="1"/>
        <c:lblAlgn val="ctr"/>
        <c:lblOffset val="100"/>
        <c:noMultiLvlLbl val="0"/>
      </c:catAx>
      <c:valAx>
        <c:axId val="28335258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36346152"/>
        <c:crosses val="max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overlay val="0"/>
      <c:spPr>
        <a:noFill/>
        <a:ln w="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'G2'!$A$1:$C$1</c:f>
          <c:strCache>
            <c:ptCount val="3"/>
            <c:pt idx="0">
              <c:v>Gràfic I-11.2. Evolució de la despesa en R+D a les Illes Balears (milers d'euros) i sobre el PIB (2006-2020)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6955086211414507E-2"/>
          <c:y val="0.17513502700540101"/>
          <c:w val="0.82883496672082202"/>
          <c:h val="0.7179435887177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'G2'!$C$2</c:f>
              <c:strCache>
                <c:ptCount val="1"/>
                <c:pt idx="0">
                  <c:v>Despesa en R+D (milers d'euros) (eix esquerre)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12600">
              <a:noFill/>
              <a:round/>
            </a:ln>
          </c:spPr>
          <c:invertIfNegative val="0"/>
          <c:dLbls>
            <c:dLbl>
              <c:idx val="9"/>
              <c:dLblPos val="ctr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67-443F-BA58-9365BE0291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ysClr val="windowText" lastClr="000000"/>
                    </a:solidFill>
                    <a:latin typeface="Arial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'G2'!$A$3:$A$17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'G2'!$C$3:$C$17</c:f>
              <c:numCache>
                <c:formatCode>#,##0</c:formatCode>
                <c:ptCount val="15"/>
                <c:pt idx="0">
                  <c:v>70655</c:v>
                </c:pt>
                <c:pt idx="1">
                  <c:v>86794</c:v>
                </c:pt>
                <c:pt idx="2">
                  <c:v>97385</c:v>
                </c:pt>
                <c:pt idx="3">
                  <c:v>99854</c:v>
                </c:pt>
                <c:pt idx="4">
                  <c:v>110385</c:v>
                </c:pt>
                <c:pt idx="5">
                  <c:v>95819</c:v>
                </c:pt>
                <c:pt idx="6">
                  <c:v>89921</c:v>
                </c:pt>
                <c:pt idx="7">
                  <c:v>86982</c:v>
                </c:pt>
                <c:pt idx="8">
                  <c:v>85335</c:v>
                </c:pt>
                <c:pt idx="9">
                  <c:v>89138</c:v>
                </c:pt>
                <c:pt idx="10">
                  <c:v>94568</c:v>
                </c:pt>
                <c:pt idx="11">
                  <c:v>113142</c:v>
                </c:pt>
                <c:pt idx="12">
                  <c:v>128559</c:v>
                </c:pt>
                <c:pt idx="13">
                  <c:v>134242</c:v>
                </c:pt>
                <c:pt idx="14">
                  <c:v>137698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7-4DBC-8059-0B58EE68B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5371092"/>
        <c:axId val="64177096"/>
      </c:barChart>
      <c:lineChart>
        <c:grouping val="standard"/>
        <c:varyColors val="0"/>
        <c:ser>
          <c:idx val="1"/>
          <c:order val="1"/>
          <c:tx>
            <c:strRef>
              <c:f>'G2'!$B$2</c:f>
              <c:strCache>
                <c:ptCount val="1"/>
                <c:pt idx="0">
                  <c:v>Despesa R+D / PIB (%) (eix dret)</c:v>
                </c:pt>
              </c:strCache>
            </c:strRef>
          </c:tx>
          <c:spPr>
            <a:ln w="25560">
              <a:solidFill>
                <a:srgbClr val="808080"/>
              </a:solidFill>
              <a:round/>
            </a:ln>
          </c:spPr>
          <c:marker>
            <c:symbol val="diamond"/>
            <c:size val="4"/>
            <c:spPr>
              <a:solidFill>
                <a:srgbClr val="808080"/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'G2'!$A$3:$A$16</c:f>
              <c:numCache>
                <c:formatCode>General</c:formatCode>
                <c:ptCount val="14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cat>
          <c:val>
            <c:numRef>
              <c:f>'G2'!$B$3:$B$17</c:f>
              <c:numCache>
                <c:formatCode>0.00</c:formatCode>
                <c:ptCount val="15"/>
                <c:pt idx="0">
                  <c:v>0.28999999999999998</c:v>
                </c:pt>
                <c:pt idx="1">
                  <c:v>0.33</c:v>
                </c:pt>
                <c:pt idx="2">
                  <c:v>0.36</c:v>
                </c:pt>
                <c:pt idx="3">
                  <c:v>0.38</c:v>
                </c:pt>
                <c:pt idx="4">
                  <c:v>0.43</c:v>
                </c:pt>
                <c:pt idx="5">
                  <c:v>0.37</c:v>
                </c:pt>
                <c:pt idx="6">
                  <c:v>0.34</c:v>
                </c:pt>
                <c:pt idx="7">
                  <c:v>0.34</c:v>
                </c:pt>
                <c:pt idx="8">
                  <c:v>0.32</c:v>
                </c:pt>
                <c:pt idx="9">
                  <c:v>0.32</c:v>
                </c:pt>
                <c:pt idx="10">
                  <c:v>0.32</c:v>
                </c:pt>
                <c:pt idx="11">
                  <c:v>0.36</c:v>
                </c:pt>
                <c:pt idx="12">
                  <c:v>0.39</c:v>
                </c:pt>
                <c:pt idx="13">
                  <c:v>0.39</c:v>
                </c:pt>
                <c:pt idx="14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E7-4DBC-8059-0B58EE68B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99509012"/>
        <c:axId val="45884492"/>
      </c:lineChart>
      <c:catAx>
        <c:axId val="453710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4177096"/>
        <c:crosses val="autoZero"/>
        <c:auto val="1"/>
        <c:lblAlgn val="ctr"/>
        <c:lblOffset val="100"/>
        <c:noMultiLvlLbl val="0"/>
      </c:catAx>
      <c:valAx>
        <c:axId val="64177096"/>
        <c:scaling>
          <c:orientation val="minMax"/>
          <c:max val="200000"/>
          <c:min val="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45371092"/>
        <c:crosses val="autoZero"/>
        <c:crossBetween val="between"/>
        <c:majorUnit val="40000"/>
      </c:valAx>
      <c:catAx>
        <c:axId val="995090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884492"/>
        <c:crosses val="autoZero"/>
        <c:auto val="1"/>
        <c:lblAlgn val="ctr"/>
        <c:lblOffset val="100"/>
        <c:noMultiLvlLbl val="0"/>
      </c:catAx>
      <c:valAx>
        <c:axId val="45884492"/>
        <c:scaling>
          <c:orientation val="minMax"/>
          <c:max val="0.60000000000000009"/>
        </c:scaling>
        <c:delete val="0"/>
        <c:axPos val="r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9509012"/>
        <c:crosses val="max"/>
        <c:crossBetween val="between"/>
        <c:majorUnit val="0.1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9.88716123806615E-2"/>
          <c:y val="8.90209178398155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'G20'!$A$1</c:f>
          <c:strCache>
            <c:ptCount val="1"/>
            <c:pt idx="0">
              <c:v>Gràfic I-11.20. Serveis disponibles als webs de les empreses de 10 i més treballadors i treballadores (%) (2021)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38459335624284102"/>
          <c:y val="0.17619586753467301"/>
          <c:w val="0.52033218785796098"/>
          <c:h val="0.701528446079819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'G20'!$A$3:$A$9</c:f>
              <c:strCache>
                <c:ptCount val="7"/>
                <c:pt idx="0">
                  <c:v>Presentació de l'empresa</c:v>
                </c:pt>
                <c:pt idx="1">
                  <c:v>Declaració de política de privacitat</c:v>
                </c:pt>
                <c:pt idx="2">
                  <c:v>Vincles als perfils dels mitjans socials</c:v>
                </c:pt>
                <c:pt idx="3">
                  <c:v>Catàleg i llista de preus</c:v>
                </c:pt>
                <c:pt idx="4">
                  <c:v>Recepció de comandes en línia</c:v>
                </c:pt>
                <c:pt idx="5">
                  <c:v>Ofertes de feina</c:v>
                </c:pt>
                <c:pt idx="6">
                  <c:v>Seguiment de comandes en línia</c:v>
                </c:pt>
              </c:strCache>
            </c:strRef>
          </c:cat>
          <c:val>
            <c:numRef>
              <c:f>'G20'!$B$3:$B$9</c:f>
              <c:numCache>
                <c:formatCode>0.0%</c:formatCode>
                <c:ptCount val="7"/>
                <c:pt idx="0">
                  <c:v>0.89600000000000002</c:v>
                </c:pt>
                <c:pt idx="1">
                  <c:v>0.78700000000000003</c:v>
                </c:pt>
                <c:pt idx="2">
                  <c:v>0.60199999999999998</c:v>
                </c:pt>
                <c:pt idx="3">
                  <c:v>0.48799999999999999</c:v>
                </c:pt>
                <c:pt idx="4">
                  <c:v>0.3</c:v>
                </c:pt>
                <c:pt idx="5">
                  <c:v>0.192</c:v>
                </c:pt>
                <c:pt idx="6">
                  <c:v>0.14799999999999999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D-482D-805E-A7400D2246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70571454"/>
        <c:axId val="42586496"/>
      </c:barChart>
      <c:catAx>
        <c:axId val="70571454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42586496"/>
        <c:crosses val="autoZero"/>
        <c:auto val="1"/>
        <c:lblAlgn val="ctr"/>
        <c:lblOffset val="100"/>
        <c:noMultiLvlLbl val="0"/>
      </c:catAx>
      <c:valAx>
        <c:axId val="42586496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70571454"/>
        <c:crosses val="max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'G21'!$A$1</c:f>
          <c:strCache>
            <c:ptCount val="1"/>
            <c:pt idx="0">
              <c:v>Gràfic I-11.21. El teletreball a les empreses de 10 i més treballadors i treballadores (2021)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'G21'!$B$3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'G21'!$A$4:$A$5</c:f>
              <c:strCache>
                <c:ptCount val="2"/>
                <c:pt idx="0">
                  <c:v>Permeten el teletreball (del total d'empreses)</c:v>
                </c:pt>
                <c:pt idx="1">
                  <c:v>Permeten el teletreball des de la COVID-19 (de les empreses que el permeten)</c:v>
                </c:pt>
              </c:strCache>
            </c:strRef>
          </c:cat>
          <c:val>
            <c:numRef>
              <c:f>'G21'!$B$4:$B$5</c:f>
              <c:numCache>
                <c:formatCode>0.0%</c:formatCode>
                <c:ptCount val="2"/>
                <c:pt idx="0">
                  <c:v>0.39400000000000002</c:v>
                </c:pt>
                <c:pt idx="1">
                  <c:v>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93-4E8E-AE04-565F6F9EB930}"/>
            </c:ext>
          </c:extLst>
        </c:ser>
        <c:ser>
          <c:idx val="1"/>
          <c:order val="1"/>
          <c:tx>
            <c:strRef>
              <c:f>'G21'!$C$3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'G21'!$A$4:$A$5</c:f>
              <c:strCache>
                <c:ptCount val="2"/>
                <c:pt idx="0">
                  <c:v>Permeten el teletreball (del total d'empreses)</c:v>
                </c:pt>
                <c:pt idx="1">
                  <c:v>Permeten el teletreball des de la COVID-19 (de les empreses que el permeten)</c:v>
                </c:pt>
              </c:strCache>
            </c:strRef>
          </c:cat>
          <c:val>
            <c:numRef>
              <c:f>'G21'!$C$4:$C$5</c:f>
              <c:numCache>
                <c:formatCode>0.0%</c:formatCode>
                <c:ptCount val="2"/>
                <c:pt idx="0">
                  <c:v>0.50600000000000001</c:v>
                </c:pt>
                <c:pt idx="1">
                  <c:v>0.629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93-4E8E-AE04-565F6F9EB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9808271"/>
        <c:axId val="979797455"/>
      </c:barChart>
      <c:catAx>
        <c:axId val="97980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79797455"/>
        <c:crosses val="autoZero"/>
        <c:auto val="1"/>
        <c:lblAlgn val="ctr"/>
        <c:lblOffset val="100"/>
        <c:noMultiLvlLbl val="0"/>
      </c:catAx>
      <c:valAx>
        <c:axId val="97979745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7980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'G22'!$A$1:$F$1</c:f>
          <c:strCache>
            <c:ptCount val="6"/>
            <c:pt idx="0">
              <c:v>Gràfic I-11.22. Equipament TIC a les llars de les Illes Balears (2021)</c:v>
            </c:pt>
          </c:strCache>
        </c:strRef>
      </c:tx>
      <c:layout>
        <c:manualLayout>
          <c:xMode val="edge"/>
          <c:yMode val="edge"/>
          <c:x val="0.23650347080131556"/>
          <c:y val="6.0643146957680721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15879043567851933"/>
          <c:y val="0.186958614051973"/>
          <c:w val="0.72816521165825487"/>
          <c:h val="0.666385948026948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'G22'!$B$2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rgbClr val="FFC000"/>
            </a:solidFill>
            <a:ln w="12600">
              <a:solidFill>
                <a:sysClr val="windowText" lastClr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'G22'!$A$3:$A$7</c:f>
              <c:strCache>
                <c:ptCount val="5"/>
                <c:pt idx="0">
                  <c:v>Ordinador</c:v>
                </c:pt>
                <c:pt idx="1">
                  <c:v>Telèfon fix</c:v>
                </c:pt>
                <c:pt idx="2">
                  <c:v>Tauleta</c:v>
                </c:pt>
                <c:pt idx="3">
                  <c:v>Internet</c:v>
                </c:pt>
                <c:pt idx="4">
                  <c:v>Banda ampla</c:v>
                </c:pt>
              </c:strCache>
            </c:strRef>
          </c:cat>
          <c:val>
            <c:numRef>
              <c:f>'G22'!$B$3:$B$7</c:f>
              <c:numCache>
                <c:formatCode>0.0%</c:formatCode>
                <c:ptCount val="5"/>
                <c:pt idx="0">
                  <c:v>0.82099999999999995</c:v>
                </c:pt>
                <c:pt idx="1">
                  <c:v>0.70699999999999996</c:v>
                </c:pt>
                <c:pt idx="2">
                  <c:v>0.56699999999999995</c:v>
                </c:pt>
                <c:pt idx="3">
                  <c:v>0.97299999999999998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42-4631-BB13-B603BDB0F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8567966"/>
        <c:axId val="62825651"/>
      </c:barChart>
      <c:catAx>
        <c:axId val="1856796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62825651"/>
        <c:crosses val="autoZero"/>
        <c:auto val="1"/>
        <c:lblAlgn val="ctr"/>
        <c:lblOffset val="100"/>
        <c:noMultiLvlLbl val="0"/>
      </c:catAx>
      <c:valAx>
        <c:axId val="62825651"/>
        <c:scaling>
          <c:orientation val="minMax"/>
          <c:max val="1"/>
        </c:scaling>
        <c:delete val="1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.0%" sourceLinked="1"/>
        <c:majorTickMark val="none"/>
        <c:minorTickMark val="none"/>
        <c:tickLblPos val="nextTo"/>
        <c:crossAx val="18567966"/>
        <c:crosses val="autoZero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'G23'!$A$1:$F$1</c:f>
          <c:strCache>
            <c:ptCount val="6"/>
            <c:pt idx="0">
              <c:v>Gràfic I-11.23. Equipament i ús de TIC dels i les menors d'entre 10 i 15 anys de les Illes Balears (2021)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'G23'!$B$2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'G23'!$A$3:$A$5</c:f>
              <c:strCache>
                <c:ptCount val="3"/>
                <c:pt idx="0">
                  <c:v>Usuaris d'ordinador</c:v>
                </c:pt>
                <c:pt idx="1">
                  <c:v>Usuaris d'Internet</c:v>
                </c:pt>
                <c:pt idx="2">
                  <c:v>Disposen de mòbil</c:v>
                </c:pt>
              </c:strCache>
            </c:strRef>
          </c:cat>
          <c:val>
            <c:numRef>
              <c:f>'G23'!$B$3:$B$5</c:f>
              <c:numCache>
                <c:formatCode>0.0%</c:formatCode>
                <c:ptCount val="3"/>
                <c:pt idx="0">
                  <c:v>0.94</c:v>
                </c:pt>
                <c:pt idx="1">
                  <c:v>0.96899999999999997</c:v>
                </c:pt>
                <c:pt idx="2">
                  <c:v>0.67600000000000005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EA-4745-A5F3-3A482D756A88}"/>
            </c:ext>
          </c:extLst>
        </c:ser>
        <c:ser>
          <c:idx val="1"/>
          <c:order val="1"/>
          <c:tx>
            <c:strRef>
              <c:f>'G23'!$C$2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'G23'!$A$3:$A$5</c:f>
              <c:strCache>
                <c:ptCount val="3"/>
                <c:pt idx="0">
                  <c:v>Usuaris d'ordinador</c:v>
                </c:pt>
                <c:pt idx="1">
                  <c:v>Usuaris d'Internet</c:v>
                </c:pt>
                <c:pt idx="2">
                  <c:v>Disposen de mòbil</c:v>
                </c:pt>
              </c:strCache>
            </c:strRef>
          </c:cat>
          <c:val>
            <c:numRef>
              <c:f>'G23'!$C$3:$C$5</c:f>
              <c:numCache>
                <c:formatCode>0.0%</c:formatCode>
                <c:ptCount val="3"/>
                <c:pt idx="0">
                  <c:v>0.95099999999999996</c:v>
                </c:pt>
                <c:pt idx="1">
                  <c:v>0.97499999999999998</c:v>
                </c:pt>
                <c:pt idx="2">
                  <c:v>0.68700000000000006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EA-4745-A5F3-3A482D756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05486719"/>
        <c:axId val="705487135"/>
      </c:barChart>
      <c:catAx>
        <c:axId val="705486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705487135"/>
        <c:crosses val="autoZero"/>
        <c:auto val="1"/>
        <c:lblAlgn val="ctr"/>
        <c:lblOffset val="100"/>
        <c:noMultiLvlLbl val="0"/>
      </c:catAx>
      <c:valAx>
        <c:axId val="70548713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705486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7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'G24'!$A$1:$F$1</c:f>
          <c:strCache>
            <c:ptCount val="6"/>
            <c:pt idx="0">
              <c:v>Gràfic I-11.24. Principals usos d'Internet per part de la ciutadania de les Illes Balears (2021)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'G24'!$A$3:$A$9</c:f>
              <c:strCache>
                <c:ptCount val="7"/>
                <c:pt idx="0">
                  <c:v>Missatgeria instantània</c:v>
                </c:pt>
                <c:pt idx="1">
                  <c:v>Correu electrònic</c:v>
                </c:pt>
                <c:pt idx="2">
                  <c:v>Telefonades i videotelefonades</c:v>
                </c:pt>
                <c:pt idx="3">
                  <c:v>Lectura de notícies</c:v>
                </c:pt>
                <c:pt idx="4">
                  <c:v>Cerca d'informació sobre béns i serveis</c:v>
                </c:pt>
                <c:pt idx="5">
                  <c:v>Xarxes socials</c:v>
                </c:pt>
                <c:pt idx="6">
                  <c:v>Banca electrònica</c:v>
                </c:pt>
              </c:strCache>
            </c:strRef>
          </c:cat>
          <c:val>
            <c:numRef>
              <c:f>'G24'!$B$3:$B$9</c:f>
              <c:numCache>
                <c:formatCode>0.0%</c:formatCode>
                <c:ptCount val="7"/>
                <c:pt idx="0">
                  <c:v>0.97299999999999998</c:v>
                </c:pt>
                <c:pt idx="1">
                  <c:v>0.86</c:v>
                </c:pt>
                <c:pt idx="2">
                  <c:v>0.85299999999999998</c:v>
                </c:pt>
                <c:pt idx="3">
                  <c:v>0.82799999999999996</c:v>
                </c:pt>
                <c:pt idx="4">
                  <c:v>0.7659999999999999</c:v>
                </c:pt>
                <c:pt idx="5">
                  <c:v>0.72199999999999998</c:v>
                </c:pt>
                <c:pt idx="6">
                  <c:v>0.71099999999999997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A5-4127-B46D-9818DD1B8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79804943"/>
        <c:axId val="979806607"/>
      </c:barChart>
      <c:catAx>
        <c:axId val="97980494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979806607"/>
        <c:crosses val="autoZero"/>
        <c:auto val="1"/>
        <c:lblAlgn val="ctr"/>
        <c:lblOffset val="100"/>
        <c:noMultiLvlLbl val="0"/>
      </c:catAx>
      <c:valAx>
        <c:axId val="979806607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798049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'G25'!$A$1:$F$1</c:f>
          <c:strCache>
            <c:ptCount val="6"/>
            <c:pt idx="0">
              <c:v>Gràfic I-11.25. Han comprat per Internet durant els darrers 3 mesos, segons l'edat (2021)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'G25'!$A$3:$A$8</c:f>
              <c:strCache>
                <c:ptCount val="6"/>
                <c:pt idx="0">
                  <c:v>De 16 a 24 anys</c:v>
                </c:pt>
                <c:pt idx="1">
                  <c:v>De 25 a 34 anys</c:v>
                </c:pt>
                <c:pt idx="2">
                  <c:v>De 35 a 44 anys</c:v>
                </c:pt>
                <c:pt idx="3">
                  <c:v>De 45 a 54 anys</c:v>
                </c:pt>
                <c:pt idx="4">
                  <c:v>De 55 a 64 anys</c:v>
                </c:pt>
                <c:pt idx="5">
                  <c:v>De 65 a 74 anys</c:v>
                </c:pt>
              </c:strCache>
            </c:strRef>
          </c:cat>
          <c:val>
            <c:numRef>
              <c:f>'G25'!$B$3:$B$8</c:f>
              <c:numCache>
                <c:formatCode>0.0%</c:formatCode>
                <c:ptCount val="6"/>
                <c:pt idx="0">
                  <c:v>0.54</c:v>
                </c:pt>
                <c:pt idx="1">
                  <c:v>0.64600000000000002</c:v>
                </c:pt>
                <c:pt idx="2">
                  <c:v>0.74299999999999999</c:v>
                </c:pt>
                <c:pt idx="3">
                  <c:v>0.53299999999999992</c:v>
                </c:pt>
                <c:pt idx="4">
                  <c:v>0.45500000000000002</c:v>
                </c:pt>
                <c:pt idx="5">
                  <c:v>0.25700000000000001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AC-468C-AA97-D0BB4D2B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92387695"/>
        <c:axId val="792396015"/>
      </c:barChart>
      <c:catAx>
        <c:axId val="79238769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792396015"/>
        <c:crosses val="autoZero"/>
        <c:auto val="1"/>
        <c:lblAlgn val="ctr"/>
        <c:lblOffset val="100"/>
        <c:noMultiLvlLbl val="0"/>
      </c:catAx>
      <c:valAx>
        <c:axId val="792396015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792387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'G26'!$A$1</c:f>
          <c:strCache>
            <c:ptCount val="1"/>
            <c:pt idx="0">
              <c:v>Gràfic I-11.26. Ús d'Internet per part de la ciutadania de 75 i més anys (%) (2021)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'G26'!$B$2</c:f>
              <c:strCache>
                <c:ptCount val="1"/>
                <c:pt idx="0">
                  <c:v>Illes Balears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'G26'!$A$3:$A$5</c:f>
              <c:strCache>
                <c:ptCount val="3"/>
                <c:pt idx="0">
                  <c:v>Han utilitzat Internet alguna vegada</c:v>
                </c:pt>
                <c:pt idx="1">
                  <c:v>Han utilitzat Internet els darrers 3 mesos</c:v>
                </c:pt>
                <c:pt idx="2">
                  <c:v>Utilitzen Internet diàriament</c:v>
                </c:pt>
              </c:strCache>
            </c:strRef>
          </c:cat>
          <c:val>
            <c:numRef>
              <c:f>'G26'!$B$3:$B$5</c:f>
              <c:numCache>
                <c:formatCode>0.0%</c:formatCode>
                <c:ptCount val="3"/>
                <c:pt idx="0">
                  <c:v>0.371</c:v>
                </c:pt>
                <c:pt idx="1">
                  <c:v>0.35799999999999998</c:v>
                </c:pt>
                <c:pt idx="2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23-4210-B728-F5C303FE7E53}"/>
            </c:ext>
          </c:extLst>
        </c:ser>
        <c:ser>
          <c:idx val="1"/>
          <c:order val="1"/>
          <c:tx>
            <c:strRef>
              <c:f>'G26'!$C$2</c:f>
              <c:strCache>
                <c:ptCount val="1"/>
                <c:pt idx="0">
                  <c:v>Espanya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'G26'!$A$3:$A$5</c:f>
              <c:strCache>
                <c:ptCount val="3"/>
                <c:pt idx="0">
                  <c:v>Han utilitzat Internet alguna vegada</c:v>
                </c:pt>
                <c:pt idx="1">
                  <c:v>Han utilitzat Internet els darrers 3 mesos</c:v>
                </c:pt>
                <c:pt idx="2">
                  <c:v>Utilitzen Internet diàriament</c:v>
                </c:pt>
              </c:strCache>
            </c:strRef>
          </c:cat>
          <c:val>
            <c:numRef>
              <c:f>'G26'!$C$3:$C$5</c:f>
              <c:numCache>
                <c:formatCode>0.0%</c:formatCode>
                <c:ptCount val="3"/>
                <c:pt idx="0">
                  <c:v>0.34</c:v>
                </c:pt>
                <c:pt idx="1">
                  <c:v>0.318</c:v>
                </c:pt>
                <c:pt idx="2">
                  <c:v>0.20599999999999999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23-4210-B728-F5C303FE7E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30795759"/>
        <c:axId val="930793263"/>
      </c:barChart>
      <c:catAx>
        <c:axId val="9307957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930793263"/>
        <c:crosses val="autoZero"/>
        <c:auto val="1"/>
        <c:lblAlgn val="ctr"/>
        <c:lblOffset val="100"/>
        <c:noMultiLvlLbl val="0"/>
      </c:catAx>
      <c:valAx>
        <c:axId val="930793263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crossAx val="930795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'G27'!$A$1</c:f>
          <c:strCache>
            <c:ptCount val="1"/>
            <c:pt idx="0">
              <c:v>Gràfic I-11.27. Principals béns físics comprats per la ciutadania per motius particulars (%) (2021)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0.38461538461538503"/>
          <c:y val="0.17619173031340499"/>
          <c:w val="0.52034452034451995"/>
          <c:h val="0.7014748485646560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'G27'!$A$3:$A$9</c:f>
              <c:strCache>
                <c:ptCount val="7"/>
                <c:pt idx="0">
                  <c:v>Roba, sabates, accessoris</c:v>
                </c:pt>
                <c:pt idx="1">
                  <c:v>Articles esportius</c:v>
                </c:pt>
                <c:pt idx="2">
                  <c:v>Menjar a domicili</c:v>
                </c:pt>
                <c:pt idx="3">
                  <c:v>Ordinadors, tauletes, telèfons</c:v>
                </c:pt>
                <c:pt idx="4">
                  <c:v>Mobles, articles per a la llar</c:v>
                </c:pt>
                <c:pt idx="5">
                  <c:v>Llibres i revistes en paper</c:v>
                </c:pt>
                <c:pt idx="6">
                  <c:v>Juguetes o articles infantils</c:v>
                </c:pt>
              </c:strCache>
            </c:strRef>
          </c:cat>
          <c:val>
            <c:numRef>
              <c:f>'G27'!$B$3:$B$9</c:f>
              <c:numCache>
                <c:formatCode>0.0%</c:formatCode>
                <c:ptCount val="7"/>
                <c:pt idx="0">
                  <c:v>0.66400000000000003</c:v>
                </c:pt>
                <c:pt idx="1">
                  <c:v>0.37</c:v>
                </c:pt>
                <c:pt idx="2">
                  <c:v>0.33200000000000002</c:v>
                </c:pt>
                <c:pt idx="3">
                  <c:v>0.27200000000000002</c:v>
                </c:pt>
                <c:pt idx="4">
                  <c:v>0.26900000000000002</c:v>
                </c:pt>
                <c:pt idx="5">
                  <c:v>0.252</c:v>
                </c:pt>
                <c:pt idx="6">
                  <c:v>0.23899999999999999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92-446A-9622-D18C8AD667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91530352"/>
        <c:axId val="34905508"/>
      </c:barChart>
      <c:catAx>
        <c:axId val="9153035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4905508"/>
        <c:crosses val="autoZero"/>
        <c:auto val="1"/>
        <c:lblAlgn val="ctr"/>
        <c:lblOffset val="100"/>
        <c:noMultiLvlLbl val="0"/>
      </c:catAx>
      <c:valAx>
        <c:axId val="34905508"/>
        <c:scaling>
          <c:orientation val="minMax"/>
          <c:max val="1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1530352"/>
        <c:crosses val="max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'G3'!$A$1:$B$1</c:f>
          <c:strCache>
            <c:ptCount val="2"/>
            <c:pt idx="0">
              <c:v>Gràfic I-11.3. Despesa en R+D sobre el PIB (2020)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595959"/>
              </a:solidFill>
              <a:latin typeface="Arial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 w="12600">
              <a:noFill/>
            </a:ln>
          </c:spPr>
          <c:invertIfNegative val="0"/>
          <c:dPt>
            <c:idx val="4"/>
            <c:invertIfNegative val="0"/>
            <c:bubble3D val="0"/>
            <c:spPr>
              <a:solidFill>
                <a:srgbClr val="C00000"/>
              </a:solidFill>
              <a:ln w="126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BC9-4270-BCA5-DF21836B9D0B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7E41-4AB6-B272-C3DD2E56A149}"/>
              </c:ext>
            </c:extLst>
          </c:dPt>
          <c:dPt>
            <c:idx val="17"/>
            <c:invertIfNegative val="0"/>
            <c:bubble3D val="0"/>
            <c:spPr>
              <a:solidFill>
                <a:srgbClr val="C00000"/>
              </a:solidFill>
              <a:ln w="126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E41-4AB6-B272-C3DD2E56A149}"/>
              </c:ext>
            </c:extLst>
          </c:dPt>
          <c:dLbls>
            <c:dLbl>
              <c:idx val="5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41-4AB6-B272-C3DD2E56A149}"/>
                </c:ext>
              </c:extLst>
            </c:dLbl>
            <c:dLbl>
              <c:idx val="17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41-4AB6-B272-C3DD2E56A1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'G3'!$A$3:$A$20</c:f>
              <c:strCache>
                <c:ptCount val="18"/>
                <c:pt idx="0">
                  <c:v>País Basc</c:v>
                </c:pt>
                <c:pt idx="1">
                  <c:v>Madrid</c:v>
                </c:pt>
                <c:pt idx="2">
                  <c:v>Navarra</c:v>
                </c:pt>
                <c:pt idx="3">
                  <c:v>Catalunya</c:v>
                </c:pt>
                <c:pt idx="4">
                  <c:v>Total nacional</c:v>
                </c:pt>
                <c:pt idx="5">
                  <c:v>Castella i Lleó</c:v>
                </c:pt>
                <c:pt idx="6">
                  <c:v>Comunitat Valenciana</c:v>
                </c:pt>
                <c:pt idx="7">
                  <c:v>Múrcia</c:v>
                </c:pt>
                <c:pt idx="8">
                  <c:v>Galícia</c:v>
                </c:pt>
                <c:pt idx="9">
                  <c:v>Andalusia</c:v>
                </c:pt>
                <c:pt idx="10">
                  <c:v>Aragó</c:v>
                </c:pt>
                <c:pt idx="11">
                  <c:v>Cantàbria</c:v>
                </c:pt>
                <c:pt idx="12">
                  <c:v>Astúries</c:v>
                </c:pt>
                <c:pt idx="13">
                  <c:v>La Rioja</c:v>
                </c:pt>
                <c:pt idx="14">
                  <c:v>Castella-la Manxa</c:v>
                </c:pt>
                <c:pt idx="15">
                  <c:v>Extremadura</c:v>
                </c:pt>
                <c:pt idx="16">
                  <c:v>Canàries</c:v>
                </c:pt>
                <c:pt idx="17">
                  <c:v>Illes Balears </c:v>
                </c:pt>
              </c:strCache>
            </c:strRef>
          </c:cat>
          <c:val>
            <c:numRef>
              <c:f>'G3'!$B$3:$B$20</c:f>
              <c:numCache>
                <c:formatCode>#,##0.00</c:formatCode>
                <c:ptCount val="18"/>
                <c:pt idx="0">
                  <c:v>2.2000000000000002</c:v>
                </c:pt>
                <c:pt idx="1">
                  <c:v>1.96</c:v>
                </c:pt>
                <c:pt idx="2">
                  <c:v>1.9</c:v>
                </c:pt>
                <c:pt idx="3">
                  <c:v>1.7</c:v>
                </c:pt>
                <c:pt idx="4">
                  <c:v>1.41</c:v>
                </c:pt>
                <c:pt idx="5">
                  <c:v>1.37</c:v>
                </c:pt>
                <c:pt idx="6">
                  <c:v>1.18</c:v>
                </c:pt>
                <c:pt idx="7">
                  <c:v>1.1399999999999999</c:v>
                </c:pt>
                <c:pt idx="8">
                  <c:v>1.0900000000000001</c:v>
                </c:pt>
                <c:pt idx="9">
                  <c:v>1.08</c:v>
                </c:pt>
                <c:pt idx="10">
                  <c:v>0.96</c:v>
                </c:pt>
                <c:pt idx="11">
                  <c:v>0.93</c:v>
                </c:pt>
                <c:pt idx="12">
                  <c:v>0.9</c:v>
                </c:pt>
                <c:pt idx="13">
                  <c:v>0.79</c:v>
                </c:pt>
                <c:pt idx="14">
                  <c:v>0.66</c:v>
                </c:pt>
                <c:pt idx="15">
                  <c:v>0.65</c:v>
                </c:pt>
                <c:pt idx="16">
                  <c:v>0.56000000000000005</c:v>
                </c:pt>
                <c:pt idx="17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41-4AB6-B272-C3DD2E56A1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77684370"/>
        <c:axId val="7538509"/>
      </c:barChart>
      <c:catAx>
        <c:axId val="7768437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595959"/>
                </a:solidFill>
                <a:latin typeface="Arial"/>
              </a:defRPr>
            </a:pPr>
            <a:endParaRPr lang="ca-ES"/>
          </a:p>
        </c:txPr>
        <c:crossAx val="7538509"/>
        <c:crosses val="autoZero"/>
        <c:auto val="1"/>
        <c:lblAlgn val="ctr"/>
        <c:lblOffset val="100"/>
        <c:noMultiLvlLbl val="0"/>
      </c:catAx>
      <c:valAx>
        <c:axId val="753850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.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700" b="0" strike="noStrike" spc="-1">
                <a:solidFill>
                  <a:srgbClr val="595959"/>
                </a:solidFill>
                <a:latin typeface="Arial"/>
              </a:defRPr>
            </a:pPr>
            <a:endParaRPr lang="ca-ES"/>
          </a:p>
        </c:txPr>
        <c:crossAx val="77684370"/>
        <c:crosses val="autoZero"/>
        <c:crossBetween val="between"/>
      </c:valAx>
      <c:spPr>
        <a:noFill/>
        <a:ln w="6480">
          <a:solidFill>
            <a:srgbClr val="D9D9D9"/>
          </a:solidFill>
          <a:round/>
        </a:ln>
      </c:spPr>
    </c:plotArea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'G4'!$A$1:$G$1</c:f>
          <c:strCache>
            <c:ptCount val="7"/>
            <c:pt idx="0">
              <c:v>Gràfic I-11.4. Evolució de la despesa en R+D a les Illes Balears (2006-2020)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595959"/>
              </a:solidFill>
              <a:latin typeface="Arial"/>
            </a:defRPr>
          </a:pPr>
          <a:endParaRPr lang="ca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'G4'!$B$2</c:f>
              <c:strCache>
                <c:ptCount val="1"/>
                <c:pt idx="0">
                  <c:v>Administració</c:v>
                </c:pt>
              </c:strCache>
            </c:strRef>
          </c:tx>
          <c:spPr>
            <a:ln w="28440" cap="rnd">
              <a:solidFill>
                <a:srgbClr val="70AD47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'G4'!$A$3:$A$17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'G4'!$B$3:$B$17</c:f>
              <c:numCache>
                <c:formatCode>General</c:formatCode>
                <c:ptCount val="15"/>
                <c:pt idx="0">
                  <c:v>20320</c:v>
                </c:pt>
                <c:pt idx="1">
                  <c:v>26090</c:v>
                </c:pt>
                <c:pt idx="2">
                  <c:v>30302</c:v>
                </c:pt>
                <c:pt idx="3">
                  <c:v>37541</c:v>
                </c:pt>
                <c:pt idx="4">
                  <c:v>47158</c:v>
                </c:pt>
                <c:pt idx="5">
                  <c:v>36412</c:v>
                </c:pt>
                <c:pt idx="6">
                  <c:v>33250</c:v>
                </c:pt>
                <c:pt idx="7">
                  <c:v>32898</c:v>
                </c:pt>
                <c:pt idx="8">
                  <c:v>30029</c:v>
                </c:pt>
                <c:pt idx="9">
                  <c:v>31685</c:v>
                </c:pt>
                <c:pt idx="10">
                  <c:v>32198</c:v>
                </c:pt>
                <c:pt idx="11">
                  <c:v>35275</c:v>
                </c:pt>
                <c:pt idx="12">
                  <c:v>33950</c:v>
                </c:pt>
                <c:pt idx="13">
                  <c:v>34476</c:v>
                </c:pt>
                <c:pt idx="14">
                  <c:v>36311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D5-4305-B907-46E26DD9F9BE}"/>
            </c:ext>
          </c:extLst>
        </c:ser>
        <c:ser>
          <c:idx val="1"/>
          <c:order val="1"/>
          <c:tx>
            <c:strRef>
              <c:f>'G4'!$C$2</c:f>
              <c:strCache>
                <c:ptCount val="1"/>
                <c:pt idx="0">
                  <c:v>Universitats</c:v>
                </c:pt>
              </c:strCache>
            </c:strRef>
          </c:tx>
          <c:spPr>
            <a:ln w="28440" cap="rnd">
              <a:solidFill>
                <a:srgbClr val="5B9BD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'G4'!$A$3:$A$17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'G4'!$C$3:$C$17</c:f>
              <c:numCache>
                <c:formatCode>General</c:formatCode>
                <c:ptCount val="15"/>
                <c:pt idx="0">
                  <c:v>36886</c:v>
                </c:pt>
                <c:pt idx="1">
                  <c:v>39828</c:v>
                </c:pt>
                <c:pt idx="2">
                  <c:v>46250</c:v>
                </c:pt>
                <c:pt idx="3">
                  <c:v>46816</c:v>
                </c:pt>
                <c:pt idx="4">
                  <c:v>47260</c:v>
                </c:pt>
                <c:pt idx="5">
                  <c:v>45313</c:v>
                </c:pt>
                <c:pt idx="6">
                  <c:v>41827</c:v>
                </c:pt>
                <c:pt idx="7">
                  <c:v>42738</c:v>
                </c:pt>
                <c:pt idx="8">
                  <c:v>43304</c:v>
                </c:pt>
                <c:pt idx="9">
                  <c:v>43913</c:v>
                </c:pt>
                <c:pt idx="10">
                  <c:v>43263</c:v>
                </c:pt>
                <c:pt idx="11">
                  <c:v>48733</c:v>
                </c:pt>
                <c:pt idx="12">
                  <c:v>50522</c:v>
                </c:pt>
                <c:pt idx="13" formatCode="0">
                  <c:v>51470.394</c:v>
                </c:pt>
                <c:pt idx="14" formatCode="0">
                  <c:v>49764.970999999998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D5-4305-B907-46E26DD9F9BE}"/>
            </c:ext>
          </c:extLst>
        </c:ser>
        <c:ser>
          <c:idx val="2"/>
          <c:order val="2"/>
          <c:tx>
            <c:strRef>
              <c:f>'G4'!$D$2</c:f>
              <c:strCache>
                <c:ptCount val="1"/>
                <c:pt idx="0">
                  <c:v>Empreses + IPSFL</c:v>
                </c:pt>
              </c:strCache>
            </c:strRef>
          </c:tx>
          <c:spPr>
            <a:ln w="28440" cap="rnd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'G4'!$A$3:$A$17</c:f>
              <c:numCache>
                <c:formatCode>General</c:formatCod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</c:numCache>
            </c:numRef>
          </c:cat>
          <c:val>
            <c:numRef>
              <c:f>'G4'!$D$3:$D$17</c:f>
              <c:numCache>
                <c:formatCode>General</c:formatCode>
                <c:ptCount val="15"/>
                <c:pt idx="0">
                  <c:v>13449</c:v>
                </c:pt>
                <c:pt idx="1">
                  <c:v>20876</c:v>
                </c:pt>
                <c:pt idx="2">
                  <c:v>20833</c:v>
                </c:pt>
                <c:pt idx="3">
                  <c:v>15497</c:v>
                </c:pt>
                <c:pt idx="4">
                  <c:v>15967</c:v>
                </c:pt>
                <c:pt idx="5">
                  <c:v>14094</c:v>
                </c:pt>
                <c:pt idx="6">
                  <c:v>14843</c:v>
                </c:pt>
                <c:pt idx="7">
                  <c:v>11346</c:v>
                </c:pt>
                <c:pt idx="8">
                  <c:v>12002</c:v>
                </c:pt>
                <c:pt idx="9">
                  <c:v>13540</c:v>
                </c:pt>
                <c:pt idx="10">
                  <c:v>19107</c:v>
                </c:pt>
                <c:pt idx="11">
                  <c:v>29133</c:v>
                </c:pt>
                <c:pt idx="12">
                  <c:v>44087</c:v>
                </c:pt>
                <c:pt idx="13" formatCode="0">
                  <c:v>48295.6</c:v>
                </c:pt>
                <c:pt idx="14" formatCode="0">
                  <c:v>51622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D5-4305-B907-46E26DD9F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9834285"/>
        <c:axId val="79188662"/>
      </c:lineChart>
      <c:catAx>
        <c:axId val="983428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595959"/>
                </a:solidFill>
                <a:latin typeface="Arial"/>
              </a:defRPr>
            </a:pPr>
            <a:endParaRPr lang="ca-ES"/>
          </a:p>
        </c:txPr>
        <c:crossAx val="79188662"/>
        <c:crosses val="autoZero"/>
        <c:auto val="1"/>
        <c:lblAlgn val="ctr"/>
        <c:lblOffset val="100"/>
        <c:noMultiLvlLbl val="0"/>
      </c:catAx>
      <c:valAx>
        <c:axId val="79188662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700" b="0" strike="noStrike" spc="-1">
                <a:solidFill>
                  <a:srgbClr val="595959"/>
                </a:solidFill>
                <a:latin typeface="Arial"/>
              </a:defRPr>
            </a:pPr>
            <a:endParaRPr lang="ca-ES"/>
          </a:p>
        </c:txPr>
        <c:crossAx val="9834285"/>
        <c:crosses val="autoZero"/>
        <c:crossBetween val="midCat"/>
      </c:valAx>
      <c:spPr>
        <a:noFill/>
        <a:ln w="0">
          <a:noFill/>
        </a:ln>
      </c:spPr>
    </c:plotArea>
    <c:legend>
      <c:legendPos val="t"/>
      <c:overlay val="0"/>
      <c:spPr>
        <a:noFill/>
        <a:ln w="0">
          <a:noFill/>
        </a:ln>
      </c:spPr>
      <c:txPr>
        <a:bodyPr/>
        <a:lstStyle/>
        <a:p>
          <a:pPr>
            <a:defRPr sz="700" b="0" strike="noStrike" spc="-1">
              <a:solidFill>
                <a:srgbClr val="595959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'G5'!$A$1:$H$1</c:f>
          <c:strCache>
            <c:ptCount val="8"/>
            <c:pt idx="0">
              <c:v>Gràfic I-11.5. Distribució de la despesa en R+D a les Illes Balears i Espanya (2020)</c:v>
            </c:pt>
          </c:strCache>
        </c:strRef>
      </c:tx>
      <c:layout>
        <c:manualLayout>
          <c:xMode val="edge"/>
          <c:yMode val="edge"/>
          <c:x val="0.20967845866357401"/>
          <c:y val="4.6233839235525598E-2"/>
        </c:manualLayout>
      </c:layout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788010659041177E-2"/>
          <c:y val="0.26581832236302733"/>
          <c:w val="0.86004252851343499"/>
          <c:h val="0.620292299044406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'G5'!$A$3</c:f>
              <c:strCache>
                <c:ptCount val="1"/>
                <c:pt idx="0">
                  <c:v>Administració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'G5'!$B$2:$C$2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'G5'!$B$3:$C$3</c:f>
              <c:numCache>
                <c:formatCode>0.0%</c:formatCode>
                <c:ptCount val="2"/>
                <c:pt idx="0">
                  <c:v>0.26369999999999999</c:v>
                </c:pt>
                <c:pt idx="1">
                  <c:v>0.17460000000000001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7B-4949-8442-82D6AF304DD9}"/>
            </c:ext>
          </c:extLst>
        </c:ser>
        <c:ser>
          <c:idx val="1"/>
          <c:order val="1"/>
          <c:tx>
            <c:strRef>
              <c:f>'G5'!$A$4</c:f>
              <c:strCache>
                <c:ptCount val="1"/>
                <c:pt idx="0">
                  <c:v>Ensenyament superior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'G5'!$B$2:$C$2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'G5'!$B$4:$C$4</c:f>
              <c:numCache>
                <c:formatCode>0.0%</c:formatCode>
                <c:ptCount val="2"/>
                <c:pt idx="0">
                  <c:v>0.3614</c:v>
                </c:pt>
                <c:pt idx="1">
                  <c:v>0.26650000000000001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7B-4949-8442-82D6AF304DD9}"/>
            </c:ext>
          </c:extLst>
        </c:ser>
        <c:ser>
          <c:idx val="2"/>
          <c:order val="2"/>
          <c:tx>
            <c:strRef>
              <c:f>'G5'!$A$5</c:f>
              <c:strCache>
                <c:ptCount val="1"/>
                <c:pt idx="0">
                  <c:v>Empreses 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'G5'!$B$2:$C$2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'G5'!$B$5:$C$5</c:f>
              <c:numCache>
                <c:formatCode>0.0%</c:formatCode>
                <c:ptCount val="2"/>
                <c:pt idx="0">
                  <c:v>0.37009999999999998</c:v>
                </c:pt>
                <c:pt idx="1">
                  <c:v>0.55600000000000005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7B-4949-8442-82D6AF304DD9}"/>
            </c:ext>
          </c:extLst>
        </c:ser>
        <c:ser>
          <c:idx val="3"/>
          <c:order val="3"/>
          <c:tx>
            <c:strRef>
              <c:f>'G5'!$A$6</c:f>
              <c:strCache>
                <c:ptCount val="1"/>
                <c:pt idx="0">
                  <c:v>IPSFL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spc="-1" baseline="0">
                    <a:solidFill>
                      <a:srgbClr val="000000"/>
                    </a:solidFill>
                    <a:latin typeface="Arial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'G5'!$B$2:$C$2</c:f>
              <c:strCache>
                <c:ptCount val="2"/>
                <c:pt idx="0">
                  <c:v>Illes Balears</c:v>
                </c:pt>
                <c:pt idx="1">
                  <c:v>Espanya</c:v>
                </c:pt>
              </c:strCache>
            </c:strRef>
          </c:cat>
          <c:val>
            <c:numRef>
              <c:f>'G5'!$B$6:$C$6</c:f>
              <c:numCache>
                <c:formatCode>0.0%</c:formatCode>
                <c:ptCount val="2"/>
                <c:pt idx="0">
                  <c:v>4.7999999999999996E-3</c:v>
                </c:pt>
                <c:pt idx="1">
                  <c:v>2.8999999999999998E-3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1-41DA-AC3F-F673DDA69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7650845"/>
        <c:axId val="38298663"/>
      </c:barChart>
      <c:catAx>
        <c:axId val="1765084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38298663"/>
        <c:crosses val="autoZero"/>
        <c:auto val="1"/>
        <c:lblAlgn val="ctr"/>
        <c:lblOffset val="100"/>
        <c:noMultiLvlLbl val="0"/>
      </c:catAx>
      <c:valAx>
        <c:axId val="38298663"/>
        <c:scaling>
          <c:orientation val="minMax"/>
        </c:scaling>
        <c:delete val="0"/>
        <c:axPos val="l"/>
        <c:majorGridlines>
          <c:spPr>
            <a:ln w="9360">
              <a:noFill/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17650845"/>
        <c:crosses val="autoZero"/>
        <c:crossBetween val="between"/>
        <c:majorUnit val="0.2"/>
      </c:valAx>
      <c:spPr>
        <a:noFill/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18465998541963899"/>
          <c:y val="0.13173367292604601"/>
          <c:w val="0.51281128380036267"/>
          <c:h val="6.170210133129688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'G6'!$A$1:$G$1</c:f>
          <c:strCache>
            <c:ptCount val="7"/>
            <c:pt idx="0">
              <c:v>Gràfic I-11.6. Evolució dels recursos humans dedicats a activitas d'R+D a les Illes Balears (EDP) (2007-2020)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'G6'!$B$2</c:f>
              <c:strCache>
                <c:ptCount val="1"/>
                <c:pt idx="0">
                  <c:v>Personal d'R+D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'G6'!$A$3:$A$16</c:f>
              <c:numCache>
                <c:formatCode>General</c:formatCod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'G6'!$B$3:$B$16</c:f>
              <c:numCache>
                <c:formatCode>General</c:formatCode>
                <c:ptCount val="14"/>
                <c:pt idx="0">
                  <c:v>1557.2</c:v>
                </c:pt>
                <c:pt idx="1">
                  <c:v>1728.4</c:v>
                </c:pt>
                <c:pt idx="2">
                  <c:v>1767.3</c:v>
                </c:pt>
                <c:pt idx="3">
                  <c:v>2137</c:v>
                </c:pt>
                <c:pt idx="4">
                  <c:v>2007.2999999999997</c:v>
                </c:pt>
                <c:pt idx="5">
                  <c:v>1955.7</c:v>
                </c:pt>
                <c:pt idx="6">
                  <c:v>1848.2</c:v>
                </c:pt>
                <c:pt idx="7">
                  <c:v>1846</c:v>
                </c:pt>
                <c:pt idx="8">
                  <c:v>1801.3</c:v>
                </c:pt>
                <c:pt idx="9">
                  <c:v>2005.3</c:v>
                </c:pt>
                <c:pt idx="10">
                  <c:v>2203.6999999999998</c:v>
                </c:pt>
                <c:pt idx="11">
                  <c:v>2685.4</c:v>
                </c:pt>
                <c:pt idx="12">
                  <c:v>2793.4</c:v>
                </c:pt>
                <c:pt idx="13" formatCode="0">
                  <c:v>2776.6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AB-4ECF-85DE-D7FDFE5F6FE0}"/>
            </c:ext>
          </c:extLst>
        </c:ser>
        <c:ser>
          <c:idx val="1"/>
          <c:order val="1"/>
          <c:tx>
            <c:strRef>
              <c:f>'G6'!$C$2</c:f>
              <c:strCache>
                <c:ptCount val="1"/>
                <c:pt idx="0">
                  <c:v>Personal investigador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'G6'!$A$3:$A$16</c:f>
              <c:numCache>
                <c:formatCode>General</c:formatCode>
                <c:ptCount val="1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</c:numCache>
            </c:numRef>
          </c:cat>
          <c:val>
            <c:numRef>
              <c:f>'G6'!$C$3:$C$16</c:f>
              <c:numCache>
                <c:formatCode>General</c:formatCode>
                <c:ptCount val="14"/>
                <c:pt idx="0">
                  <c:v>1094.7</c:v>
                </c:pt>
                <c:pt idx="1">
                  <c:v>1178.3</c:v>
                </c:pt>
                <c:pt idx="2">
                  <c:v>1238</c:v>
                </c:pt>
                <c:pt idx="3">
                  <c:v>1461.5</c:v>
                </c:pt>
                <c:pt idx="4">
                  <c:v>1442</c:v>
                </c:pt>
                <c:pt idx="5">
                  <c:v>1444</c:v>
                </c:pt>
                <c:pt idx="6">
                  <c:v>1390.9</c:v>
                </c:pt>
                <c:pt idx="7">
                  <c:v>1461.9</c:v>
                </c:pt>
                <c:pt idx="8">
                  <c:v>1346.6</c:v>
                </c:pt>
                <c:pt idx="9">
                  <c:v>1538.7</c:v>
                </c:pt>
                <c:pt idx="10">
                  <c:v>1666.2</c:v>
                </c:pt>
                <c:pt idx="11">
                  <c:v>1902.4</c:v>
                </c:pt>
                <c:pt idx="12">
                  <c:v>1965.7</c:v>
                </c:pt>
                <c:pt idx="13" formatCode="0">
                  <c:v>1984.3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AB-4ECF-85DE-D7FDFE5F6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34285"/>
        <c:axId val="79188662"/>
      </c:barChart>
      <c:catAx>
        <c:axId val="983428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79188662"/>
        <c:crosses val="autoZero"/>
        <c:auto val="1"/>
        <c:lblAlgn val="ctr"/>
        <c:lblOffset val="100"/>
        <c:noMultiLvlLbl val="0"/>
      </c:catAx>
      <c:valAx>
        <c:axId val="7918866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983428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390656789203125"/>
          <c:y val="0.91806098123767277"/>
          <c:w val="0.4764077715137679"/>
          <c:h val="5.95406272137517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'G7'!$A$1</c:f>
          <c:strCache>
            <c:ptCount val="1"/>
            <c:pt idx="0">
              <c:v>Gràfic I-11.7. Taxa de creixement del nombre d'investigadors i investigadores (2019-2020) (%)</c:v>
            </c:pt>
          </c:strCache>
        </c:strRef>
      </c:tx>
      <c:layout>
        <c:manualLayout>
          <c:xMode val="edge"/>
          <c:yMode val="edge"/>
          <c:x val="0.13352397768894766"/>
          <c:y val="6.5622851036149052E-2"/>
        </c:manualLayout>
      </c:layout>
      <c:overlay val="0"/>
      <c:spPr>
        <a:noFill/>
        <a:ln w="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-1" baseline="0">
              <a:solidFill>
                <a:srgbClr val="000000"/>
              </a:solidFill>
              <a:latin typeface="Arial"/>
              <a:ea typeface="Arial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5.9011071821923403E-2"/>
          <c:y val="0.18314099347717"/>
          <c:w val="0.91901918729348997"/>
          <c:h val="0.7194346880749290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DE2-4C9F-B130-C00335A9D353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58B-4C55-8C86-EB999D74F9E3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DE2-4C9F-B130-C00335A9D353}"/>
              </c:ext>
            </c:extLst>
          </c:dPt>
          <c:dLbls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E2-4C9F-B130-C00335A9D35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E2-4C9F-B130-C00335A9D3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spc="-1" baseline="0">
                    <a:solidFill>
                      <a:srgbClr val="000000"/>
                    </a:solidFill>
                    <a:latin typeface="Arial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'G7'!$A$3:$A$20</c:f>
              <c:strCache>
                <c:ptCount val="18"/>
                <c:pt idx="0">
                  <c:v>Astúries</c:v>
                </c:pt>
                <c:pt idx="1">
                  <c:v>Navarra</c:v>
                </c:pt>
                <c:pt idx="2">
                  <c:v>Aragó</c:v>
                </c:pt>
                <c:pt idx="3">
                  <c:v>La Rioja</c:v>
                </c:pt>
                <c:pt idx="4">
                  <c:v>Extremadura</c:v>
                </c:pt>
                <c:pt idx="5">
                  <c:v>Catalunya</c:v>
                </c:pt>
                <c:pt idx="6">
                  <c:v>Comunitat Valenciana</c:v>
                </c:pt>
                <c:pt idx="7">
                  <c:v>Illes Balears</c:v>
                </c:pt>
                <c:pt idx="8">
                  <c:v>Total nacional</c:v>
                </c:pt>
                <c:pt idx="9">
                  <c:v>Múrcia</c:v>
                </c:pt>
                <c:pt idx="10">
                  <c:v>Madrid </c:v>
                </c:pt>
                <c:pt idx="11">
                  <c:v>País Basc</c:v>
                </c:pt>
                <c:pt idx="12">
                  <c:v>Galicia</c:v>
                </c:pt>
                <c:pt idx="13">
                  <c:v>Castella i  Lleó</c:v>
                </c:pt>
                <c:pt idx="14">
                  <c:v>Canàries</c:v>
                </c:pt>
                <c:pt idx="15">
                  <c:v>Castella-la Manxa</c:v>
                </c:pt>
                <c:pt idx="16">
                  <c:v>Andalusia</c:v>
                </c:pt>
                <c:pt idx="17">
                  <c:v>Cantàbria</c:v>
                </c:pt>
              </c:strCache>
            </c:strRef>
          </c:cat>
          <c:val>
            <c:numRef>
              <c:f>'G7'!$B$3:$B$20</c:f>
              <c:numCache>
                <c:formatCode>0.0%</c:formatCode>
                <c:ptCount val="18"/>
                <c:pt idx="0">
                  <c:v>-0.11390481978047023</c:v>
                </c:pt>
                <c:pt idx="1">
                  <c:v>-5.4921800085970425E-2</c:v>
                </c:pt>
                <c:pt idx="2">
                  <c:v>-4.6911386934914673E-2</c:v>
                </c:pt>
                <c:pt idx="3">
                  <c:v>-1.5660235529942369E-2</c:v>
                </c:pt>
                <c:pt idx="4">
                  <c:v>-7.7738139609179009E-3</c:v>
                </c:pt>
                <c:pt idx="5">
                  <c:v>-5.6608376852877807E-3</c:v>
                </c:pt>
                <c:pt idx="6">
                  <c:v>-1.4561953447745236E-4</c:v>
                </c:pt>
                <c:pt idx="7">
                  <c:v>9.4622780688812681E-3</c:v>
                </c:pt>
                <c:pt idx="8">
                  <c:v>9.7073150064005062E-3</c:v>
                </c:pt>
                <c:pt idx="9">
                  <c:v>1.7996443390634175E-2</c:v>
                </c:pt>
                <c:pt idx="10">
                  <c:v>1.8850267761106224E-2</c:v>
                </c:pt>
                <c:pt idx="11">
                  <c:v>2.3869988579671732E-2</c:v>
                </c:pt>
                <c:pt idx="12">
                  <c:v>2.9089827483640744E-2</c:v>
                </c:pt>
                <c:pt idx="13">
                  <c:v>3.3521402241781413E-2</c:v>
                </c:pt>
                <c:pt idx="14">
                  <c:v>3.6953565183602065E-2</c:v>
                </c:pt>
                <c:pt idx="15">
                  <c:v>3.7276683463124086E-2</c:v>
                </c:pt>
                <c:pt idx="16">
                  <c:v>3.9304256813518186E-2</c:v>
                </c:pt>
                <c:pt idx="17">
                  <c:v>5.3349475383373618E-2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E2-4C9F-B130-C00335A9D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69620803"/>
        <c:axId val="25483387"/>
      </c:barChart>
      <c:catAx>
        <c:axId val="69620803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low"/>
        <c:spPr>
          <a:noFill/>
          <a:ln w="9360" cap="flat" cmpd="sng" algn="ctr">
            <a:solidFill>
              <a:srgbClr val="878787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-1" baseline="0">
                <a:solidFill>
                  <a:srgbClr val="000000"/>
                </a:solidFill>
                <a:latin typeface="Arial"/>
                <a:ea typeface="Arial"/>
                <a:cs typeface="+mn-cs"/>
              </a:defRPr>
            </a:pPr>
            <a:endParaRPr lang="ca-ES"/>
          </a:p>
        </c:txPr>
        <c:crossAx val="25483387"/>
        <c:crosses val="autoZero"/>
        <c:auto val="1"/>
        <c:lblAlgn val="ctr"/>
        <c:lblOffset val="100"/>
        <c:noMultiLvlLbl val="0"/>
      </c:catAx>
      <c:valAx>
        <c:axId val="25483387"/>
        <c:scaling>
          <c:orientation val="minMax"/>
        </c:scaling>
        <c:delete val="0"/>
        <c:axPos val="b"/>
        <c:majorGridlines>
          <c:spPr>
            <a:ln w="9360" cap="flat" cmpd="sng" algn="ctr">
              <a:solidFill>
                <a:srgbClr val="878787"/>
              </a:solidFill>
              <a:prstDash val="solid"/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 w="9360" cap="flat" cmpd="sng" algn="ctr">
            <a:solidFill>
              <a:srgbClr val="878787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-1" baseline="0">
                <a:solidFill>
                  <a:srgbClr val="000000"/>
                </a:solidFill>
                <a:latin typeface="Arial"/>
                <a:ea typeface="Arial"/>
                <a:cs typeface="+mn-cs"/>
              </a:defRPr>
            </a:pPr>
            <a:endParaRPr lang="ca-ES"/>
          </a:p>
        </c:txPr>
        <c:crossAx val="69620803"/>
        <c:crosses val="autoZero"/>
        <c:crossBetween val="between"/>
      </c:valAx>
      <c:spPr>
        <a:noFill/>
        <a:ln w="25560">
          <a:noFill/>
        </a:ln>
        <a:effectLst/>
      </c:spPr>
    </c:plotArea>
    <c:plotVisOnly val="1"/>
    <c:dispBlanksAs val="gap"/>
    <c:showDLblsOverMax val="1"/>
  </c:chart>
  <c:spPr>
    <a:solidFill>
      <a:srgbClr val="FFFFFF"/>
    </a:solidFill>
    <a:ln w="9360" cap="flat" cmpd="sng" algn="ctr">
      <a:noFill/>
      <a:prstDash val="solid"/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'G8'!$A$1</c:f>
          <c:strCache>
            <c:ptCount val="1"/>
            <c:pt idx="0">
              <c:v>Gràfic I-11.8. Personal investigador / 1.000 habitants de població activa (2020)</c:v>
            </c:pt>
          </c:strCache>
        </c:strRef>
      </c:tx>
      <c:layout>
        <c:manualLayout>
          <c:xMode val="edge"/>
          <c:yMode val="edge"/>
          <c:x val="0.22711726856414099"/>
          <c:y val="6.8655181280534799E-2"/>
        </c:manualLayout>
      </c:layout>
      <c:overlay val="0"/>
      <c:spPr>
        <a:noFill/>
        <a:ln w="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-1" baseline="0">
              <a:solidFill>
                <a:srgbClr val="000000"/>
              </a:solidFill>
              <a:latin typeface="Arial"/>
              <a:ea typeface="Arial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5.9011071821923403E-2"/>
          <c:y val="0.13606809373063175"/>
          <c:w val="0.91901918729348997"/>
          <c:h val="0.7665632302569577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D3D-4D14-93FC-3083373C968E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D3D-4D14-93FC-3083373C968E}"/>
              </c:ext>
            </c:extLst>
          </c:dPt>
          <c:dPt>
            <c:idx val="13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63D-4FA8-A578-F5CAC1170836}"/>
              </c:ext>
            </c:extLst>
          </c:dPt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3D-4D14-93FC-3083373C968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D3D-4D14-93FC-3083373C96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spc="-1" baseline="0">
                    <a:solidFill>
                      <a:srgbClr val="000000"/>
                    </a:solidFill>
                    <a:latin typeface="Arial"/>
                    <a:ea typeface="+mn-ea"/>
                    <a:cs typeface="+mn-cs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'G8'!$A$3:$A$20</c:f>
              <c:strCache>
                <c:ptCount val="18"/>
                <c:pt idx="0">
                  <c:v>Castella-la Manxa</c:v>
                </c:pt>
                <c:pt idx="1">
                  <c:v>Canàries</c:v>
                </c:pt>
                <c:pt idx="2">
                  <c:v>Illes Balears</c:v>
                </c:pt>
                <c:pt idx="3">
                  <c:v>Extremadura</c:v>
                </c:pt>
                <c:pt idx="4">
                  <c:v>Andalusia</c:v>
                </c:pt>
                <c:pt idx="5">
                  <c:v>Cantàbria</c:v>
                </c:pt>
                <c:pt idx="6">
                  <c:v>La Rioja</c:v>
                </c:pt>
                <c:pt idx="7">
                  <c:v>Astúries</c:v>
                </c:pt>
                <c:pt idx="8">
                  <c:v>Comunitat Valenciana</c:v>
                </c:pt>
                <c:pt idx="9">
                  <c:v>Galícia</c:v>
                </c:pt>
                <c:pt idx="10">
                  <c:v>Múrcia</c:v>
                </c:pt>
                <c:pt idx="11">
                  <c:v>Aragó</c:v>
                </c:pt>
                <c:pt idx="12">
                  <c:v>Castella i  Lleó</c:v>
                </c:pt>
                <c:pt idx="13">
                  <c:v>Total nacional</c:v>
                </c:pt>
                <c:pt idx="14">
                  <c:v>Catalunya</c:v>
                </c:pt>
                <c:pt idx="15">
                  <c:v>Navarra</c:v>
                </c:pt>
                <c:pt idx="16">
                  <c:v>Madrid </c:v>
                </c:pt>
                <c:pt idx="17">
                  <c:v>País Basc</c:v>
                </c:pt>
              </c:strCache>
            </c:strRef>
          </c:cat>
          <c:val>
            <c:numRef>
              <c:f>'G8'!$B$3:$B$20</c:f>
              <c:numCache>
                <c:formatCode>0.0</c:formatCode>
                <c:ptCount val="18"/>
                <c:pt idx="0">
                  <c:v>1.8679109094658692</c:v>
                </c:pt>
                <c:pt idx="1">
                  <c:v>2.4297550760265865</c:v>
                </c:pt>
                <c:pt idx="2">
                  <c:v>3.1501825686616924</c:v>
                </c:pt>
                <c:pt idx="3">
                  <c:v>3.8319967098498866</c:v>
                </c:pt>
                <c:pt idx="4">
                  <c:v>3.8827463792349444</c:v>
                </c:pt>
                <c:pt idx="5">
                  <c:v>4.8916791604197893</c:v>
                </c:pt>
                <c:pt idx="6">
                  <c:v>5.0854368932038838</c:v>
                </c:pt>
                <c:pt idx="7">
                  <c:v>5.2568724650743581</c:v>
                </c:pt>
                <c:pt idx="8">
                  <c:v>5.4120721841941499</c:v>
                </c:pt>
                <c:pt idx="9">
                  <c:v>5.6676222458841838</c:v>
                </c:pt>
                <c:pt idx="10">
                  <c:v>5.9292915343184633</c:v>
                </c:pt>
                <c:pt idx="11">
                  <c:v>6.151069104431361</c:v>
                </c:pt>
                <c:pt idx="12">
                  <c:v>6.2618960802187784</c:v>
                </c:pt>
                <c:pt idx="13">
                  <c:v>6.3946501387831951</c:v>
                </c:pt>
                <c:pt idx="14">
                  <c:v>7.8990859327937981</c:v>
                </c:pt>
                <c:pt idx="15">
                  <c:v>9.2348949919224541</c:v>
                </c:pt>
                <c:pt idx="16">
                  <c:v>10.26019250107743</c:v>
                </c:pt>
                <c:pt idx="17">
                  <c:v>13.433852523659306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3D-4D14-93FC-3083373C9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69853385"/>
        <c:axId val="65840874"/>
      </c:barChart>
      <c:catAx>
        <c:axId val="69853385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low"/>
        <c:spPr>
          <a:noFill/>
          <a:ln w="9360" cap="flat" cmpd="sng" algn="ctr">
            <a:solidFill>
              <a:srgbClr val="878787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-1" baseline="0">
                <a:solidFill>
                  <a:srgbClr val="000000"/>
                </a:solidFill>
                <a:latin typeface="Arial"/>
                <a:ea typeface="Arial"/>
                <a:cs typeface="+mn-cs"/>
              </a:defRPr>
            </a:pPr>
            <a:endParaRPr lang="ca-ES"/>
          </a:p>
        </c:txPr>
        <c:crossAx val="65840874"/>
        <c:crosses val="autoZero"/>
        <c:auto val="1"/>
        <c:lblAlgn val="ctr"/>
        <c:lblOffset val="100"/>
        <c:noMultiLvlLbl val="0"/>
      </c:catAx>
      <c:valAx>
        <c:axId val="65840874"/>
        <c:scaling>
          <c:orientation val="minMax"/>
          <c:max val="14"/>
        </c:scaling>
        <c:delete val="0"/>
        <c:axPos val="b"/>
        <c:majorGridlines>
          <c:spPr>
            <a:ln w="9360" cap="flat" cmpd="sng" algn="ctr">
              <a:solidFill>
                <a:srgbClr val="878787"/>
              </a:solidFill>
              <a:prstDash val="solid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 w="9360" cap="flat" cmpd="sng" algn="ctr">
            <a:solidFill>
              <a:srgbClr val="878787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-1" baseline="0">
                <a:solidFill>
                  <a:srgbClr val="000000"/>
                </a:solidFill>
                <a:latin typeface="Arial"/>
                <a:ea typeface="Arial"/>
                <a:cs typeface="+mn-cs"/>
              </a:defRPr>
            </a:pPr>
            <a:endParaRPr lang="ca-ES"/>
          </a:p>
        </c:txPr>
        <c:crossAx val="69853385"/>
        <c:crosses val="autoZero"/>
        <c:crossBetween val="between"/>
      </c:valAx>
      <c:spPr>
        <a:noFill/>
        <a:ln w="25560">
          <a:noFill/>
        </a:ln>
        <a:effectLst/>
      </c:spPr>
    </c:plotArea>
    <c:plotVisOnly val="1"/>
    <c:dispBlanksAs val="gap"/>
    <c:showDLblsOverMax val="1"/>
  </c:chart>
  <c:spPr>
    <a:solidFill>
      <a:srgbClr val="FFFFFF"/>
    </a:solidFill>
    <a:ln w="9360" cap="flat" cmpd="sng" algn="ctr">
      <a:noFill/>
      <a:prstDash val="solid"/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strRef>
          <c:f>'G9'!$A$1:$G$1</c:f>
          <c:strCache>
            <c:ptCount val="7"/>
            <c:pt idx="0">
              <c:v>Gràfic I-11.9. Personal investigador a les Illes Balears (EDP) (2008-2020)</c:v>
            </c:pt>
          </c:strCache>
        </c:strRef>
      </c:tx>
      <c:overlay val="0"/>
      <c:spPr>
        <a:noFill/>
        <a:ln w="0">
          <a:noFill/>
        </a:ln>
      </c:spPr>
      <c:txPr>
        <a:bodyPr rot="0"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5315474256000704E-2"/>
          <c:y val="0.20387779083431301"/>
          <c:w val="0.86011421143042799"/>
          <c:h val="0.65572818270806099"/>
        </c:manualLayout>
      </c:layout>
      <c:lineChart>
        <c:grouping val="standard"/>
        <c:varyColors val="0"/>
        <c:ser>
          <c:idx val="0"/>
          <c:order val="0"/>
          <c:tx>
            <c:strRef>
              <c:f>'G9'!$B$2</c:f>
              <c:strCache>
                <c:ptCount val="1"/>
                <c:pt idx="0">
                  <c:v>Administració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diamond"/>
            <c:size val="4"/>
            <c:spPr>
              <a:solidFill>
                <a:srgbClr val="FFCC0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'G9'!$B$3:$B$15</c:f>
              <c:numCache>
                <c:formatCode>#,##0.0</c:formatCode>
                <c:ptCount val="13"/>
                <c:pt idx="0">
                  <c:v>330.2</c:v>
                </c:pt>
                <c:pt idx="1">
                  <c:v>364.1</c:v>
                </c:pt>
                <c:pt idx="2">
                  <c:v>434</c:v>
                </c:pt>
                <c:pt idx="3">
                  <c:v>377.6</c:v>
                </c:pt>
                <c:pt idx="4">
                  <c:v>330.9</c:v>
                </c:pt>
                <c:pt idx="5">
                  <c:v>311.2</c:v>
                </c:pt>
                <c:pt idx="6">
                  <c:v>271.2</c:v>
                </c:pt>
                <c:pt idx="7">
                  <c:v>284.8</c:v>
                </c:pt>
                <c:pt idx="8">
                  <c:v>305</c:v>
                </c:pt>
                <c:pt idx="9">
                  <c:v>342.9</c:v>
                </c:pt>
                <c:pt idx="10">
                  <c:v>355.4</c:v>
                </c:pt>
                <c:pt idx="11">
                  <c:v>374.4</c:v>
                </c:pt>
                <c:pt idx="12">
                  <c:v>363.5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41-4608-9CA4-E5640EF7994C}"/>
            </c:ext>
          </c:extLst>
        </c:ser>
        <c:ser>
          <c:idx val="1"/>
          <c:order val="1"/>
          <c:tx>
            <c:strRef>
              <c:f>'G9'!$C$2</c:f>
              <c:strCache>
                <c:ptCount val="1"/>
                <c:pt idx="0">
                  <c:v>Universitats</c:v>
                </c:pt>
              </c:strCache>
            </c:strRef>
          </c:tx>
          <c:spPr>
            <a:ln w="25560">
              <a:solidFill>
                <a:srgbClr val="99CC00"/>
              </a:solidFill>
              <a:round/>
            </a:ln>
          </c:spPr>
          <c:marker>
            <c:symbol val="diamond"/>
            <c:size val="4"/>
            <c:spPr>
              <a:solidFill>
                <a:srgbClr val="99CC00"/>
              </a:solidFill>
            </c:spPr>
          </c:marker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1-A741-4608-9CA4-E5640EF7994C}"/>
              </c:ext>
            </c:extLst>
          </c:dPt>
          <c:dLbls>
            <c:dLbl>
              <c:idx val="11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41-4608-9CA4-E5640EF79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'G9'!$C$3:$C$15</c:f>
              <c:numCache>
                <c:formatCode>#,##0.0</c:formatCode>
                <c:ptCount val="13"/>
                <c:pt idx="0">
                  <c:v>666.5</c:v>
                </c:pt>
                <c:pt idx="1">
                  <c:v>735</c:v>
                </c:pt>
                <c:pt idx="2">
                  <c:v>878.1</c:v>
                </c:pt>
                <c:pt idx="3">
                  <c:v>954.9</c:v>
                </c:pt>
                <c:pt idx="4">
                  <c:v>993.1</c:v>
                </c:pt>
                <c:pt idx="5">
                  <c:v>990.5</c:v>
                </c:pt>
                <c:pt idx="6">
                  <c:v>1085.5</c:v>
                </c:pt>
                <c:pt idx="7">
                  <c:v>934.7</c:v>
                </c:pt>
                <c:pt idx="8">
                  <c:v>1058.7</c:v>
                </c:pt>
                <c:pt idx="9">
                  <c:v>1168.0999999999999</c:v>
                </c:pt>
                <c:pt idx="10">
                  <c:v>1273.9000000000001</c:v>
                </c:pt>
                <c:pt idx="11">
                  <c:v>1335.2</c:v>
                </c:pt>
                <c:pt idx="12">
                  <c:v>1331.8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741-4608-9CA4-E5640EF7994C}"/>
            </c:ext>
          </c:extLst>
        </c:ser>
        <c:ser>
          <c:idx val="2"/>
          <c:order val="2"/>
          <c:tx>
            <c:strRef>
              <c:f>'G9'!$D$2</c:f>
              <c:strCache>
                <c:ptCount val="1"/>
                <c:pt idx="0">
                  <c:v>Empreses + IPSFL</c:v>
                </c:pt>
              </c:strCache>
            </c:strRef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diamond"/>
            <c:size val="4"/>
            <c:spPr>
              <a:solidFill>
                <a:srgbClr val="99CCFF"/>
              </a:solidFill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A741-4608-9CA4-E5640EF7994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4-A741-4608-9CA4-E5640EF7994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5-A741-4608-9CA4-E5640EF7994C}"/>
              </c:ext>
            </c:extLst>
          </c:dPt>
          <c:dPt>
            <c:idx val="8"/>
            <c:bubble3D val="0"/>
            <c:extLst>
              <c:ext xmlns:c16="http://schemas.microsoft.com/office/drawing/2014/chart" uri="{C3380CC4-5D6E-409C-BE32-E72D297353CC}">
                <c16:uniqueId val="{00000006-A741-4608-9CA4-E5640EF7994C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7-A741-4608-9CA4-E5640EF7994C}"/>
              </c:ext>
            </c:extLst>
          </c:dPt>
          <c:dPt>
            <c:idx val="11"/>
            <c:bubble3D val="0"/>
            <c:extLst>
              <c:ext xmlns:c16="http://schemas.microsoft.com/office/drawing/2014/chart" uri="{C3380CC4-5D6E-409C-BE32-E72D297353CC}">
                <c16:uniqueId val="{00000008-A741-4608-9CA4-E5640EF7994C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41-4608-9CA4-E5640EF7994C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741-4608-9CA4-E5640EF7994C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41-4608-9CA4-E5640EF7994C}"/>
                </c:ext>
              </c:extLst>
            </c:dLbl>
            <c:dLbl>
              <c:idx val="8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741-4608-9CA4-E5640EF7994C}"/>
                </c:ext>
              </c:extLst>
            </c:dLbl>
            <c:dLbl>
              <c:idx val="1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741-4608-9CA4-E5640EF7994C}"/>
                </c:ext>
              </c:extLst>
            </c:dLbl>
            <c:dLbl>
              <c:idx val="11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ca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741-4608-9CA4-E5640EF79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ca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</c:numCache>
            </c:numRef>
          </c:cat>
          <c:val>
            <c:numRef>
              <c:f>'G9'!$D$3:$D$15</c:f>
              <c:numCache>
                <c:formatCode>#,##0.0</c:formatCode>
                <c:ptCount val="13"/>
                <c:pt idx="0">
                  <c:v>181.6</c:v>
                </c:pt>
                <c:pt idx="1">
                  <c:v>138.9</c:v>
                </c:pt>
                <c:pt idx="2">
                  <c:v>149.4</c:v>
                </c:pt>
                <c:pt idx="3">
                  <c:v>109.5</c:v>
                </c:pt>
                <c:pt idx="4">
                  <c:v>120</c:v>
                </c:pt>
                <c:pt idx="5">
                  <c:v>89.2</c:v>
                </c:pt>
                <c:pt idx="6">
                  <c:v>105.2</c:v>
                </c:pt>
                <c:pt idx="7">
                  <c:v>127.1</c:v>
                </c:pt>
                <c:pt idx="8">
                  <c:v>175</c:v>
                </c:pt>
                <c:pt idx="9">
                  <c:v>155.19999999999999</c:v>
                </c:pt>
                <c:pt idx="10">
                  <c:v>273.10000000000002</c:v>
                </c:pt>
                <c:pt idx="11">
                  <c:v>244.3</c:v>
                </c:pt>
                <c:pt idx="12">
                  <c:v>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741-4608-9CA4-E5640EF79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34415763"/>
        <c:axId val="65880700"/>
      </c:lineChart>
      <c:catAx>
        <c:axId val="3441576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65880700"/>
        <c:crosses val="autoZero"/>
        <c:auto val="1"/>
        <c:lblAlgn val="ctr"/>
        <c:lblOffset val="100"/>
        <c:noMultiLvlLbl val="0"/>
      </c:catAx>
      <c:valAx>
        <c:axId val="6588070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34415763"/>
        <c:crosses val="autoZero"/>
        <c:crossBetween val="midCat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7.1606484003184298E-2"/>
          <c:y val="0.110367850544362"/>
          <c:w val="0.85754548718340495"/>
          <c:h val="6.12155746847026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0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0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28440</xdr:rowOff>
    </xdr:from>
    <xdr:to>
      <xdr:col>1</xdr:col>
      <xdr:colOff>95040</xdr:colOff>
      <xdr:row>2</xdr:row>
      <xdr:rowOff>53640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28440"/>
          <a:ext cx="847800" cy="406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3960</xdr:colOff>
      <xdr:row>1</xdr:row>
      <xdr:rowOff>162359</xdr:rowOff>
    </xdr:from>
    <xdr:to>
      <xdr:col>18</xdr:col>
      <xdr:colOff>47520</xdr:colOff>
      <xdr:row>22</xdr:row>
      <xdr:rowOff>0</xdr:rowOff>
    </xdr:to>
    <xdr:graphicFrame macro="">
      <xdr:nvGraphicFramePr>
        <xdr:cNvPr id="8" name="Gráfico 2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541320</xdr:colOff>
      <xdr:row>2</xdr:row>
      <xdr:rowOff>0</xdr:rowOff>
    </xdr:from>
    <xdr:to>
      <xdr:col>20</xdr:col>
      <xdr:colOff>0</xdr:colOff>
      <xdr:row>17</xdr:row>
      <xdr:rowOff>123360</xdr:rowOff>
    </xdr:to>
    <xdr:graphicFrame macro="">
      <xdr:nvGraphicFramePr>
        <xdr:cNvPr id="9" name="Gráfico 1026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175050</xdr:rowOff>
    </xdr:from>
    <xdr:to>
      <xdr:col>20</xdr:col>
      <xdr:colOff>9525</xdr:colOff>
      <xdr:row>17</xdr:row>
      <xdr:rowOff>171450</xdr:rowOff>
    </xdr:to>
    <xdr:graphicFrame macro="">
      <xdr:nvGraphicFramePr>
        <xdr:cNvPr id="10" name="Gráfico 1026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179535</xdr:colOff>
      <xdr:row>1</xdr:row>
      <xdr:rowOff>171810</xdr:rowOff>
    </xdr:from>
    <xdr:to>
      <xdr:col>18</xdr:col>
      <xdr:colOff>247650</xdr:colOff>
      <xdr:row>25</xdr:row>
      <xdr:rowOff>180975</xdr:rowOff>
    </xdr:to>
    <xdr:graphicFrame macro="">
      <xdr:nvGraphicFramePr>
        <xdr:cNvPr id="11" name="3 Gráfico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414336</xdr:colOff>
      <xdr:row>1</xdr:row>
      <xdr:rowOff>128586</xdr:rowOff>
    </xdr:from>
    <xdr:to>
      <xdr:col>19</xdr:col>
      <xdr:colOff>419099</xdr:colOff>
      <xdr:row>29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6776254-7A1B-4E63-B6A4-0E2D0F5C2A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143235</xdr:rowOff>
    </xdr:from>
    <xdr:to>
      <xdr:col>17</xdr:col>
      <xdr:colOff>447675</xdr:colOff>
      <xdr:row>25</xdr:row>
      <xdr:rowOff>180975</xdr:rowOff>
    </xdr:to>
    <xdr:graphicFrame macro="">
      <xdr:nvGraphicFramePr>
        <xdr:cNvPr id="2" name="3 Gráfico">
          <a:extLst>
            <a:ext uri="{FF2B5EF4-FFF2-40B4-BE49-F238E27FC236}">
              <a16:creationId xmlns:a16="http://schemas.microsoft.com/office/drawing/2014/main" id="{8A11020E-8F13-4A9B-BEFC-C3D60FDE8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</xdr:row>
      <xdr:rowOff>17550</xdr:rowOff>
    </xdr:from>
    <xdr:to>
      <xdr:col>17</xdr:col>
      <xdr:colOff>9165</xdr:colOff>
      <xdr:row>22</xdr:row>
      <xdr:rowOff>190410</xdr:rowOff>
    </xdr:to>
    <xdr:graphicFrame macro="">
      <xdr:nvGraphicFramePr>
        <xdr:cNvPr id="12" name="Gráfico 1026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161925</xdr:colOff>
      <xdr:row>2</xdr:row>
      <xdr:rowOff>109537</xdr:rowOff>
    </xdr:from>
    <xdr:to>
      <xdr:col>22</xdr:col>
      <xdr:colOff>228600</xdr:colOff>
      <xdr:row>17</xdr:row>
      <xdr:rowOff>180975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0845F4D-4561-40B3-95D6-EF5AB3E55E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217440</xdr:colOff>
      <xdr:row>14</xdr:row>
      <xdr:rowOff>79920</xdr:rowOff>
    </xdr:from>
    <xdr:to>
      <xdr:col>7</xdr:col>
      <xdr:colOff>552240</xdr:colOff>
      <xdr:row>32</xdr:row>
      <xdr:rowOff>151920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BB0B8FF3-21AC-465D-94F1-3D6AD14282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180975</xdr:rowOff>
    </xdr:from>
    <xdr:to>
      <xdr:col>7</xdr:col>
      <xdr:colOff>9525</xdr:colOff>
      <xdr:row>22</xdr:row>
      <xdr:rowOff>9524</xdr:rowOff>
    </xdr:to>
    <xdr:graphicFrame macro="">
      <xdr:nvGraphicFramePr>
        <xdr:cNvPr id="2" name="Gráfico 1026">
          <a:extLst>
            <a:ext uri="{FF2B5EF4-FFF2-40B4-BE49-F238E27FC236}">
              <a16:creationId xmlns:a16="http://schemas.microsoft.com/office/drawing/2014/main" id="{1771629A-384E-492A-9E60-C205BB6AC9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17640</xdr:colOff>
      <xdr:row>2</xdr:row>
      <xdr:rowOff>113940</xdr:rowOff>
    </xdr:from>
    <xdr:to>
      <xdr:col>16</xdr:col>
      <xdr:colOff>28410</xdr:colOff>
      <xdr:row>30</xdr:row>
      <xdr:rowOff>185580</xdr:rowOff>
    </xdr:to>
    <xdr:graphicFrame macro="">
      <xdr:nvGraphicFramePr>
        <xdr:cNvPr id="2" name="3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510</xdr:colOff>
      <xdr:row>15</xdr:row>
      <xdr:rowOff>18615</xdr:rowOff>
    </xdr:from>
    <xdr:to>
      <xdr:col>10</xdr:col>
      <xdr:colOff>342555</xdr:colOff>
      <xdr:row>31</xdr:row>
      <xdr:rowOff>28335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7EB00A01-99D7-481E-8A5E-BDD74CC8C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552960</xdr:colOff>
      <xdr:row>13</xdr:row>
      <xdr:rowOff>66240</xdr:rowOff>
    </xdr:from>
    <xdr:to>
      <xdr:col>8</xdr:col>
      <xdr:colOff>94680</xdr:colOff>
      <xdr:row>26</xdr:row>
      <xdr:rowOff>133200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D89B836A-1873-414E-BC42-4FECF01EB4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10</xdr:row>
      <xdr:rowOff>38100</xdr:rowOff>
    </xdr:from>
    <xdr:to>
      <xdr:col>4</xdr:col>
      <xdr:colOff>571500</xdr:colOff>
      <xdr:row>24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1430DCC-5D5A-442D-9F96-E8EAC55F05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208080</xdr:colOff>
      <xdr:row>11</xdr:row>
      <xdr:rowOff>141480</xdr:rowOff>
    </xdr:from>
    <xdr:ext cx="5278320" cy="2716020"/>
    <xdr:graphicFrame macro="">
      <xdr:nvGraphicFramePr>
        <xdr:cNvPr id="2" name="Gráfico 1026">
          <a:extLst>
            <a:ext uri="{FF2B5EF4-FFF2-40B4-BE49-F238E27FC236}">
              <a16:creationId xmlns:a16="http://schemas.microsoft.com/office/drawing/2014/main" id="{57A56FFA-5A43-4406-AE05-75522C4B0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361952</xdr:colOff>
      <xdr:row>10</xdr:row>
      <xdr:rowOff>152400</xdr:rowOff>
    </xdr:from>
    <xdr:to>
      <xdr:col>5</xdr:col>
      <xdr:colOff>152401</xdr:colOff>
      <xdr:row>25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E26275-5D8A-45E3-A1B9-23DEBFFD4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1362075</xdr:colOff>
      <xdr:row>13</xdr:row>
      <xdr:rowOff>95250</xdr:rowOff>
    </xdr:from>
    <xdr:to>
      <xdr:col>6</xdr:col>
      <xdr:colOff>552450</xdr:colOff>
      <xdr:row>27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3573EAA-11F3-4584-9E90-EFC1D550CE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995362</xdr:colOff>
      <xdr:row>11</xdr:row>
      <xdr:rowOff>171450</xdr:rowOff>
    </xdr:from>
    <xdr:to>
      <xdr:col>8</xdr:col>
      <xdr:colOff>104775</xdr:colOff>
      <xdr:row>26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6923533-7818-4D0E-9E5A-A4EA41E4F5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11</xdr:row>
      <xdr:rowOff>19050</xdr:rowOff>
    </xdr:from>
    <xdr:to>
      <xdr:col>9</xdr:col>
      <xdr:colOff>0</xdr:colOff>
      <xdr:row>25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B1CB12-21E6-4463-A872-9D3B533DA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533880</xdr:colOff>
      <xdr:row>14</xdr:row>
      <xdr:rowOff>66240</xdr:rowOff>
    </xdr:from>
    <xdr:to>
      <xdr:col>5</xdr:col>
      <xdr:colOff>2400300</xdr:colOff>
      <xdr:row>28</xdr:row>
      <xdr:rowOff>132840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23FCF7C2-6A24-4AB0-8158-A87756B0CE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235364</xdr:colOff>
      <xdr:row>2</xdr:row>
      <xdr:rowOff>85494</xdr:rowOff>
    </xdr:from>
    <xdr:to>
      <xdr:col>18</xdr:col>
      <xdr:colOff>270493</xdr:colOff>
      <xdr:row>25</xdr:row>
      <xdr:rowOff>28015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174960</xdr:colOff>
      <xdr:row>2</xdr:row>
      <xdr:rowOff>87120</xdr:rowOff>
    </xdr:from>
    <xdr:to>
      <xdr:col>20</xdr:col>
      <xdr:colOff>625320</xdr:colOff>
      <xdr:row>19</xdr:row>
      <xdr:rowOff>74160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10</xdr:row>
      <xdr:rowOff>180975</xdr:rowOff>
    </xdr:from>
    <xdr:to>
      <xdr:col>16</xdr:col>
      <xdr:colOff>9525</xdr:colOff>
      <xdr:row>27</xdr:row>
      <xdr:rowOff>190245</xdr:rowOff>
    </xdr:to>
    <xdr:graphicFrame macro="">
      <xdr:nvGraphicFramePr>
        <xdr:cNvPr id="4" name="Gráfico 2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180976</xdr:rowOff>
    </xdr:from>
    <xdr:to>
      <xdr:col>10</xdr:col>
      <xdr:colOff>0</xdr:colOff>
      <xdr:row>26</xdr:row>
      <xdr:rowOff>0</xdr:rowOff>
    </xdr:to>
    <xdr:graphicFrame macro="">
      <xdr:nvGraphicFramePr>
        <xdr:cNvPr id="5" name="Gráfico 102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228601</xdr:colOff>
      <xdr:row>3</xdr:row>
      <xdr:rowOff>188895</xdr:rowOff>
    </xdr:from>
    <xdr:to>
      <xdr:col>15</xdr:col>
      <xdr:colOff>190500</xdr:colOff>
      <xdr:row>21</xdr:row>
      <xdr:rowOff>57151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6E3F7894-C095-41D1-9F73-F709918E9C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1150920</xdr:colOff>
      <xdr:row>2</xdr:row>
      <xdr:rowOff>10080</xdr:rowOff>
    </xdr:from>
    <xdr:to>
      <xdr:col>15</xdr:col>
      <xdr:colOff>415800</xdr:colOff>
      <xdr:row>24</xdr:row>
      <xdr:rowOff>123480</xdr:rowOff>
    </xdr:to>
    <xdr:graphicFrame macro="">
      <xdr:nvGraphicFramePr>
        <xdr:cNvPr id="6" name="3 Gráfic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17640</xdr:colOff>
      <xdr:row>4</xdr:row>
      <xdr:rowOff>86145</xdr:rowOff>
    </xdr:from>
    <xdr:to>
      <xdr:col>17</xdr:col>
      <xdr:colOff>104775</xdr:colOff>
      <xdr:row>27</xdr:row>
      <xdr:rowOff>19051</xdr:rowOff>
    </xdr:to>
    <xdr:graphicFrame macro="">
      <xdr:nvGraphicFramePr>
        <xdr:cNvPr id="7" name="3 Gráfico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1.%20INDICADORS%20RDI\10_Dades%20INE_R+D_R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 RH IB"/>
      <sheetName val="Personal"/>
      <sheetName val="Total_pers"/>
      <sheetName val="Adm_pers"/>
      <sheetName val="Uni_pers"/>
      <sheetName val="Emp+IPSFL_pers"/>
      <sheetName val="Inv"/>
      <sheetName val="Total_inv"/>
      <sheetName val="Adm_inv"/>
      <sheetName val="Uni_inv"/>
      <sheetName val="Empreses_inv"/>
      <sheetName val="IPSFL_inv"/>
      <sheetName val="G3"/>
      <sheetName val="2018"/>
    </sheetNames>
    <sheetDataSet>
      <sheetData sheetId="0"/>
      <sheetData sheetId="1">
        <row r="3">
          <cell r="I3">
            <v>1557.2</v>
          </cell>
          <cell r="J3">
            <v>1728.4</v>
          </cell>
          <cell r="K3">
            <v>1767.3</v>
          </cell>
          <cell r="L3">
            <v>2137</v>
          </cell>
          <cell r="M3">
            <v>2007.2999999999997</v>
          </cell>
          <cell r="N3">
            <v>1955.7</v>
          </cell>
          <cell r="O3">
            <v>1848.2</v>
          </cell>
          <cell r="P3">
            <v>1846</v>
          </cell>
          <cell r="Q3">
            <v>1801.3</v>
          </cell>
          <cell r="R3">
            <v>2005.3</v>
          </cell>
          <cell r="S3">
            <v>2203.6999999999998</v>
          </cell>
          <cell r="T3">
            <v>2685.4</v>
          </cell>
          <cell r="U3">
            <v>2793.4</v>
          </cell>
          <cell r="V3">
            <v>2776.6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39"/>
  <sheetViews>
    <sheetView topLeftCell="A25" zoomScaleNormal="100" workbookViewId="0">
      <selection activeCell="B39" sqref="B39:D39"/>
    </sheetView>
  </sheetViews>
  <sheetFormatPr baseColWidth="10" defaultColWidth="10.7109375" defaultRowHeight="15" x14ac:dyDescent="0.25"/>
  <cols>
    <col min="4" max="4" width="3.140625" customWidth="1"/>
  </cols>
  <sheetData>
    <row r="2" spans="2:12" x14ac:dyDescent="0.25">
      <c r="B2" s="65"/>
      <c r="C2" s="101" t="s">
        <v>127</v>
      </c>
      <c r="D2" s="101"/>
      <c r="E2" s="101"/>
      <c r="F2" s="101"/>
      <c r="G2" s="101"/>
      <c r="H2" s="101"/>
      <c r="I2" s="101"/>
      <c r="J2" s="101"/>
      <c r="K2" s="101"/>
      <c r="L2" s="101"/>
    </row>
    <row r="3" spans="2:12" x14ac:dyDescent="0.25"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2:12" x14ac:dyDescent="0.25">
      <c r="B4" s="104" t="s">
        <v>206</v>
      </c>
      <c r="C4" s="104"/>
      <c r="D4" s="104"/>
      <c r="E4" s="104"/>
      <c r="F4" s="104"/>
      <c r="G4" s="104"/>
      <c r="H4" s="104"/>
      <c r="I4" s="104"/>
      <c r="J4" s="104"/>
      <c r="K4" s="104"/>
      <c r="L4" s="104"/>
    </row>
    <row r="5" spans="2:12" x14ac:dyDescent="0.25">
      <c r="B5" s="102" t="s">
        <v>62</v>
      </c>
      <c r="C5" s="102"/>
      <c r="D5" s="102"/>
      <c r="E5" s="103" t="s">
        <v>113</v>
      </c>
      <c r="F5" s="103"/>
      <c r="G5" s="103"/>
      <c r="H5" s="103"/>
      <c r="I5" s="103"/>
      <c r="J5" s="103"/>
      <c r="K5" s="103"/>
      <c r="L5" s="103"/>
    </row>
    <row r="6" spans="2:12" x14ac:dyDescent="0.25">
      <c r="B6" s="102" t="s">
        <v>68</v>
      </c>
      <c r="C6" s="102"/>
      <c r="D6" s="102"/>
      <c r="E6" s="103" t="s">
        <v>122</v>
      </c>
      <c r="F6" s="103"/>
      <c r="G6" s="103"/>
      <c r="H6" s="103"/>
      <c r="I6" s="103"/>
      <c r="J6" s="103"/>
      <c r="K6" s="103"/>
      <c r="L6" s="103"/>
    </row>
    <row r="7" spans="2:12" x14ac:dyDescent="0.25">
      <c r="B7" s="102" t="s">
        <v>75</v>
      </c>
      <c r="C7" s="102"/>
      <c r="D7" s="102"/>
      <c r="E7" s="103" t="s">
        <v>191</v>
      </c>
      <c r="F7" s="103"/>
      <c r="G7" s="103"/>
      <c r="H7" s="103"/>
      <c r="I7" s="103"/>
      <c r="J7" s="103"/>
      <c r="K7" s="103"/>
      <c r="L7" s="103"/>
    </row>
    <row r="8" spans="2:12" x14ac:dyDescent="0.25">
      <c r="B8" s="102" t="s">
        <v>76</v>
      </c>
      <c r="C8" s="102"/>
      <c r="D8" s="102"/>
      <c r="E8" s="106" t="s">
        <v>190</v>
      </c>
      <c r="F8" s="106"/>
      <c r="G8" s="106"/>
      <c r="H8" s="106"/>
      <c r="I8" s="106"/>
      <c r="J8" s="106"/>
      <c r="K8" s="106"/>
      <c r="L8" s="106"/>
    </row>
    <row r="9" spans="2:12" x14ac:dyDescent="0.25">
      <c r="B9" s="105" t="s">
        <v>123</v>
      </c>
      <c r="C9" s="105"/>
      <c r="D9" s="105"/>
      <c r="E9" s="106" t="s">
        <v>199</v>
      </c>
      <c r="F9" s="106"/>
      <c r="G9" s="106"/>
      <c r="H9" s="106"/>
      <c r="I9" s="106"/>
      <c r="J9" s="106"/>
      <c r="K9" s="106"/>
      <c r="L9" s="106"/>
    </row>
    <row r="10" spans="2:12" x14ac:dyDescent="0.25">
      <c r="B10" s="105" t="s">
        <v>125</v>
      </c>
      <c r="C10" s="105"/>
      <c r="D10" s="105"/>
      <c r="E10" s="103" t="s">
        <v>200</v>
      </c>
      <c r="F10" s="103"/>
      <c r="G10" s="103"/>
      <c r="H10" s="103"/>
      <c r="I10" s="103"/>
      <c r="J10" s="103"/>
      <c r="K10" s="103"/>
      <c r="L10" s="103"/>
    </row>
    <row r="11" spans="2:12" x14ac:dyDescent="0.25">
      <c r="B11" s="105" t="s">
        <v>126</v>
      </c>
      <c r="C11" s="105"/>
      <c r="D11" s="105"/>
      <c r="E11" s="103" t="s">
        <v>201</v>
      </c>
      <c r="F11" s="103"/>
      <c r="G11" s="103"/>
      <c r="H11" s="103"/>
      <c r="I11" s="103"/>
      <c r="J11" s="103"/>
      <c r="K11" s="103"/>
      <c r="L11" s="103"/>
    </row>
    <row r="12" spans="2:12" x14ac:dyDescent="0.25">
      <c r="B12" s="105" t="s">
        <v>140</v>
      </c>
      <c r="C12" s="105"/>
      <c r="D12" s="105"/>
      <c r="E12" s="103" t="s">
        <v>271</v>
      </c>
      <c r="F12" s="103"/>
      <c r="G12" s="103"/>
      <c r="H12" s="103"/>
      <c r="I12" s="103"/>
      <c r="J12" s="103"/>
      <c r="K12" s="103"/>
      <c r="L12" s="103"/>
    </row>
    <row r="13" spans="2:12" x14ac:dyDescent="0.25">
      <c r="B13" s="102" t="s">
        <v>63</v>
      </c>
      <c r="C13" s="102"/>
      <c r="D13" s="102"/>
      <c r="E13" s="103" t="s">
        <v>128</v>
      </c>
      <c r="F13" s="103"/>
      <c r="G13" s="103"/>
      <c r="H13" s="103"/>
      <c r="I13" s="103"/>
      <c r="J13" s="103"/>
      <c r="K13" s="103"/>
      <c r="L13" s="103"/>
    </row>
    <row r="14" spans="2:12" x14ac:dyDescent="0.25">
      <c r="B14" s="102" t="s">
        <v>64</v>
      </c>
      <c r="C14" s="102"/>
      <c r="D14" s="102"/>
      <c r="E14" s="103" t="s">
        <v>115</v>
      </c>
      <c r="F14" s="103"/>
      <c r="G14" s="103"/>
      <c r="H14" s="103"/>
      <c r="I14" s="103"/>
      <c r="J14" s="103"/>
      <c r="K14" s="103"/>
      <c r="L14" s="103"/>
    </row>
    <row r="15" spans="2:12" x14ac:dyDescent="0.25">
      <c r="B15" s="102" t="s">
        <v>65</v>
      </c>
      <c r="C15" s="102"/>
      <c r="D15" s="102"/>
      <c r="E15" s="103" t="s">
        <v>117</v>
      </c>
      <c r="F15" s="103"/>
      <c r="G15" s="103"/>
      <c r="H15" s="103"/>
      <c r="I15" s="103"/>
      <c r="J15" s="103"/>
      <c r="K15" s="103"/>
      <c r="L15" s="103"/>
    </row>
    <row r="16" spans="2:12" x14ac:dyDescent="0.25">
      <c r="B16" s="102" t="s">
        <v>66</v>
      </c>
      <c r="C16" s="102"/>
      <c r="D16" s="102"/>
      <c r="E16" s="103" t="s">
        <v>129</v>
      </c>
      <c r="F16" s="103"/>
      <c r="G16" s="103"/>
      <c r="H16" s="103"/>
      <c r="I16" s="103"/>
      <c r="J16" s="103"/>
      <c r="K16" s="103"/>
      <c r="L16" s="103"/>
    </row>
    <row r="17" spans="2:12" x14ac:dyDescent="0.25">
      <c r="B17" s="102" t="s">
        <v>67</v>
      </c>
      <c r="C17" s="102"/>
      <c r="D17" s="102"/>
      <c r="E17" s="106" t="s">
        <v>124</v>
      </c>
      <c r="F17" s="106"/>
      <c r="G17" s="106"/>
      <c r="H17" s="106"/>
      <c r="I17" s="106"/>
      <c r="J17" s="106"/>
      <c r="K17" s="106"/>
      <c r="L17" s="106"/>
    </row>
    <row r="18" spans="2:12" x14ac:dyDescent="0.25">
      <c r="B18" s="102" t="s">
        <v>69</v>
      </c>
      <c r="C18" s="102"/>
      <c r="D18" s="102"/>
      <c r="E18" s="106" t="s">
        <v>207</v>
      </c>
      <c r="F18" s="106"/>
      <c r="G18" s="106"/>
      <c r="H18" s="106"/>
      <c r="I18" s="106"/>
      <c r="J18" s="106"/>
      <c r="K18" s="106"/>
      <c r="L18" s="106"/>
    </row>
    <row r="19" spans="2:12" x14ac:dyDescent="0.25">
      <c r="B19" s="102" t="s">
        <v>70</v>
      </c>
      <c r="C19" s="102"/>
      <c r="D19" s="102"/>
      <c r="E19" s="103" t="s">
        <v>209</v>
      </c>
      <c r="F19" s="103"/>
      <c r="G19" s="103"/>
      <c r="H19" s="103"/>
      <c r="I19" s="103"/>
      <c r="J19" s="103"/>
      <c r="K19" s="103"/>
      <c r="L19" s="103"/>
    </row>
    <row r="20" spans="2:12" x14ac:dyDescent="0.25">
      <c r="B20" s="102" t="s">
        <v>71</v>
      </c>
      <c r="C20" s="102"/>
      <c r="D20" s="102"/>
      <c r="E20" s="103" t="s">
        <v>185</v>
      </c>
      <c r="F20" s="103"/>
      <c r="G20" s="103"/>
      <c r="H20" s="103"/>
      <c r="I20" s="103"/>
      <c r="J20" s="103"/>
      <c r="K20" s="103"/>
      <c r="L20" s="103"/>
    </row>
    <row r="21" spans="2:12" x14ac:dyDescent="0.25">
      <c r="B21" s="102" t="s">
        <v>72</v>
      </c>
      <c r="C21" s="102"/>
      <c r="D21" s="102"/>
      <c r="E21" s="103" t="s">
        <v>208</v>
      </c>
      <c r="F21" s="103"/>
      <c r="G21" s="103"/>
      <c r="H21" s="103"/>
      <c r="I21" s="103"/>
      <c r="J21" s="103"/>
      <c r="K21" s="103"/>
      <c r="L21" s="103"/>
    </row>
    <row r="22" spans="2:12" x14ac:dyDescent="0.25">
      <c r="B22" s="102" t="s">
        <v>73</v>
      </c>
      <c r="C22" s="102"/>
      <c r="D22" s="102"/>
      <c r="E22" s="103" t="s">
        <v>188</v>
      </c>
      <c r="F22" s="103"/>
      <c r="G22" s="103"/>
      <c r="H22" s="103"/>
      <c r="I22" s="103"/>
      <c r="J22" s="103"/>
      <c r="K22" s="103"/>
      <c r="L22" s="103"/>
    </row>
    <row r="23" spans="2:12" x14ac:dyDescent="0.25">
      <c r="B23" s="102" t="s">
        <v>74</v>
      </c>
      <c r="C23" s="102"/>
      <c r="D23" s="102"/>
      <c r="E23" s="103" t="s">
        <v>187</v>
      </c>
      <c r="F23" s="103"/>
      <c r="G23" s="103"/>
      <c r="H23" s="103"/>
      <c r="I23" s="103"/>
      <c r="J23" s="103"/>
      <c r="K23" s="103"/>
      <c r="L23" s="103"/>
    </row>
    <row r="24" spans="2:12" x14ac:dyDescent="0.25">
      <c r="B24" s="102" t="s">
        <v>94</v>
      </c>
      <c r="C24" s="102"/>
      <c r="D24" s="102"/>
      <c r="E24" s="103" t="s">
        <v>210</v>
      </c>
      <c r="F24" s="103"/>
      <c r="G24" s="103"/>
      <c r="H24" s="103"/>
      <c r="I24" s="103"/>
      <c r="J24" s="103"/>
      <c r="K24" s="103"/>
      <c r="L24" s="103"/>
    </row>
    <row r="25" spans="2:12" x14ac:dyDescent="0.25">
      <c r="B25" s="102" t="s">
        <v>77</v>
      </c>
      <c r="C25" s="102"/>
      <c r="D25" s="102"/>
      <c r="E25" s="103" t="s">
        <v>130</v>
      </c>
      <c r="F25" s="103"/>
      <c r="G25" s="103"/>
      <c r="H25" s="103"/>
      <c r="I25" s="103"/>
      <c r="J25" s="103"/>
      <c r="K25" s="103"/>
      <c r="L25" s="103"/>
    </row>
    <row r="26" spans="2:12" x14ac:dyDescent="0.25">
      <c r="B26" s="102" t="s">
        <v>78</v>
      </c>
      <c r="C26" s="102"/>
      <c r="D26" s="102"/>
      <c r="E26" s="103" t="s">
        <v>244</v>
      </c>
      <c r="F26" s="103"/>
      <c r="G26" s="103"/>
      <c r="H26" s="103"/>
      <c r="I26" s="103"/>
      <c r="J26" s="103"/>
      <c r="K26" s="103"/>
      <c r="L26" s="103"/>
    </row>
    <row r="27" spans="2:12" x14ac:dyDescent="0.25">
      <c r="B27" s="102" t="s">
        <v>79</v>
      </c>
      <c r="C27" s="102"/>
      <c r="D27" s="102"/>
      <c r="E27" s="103" t="s">
        <v>211</v>
      </c>
      <c r="F27" s="103"/>
      <c r="G27" s="103"/>
      <c r="H27" s="103"/>
      <c r="I27" s="103"/>
      <c r="J27" s="103"/>
      <c r="K27" s="103"/>
      <c r="L27" s="103"/>
    </row>
    <row r="28" spans="2:12" x14ac:dyDescent="0.25">
      <c r="B28" s="102" t="s">
        <v>80</v>
      </c>
      <c r="C28" s="102"/>
      <c r="D28" s="102"/>
      <c r="E28" s="106" t="s">
        <v>249</v>
      </c>
      <c r="F28" s="106"/>
      <c r="G28" s="106"/>
      <c r="H28" s="106"/>
      <c r="I28" s="106"/>
      <c r="J28" s="106"/>
      <c r="K28" s="106"/>
      <c r="L28" s="106"/>
    </row>
    <row r="29" spans="2:12" x14ac:dyDescent="0.25">
      <c r="B29" s="105" t="s">
        <v>81</v>
      </c>
      <c r="C29" s="105"/>
      <c r="D29" s="105"/>
      <c r="E29" s="106" t="s">
        <v>192</v>
      </c>
      <c r="F29" s="106"/>
      <c r="G29" s="106"/>
      <c r="H29" s="106"/>
      <c r="I29" s="106"/>
      <c r="J29" s="106"/>
      <c r="K29" s="106"/>
      <c r="L29" s="106"/>
    </row>
    <row r="30" spans="2:12" x14ac:dyDescent="0.25">
      <c r="B30" s="105" t="s">
        <v>82</v>
      </c>
      <c r="C30" s="105"/>
      <c r="D30" s="105"/>
      <c r="E30" s="106" t="s">
        <v>212</v>
      </c>
      <c r="F30" s="106"/>
      <c r="G30" s="106"/>
      <c r="H30" s="106"/>
      <c r="I30" s="106"/>
      <c r="J30" s="106"/>
      <c r="K30" s="106"/>
      <c r="L30" s="106"/>
    </row>
    <row r="31" spans="2:12" x14ac:dyDescent="0.25">
      <c r="B31" s="102" t="s">
        <v>83</v>
      </c>
      <c r="C31" s="102"/>
      <c r="D31" s="102"/>
      <c r="E31" s="106" t="s">
        <v>213</v>
      </c>
      <c r="F31" s="106"/>
      <c r="G31" s="106"/>
      <c r="H31" s="106"/>
      <c r="I31" s="106"/>
      <c r="J31" s="106"/>
      <c r="K31" s="106"/>
      <c r="L31" s="106"/>
    </row>
    <row r="32" spans="2:12" x14ac:dyDescent="0.25">
      <c r="B32" s="102" t="s">
        <v>84</v>
      </c>
      <c r="C32" s="102"/>
      <c r="D32" s="102"/>
      <c r="E32" s="106" t="s">
        <v>214</v>
      </c>
      <c r="F32" s="106"/>
      <c r="G32" s="106"/>
      <c r="H32" s="106"/>
      <c r="I32" s="106"/>
      <c r="J32" s="106"/>
      <c r="K32" s="106"/>
      <c r="L32" s="106"/>
    </row>
    <row r="33" spans="2:12" x14ac:dyDescent="0.25">
      <c r="B33" s="102" t="s">
        <v>85</v>
      </c>
      <c r="C33" s="102"/>
      <c r="D33" s="102"/>
      <c r="E33" s="106" t="s">
        <v>193</v>
      </c>
      <c r="F33" s="106"/>
      <c r="G33" s="106"/>
      <c r="H33" s="106"/>
      <c r="I33" s="106"/>
      <c r="J33" s="106"/>
      <c r="K33" s="106"/>
      <c r="L33" s="106"/>
    </row>
    <row r="34" spans="2:12" x14ac:dyDescent="0.25">
      <c r="B34" s="102" t="s">
        <v>86</v>
      </c>
      <c r="C34" s="102"/>
      <c r="D34" s="102"/>
      <c r="E34" s="106" t="s">
        <v>176</v>
      </c>
      <c r="F34" s="106"/>
      <c r="G34" s="106"/>
      <c r="H34" s="106"/>
      <c r="I34" s="106"/>
      <c r="J34" s="106"/>
      <c r="K34" s="106"/>
      <c r="L34" s="106"/>
    </row>
    <row r="35" spans="2:12" x14ac:dyDescent="0.25">
      <c r="B35" s="107" t="s">
        <v>87</v>
      </c>
      <c r="C35" s="107"/>
      <c r="D35" s="107"/>
      <c r="E35" s="106" t="s">
        <v>195</v>
      </c>
      <c r="F35" s="106"/>
      <c r="G35" s="106"/>
      <c r="H35" s="106"/>
      <c r="I35" s="106"/>
      <c r="J35" s="106"/>
      <c r="K35" s="106"/>
      <c r="L35" s="106"/>
    </row>
    <row r="36" spans="2:12" x14ac:dyDescent="0.25">
      <c r="B36" s="105" t="s">
        <v>131</v>
      </c>
      <c r="C36" s="105"/>
      <c r="D36" s="105"/>
      <c r="E36" s="106" t="s">
        <v>215</v>
      </c>
      <c r="F36" s="106"/>
      <c r="G36" s="106"/>
      <c r="H36" s="106"/>
      <c r="I36" s="106"/>
      <c r="J36" s="106"/>
      <c r="K36" s="106"/>
      <c r="L36" s="106"/>
    </row>
    <row r="37" spans="2:12" x14ac:dyDescent="0.25">
      <c r="B37" s="105" t="s">
        <v>132</v>
      </c>
      <c r="C37" s="105"/>
      <c r="D37" s="105"/>
      <c r="E37" s="106" t="s">
        <v>216</v>
      </c>
      <c r="F37" s="106"/>
      <c r="G37" s="106"/>
      <c r="H37" s="106"/>
      <c r="I37" s="106"/>
      <c r="J37" s="106"/>
      <c r="K37" s="106"/>
      <c r="L37" s="106"/>
    </row>
    <row r="38" spans="2:12" x14ac:dyDescent="0.25">
      <c r="B38" s="105" t="s">
        <v>133</v>
      </c>
      <c r="C38" s="105"/>
      <c r="D38" s="105"/>
      <c r="E38" s="106" t="s">
        <v>177</v>
      </c>
      <c r="F38" s="106"/>
      <c r="G38" s="106"/>
      <c r="H38" s="106"/>
      <c r="I38" s="106"/>
      <c r="J38" s="106"/>
      <c r="K38" s="106"/>
      <c r="L38" s="106"/>
    </row>
    <row r="39" spans="2:12" x14ac:dyDescent="0.25">
      <c r="B39" s="105" t="s">
        <v>175</v>
      </c>
      <c r="C39" s="105"/>
      <c r="D39" s="105"/>
      <c r="E39" s="106" t="s">
        <v>198</v>
      </c>
      <c r="F39" s="106"/>
      <c r="G39" s="106"/>
      <c r="H39" s="106"/>
      <c r="I39" s="106"/>
      <c r="J39" s="106"/>
      <c r="K39" s="106"/>
      <c r="L39" s="106"/>
    </row>
  </sheetData>
  <mergeCells count="72">
    <mergeCell ref="B28:D28"/>
    <mergeCell ref="E31:L31"/>
    <mergeCell ref="E32:L32"/>
    <mergeCell ref="E38:L38"/>
    <mergeCell ref="B31:D31"/>
    <mergeCell ref="B35:D35"/>
    <mergeCell ref="B32:D32"/>
    <mergeCell ref="B33:D33"/>
    <mergeCell ref="B34:D34"/>
    <mergeCell ref="E27:L27"/>
    <mergeCell ref="E34:L34"/>
    <mergeCell ref="E35:L35"/>
    <mergeCell ref="E36:L36"/>
    <mergeCell ref="E37:L37"/>
    <mergeCell ref="B25:D25"/>
    <mergeCell ref="E28:L28"/>
    <mergeCell ref="B26:D26"/>
    <mergeCell ref="E39:L39"/>
    <mergeCell ref="B27:D27"/>
    <mergeCell ref="E25:L25"/>
    <mergeCell ref="E29:L29"/>
    <mergeCell ref="B39:D39"/>
    <mergeCell ref="E33:L33"/>
    <mergeCell ref="B36:D36"/>
    <mergeCell ref="B37:D37"/>
    <mergeCell ref="B29:D29"/>
    <mergeCell ref="B30:D30"/>
    <mergeCell ref="E30:L30"/>
    <mergeCell ref="B38:D38"/>
    <mergeCell ref="E26:L26"/>
    <mergeCell ref="B24:D24"/>
    <mergeCell ref="E24:L24"/>
    <mergeCell ref="B7:D7"/>
    <mergeCell ref="E7:L7"/>
    <mergeCell ref="B8:D8"/>
    <mergeCell ref="E8:L8"/>
    <mergeCell ref="B9:D9"/>
    <mergeCell ref="B10:D10"/>
    <mergeCell ref="B11:D11"/>
    <mergeCell ref="E9:L9"/>
    <mergeCell ref="E10:L10"/>
    <mergeCell ref="E11:L11"/>
    <mergeCell ref="E18:L18"/>
    <mergeCell ref="E21:L21"/>
    <mergeCell ref="E22:L22"/>
    <mergeCell ref="B21:D21"/>
    <mergeCell ref="B22:D22"/>
    <mergeCell ref="B23:D23"/>
    <mergeCell ref="B18:D18"/>
    <mergeCell ref="E19:L19"/>
    <mergeCell ref="B19:D19"/>
    <mergeCell ref="B20:D20"/>
    <mergeCell ref="E20:L20"/>
    <mergeCell ref="E23:L23"/>
    <mergeCell ref="B16:D16"/>
    <mergeCell ref="E16:L16"/>
    <mergeCell ref="B17:D17"/>
    <mergeCell ref="E17:L17"/>
    <mergeCell ref="B6:D6"/>
    <mergeCell ref="E6:L6"/>
    <mergeCell ref="C2:L2"/>
    <mergeCell ref="B14:D14"/>
    <mergeCell ref="E14:L14"/>
    <mergeCell ref="B15:D15"/>
    <mergeCell ref="E15:L15"/>
    <mergeCell ref="B4:L4"/>
    <mergeCell ref="B5:D5"/>
    <mergeCell ref="E5:L5"/>
    <mergeCell ref="B13:D13"/>
    <mergeCell ref="E13:L13"/>
    <mergeCell ref="B12:D12"/>
    <mergeCell ref="E12:L12"/>
  </mergeCells>
  <hyperlinks>
    <hyperlink ref="B5" location="'Q1'!A1" display="Quadre I-12.1. " xr:uid="{00000000-0004-0000-0000-000000000000}"/>
    <hyperlink ref="B13" location="'G1'!A1" display="Gràfic I-12.1." xr:uid="{00000000-0004-0000-0000-000001000000}"/>
    <hyperlink ref="B14" location="'G2'!A1" display="Gràfic I-12.2. " xr:uid="{00000000-0004-0000-0000-000002000000}"/>
    <hyperlink ref="B15" location="'G3'!A1" display="Gràfic I-12.3." xr:uid="{00000000-0004-0000-0000-000003000000}"/>
    <hyperlink ref="B16" location="'G4'!A1" display="Gràfic I-12.4. " xr:uid="{00000000-0004-0000-0000-000004000000}"/>
    <hyperlink ref="B17" location="'G5'!A1" display="Gràfic I-12.5." xr:uid="{00000000-0004-0000-0000-000005000000}"/>
    <hyperlink ref="B6" location="'Q2'!A1" display="Quadre I-12.2." xr:uid="{00000000-0004-0000-0000-000006000000}"/>
    <hyperlink ref="B18" location="'G6'!A1" display="Gràfic I-12.6. " xr:uid="{00000000-0004-0000-0000-000007000000}"/>
    <hyperlink ref="B19" location="'G7'!A1" display="Gràfic I-12.7." xr:uid="{00000000-0004-0000-0000-000008000000}"/>
    <hyperlink ref="B20" location="'G8'!A1" display="Gràfic I-12.8. " xr:uid="{00000000-0004-0000-0000-000009000000}"/>
    <hyperlink ref="B21" location="'G9'!A1" display="Gràfic I-12.9. " xr:uid="{00000000-0004-0000-0000-00000A000000}"/>
    <hyperlink ref="B22" location="'G10'!A1" display="Gràfic I-12.10. " xr:uid="{00000000-0004-0000-0000-00000B000000}"/>
    <hyperlink ref="B23" location="'G11'!A1" display="Gràfic I-12.11. " xr:uid="{00000000-0004-0000-0000-00000C000000}"/>
    <hyperlink ref="B24" location="'G12'!A1" display="Gràfic I-12.12. " xr:uid="{00000000-0004-0000-0000-00000D000000}"/>
    <hyperlink ref="B7" location="'Q3'!A1" display="Quadre I-12.3." xr:uid="{00000000-0004-0000-0000-00000E000000}"/>
    <hyperlink ref="B8" location="'Q4'!A1" display="Quadre I-12.4." xr:uid="{00000000-0004-0000-0000-00000F000000}"/>
    <hyperlink ref="B25" location="'G13'!A1" display="Gràfic I-12.13. " xr:uid="{00000000-0004-0000-0000-000010000000}"/>
    <hyperlink ref="B26" location="'G14'!A1" display="Gràfic I-12.14. " xr:uid="{00000000-0004-0000-0000-000011000000}"/>
    <hyperlink ref="B27" location="'G15'!A1" display="Gràfic I-12.15.  " xr:uid="{00000000-0004-0000-0000-000012000000}"/>
    <hyperlink ref="B28" location="'G16'!A1" display="Gràfic I-12.16. " xr:uid="{00000000-0004-0000-0000-000013000000}"/>
    <hyperlink ref="B29" location="'G17'!A1" display="Gràfic I-12.17. " xr:uid="{00000000-0004-0000-0000-000014000000}"/>
    <hyperlink ref="B30" location="'G18'!A1" display="Gràfic I-12.18. " xr:uid="{00000000-0004-0000-0000-000015000000}"/>
    <hyperlink ref="B31" location="'G19'!A1" display="Gràfic I-12.19." xr:uid="{00000000-0004-0000-0000-000016000000}"/>
    <hyperlink ref="B32" location="'G20'!A1" display="Gràfic I-12.20" xr:uid="{00000000-0004-0000-0000-000017000000}"/>
    <hyperlink ref="B33" location="'G21'!A1" display="Gràfic I-12.21." xr:uid="{00000000-0004-0000-0000-000018000000}"/>
    <hyperlink ref="B34" location="'G22'!A1" display="Gràfic I-12.22." xr:uid="{00000000-0004-0000-0000-000019000000}"/>
    <hyperlink ref="B35" location="'G23'!A1" display="Gràfic I-12.23." xr:uid="{00000000-0004-0000-0000-00001A000000}"/>
    <hyperlink ref="B9" location="'Q4'!A1" display="Quadre I-12.4." xr:uid="{8F1B120F-D65F-4010-9202-871525CC5403}"/>
    <hyperlink ref="B10" location="'Q4'!A1" display="Quadre I-12.4." xr:uid="{05F5ACE7-E79C-47F8-9C68-40BB98CB7DA8}"/>
    <hyperlink ref="B9:D9" location="'Q5'!A1" display="Quadre I-11.5." xr:uid="{582A16BD-BE99-4D9D-B604-1AE6FE2B6E1B}"/>
    <hyperlink ref="B11" location="'Q4'!A1" display="Quadre I-12.4." xr:uid="{EACEA5C9-EF23-42C5-8298-A4B45138B2CC}"/>
    <hyperlink ref="B11:D11" location="'Q7'!A1" display="Quadre I-11.7." xr:uid="{F324BCEE-57FA-4F89-A949-987A98FF2F98}"/>
    <hyperlink ref="B10:D10" location="'Q6'!A1" display="Quadre I-11.6." xr:uid="{2B965253-EBA1-4C0D-8781-F81171F56631}"/>
    <hyperlink ref="B36" location="'G23'!A1" display="Gràfic I-12.23." xr:uid="{F7184CDA-FAF2-466E-94D3-61F3122BD000}"/>
    <hyperlink ref="B37" location="'G23'!A1" display="Gràfic I-12.23." xr:uid="{695A54D3-6F5D-4FE3-86B8-5C13AC4A7FB1}"/>
    <hyperlink ref="B38" location="'G23'!A1" display="Gràfic I-12.23." xr:uid="{E3D25E01-AA7B-4C02-AAF5-3B788607C62B}"/>
    <hyperlink ref="B36:D36" location="'G24'!A1" display="Gràfic I-11.24." xr:uid="{39ED6A1C-8DE2-48BE-B1CE-EB1D6F081A98}"/>
    <hyperlink ref="B37:D37" location="'G25'!A1" display="Gràfic I-11.25." xr:uid="{65339176-B7CD-4D33-A4CC-373167F56A2E}"/>
    <hyperlink ref="B38:D38" location="'G26'!A1" display="Gràfic I-11.26." xr:uid="{A15E3ED2-4A4C-4DFF-B99D-A10F2A73F480}"/>
    <hyperlink ref="B12" location="'Q4'!A1" display="Quadre I-12.4." xr:uid="{CB91146C-CB64-4C88-970E-E1CD6FFDEE54}"/>
    <hyperlink ref="B12:D12" location="'Q8'!A1" display="Quadre I-11.7." xr:uid="{7425E87F-904D-4AF3-9C04-4A13732C73EB}"/>
    <hyperlink ref="B39" location="'G17'!A1" display="Gràfic I-12.17. " xr:uid="{05D89479-9E42-42E9-96F6-4B9820A0841E}"/>
    <hyperlink ref="B39:D39" location="'G27'!A1" display="Gràfic I-11.27. " xr:uid="{923F9CB3-F0AF-46B4-B95D-7EFA212EACAA}"/>
    <hyperlink ref="B29:D29" location="'G17'!A1" display="Gràfic I-11.17. " xr:uid="{B76571EB-744A-4596-A1F9-623E5804C484}"/>
    <hyperlink ref="B30:D30" location="'G18'!A1" display="Gràfic I-11.18. " xr:uid="{FBF951F5-6A76-4E71-8684-3E320AFAB522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MJ34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20.28515625" style="3" customWidth="1"/>
    <col min="2" max="2" width="13.85546875" style="3" customWidth="1"/>
    <col min="3" max="3" width="17.42578125" style="3" customWidth="1"/>
    <col min="4" max="4" width="5.570312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0" t="s">
        <v>108</v>
      </c>
      <c r="B1" s="130"/>
      <c r="C1" s="130"/>
      <c r="D1" s="130"/>
      <c r="E1" s="130"/>
      <c r="F1" s="130"/>
      <c r="G1" s="130"/>
    </row>
    <row r="2" spans="1:18" ht="13.5" customHeight="1" x14ac:dyDescent="0.25">
      <c r="A2" s="4"/>
      <c r="B2" s="5"/>
      <c r="C2" s="5"/>
    </row>
    <row r="3" spans="1:18" x14ac:dyDescent="0.25">
      <c r="A3" s="47" t="s">
        <v>20</v>
      </c>
      <c r="B3" s="47" t="s">
        <v>21</v>
      </c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</row>
    <row r="4" spans="1:18" x14ac:dyDescent="0.25">
      <c r="A4" s="6" t="s">
        <v>12</v>
      </c>
      <c r="B4" s="48">
        <v>-0.10036606373815676</v>
      </c>
    </row>
    <row r="5" spans="1:18" x14ac:dyDescent="0.25">
      <c r="A5" s="6" t="s">
        <v>3</v>
      </c>
      <c r="B5" s="48">
        <v>-5.3440862014154968E-2</v>
      </c>
    </row>
    <row r="6" spans="1:18" x14ac:dyDescent="0.25">
      <c r="A6" s="6" t="s">
        <v>8</v>
      </c>
      <c r="B6" s="48">
        <v>-5.3000034959621634E-2</v>
      </c>
    </row>
    <row r="7" spans="1:18" x14ac:dyDescent="0.25">
      <c r="A7" s="6" t="s">
        <v>18</v>
      </c>
      <c r="B7" s="48">
        <v>-4.9199202893202447E-2</v>
      </c>
    </row>
    <row r="8" spans="1:18" x14ac:dyDescent="0.25">
      <c r="A8" s="6" t="s">
        <v>11</v>
      </c>
      <c r="B8" s="48">
        <v>-2.2164839572509809E-2</v>
      </c>
    </row>
    <row r="9" spans="1:18" x14ac:dyDescent="0.25">
      <c r="A9" s="6" t="s">
        <v>4</v>
      </c>
      <c r="B9" s="48">
        <v>-9.9334870476122314E-3</v>
      </c>
    </row>
    <row r="10" spans="1:18" x14ac:dyDescent="0.25">
      <c r="A10" s="6" t="s">
        <v>88</v>
      </c>
      <c r="B10" s="48">
        <v>-9.3872798719254833E-3</v>
      </c>
    </row>
    <row r="11" spans="1:18" x14ac:dyDescent="0.25">
      <c r="A11" s="6" t="s">
        <v>17</v>
      </c>
      <c r="B11" s="48">
        <v>-8.5421091656044425E-3</v>
      </c>
    </row>
    <row r="12" spans="1:18" x14ac:dyDescent="0.25">
      <c r="A12" s="6" t="s">
        <v>10</v>
      </c>
      <c r="B12" s="48">
        <v>6.2864123964382372E-3</v>
      </c>
    </row>
    <row r="13" spans="1:18" x14ac:dyDescent="0.25">
      <c r="A13" s="6" t="s">
        <v>7</v>
      </c>
      <c r="B13" s="48">
        <v>9.3439096531325629E-3</v>
      </c>
    </row>
    <row r="14" spans="1:18" x14ac:dyDescent="0.25">
      <c r="A14" s="6" t="s">
        <v>22</v>
      </c>
      <c r="B14" s="48">
        <v>1.2591853661932287E-2</v>
      </c>
    </row>
    <row r="15" spans="1:18" x14ac:dyDescent="0.25">
      <c r="A15" s="6" t="s">
        <v>13</v>
      </c>
      <c r="B15" s="48">
        <v>2.2876353556108519E-2</v>
      </c>
    </row>
    <row r="16" spans="1:18" x14ac:dyDescent="0.25">
      <c r="A16" s="6" t="s">
        <v>23</v>
      </c>
      <c r="B16" s="48">
        <v>2.5744550885713861E-2</v>
      </c>
    </row>
    <row r="17" spans="1:17" x14ac:dyDescent="0.25">
      <c r="A17" s="6" t="s">
        <v>16</v>
      </c>
      <c r="B17" s="48">
        <v>2.9720697399228172E-2</v>
      </c>
    </row>
    <row r="18" spans="1:17" x14ac:dyDescent="0.25">
      <c r="A18" s="6" t="s">
        <v>9</v>
      </c>
      <c r="B18" s="48">
        <v>3.1865234799587354E-2</v>
      </c>
    </row>
    <row r="19" spans="1:17" x14ac:dyDescent="0.25">
      <c r="A19" s="6" t="s">
        <v>14</v>
      </c>
      <c r="B19" s="48">
        <v>3.7164761516196236E-2</v>
      </c>
    </row>
    <row r="20" spans="1:17" x14ac:dyDescent="0.25">
      <c r="A20" s="6" t="s">
        <v>15</v>
      </c>
      <c r="B20" s="48">
        <v>5.4812648216455546E-2</v>
      </c>
    </row>
    <row r="21" spans="1:17" x14ac:dyDescent="0.25">
      <c r="A21" s="6" t="s">
        <v>2</v>
      </c>
      <c r="B21" s="48">
        <v>5.7747359608114363E-2</v>
      </c>
    </row>
    <row r="32" spans="1:17" ht="15" customHeight="1" x14ac:dyDescent="0.25">
      <c r="D32" s="110" t="s">
        <v>230</v>
      </c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99"/>
    </row>
    <row r="33" spans="4:17" ht="20.25" customHeight="1" x14ac:dyDescent="0.25"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99"/>
    </row>
    <row r="34" spans="4:17" x14ac:dyDescent="0.25"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</row>
  </sheetData>
  <mergeCells count="3">
    <mergeCell ref="D3:R3"/>
    <mergeCell ref="A1:G1"/>
    <mergeCell ref="D32:P33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J29"/>
  <sheetViews>
    <sheetView zoomScale="102" zoomScaleNormal="102" workbookViewId="0">
      <selection sqref="A1:L1"/>
    </sheetView>
  </sheetViews>
  <sheetFormatPr baseColWidth="10" defaultColWidth="11.140625" defaultRowHeight="15" x14ac:dyDescent="0.25"/>
  <cols>
    <col min="1" max="2" width="11.140625" style="3"/>
    <col min="3" max="3" width="17.42578125" style="3" customWidth="1"/>
    <col min="4" max="4" width="5.570312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0" t="s">
        <v>114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</row>
    <row r="2" spans="1:18" ht="33.75" x14ac:dyDescent="0.25">
      <c r="A2" s="6"/>
      <c r="B2" s="50" t="s">
        <v>231</v>
      </c>
      <c r="C2" s="50" t="s">
        <v>24</v>
      </c>
      <c r="D2" s="8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x14ac:dyDescent="0.25">
      <c r="A3" s="6">
        <v>2006</v>
      </c>
      <c r="B3" s="49">
        <v>0.28999999999999998</v>
      </c>
      <c r="C3" s="9">
        <v>70655</v>
      </c>
      <c r="E3" s="10"/>
      <c r="F3" s="10"/>
      <c r="G3" s="10"/>
      <c r="H3" s="10"/>
      <c r="I3" s="10"/>
      <c r="J3" s="10"/>
      <c r="K3" s="2"/>
      <c r="L3" s="2"/>
      <c r="M3" s="2"/>
      <c r="N3" s="2"/>
      <c r="O3" s="2"/>
      <c r="P3" s="10"/>
      <c r="Q3" s="10"/>
      <c r="R3" s="10"/>
    </row>
    <row r="4" spans="1:18" x14ac:dyDescent="0.25">
      <c r="A4" s="6">
        <v>2007</v>
      </c>
      <c r="B4" s="49">
        <v>0.33</v>
      </c>
      <c r="C4" s="9">
        <v>86794</v>
      </c>
      <c r="K4" s="2"/>
      <c r="L4" s="2"/>
      <c r="M4" s="2"/>
      <c r="N4" s="2"/>
      <c r="O4" s="2"/>
    </row>
    <row r="5" spans="1:18" x14ac:dyDescent="0.25">
      <c r="A5" s="6">
        <v>2008</v>
      </c>
      <c r="B5" s="49">
        <v>0.36</v>
      </c>
      <c r="C5" s="9">
        <v>97385</v>
      </c>
      <c r="K5" s="2"/>
      <c r="L5" s="2"/>
      <c r="M5" s="2"/>
      <c r="N5" s="2"/>
      <c r="O5" s="2"/>
    </row>
    <row r="6" spans="1:18" x14ac:dyDescent="0.25">
      <c r="A6" s="6">
        <v>2009</v>
      </c>
      <c r="B6" s="49">
        <v>0.38</v>
      </c>
      <c r="C6" s="9">
        <v>99854</v>
      </c>
      <c r="K6" s="2"/>
      <c r="L6" s="2"/>
      <c r="M6" s="2"/>
      <c r="N6" s="2"/>
      <c r="O6" s="2"/>
    </row>
    <row r="7" spans="1:18" x14ac:dyDescent="0.25">
      <c r="A7" s="6">
        <v>2010</v>
      </c>
      <c r="B7" s="49">
        <v>0.43</v>
      </c>
      <c r="C7" s="9">
        <v>110385</v>
      </c>
      <c r="K7" s="2"/>
      <c r="L7" s="2"/>
      <c r="M7" s="2"/>
      <c r="N7" s="2"/>
      <c r="O7" s="2"/>
    </row>
    <row r="8" spans="1:18" x14ac:dyDescent="0.25">
      <c r="A8" s="6">
        <v>2011</v>
      </c>
      <c r="B8" s="49">
        <v>0.37</v>
      </c>
      <c r="C8" s="9">
        <v>95819</v>
      </c>
      <c r="K8" s="2"/>
      <c r="L8" s="2"/>
      <c r="M8" s="2"/>
      <c r="N8" s="2"/>
      <c r="O8" s="2"/>
    </row>
    <row r="9" spans="1:18" x14ac:dyDescent="0.25">
      <c r="A9" s="6">
        <v>2012</v>
      </c>
      <c r="B9" s="49">
        <v>0.34</v>
      </c>
      <c r="C9" s="9">
        <v>89921</v>
      </c>
      <c r="K9" s="2"/>
      <c r="L9" s="2"/>
      <c r="M9" s="2"/>
      <c r="N9" s="2"/>
      <c r="O9" s="2"/>
    </row>
    <row r="10" spans="1:18" x14ac:dyDescent="0.25">
      <c r="A10" s="6">
        <v>2013</v>
      </c>
      <c r="B10" s="49">
        <v>0.34</v>
      </c>
      <c r="C10" s="9">
        <v>86982</v>
      </c>
      <c r="K10" s="2"/>
      <c r="L10" s="2"/>
      <c r="M10" s="2"/>
      <c r="N10" s="2"/>
      <c r="O10" s="2"/>
    </row>
    <row r="11" spans="1:18" x14ac:dyDescent="0.25">
      <c r="A11" s="6">
        <v>2014</v>
      </c>
      <c r="B11" s="49">
        <v>0.32</v>
      </c>
      <c r="C11" s="9">
        <v>85335</v>
      </c>
      <c r="K11" s="2"/>
      <c r="L11" s="2"/>
      <c r="M11" s="2"/>
      <c r="N11" s="2"/>
      <c r="O11" s="2"/>
    </row>
    <row r="12" spans="1:18" x14ac:dyDescent="0.25">
      <c r="A12" s="6">
        <v>2015</v>
      </c>
      <c r="B12" s="49">
        <v>0.32</v>
      </c>
      <c r="C12" s="9">
        <v>89138</v>
      </c>
      <c r="K12" s="2"/>
      <c r="L12" s="2"/>
      <c r="M12" s="2"/>
      <c r="N12" s="2"/>
      <c r="O12" s="2"/>
    </row>
    <row r="13" spans="1:18" x14ac:dyDescent="0.25">
      <c r="A13" s="6">
        <v>2016</v>
      </c>
      <c r="B13" s="49">
        <v>0.32</v>
      </c>
      <c r="C13" s="9">
        <v>94568</v>
      </c>
      <c r="K13" s="2"/>
      <c r="L13" s="2"/>
      <c r="M13" s="2"/>
      <c r="N13" s="2"/>
      <c r="O13" s="2"/>
    </row>
    <row r="14" spans="1:18" x14ac:dyDescent="0.25">
      <c r="A14" s="6">
        <v>2017</v>
      </c>
      <c r="B14" s="49">
        <v>0.36</v>
      </c>
      <c r="C14" s="9">
        <v>113142</v>
      </c>
      <c r="K14" s="2"/>
      <c r="L14" s="2"/>
      <c r="M14" s="2"/>
      <c r="N14" s="2"/>
      <c r="O14" s="2"/>
    </row>
    <row r="15" spans="1:18" x14ac:dyDescent="0.25">
      <c r="A15" s="6">
        <v>2018</v>
      </c>
      <c r="B15" s="49">
        <v>0.39</v>
      </c>
      <c r="C15" s="9">
        <v>128559</v>
      </c>
      <c r="K15" s="2"/>
      <c r="L15" s="2"/>
      <c r="M15" s="2"/>
      <c r="N15" s="2"/>
      <c r="O15" s="2"/>
    </row>
    <row r="16" spans="1:18" x14ac:dyDescent="0.25">
      <c r="A16" s="6">
        <v>2019</v>
      </c>
      <c r="B16" s="49">
        <v>0.39</v>
      </c>
      <c r="C16" s="9">
        <v>134242</v>
      </c>
      <c r="K16" s="2"/>
      <c r="L16" s="2"/>
      <c r="M16" s="2"/>
      <c r="N16" s="2"/>
      <c r="O16" s="2"/>
    </row>
    <row r="17" spans="1:19" x14ac:dyDescent="0.25">
      <c r="A17" s="6">
        <v>2020</v>
      </c>
      <c r="B17" s="49">
        <v>0.51</v>
      </c>
      <c r="C17" s="9">
        <v>137698</v>
      </c>
      <c r="K17" s="2"/>
      <c r="L17" s="2"/>
      <c r="M17" s="2"/>
      <c r="N17" s="2"/>
      <c r="O17" s="2"/>
    </row>
    <row r="27" spans="1:19" x14ac:dyDescent="0.25">
      <c r="F27" s="110" t="s">
        <v>230</v>
      </c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</row>
    <row r="28" spans="1:19" x14ac:dyDescent="0.25"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</row>
    <row r="29" spans="1:19" x14ac:dyDescent="0.25"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</row>
  </sheetData>
  <mergeCells count="2">
    <mergeCell ref="A1:L1"/>
    <mergeCell ref="F27:S29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MJ22"/>
  <sheetViews>
    <sheetView zoomScale="102" zoomScaleNormal="102" workbookViewId="0">
      <selection sqref="A1:G1"/>
    </sheetView>
  </sheetViews>
  <sheetFormatPr baseColWidth="10" defaultColWidth="11.140625" defaultRowHeight="15" x14ac:dyDescent="0.25"/>
  <cols>
    <col min="1" max="1" width="15.28515625" style="3" customWidth="1"/>
    <col min="2" max="2" width="14.7109375" style="3" customWidth="1"/>
    <col min="3" max="3" width="5.5703125" style="3" customWidth="1"/>
    <col min="4" max="15" width="6.85546875" style="3" customWidth="1"/>
    <col min="16" max="16" width="7.42578125" style="3" customWidth="1"/>
    <col min="17" max="17" width="6.85546875" style="3" customWidth="1"/>
    <col min="18" max="18" width="5.42578125" style="3" customWidth="1"/>
    <col min="19" max="19" width="6.7109375" style="3" customWidth="1"/>
    <col min="20" max="20" width="6.85546875" style="3" customWidth="1"/>
    <col min="21" max="1024" width="11.140625" style="3"/>
  </cols>
  <sheetData>
    <row r="1" spans="1:17" ht="15" customHeight="1" x14ac:dyDescent="0.25">
      <c r="A1" s="131" t="s">
        <v>116</v>
      </c>
      <c r="B1" s="132"/>
      <c r="C1" s="132"/>
      <c r="D1" s="132"/>
      <c r="E1" s="132"/>
      <c r="F1" s="132"/>
      <c r="G1" s="132"/>
    </row>
    <row r="2" spans="1:17" x14ac:dyDescent="0.25">
      <c r="A2" s="6"/>
      <c r="B2" s="6" t="s">
        <v>232</v>
      </c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x14ac:dyDescent="0.25">
      <c r="A3" s="35" t="s">
        <v>17</v>
      </c>
      <c r="B3" s="51">
        <v>2.2000000000000002</v>
      </c>
      <c r="D3" s="2"/>
      <c r="E3" s="2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25">
      <c r="A4" s="35" t="s">
        <v>14</v>
      </c>
      <c r="B4" s="51">
        <v>1.96</v>
      </c>
      <c r="D4" s="2"/>
      <c r="E4" s="2"/>
    </row>
    <row r="5" spans="1:17" x14ac:dyDescent="0.25">
      <c r="A5" s="35" t="s">
        <v>16</v>
      </c>
      <c r="B5" s="51">
        <v>1.9</v>
      </c>
      <c r="D5" s="2"/>
      <c r="E5" s="2"/>
    </row>
    <row r="6" spans="1:17" x14ac:dyDescent="0.25">
      <c r="A6" s="35" t="s">
        <v>10</v>
      </c>
      <c r="B6" s="51">
        <v>1.7</v>
      </c>
      <c r="D6" s="2"/>
      <c r="E6" s="2"/>
    </row>
    <row r="7" spans="1:17" x14ac:dyDescent="0.25">
      <c r="A7" s="35" t="s">
        <v>22</v>
      </c>
      <c r="B7" s="51">
        <v>1.41</v>
      </c>
      <c r="D7" s="2"/>
      <c r="E7" s="2"/>
    </row>
    <row r="8" spans="1:17" x14ac:dyDescent="0.25">
      <c r="A8" s="35" t="s">
        <v>8</v>
      </c>
      <c r="B8" s="51">
        <v>1.37</v>
      </c>
      <c r="D8" s="2"/>
      <c r="E8" s="2"/>
    </row>
    <row r="9" spans="1:17" x14ac:dyDescent="0.25">
      <c r="A9" s="35" t="s">
        <v>11</v>
      </c>
      <c r="B9" s="51">
        <v>1.18</v>
      </c>
      <c r="D9" s="2"/>
      <c r="E9" s="2"/>
    </row>
    <row r="10" spans="1:17" x14ac:dyDescent="0.25">
      <c r="A10" s="35" t="s">
        <v>15</v>
      </c>
      <c r="B10" s="51">
        <v>1.1399999999999999</v>
      </c>
      <c r="D10" s="2"/>
      <c r="E10" s="2"/>
    </row>
    <row r="11" spans="1:17" x14ac:dyDescent="0.25">
      <c r="A11" s="35" t="s">
        <v>13</v>
      </c>
      <c r="B11" s="51">
        <v>1.0900000000000001</v>
      </c>
      <c r="D11" s="2"/>
      <c r="E11" s="2"/>
    </row>
    <row r="12" spans="1:17" x14ac:dyDescent="0.25">
      <c r="A12" s="35" t="s">
        <v>2</v>
      </c>
      <c r="B12" s="51">
        <v>1.08</v>
      </c>
      <c r="D12" s="2"/>
      <c r="E12" s="2"/>
    </row>
    <row r="13" spans="1:17" x14ac:dyDescent="0.25">
      <c r="A13" s="35" t="s">
        <v>3</v>
      </c>
      <c r="B13" s="51">
        <v>0.96</v>
      </c>
      <c r="D13" s="2"/>
      <c r="E13" s="2"/>
    </row>
    <row r="14" spans="1:17" x14ac:dyDescent="0.25">
      <c r="A14" s="35" t="s">
        <v>7</v>
      </c>
      <c r="B14" s="51">
        <v>0.93</v>
      </c>
      <c r="D14" s="2"/>
      <c r="E14" s="2"/>
    </row>
    <row r="15" spans="1:17" x14ac:dyDescent="0.25">
      <c r="A15" s="35" t="s">
        <v>4</v>
      </c>
      <c r="B15" s="51">
        <v>0.9</v>
      </c>
      <c r="D15" s="2"/>
      <c r="E15" s="2"/>
    </row>
    <row r="16" spans="1:17" x14ac:dyDescent="0.25">
      <c r="A16" s="35" t="s">
        <v>18</v>
      </c>
      <c r="B16" s="52">
        <v>0.79</v>
      </c>
      <c r="D16" s="2"/>
      <c r="E16" s="2"/>
    </row>
    <row r="17" spans="1:21" x14ac:dyDescent="0.25">
      <c r="A17" s="35" t="s">
        <v>9</v>
      </c>
      <c r="B17" s="51">
        <v>0.66</v>
      </c>
      <c r="D17" s="2"/>
      <c r="E17" s="2"/>
    </row>
    <row r="18" spans="1:21" x14ac:dyDescent="0.25">
      <c r="A18" s="35" t="s">
        <v>12</v>
      </c>
      <c r="B18" s="51">
        <v>0.65</v>
      </c>
      <c r="D18" s="2"/>
      <c r="E18" s="2"/>
    </row>
    <row r="19" spans="1:21" x14ac:dyDescent="0.25">
      <c r="A19" s="35" t="s">
        <v>88</v>
      </c>
      <c r="B19" s="51">
        <v>0.56000000000000005</v>
      </c>
      <c r="D19" s="2"/>
      <c r="E19" s="2"/>
    </row>
    <row r="20" spans="1:21" x14ac:dyDescent="0.25">
      <c r="A20" s="35" t="s">
        <v>23</v>
      </c>
      <c r="B20" s="51">
        <v>0.51</v>
      </c>
      <c r="D20" s="2"/>
      <c r="E20" s="2"/>
    </row>
    <row r="21" spans="1:21" x14ac:dyDescent="0.25">
      <c r="G21" s="110" t="s">
        <v>230</v>
      </c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</row>
    <row r="22" spans="1:21" ht="19.5" customHeight="1" x14ac:dyDescent="0.25"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</row>
  </sheetData>
  <mergeCells count="2">
    <mergeCell ref="A1:G1"/>
    <mergeCell ref="G21:U22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MJ30"/>
  <sheetViews>
    <sheetView zoomScaleNormal="100" workbookViewId="0">
      <selection activeCell="B29" sqref="B29"/>
    </sheetView>
  </sheetViews>
  <sheetFormatPr baseColWidth="10" defaultColWidth="7.140625" defaultRowHeight="15" x14ac:dyDescent="0.25"/>
  <cols>
    <col min="1" max="1" width="7.140625" style="3"/>
    <col min="2" max="5" width="12.5703125" style="3" customWidth="1"/>
    <col min="6" max="6" width="8.5703125" style="3" customWidth="1"/>
    <col min="7" max="7" width="9.5703125" style="3" customWidth="1"/>
    <col min="8" max="8" width="9.42578125" style="3" customWidth="1"/>
    <col min="9" max="11" width="9.140625" style="3" customWidth="1"/>
    <col min="12" max="12" width="9.42578125" style="3" customWidth="1"/>
    <col min="13" max="13" width="9.140625" style="3" customWidth="1"/>
    <col min="14" max="14" width="9.42578125" style="3" customWidth="1"/>
    <col min="15" max="15" width="9.140625" style="3" customWidth="1"/>
    <col min="16" max="16" width="9.42578125" style="3" customWidth="1"/>
    <col min="17" max="17" width="9.140625" style="3" customWidth="1"/>
    <col min="18" max="1024" width="7.140625" style="3"/>
  </cols>
  <sheetData>
    <row r="1" spans="1:13" s="5" customFormat="1" ht="12.75" customHeight="1" x14ac:dyDescent="0.2">
      <c r="A1" s="133" t="s">
        <v>145</v>
      </c>
      <c r="B1" s="134"/>
      <c r="C1" s="134"/>
      <c r="D1" s="134"/>
      <c r="E1" s="134"/>
      <c r="F1" s="134"/>
      <c r="G1" s="135"/>
    </row>
    <row r="2" spans="1:13" x14ac:dyDescent="0.25">
      <c r="A2" s="36"/>
      <c r="B2" s="6" t="s">
        <v>25</v>
      </c>
      <c r="C2" s="6" t="s">
        <v>26</v>
      </c>
      <c r="D2" s="6" t="s">
        <v>27</v>
      </c>
      <c r="E2" s="5"/>
    </row>
    <row r="3" spans="1:13" x14ac:dyDescent="0.25">
      <c r="A3" s="37">
        <v>2006</v>
      </c>
      <c r="B3" s="6">
        <v>20320</v>
      </c>
      <c r="C3" s="6">
        <v>36886</v>
      </c>
      <c r="D3" s="6">
        <v>13449</v>
      </c>
      <c r="E3" s="12"/>
    </row>
    <row r="4" spans="1:13" x14ac:dyDescent="0.25">
      <c r="A4" s="37">
        <v>2007</v>
      </c>
      <c r="B4" s="6">
        <v>26090</v>
      </c>
      <c r="C4" s="6">
        <v>39828</v>
      </c>
      <c r="D4" s="6">
        <v>20876</v>
      </c>
      <c r="E4" s="12"/>
      <c r="G4" s="13"/>
      <c r="H4" s="13"/>
      <c r="I4" s="13"/>
      <c r="J4" s="13"/>
      <c r="K4" s="13"/>
      <c r="L4" s="13"/>
      <c r="M4" s="13"/>
    </row>
    <row r="5" spans="1:13" x14ac:dyDescent="0.25">
      <c r="A5" s="37">
        <v>2008</v>
      </c>
      <c r="B5" s="6">
        <v>30302</v>
      </c>
      <c r="C5" s="6">
        <v>46250</v>
      </c>
      <c r="D5" s="6">
        <v>20833</v>
      </c>
      <c r="E5" s="12"/>
      <c r="G5" s="13"/>
      <c r="H5" s="13"/>
      <c r="I5" s="13"/>
      <c r="J5" s="13"/>
    </row>
    <row r="6" spans="1:13" x14ac:dyDescent="0.25">
      <c r="A6" s="37">
        <v>2009</v>
      </c>
      <c r="B6" s="6">
        <v>37541</v>
      </c>
      <c r="C6" s="6">
        <v>46816</v>
      </c>
      <c r="D6" s="6">
        <v>15497</v>
      </c>
      <c r="E6" s="12"/>
      <c r="G6" s="13"/>
      <c r="H6" s="13"/>
      <c r="I6" s="13"/>
      <c r="J6" s="13"/>
      <c r="K6" s="13"/>
      <c r="L6" s="13"/>
      <c r="M6" s="13"/>
    </row>
    <row r="7" spans="1:13" x14ac:dyDescent="0.25">
      <c r="A7" s="37">
        <v>2010</v>
      </c>
      <c r="B7" s="6">
        <v>47158</v>
      </c>
      <c r="C7" s="6">
        <v>47260</v>
      </c>
      <c r="D7" s="6">
        <v>15967</v>
      </c>
      <c r="E7" s="12"/>
    </row>
    <row r="8" spans="1:13" x14ac:dyDescent="0.25">
      <c r="A8" s="37">
        <v>2011</v>
      </c>
      <c r="B8" s="6">
        <v>36412</v>
      </c>
      <c r="C8" s="6">
        <v>45313</v>
      </c>
      <c r="D8" s="6">
        <v>14094</v>
      </c>
      <c r="E8" s="12"/>
      <c r="K8" s="13"/>
      <c r="L8" s="13"/>
      <c r="M8" s="13"/>
    </row>
    <row r="9" spans="1:13" x14ac:dyDescent="0.25">
      <c r="A9" s="37">
        <v>2012</v>
      </c>
      <c r="B9" s="6">
        <v>33250</v>
      </c>
      <c r="C9" s="6">
        <v>41827</v>
      </c>
      <c r="D9" s="6">
        <v>14843</v>
      </c>
      <c r="E9" s="12"/>
    </row>
    <row r="10" spans="1:13" x14ac:dyDescent="0.25">
      <c r="A10" s="37">
        <v>2013</v>
      </c>
      <c r="B10" s="6">
        <v>32898</v>
      </c>
      <c r="C10" s="6">
        <v>42738</v>
      </c>
      <c r="D10" s="6">
        <v>11346</v>
      </c>
      <c r="E10" s="12"/>
      <c r="K10" s="13"/>
      <c r="L10" s="13"/>
      <c r="M10" s="13"/>
    </row>
    <row r="11" spans="1:13" x14ac:dyDescent="0.25">
      <c r="A11" s="37">
        <v>2014</v>
      </c>
      <c r="B11" s="6">
        <v>30029</v>
      </c>
      <c r="C11" s="6">
        <v>43304</v>
      </c>
      <c r="D11" s="6">
        <v>12002</v>
      </c>
      <c r="E11" s="12"/>
    </row>
    <row r="12" spans="1:13" x14ac:dyDescent="0.25">
      <c r="A12" s="37">
        <v>2015</v>
      </c>
      <c r="B12" s="6">
        <v>31685</v>
      </c>
      <c r="C12" s="6">
        <v>43913</v>
      </c>
      <c r="D12" s="6">
        <v>13540</v>
      </c>
      <c r="E12" s="12"/>
      <c r="K12" s="13"/>
      <c r="L12" s="13"/>
      <c r="M12" s="13"/>
    </row>
    <row r="13" spans="1:13" x14ac:dyDescent="0.25">
      <c r="A13" s="37">
        <v>2016</v>
      </c>
      <c r="B13" s="6">
        <v>32198</v>
      </c>
      <c r="C13" s="6">
        <v>43263</v>
      </c>
      <c r="D13" s="6">
        <v>19107</v>
      </c>
      <c r="E13" s="12"/>
    </row>
    <row r="14" spans="1:13" x14ac:dyDescent="0.25">
      <c r="A14" s="37">
        <v>2017</v>
      </c>
      <c r="B14" s="6">
        <v>35275</v>
      </c>
      <c r="C14" s="6">
        <v>48733</v>
      </c>
      <c r="D14" s="6">
        <v>29133</v>
      </c>
      <c r="E14" s="12"/>
      <c r="K14" s="13"/>
      <c r="L14" s="13"/>
      <c r="M14" s="13"/>
    </row>
    <row r="15" spans="1:13" x14ac:dyDescent="0.25">
      <c r="A15" s="37">
        <v>2018</v>
      </c>
      <c r="B15" s="6">
        <v>33950</v>
      </c>
      <c r="C15" s="6">
        <v>50522</v>
      </c>
      <c r="D15" s="6">
        <f>43802+285</f>
        <v>44087</v>
      </c>
      <c r="E15" s="12"/>
    </row>
    <row r="16" spans="1:13" x14ac:dyDescent="0.25">
      <c r="A16" s="37">
        <v>2019</v>
      </c>
      <c r="B16" s="6">
        <v>34476</v>
      </c>
      <c r="C16" s="38">
        <v>51470.394</v>
      </c>
      <c r="D16" s="38">
        <f>47647+648.6</f>
        <v>48295.6</v>
      </c>
      <c r="E16" s="12"/>
      <c r="I16" s="14"/>
      <c r="J16" s="14"/>
      <c r="K16" s="13"/>
      <c r="L16" s="13"/>
      <c r="M16" s="13"/>
    </row>
    <row r="17" spans="1:16" x14ac:dyDescent="0.25">
      <c r="A17" s="37">
        <v>2020</v>
      </c>
      <c r="B17" s="6">
        <v>36311</v>
      </c>
      <c r="C17" s="38">
        <v>49764.970999999998</v>
      </c>
      <c r="D17" s="38">
        <v>51622</v>
      </c>
      <c r="E17" s="12"/>
      <c r="I17" s="14"/>
      <c r="J17" s="14"/>
      <c r="K17" s="13"/>
      <c r="L17" s="13"/>
      <c r="M17" s="13"/>
    </row>
    <row r="18" spans="1:16" x14ac:dyDescent="0.25">
      <c r="K18" s="13"/>
      <c r="L18" s="13"/>
      <c r="M18" s="13"/>
    </row>
    <row r="29" spans="1:16" x14ac:dyDescent="0.25">
      <c r="F29" s="110" t="s">
        <v>230</v>
      </c>
      <c r="G29" s="110"/>
      <c r="H29" s="110"/>
      <c r="I29" s="110"/>
      <c r="J29" s="110"/>
      <c r="K29" s="110"/>
      <c r="L29" s="110"/>
      <c r="M29" s="110"/>
      <c r="N29" s="110"/>
      <c r="O29" s="110"/>
      <c r="P29" s="110"/>
    </row>
    <row r="30" spans="1:16" ht="24" customHeight="1" x14ac:dyDescent="0.25"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</row>
  </sheetData>
  <mergeCells count="2">
    <mergeCell ref="A1:G1"/>
    <mergeCell ref="F29:P30"/>
  </mergeCells>
  <pageMargins left="0.78749999999999998" right="0.179861111111111" top="0.80972222222222201" bottom="0.62986111111111098" header="0" footer="0.51180555555555496"/>
  <pageSetup paperSize="9" fitToHeight="10" orientation="portrait" horizontalDpi="300" verticalDpi="300"/>
  <headerFooter>
    <oddHeader>&amp;C&amp;"LegacySanITCBoo,Normal"Investigadors</oddHead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J28"/>
  <sheetViews>
    <sheetView zoomScaleNormal="100" workbookViewId="0">
      <selection sqref="A1:H1"/>
    </sheetView>
  </sheetViews>
  <sheetFormatPr baseColWidth="10" defaultColWidth="4.7109375" defaultRowHeight="15" x14ac:dyDescent="0.25"/>
  <cols>
    <col min="1" max="1" width="15.42578125" style="3" customWidth="1"/>
    <col min="2" max="3" width="10" style="3" customWidth="1"/>
    <col min="4" max="9" width="8.28515625" style="3" customWidth="1"/>
    <col min="10" max="11" width="6.28515625" style="3" customWidth="1"/>
    <col min="12" max="12" width="10" style="3" customWidth="1"/>
    <col min="13" max="13" width="5.28515625" style="3" customWidth="1"/>
    <col min="14" max="16" width="4.7109375" style="3"/>
    <col min="17" max="17" width="8.5703125" style="3" customWidth="1"/>
    <col min="18" max="1024" width="4.7109375" style="3"/>
  </cols>
  <sheetData>
    <row r="1" spans="1:8" x14ac:dyDescent="0.25">
      <c r="A1" s="136" t="s">
        <v>146</v>
      </c>
      <c r="B1" s="137"/>
      <c r="C1" s="137"/>
      <c r="D1" s="137"/>
      <c r="E1" s="137"/>
      <c r="F1" s="137"/>
      <c r="G1" s="137"/>
      <c r="H1" s="137"/>
    </row>
    <row r="2" spans="1:8" x14ac:dyDescent="0.25">
      <c r="A2" s="16"/>
      <c r="B2" s="17" t="s">
        <v>5</v>
      </c>
      <c r="C2" s="17" t="s">
        <v>19</v>
      </c>
    </row>
    <row r="3" spans="1:8" x14ac:dyDescent="0.25">
      <c r="A3" s="6" t="s">
        <v>25</v>
      </c>
      <c r="B3" s="18">
        <v>0.26369999999999999</v>
      </c>
      <c r="C3" s="18">
        <v>0.17460000000000001</v>
      </c>
    </row>
    <row r="4" spans="1:8" x14ac:dyDescent="0.25">
      <c r="A4" s="6" t="s">
        <v>28</v>
      </c>
      <c r="B4" s="18">
        <v>0.3614</v>
      </c>
      <c r="C4" s="18">
        <v>0.26650000000000001</v>
      </c>
    </row>
    <row r="5" spans="1:8" x14ac:dyDescent="0.25">
      <c r="A5" s="6" t="s">
        <v>147</v>
      </c>
      <c r="B5" s="18">
        <v>0.37009999999999998</v>
      </c>
      <c r="C5" s="18">
        <v>0.55600000000000005</v>
      </c>
    </row>
    <row r="6" spans="1:8" x14ac:dyDescent="0.25">
      <c r="A6" s="6" t="s">
        <v>148</v>
      </c>
      <c r="B6" s="18">
        <v>4.7999999999999996E-3</v>
      </c>
      <c r="C6" s="18">
        <v>2.8999999999999998E-3</v>
      </c>
    </row>
    <row r="7" spans="1:8" x14ac:dyDescent="0.25">
      <c r="A7" s="16"/>
      <c r="B7" s="19">
        <f>SUM(B3:B6)</f>
        <v>1</v>
      </c>
      <c r="C7" s="19">
        <f>SUM(C3:C6)</f>
        <v>1</v>
      </c>
    </row>
    <row r="8" spans="1:8" x14ac:dyDescent="0.25">
      <c r="B8" s="54"/>
      <c r="C8" s="54"/>
    </row>
    <row r="27" spans="1:10" x14ac:dyDescent="0.25">
      <c r="A27" s="110" t="s">
        <v>230</v>
      </c>
      <c r="B27" s="110"/>
      <c r="C27" s="110"/>
      <c r="D27" s="110"/>
      <c r="E27" s="110"/>
      <c r="F27" s="110"/>
      <c r="G27" s="110"/>
      <c r="H27" s="110"/>
      <c r="I27" s="110"/>
      <c r="J27" s="110"/>
    </row>
    <row r="28" spans="1:10" ht="27.75" customHeight="1" x14ac:dyDescent="0.25">
      <c r="A28" s="110"/>
      <c r="B28" s="110"/>
      <c r="C28" s="110"/>
      <c r="D28" s="110"/>
      <c r="E28" s="110"/>
      <c r="F28" s="110"/>
      <c r="G28" s="110"/>
      <c r="H28" s="110"/>
      <c r="I28" s="110"/>
      <c r="J28" s="110"/>
    </row>
  </sheetData>
  <mergeCells count="2">
    <mergeCell ref="A1:H1"/>
    <mergeCell ref="A27:J28"/>
  </mergeCells>
  <pageMargins left="0.78749999999999998" right="0.51180555555555496" top="0.82708333333333295" bottom="0.66944444444444395" header="0.51180555555555496" footer="0.51180555555555496"/>
  <pageSetup paperSize="9"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E682C-F526-4697-8CB8-27AD15E0F36B}">
  <sheetPr>
    <tabColor rgb="FF92D050"/>
    <pageSetUpPr fitToPage="1"/>
  </sheetPr>
  <dimension ref="A1:AMJ24"/>
  <sheetViews>
    <sheetView zoomScaleNormal="100" workbookViewId="0">
      <selection sqref="A1:J1"/>
    </sheetView>
  </sheetViews>
  <sheetFormatPr baseColWidth="10" defaultColWidth="7.140625" defaultRowHeight="15" x14ac:dyDescent="0.25"/>
  <cols>
    <col min="1" max="1" width="7.140625" style="3"/>
    <col min="2" max="5" width="12.5703125" style="3" customWidth="1"/>
    <col min="6" max="6" width="8.5703125" style="3" customWidth="1"/>
    <col min="7" max="7" width="9.5703125" style="3" customWidth="1"/>
    <col min="8" max="8" width="9.42578125" style="3" customWidth="1"/>
    <col min="9" max="11" width="9.140625" style="3" customWidth="1"/>
    <col min="12" max="12" width="9.42578125" style="3" customWidth="1"/>
    <col min="13" max="13" width="9.140625" style="3" customWidth="1"/>
    <col min="14" max="14" width="9.42578125" style="3" customWidth="1"/>
    <col min="15" max="15" width="9.140625" style="3" customWidth="1"/>
    <col min="16" max="16" width="9.42578125" style="3" customWidth="1"/>
    <col min="17" max="17" width="9.140625" style="3" customWidth="1"/>
    <col min="18" max="1024" width="7.140625" style="3"/>
  </cols>
  <sheetData>
    <row r="1" spans="1:13" s="5" customFormat="1" ht="12.75" customHeight="1" x14ac:dyDescent="0.2">
      <c r="A1" s="138" t="s">
        <v>234</v>
      </c>
      <c r="B1" s="139"/>
      <c r="C1" s="139"/>
      <c r="D1" s="139"/>
      <c r="E1" s="139"/>
      <c r="F1" s="139"/>
      <c r="G1" s="139"/>
      <c r="H1" s="139"/>
      <c r="I1" s="139"/>
      <c r="J1" s="139"/>
    </row>
    <row r="2" spans="1:13" x14ac:dyDescent="0.25">
      <c r="A2" s="36"/>
      <c r="B2" s="6" t="s">
        <v>121</v>
      </c>
      <c r="C2" s="6" t="s">
        <v>233</v>
      </c>
      <c r="E2" s="5"/>
    </row>
    <row r="3" spans="1:13" x14ac:dyDescent="0.25">
      <c r="A3" s="37">
        <v>2007</v>
      </c>
      <c r="B3" s="6">
        <f>[1]Personal!I$3</f>
        <v>1557.2</v>
      </c>
      <c r="C3" s="6">
        <v>1094.7</v>
      </c>
      <c r="E3" s="12"/>
    </row>
    <row r="4" spans="1:13" x14ac:dyDescent="0.25">
      <c r="A4" s="37">
        <v>2008</v>
      </c>
      <c r="B4" s="6">
        <f>[1]Personal!J$3</f>
        <v>1728.4</v>
      </c>
      <c r="C4" s="6">
        <v>1178.3</v>
      </c>
      <c r="E4" s="12"/>
      <c r="G4" s="13"/>
      <c r="H4" s="13"/>
      <c r="I4" s="13"/>
      <c r="J4" s="13"/>
      <c r="K4" s="13"/>
      <c r="L4" s="13"/>
      <c r="M4" s="13"/>
    </row>
    <row r="5" spans="1:13" x14ac:dyDescent="0.25">
      <c r="A5" s="37">
        <v>2009</v>
      </c>
      <c r="B5" s="6">
        <f>[1]Personal!K$3</f>
        <v>1767.3</v>
      </c>
      <c r="C5" s="6">
        <v>1238</v>
      </c>
      <c r="E5" s="12"/>
      <c r="G5" s="13"/>
      <c r="H5" s="13"/>
      <c r="I5" s="13"/>
      <c r="J5" s="13"/>
    </row>
    <row r="6" spans="1:13" x14ac:dyDescent="0.25">
      <c r="A6" s="37">
        <v>2010</v>
      </c>
      <c r="B6" s="6">
        <f>[1]Personal!L$3</f>
        <v>2137</v>
      </c>
      <c r="C6" s="6">
        <v>1461.5</v>
      </c>
      <c r="E6" s="12"/>
      <c r="G6" s="13"/>
      <c r="H6" s="13"/>
      <c r="I6" s="13"/>
      <c r="J6" s="13"/>
      <c r="K6" s="13"/>
      <c r="L6" s="13"/>
      <c r="M6" s="13"/>
    </row>
    <row r="7" spans="1:13" x14ac:dyDescent="0.25">
      <c r="A7" s="37">
        <v>2011</v>
      </c>
      <c r="B7" s="6">
        <f>[1]Personal!M$3</f>
        <v>2007.2999999999997</v>
      </c>
      <c r="C7" s="6">
        <v>1442</v>
      </c>
      <c r="E7" s="12"/>
    </row>
    <row r="8" spans="1:13" x14ac:dyDescent="0.25">
      <c r="A8" s="37">
        <v>2012</v>
      </c>
      <c r="B8" s="6">
        <f>[1]Personal!N$3</f>
        <v>1955.7</v>
      </c>
      <c r="C8" s="6">
        <v>1444</v>
      </c>
      <c r="E8" s="12"/>
      <c r="K8" s="13"/>
      <c r="L8" s="13"/>
      <c r="M8" s="13"/>
    </row>
    <row r="9" spans="1:13" x14ac:dyDescent="0.25">
      <c r="A9" s="37">
        <v>2013</v>
      </c>
      <c r="B9" s="6">
        <f>[1]Personal!O$3</f>
        <v>1848.2</v>
      </c>
      <c r="C9" s="6">
        <v>1390.9</v>
      </c>
      <c r="E9" s="12"/>
    </row>
    <row r="10" spans="1:13" x14ac:dyDescent="0.25">
      <c r="A10" s="37">
        <v>2014</v>
      </c>
      <c r="B10" s="6">
        <f>[1]Personal!P$3</f>
        <v>1846</v>
      </c>
      <c r="C10" s="6">
        <v>1461.9</v>
      </c>
      <c r="E10" s="12"/>
      <c r="K10" s="13"/>
      <c r="L10" s="13"/>
      <c r="M10" s="13"/>
    </row>
    <row r="11" spans="1:13" x14ac:dyDescent="0.25">
      <c r="A11" s="37">
        <v>2015</v>
      </c>
      <c r="B11" s="6">
        <f>[1]Personal!Q$3</f>
        <v>1801.3</v>
      </c>
      <c r="C11" s="6">
        <v>1346.6</v>
      </c>
      <c r="E11" s="12"/>
    </row>
    <row r="12" spans="1:13" x14ac:dyDescent="0.25">
      <c r="A12" s="37">
        <v>2016</v>
      </c>
      <c r="B12" s="6">
        <f>[1]Personal!R$3</f>
        <v>2005.3</v>
      </c>
      <c r="C12" s="6">
        <v>1538.7</v>
      </c>
      <c r="E12" s="12"/>
      <c r="K12" s="13"/>
      <c r="L12" s="13"/>
      <c r="M12" s="13"/>
    </row>
    <row r="13" spans="1:13" x14ac:dyDescent="0.25">
      <c r="A13" s="37">
        <v>2017</v>
      </c>
      <c r="B13" s="6">
        <f>[1]Personal!S$3</f>
        <v>2203.6999999999998</v>
      </c>
      <c r="C13" s="6">
        <v>1666.2</v>
      </c>
      <c r="E13" s="12"/>
    </row>
    <row r="14" spans="1:13" x14ac:dyDescent="0.25">
      <c r="A14" s="37">
        <v>2018</v>
      </c>
      <c r="B14" s="6">
        <f>[1]Personal!T$3</f>
        <v>2685.4</v>
      </c>
      <c r="C14" s="6">
        <v>1902.4</v>
      </c>
      <c r="E14" s="12"/>
      <c r="K14" s="13"/>
      <c r="L14" s="13"/>
      <c r="M14" s="13"/>
    </row>
    <row r="15" spans="1:13" x14ac:dyDescent="0.25">
      <c r="A15" s="37">
        <v>2019</v>
      </c>
      <c r="B15" s="6">
        <f>[1]Personal!U$3</f>
        <v>2793.4</v>
      </c>
      <c r="C15" s="6">
        <v>1965.7</v>
      </c>
      <c r="E15" s="12"/>
    </row>
    <row r="16" spans="1:13" x14ac:dyDescent="0.25">
      <c r="A16" s="37">
        <v>2020</v>
      </c>
      <c r="B16" s="38">
        <f>[1]Personal!V$3</f>
        <v>2776.6</v>
      </c>
      <c r="C16" s="38">
        <v>1984.3</v>
      </c>
      <c r="E16" s="12"/>
      <c r="I16" s="14"/>
      <c r="J16" s="14"/>
      <c r="K16" s="13"/>
      <c r="L16" s="13"/>
      <c r="M16" s="13"/>
    </row>
    <row r="17" spans="6:16" x14ac:dyDescent="0.25">
      <c r="K17" s="13"/>
      <c r="L17" s="13"/>
      <c r="M17" s="13"/>
    </row>
    <row r="23" spans="6:16" ht="26.25" customHeight="1" x14ac:dyDescent="0.25">
      <c r="F23" s="110" t="s">
        <v>235</v>
      </c>
      <c r="G23" s="110"/>
      <c r="H23" s="110"/>
      <c r="I23" s="110"/>
      <c r="J23" s="110"/>
      <c r="K23" s="110"/>
      <c r="L23" s="110"/>
      <c r="M23" s="110"/>
      <c r="N23" s="110"/>
      <c r="O23" s="110"/>
      <c r="P23" s="110"/>
    </row>
    <row r="24" spans="6:16" x14ac:dyDescent="0.25"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</row>
  </sheetData>
  <mergeCells count="2">
    <mergeCell ref="F23:P24"/>
    <mergeCell ref="A1:J1"/>
  </mergeCells>
  <pageMargins left="0.78749999999999998" right="0.179861111111111" top="0.80972222222222201" bottom="0.62986111111111098" header="0" footer="0.51180555555555496"/>
  <pageSetup paperSize="9" fitToHeight="10" orientation="portrait" horizontalDpi="300" verticalDpi="300"/>
  <headerFooter>
    <oddHeader>&amp;C&amp;"LegacySanITCBoo,Normal"Investigadors</oddHead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MJ28"/>
  <sheetViews>
    <sheetView zoomScaleNormal="100" workbookViewId="0">
      <selection sqref="A1:I1"/>
    </sheetView>
  </sheetViews>
  <sheetFormatPr baseColWidth="10" defaultColWidth="11.140625" defaultRowHeight="15" x14ac:dyDescent="0.25"/>
  <cols>
    <col min="1" max="1" width="20.28515625" style="3" customWidth="1"/>
    <col min="2" max="2" width="11.140625" style="3"/>
    <col min="3" max="3" width="17.42578125" style="3" customWidth="1"/>
    <col min="4" max="4" width="5.570312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8" t="s">
        <v>236</v>
      </c>
      <c r="B1" s="139"/>
      <c r="C1" s="139"/>
      <c r="D1" s="139"/>
      <c r="E1" s="139"/>
      <c r="F1" s="139"/>
      <c r="G1" s="139"/>
      <c r="H1" s="139"/>
      <c r="I1" s="139"/>
    </row>
    <row r="2" spans="1:18" x14ac:dyDescent="0.25">
      <c r="A2" s="5" t="s">
        <v>20</v>
      </c>
      <c r="B2" s="5" t="s">
        <v>21</v>
      </c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</row>
    <row r="3" spans="1:18" x14ac:dyDescent="0.25">
      <c r="A3" s="20" t="s">
        <v>4</v>
      </c>
      <c r="B3" s="21">
        <v>-0.11390481978047023</v>
      </c>
    </row>
    <row r="4" spans="1:18" x14ac:dyDescent="0.25">
      <c r="A4" s="20" t="s">
        <v>16</v>
      </c>
      <c r="B4" s="21">
        <v>-5.4921800085970425E-2</v>
      </c>
    </row>
    <row r="5" spans="1:18" x14ac:dyDescent="0.25">
      <c r="A5" s="20" t="s">
        <v>3</v>
      </c>
      <c r="B5" s="21">
        <v>-4.6911386934914673E-2</v>
      </c>
    </row>
    <row r="6" spans="1:18" x14ac:dyDescent="0.25">
      <c r="A6" s="20" t="s">
        <v>18</v>
      </c>
      <c r="B6" s="21">
        <v>-1.5660235529942369E-2</v>
      </c>
    </row>
    <row r="7" spans="1:18" x14ac:dyDescent="0.25">
      <c r="A7" s="20" t="s">
        <v>12</v>
      </c>
      <c r="B7" s="21">
        <v>-7.7738139609179009E-3</v>
      </c>
    </row>
    <row r="8" spans="1:18" x14ac:dyDescent="0.25">
      <c r="A8" s="20" t="s">
        <v>10</v>
      </c>
      <c r="B8" s="21">
        <v>-5.6608376852877807E-3</v>
      </c>
    </row>
    <row r="9" spans="1:18" x14ac:dyDescent="0.25">
      <c r="A9" s="20" t="s">
        <v>11</v>
      </c>
      <c r="B9" s="21">
        <v>-1.4561953447745236E-4</v>
      </c>
    </row>
    <row r="10" spans="1:18" x14ac:dyDescent="0.25">
      <c r="A10" s="20" t="s">
        <v>5</v>
      </c>
      <c r="B10" s="21">
        <v>9.4622780688812681E-3</v>
      </c>
    </row>
    <row r="11" spans="1:18" x14ac:dyDescent="0.25">
      <c r="A11" s="20" t="s">
        <v>22</v>
      </c>
      <c r="B11" s="21">
        <v>9.7073150064005062E-3</v>
      </c>
    </row>
    <row r="12" spans="1:18" x14ac:dyDescent="0.25">
      <c r="A12" s="20" t="s">
        <v>15</v>
      </c>
      <c r="B12" s="21">
        <v>1.7996443390634175E-2</v>
      </c>
    </row>
    <row r="13" spans="1:18" x14ac:dyDescent="0.25">
      <c r="A13" s="20" t="s">
        <v>32</v>
      </c>
      <c r="B13" s="21">
        <v>1.8850267761106224E-2</v>
      </c>
    </row>
    <row r="14" spans="1:18" x14ac:dyDescent="0.25">
      <c r="A14" s="20" t="s">
        <v>17</v>
      </c>
      <c r="B14" s="21">
        <v>2.3869988579671732E-2</v>
      </c>
    </row>
    <row r="15" spans="1:18" x14ac:dyDescent="0.25">
      <c r="A15" s="20" t="s">
        <v>119</v>
      </c>
      <c r="B15" s="21">
        <v>2.9089827483640744E-2</v>
      </c>
    </row>
    <row r="16" spans="1:18" x14ac:dyDescent="0.25">
      <c r="A16" s="20" t="s">
        <v>120</v>
      </c>
      <c r="B16" s="21">
        <v>3.3521402241781413E-2</v>
      </c>
    </row>
    <row r="17" spans="1:16" x14ac:dyDescent="0.25">
      <c r="A17" s="20" t="s">
        <v>88</v>
      </c>
      <c r="B17" s="21">
        <v>3.6953565183602065E-2</v>
      </c>
    </row>
    <row r="18" spans="1:16" x14ac:dyDescent="0.25">
      <c r="A18" s="20" t="s">
        <v>9</v>
      </c>
      <c r="B18" s="21">
        <v>3.7276683463124086E-2</v>
      </c>
    </row>
    <row r="19" spans="1:16" x14ac:dyDescent="0.25">
      <c r="A19" s="20" t="s">
        <v>2</v>
      </c>
      <c r="B19" s="21">
        <v>3.9304256813518186E-2</v>
      </c>
    </row>
    <row r="20" spans="1:16" x14ac:dyDescent="0.25">
      <c r="A20" s="20" t="s">
        <v>7</v>
      </c>
      <c r="B20" s="21">
        <v>5.3349475383373618E-2</v>
      </c>
    </row>
    <row r="25" spans="1:16" ht="10.5" customHeight="1" x14ac:dyDescent="0.25"/>
    <row r="26" spans="1:16" ht="6" customHeight="1" x14ac:dyDescent="0.25">
      <c r="D26" s="110" t="s">
        <v>230</v>
      </c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</row>
    <row r="27" spans="1:16" x14ac:dyDescent="0.25"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</row>
    <row r="28" spans="1:16" x14ac:dyDescent="0.25"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</row>
  </sheetData>
  <mergeCells count="3">
    <mergeCell ref="D2:R2"/>
    <mergeCell ref="D26:P28"/>
    <mergeCell ref="A1:I1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MJ30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20.28515625" style="3" customWidth="1"/>
    <col min="2" max="2" width="11.140625" style="3"/>
    <col min="3" max="3" width="12.140625" style="3" customWidth="1"/>
    <col min="4" max="4" width="5.570312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3" t="s">
        <v>186</v>
      </c>
      <c r="B1" s="134"/>
      <c r="C1" s="134"/>
      <c r="D1" s="134"/>
      <c r="E1" s="134"/>
      <c r="F1" s="134"/>
      <c r="G1" s="135"/>
    </row>
    <row r="2" spans="1:18" x14ac:dyDescent="0.25">
      <c r="A2" s="5" t="s">
        <v>20</v>
      </c>
      <c r="B2" s="5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</row>
    <row r="3" spans="1:18" x14ac:dyDescent="0.25">
      <c r="A3" s="22" t="s">
        <v>9</v>
      </c>
      <c r="B3" s="23">
        <v>1.8679109094658692</v>
      </c>
    </row>
    <row r="4" spans="1:18" x14ac:dyDescent="0.25">
      <c r="A4" s="22" t="s">
        <v>88</v>
      </c>
      <c r="B4" s="23">
        <v>2.4297550760265865</v>
      </c>
    </row>
    <row r="5" spans="1:18" x14ac:dyDescent="0.25">
      <c r="A5" s="22" t="s">
        <v>5</v>
      </c>
      <c r="B5" s="23">
        <v>3.1501825686616924</v>
      </c>
    </row>
    <row r="6" spans="1:18" x14ac:dyDescent="0.25">
      <c r="A6" s="22" t="s">
        <v>12</v>
      </c>
      <c r="B6" s="23">
        <v>3.8319967098498866</v>
      </c>
    </row>
    <row r="7" spans="1:18" x14ac:dyDescent="0.25">
      <c r="A7" s="22" t="s">
        <v>2</v>
      </c>
      <c r="B7" s="23">
        <v>3.8827463792349444</v>
      </c>
    </row>
    <row r="8" spans="1:18" x14ac:dyDescent="0.25">
      <c r="A8" s="22" t="s">
        <v>7</v>
      </c>
      <c r="B8" s="23">
        <v>4.8916791604197893</v>
      </c>
    </row>
    <row r="9" spans="1:18" x14ac:dyDescent="0.25">
      <c r="A9" s="22" t="s">
        <v>18</v>
      </c>
      <c r="B9" s="23">
        <v>5.0854368932038838</v>
      </c>
    </row>
    <row r="10" spans="1:18" x14ac:dyDescent="0.25">
      <c r="A10" s="22" t="s">
        <v>4</v>
      </c>
      <c r="B10" s="23">
        <v>5.2568724650743581</v>
      </c>
    </row>
    <row r="11" spans="1:18" x14ac:dyDescent="0.25">
      <c r="A11" s="22" t="s">
        <v>11</v>
      </c>
      <c r="B11" s="23">
        <v>5.4120721841941499</v>
      </c>
    </row>
    <row r="12" spans="1:18" x14ac:dyDescent="0.25">
      <c r="A12" s="22" t="s">
        <v>13</v>
      </c>
      <c r="B12" s="23">
        <v>5.6676222458841838</v>
      </c>
    </row>
    <row r="13" spans="1:18" x14ac:dyDescent="0.25">
      <c r="A13" s="22" t="s">
        <v>15</v>
      </c>
      <c r="B13" s="23">
        <v>5.9292915343184633</v>
      </c>
    </row>
    <row r="14" spans="1:18" x14ac:dyDescent="0.25">
      <c r="A14" s="22" t="s">
        <v>3</v>
      </c>
      <c r="B14" s="23">
        <v>6.151069104431361</v>
      </c>
    </row>
    <row r="15" spans="1:18" x14ac:dyDescent="0.25">
      <c r="A15" s="22" t="s">
        <v>120</v>
      </c>
      <c r="B15" s="23">
        <v>6.2618960802187784</v>
      </c>
    </row>
    <row r="16" spans="1:18" x14ac:dyDescent="0.25">
      <c r="A16" s="22" t="s">
        <v>22</v>
      </c>
      <c r="B16" s="23">
        <v>6.3946501387831951</v>
      </c>
    </row>
    <row r="17" spans="1:17" x14ac:dyDescent="0.25">
      <c r="A17" s="22" t="s">
        <v>10</v>
      </c>
      <c r="B17" s="23">
        <v>7.8990859327937981</v>
      </c>
    </row>
    <row r="18" spans="1:17" x14ac:dyDescent="0.25">
      <c r="A18" s="22" t="s">
        <v>16</v>
      </c>
      <c r="B18" s="23">
        <v>9.2348949919224541</v>
      </c>
    </row>
    <row r="19" spans="1:17" x14ac:dyDescent="0.25">
      <c r="A19" s="22" t="s">
        <v>32</v>
      </c>
      <c r="B19" s="23">
        <v>10.26019250107743</v>
      </c>
    </row>
    <row r="20" spans="1:17" x14ac:dyDescent="0.25">
      <c r="A20" s="22" t="s">
        <v>17</v>
      </c>
      <c r="B20" s="23">
        <v>13.433852523659306</v>
      </c>
    </row>
    <row r="28" spans="1:17" x14ac:dyDescent="0.25">
      <c r="F28" s="110" t="s">
        <v>230</v>
      </c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</row>
    <row r="29" spans="1:17" x14ac:dyDescent="0.25"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</row>
    <row r="30" spans="1:17" x14ac:dyDescent="0.25"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</row>
  </sheetData>
  <mergeCells count="3">
    <mergeCell ref="D2:R2"/>
    <mergeCell ref="A1:G1"/>
    <mergeCell ref="F28:Q30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AMJ25"/>
  <sheetViews>
    <sheetView zoomScaleNormal="100" workbookViewId="0">
      <selection sqref="A1:G1"/>
    </sheetView>
  </sheetViews>
  <sheetFormatPr baseColWidth="10" defaultColWidth="7.140625" defaultRowHeight="15" x14ac:dyDescent="0.25"/>
  <cols>
    <col min="1" max="1" width="7.140625" style="3"/>
    <col min="2" max="5" width="12.5703125" style="3" customWidth="1"/>
    <col min="6" max="6" width="8.5703125" style="3" customWidth="1"/>
    <col min="7" max="7" width="9.5703125" style="3" customWidth="1"/>
    <col min="8" max="8" width="9.42578125" style="3" customWidth="1"/>
    <col min="9" max="11" width="9.140625" style="3" customWidth="1"/>
    <col min="12" max="12" width="9.42578125" style="3" customWidth="1"/>
    <col min="13" max="13" width="9.140625" style="3" customWidth="1"/>
    <col min="14" max="14" width="9.42578125" style="3" customWidth="1"/>
    <col min="15" max="15" width="9.140625" style="3" customWidth="1"/>
    <col min="16" max="16" width="9.42578125" style="3" customWidth="1"/>
    <col min="17" max="17" width="9.140625" style="3" customWidth="1"/>
    <col min="18" max="1024" width="7.140625" style="3"/>
  </cols>
  <sheetData>
    <row r="1" spans="1:13" s="5" customFormat="1" ht="12.75" customHeight="1" x14ac:dyDescent="0.2">
      <c r="A1" s="140" t="s">
        <v>237</v>
      </c>
      <c r="B1" s="140"/>
      <c r="C1" s="140"/>
      <c r="D1" s="140"/>
      <c r="E1" s="140"/>
      <c r="F1" s="140"/>
      <c r="G1" s="140"/>
    </row>
    <row r="2" spans="1:13" x14ac:dyDescent="0.25">
      <c r="B2" s="5" t="s">
        <v>25</v>
      </c>
      <c r="C2" s="5" t="s">
        <v>26</v>
      </c>
      <c r="D2" s="5" t="s">
        <v>27</v>
      </c>
      <c r="E2" s="5" t="s">
        <v>33</v>
      </c>
    </row>
    <row r="3" spans="1:13" x14ac:dyDescent="0.25">
      <c r="A3" s="11">
        <v>2008</v>
      </c>
      <c r="B3" s="24">
        <v>330.2</v>
      </c>
      <c r="C3" s="24">
        <v>666.5</v>
      </c>
      <c r="D3" s="24">
        <v>181.6</v>
      </c>
      <c r="E3" s="24">
        <v>1178.3</v>
      </c>
      <c r="F3" s="12"/>
    </row>
    <row r="4" spans="1:13" x14ac:dyDescent="0.25">
      <c r="A4" s="11">
        <v>2009</v>
      </c>
      <c r="B4" s="24">
        <v>364.1</v>
      </c>
      <c r="C4" s="24">
        <v>735</v>
      </c>
      <c r="D4" s="24">
        <v>138.9</v>
      </c>
      <c r="E4" s="24">
        <v>1238</v>
      </c>
      <c r="F4" s="12"/>
      <c r="G4" s="141"/>
      <c r="H4" s="141"/>
      <c r="I4" s="141"/>
      <c r="J4" s="141"/>
      <c r="K4" s="141"/>
      <c r="L4" s="141"/>
      <c r="M4" s="141"/>
    </row>
    <row r="5" spans="1:13" x14ac:dyDescent="0.25">
      <c r="A5" s="11">
        <v>2010</v>
      </c>
      <c r="B5" s="24">
        <v>434</v>
      </c>
      <c r="C5" s="24">
        <v>878.1</v>
      </c>
      <c r="D5" s="24">
        <v>149.4</v>
      </c>
      <c r="E5" s="24">
        <v>1461.5</v>
      </c>
      <c r="F5" s="12"/>
      <c r="G5" s="13"/>
      <c r="H5" s="13"/>
      <c r="I5" s="13"/>
      <c r="J5" s="13"/>
      <c r="K5" s="13"/>
      <c r="L5" s="13"/>
      <c r="M5" s="13"/>
    </row>
    <row r="6" spans="1:13" x14ac:dyDescent="0.25">
      <c r="A6" s="11">
        <v>2011</v>
      </c>
      <c r="B6" s="24">
        <v>377.6</v>
      </c>
      <c r="C6" s="24">
        <v>954.9</v>
      </c>
      <c r="D6" s="24">
        <v>109.5</v>
      </c>
      <c r="E6" s="24">
        <v>1442</v>
      </c>
      <c r="F6" s="12"/>
      <c r="G6" s="13"/>
      <c r="H6" s="13"/>
      <c r="I6" s="13"/>
      <c r="J6" s="13"/>
      <c r="K6" s="13"/>
      <c r="L6" s="13"/>
      <c r="M6" s="13"/>
    </row>
    <row r="7" spans="1:13" x14ac:dyDescent="0.25">
      <c r="A7" s="11">
        <v>2012</v>
      </c>
      <c r="B7" s="24">
        <v>330.9</v>
      </c>
      <c r="C7" s="24">
        <v>993.1</v>
      </c>
      <c r="D7" s="24">
        <v>120</v>
      </c>
      <c r="E7" s="24">
        <v>1444</v>
      </c>
      <c r="F7" s="12"/>
    </row>
    <row r="8" spans="1:13" x14ac:dyDescent="0.25">
      <c r="A8" s="11">
        <v>2013</v>
      </c>
      <c r="B8" s="24">
        <v>311.2</v>
      </c>
      <c r="C8" s="24">
        <v>990.5</v>
      </c>
      <c r="D8" s="24">
        <v>89.2</v>
      </c>
      <c r="E8" s="24">
        <v>1390.9</v>
      </c>
      <c r="F8" s="12"/>
    </row>
    <row r="9" spans="1:13" x14ac:dyDescent="0.25">
      <c r="A9" s="11">
        <v>2014</v>
      </c>
      <c r="B9" s="24">
        <v>271.2</v>
      </c>
      <c r="C9" s="24">
        <v>1085.5</v>
      </c>
      <c r="D9" s="24">
        <v>105.2</v>
      </c>
      <c r="E9" s="24">
        <v>1461.9</v>
      </c>
      <c r="F9" s="12"/>
    </row>
    <row r="10" spans="1:13" x14ac:dyDescent="0.25">
      <c r="A10" s="11">
        <v>2015</v>
      </c>
      <c r="B10" s="24">
        <v>284.8</v>
      </c>
      <c r="C10" s="24">
        <v>934.7</v>
      </c>
      <c r="D10" s="24">
        <v>127.1</v>
      </c>
      <c r="E10" s="24">
        <v>1346.6</v>
      </c>
      <c r="F10" s="12"/>
    </row>
    <row r="11" spans="1:13" x14ac:dyDescent="0.25">
      <c r="A11" s="11">
        <v>2016</v>
      </c>
      <c r="B11" s="24">
        <v>305</v>
      </c>
      <c r="C11" s="24">
        <v>1058.7</v>
      </c>
      <c r="D11" s="24">
        <v>175</v>
      </c>
      <c r="E11" s="24">
        <v>1538.7</v>
      </c>
      <c r="F11" s="12"/>
    </row>
    <row r="12" spans="1:13" x14ac:dyDescent="0.25">
      <c r="A12" s="11">
        <v>2017</v>
      </c>
      <c r="B12" s="24">
        <v>342.9</v>
      </c>
      <c r="C12" s="24">
        <v>1168.0999999999999</v>
      </c>
      <c r="D12" s="24">
        <v>155.19999999999999</v>
      </c>
      <c r="E12" s="24">
        <v>1666.2</v>
      </c>
      <c r="F12" s="12"/>
    </row>
    <row r="13" spans="1:13" x14ac:dyDescent="0.25">
      <c r="A13" s="11">
        <v>2018</v>
      </c>
      <c r="B13" s="24">
        <v>355.4</v>
      </c>
      <c r="C13" s="24">
        <v>1273.9000000000001</v>
      </c>
      <c r="D13" s="24">
        <v>273.10000000000002</v>
      </c>
      <c r="E13" s="24">
        <v>1902.4</v>
      </c>
      <c r="F13" s="12"/>
    </row>
    <row r="14" spans="1:13" x14ac:dyDescent="0.25">
      <c r="A14" s="11">
        <v>2019</v>
      </c>
      <c r="B14" s="24">
        <v>374.4</v>
      </c>
      <c r="C14" s="24">
        <v>1335.2</v>
      </c>
      <c r="D14" s="24">
        <v>244.3</v>
      </c>
      <c r="E14" s="24">
        <v>1965.7</v>
      </c>
      <c r="F14" s="12"/>
    </row>
    <row r="15" spans="1:13" x14ac:dyDescent="0.25">
      <c r="A15" s="11">
        <v>2020</v>
      </c>
      <c r="B15" s="24">
        <v>363.5</v>
      </c>
      <c r="C15" s="24">
        <v>1331.8</v>
      </c>
      <c r="D15" s="24">
        <v>289</v>
      </c>
      <c r="E15" s="24">
        <v>1984.3</v>
      </c>
      <c r="F15" s="12"/>
    </row>
    <row r="16" spans="1:13" x14ac:dyDescent="0.25">
      <c r="F16" s="12"/>
    </row>
    <row r="17" spans="1:18" x14ac:dyDescent="0.25">
      <c r="F17" s="12"/>
    </row>
    <row r="18" spans="1:18" x14ac:dyDescent="0.25">
      <c r="B18" s="12"/>
      <c r="C18" s="12"/>
      <c r="D18" s="12"/>
      <c r="E18" s="12"/>
      <c r="F18" s="12"/>
    </row>
    <row r="19" spans="1:18" x14ac:dyDescent="0.25">
      <c r="A19" s="11"/>
      <c r="B19" s="12"/>
      <c r="C19" s="12"/>
      <c r="D19" s="12"/>
      <c r="E19" s="12"/>
      <c r="F19" s="12"/>
    </row>
    <row r="23" spans="1:18" ht="8.25" customHeight="1" x14ac:dyDescent="0.25">
      <c r="G23" s="110" t="s">
        <v>230</v>
      </c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</row>
    <row r="24" spans="1:18" x14ac:dyDescent="0.25"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</row>
    <row r="25" spans="1:18" x14ac:dyDescent="0.25"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</row>
  </sheetData>
  <mergeCells count="3">
    <mergeCell ref="A1:G1"/>
    <mergeCell ref="G4:M4"/>
    <mergeCell ref="G23:R25"/>
  </mergeCells>
  <pageMargins left="0.78749999999999998" right="0.179861111111111" top="0.80972222222222201" bottom="0.62986111111111098" header="0" footer="0.51180555555555496"/>
  <pageSetup paperSize="9" fitToHeight="10" orientation="portrait" horizontalDpi="300" verticalDpi="300"/>
  <headerFooter>
    <oddHeader>&amp;C&amp;"LegacySanITCBoo,Normal"Investigadors</oddHead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J20"/>
  <sheetViews>
    <sheetView zoomScaleNormal="100" workbookViewId="0">
      <selection sqref="A1:H1"/>
    </sheetView>
  </sheetViews>
  <sheetFormatPr baseColWidth="10" defaultColWidth="4.7109375" defaultRowHeight="15" x14ac:dyDescent="0.25"/>
  <cols>
    <col min="1" max="1" width="15.42578125" style="3" customWidth="1"/>
    <col min="2" max="3" width="10" style="3" customWidth="1"/>
    <col min="4" max="9" width="8.28515625" style="3" customWidth="1"/>
    <col min="10" max="12" width="6.28515625" style="3" customWidth="1"/>
    <col min="13" max="1024" width="4.7109375" style="3"/>
  </cols>
  <sheetData>
    <row r="1" spans="1:8" x14ac:dyDescent="0.25">
      <c r="A1" s="142" t="s">
        <v>238</v>
      </c>
      <c r="B1" s="142"/>
      <c r="C1" s="142"/>
      <c r="D1" s="142"/>
      <c r="E1" s="142"/>
      <c r="F1" s="142"/>
      <c r="G1" s="142"/>
      <c r="H1" s="142"/>
    </row>
    <row r="2" spans="1:8" x14ac:dyDescent="0.25">
      <c r="A2" s="15"/>
    </row>
    <row r="3" spans="1:8" x14ac:dyDescent="0.25">
      <c r="B3" s="25" t="s">
        <v>5</v>
      </c>
      <c r="C3" s="25" t="s">
        <v>19</v>
      </c>
    </row>
    <row r="4" spans="1:8" x14ac:dyDescent="0.25">
      <c r="A4" s="26" t="s">
        <v>25</v>
      </c>
      <c r="B4" s="27">
        <v>0.18318802600413245</v>
      </c>
      <c r="C4" s="27">
        <v>0.15496022260209188</v>
      </c>
    </row>
    <row r="5" spans="1:8" x14ac:dyDescent="0.25">
      <c r="A5" s="26" t="s">
        <v>28</v>
      </c>
      <c r="B5" s="28">
        <v>0.67116867409161929</v>
      </c>
      <c r="C5" s="28">
        <v>0.46234509515276379</v>
      </c>
    </row>
    <row r="6" spans="1:8" x14ac:dyDescent="0.25">
      <c r="A6" s="26" t="s">
        <v>147</v>
      </c>
      <c r="B6" s="29">
        <v>0.14020057450990275</v>
      </c>
      <c r="C6" s="29">
        <v>0.38039849626646216</v>
      </c>
    </row>
    <row r="7" spans="1:8" x14ac:dyDescent="0.25">
      <c r="A7" s="5" t="s">
        <v>148</v>
      </c>
      <c r="B7" s="32">
        <v>5.4427253943456133E-3</v>
      </c>
      <c r="C7" s="32">
        <v>2.2961859786822039E-3</v>
      </c>
    </row>
    <row r="8" spans="1:8" x14ac:dyDescent="0.25">
      <c r="B8" s="30">
        <f>SUM(B4:B7)</f>
        <v>1</v>
      </c>
      <c r="C8" s="30">
        <f>SUM(C4:C7)</f>
        <v>1</v>
      </c>
    </row>
    <row r="9" spans="1:8" x14ac:dyDescent="0.25">
      <c r="B9" s="54"/>
      <c r="C9" s="54"/>
    </row>
    <row r="18" spans="6:20" x14ac:dyDescent="0.25">
      <c r="F18" s="110" t="s">
        <v>230</v>
      </c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</row>
    <row r="19" spans="6:20" x14ac:dyDescent="0.25"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</row>
    <row r="20" spans="6:20" x14ac:dyDescent="0.25"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</row>
  </sheetData>
  <mergeCells count="2">
    <mergeCell ref="F18:T20"/>
    <mergeCell ref="A1:H1"/>
  </mergeCells>
  <pageMargins left="0.78749999999999998" right="0.51180555555555496" top="0.82708333333333295" bottom="0.66944444444444395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LY24"/>
  <sheetViews>
    <sheetView zoomScaleNormal="100" workbookViewId="0">
      <selection sqref="A1:E1"/>
    </sheetView>
  </sheetViews>
  <sheetFormatPr baseColWidth="10" defaultColWidth="11.140625" defaultRowHeight="15" x14ac:dyDescent="0.25"/>
  <cols>
    <col min="1" max="1" width="19.140625" style="1" customWidth="1"/>
    <col min="2" max="2" width="13.42578125" style="1" customWidth="1"/>
    <col min="3" max="3" width="12.5703125" style="1" customWidth="1"/>
    <col min="4" max="4" width="13.85546875" style="1" customWidth="1"/>
    <col min="5" max="5" width="14.85546875" style="1" customWidth="1"/>
    <col min="6" max="1013" width="11.140625" style="1"/>
  </cols>
  <sheetData>
    <row r="1" spans="1:1013" x14ac:dyDescent="0.25">
      <c r="A1" s="108" t="s">
        <v>112</v>
      </c>
      <c r="B1" s="109"/>
      <c r="C1" s="109"/>
      <c r="D1" s="109"/>
      <c r="E1" s="109"/>
    </row>
    <row r="2" spans="1:1013" ht="33.75" x14ac:dyDescent="0.25">
      <c r="A2" s="73"/>
      <c r="B2" s="74" t="s">
        <v>0</v>
      </c>
      <c r="C2" s="74" t="s">
        <v>110</v>
      </c>
      <c r="D2" s="74" t="s">
        <v>1</v>
      </c>
      <c r="E2" s="74" t="s">
        <v>111</v>
      </c>
      <c r="ALY2"/>
    </row>
    <row r="3" spans="1:1013" x14ac:dyDescent="0.25">
      <c r="A3" s="75" t="s">
        <v>2</v>
      </c>
      <c r="B3" s="76">
        <v>1627247</v>
      </c>
      <c r="C3" s="77">
        <v>1.08</v>
      </c>
      <c r="D3" s="78">
        <v>10.319845729358066</v>
      </c>
      <c r="E3" s="78">
        <v>5.7747359608114364</v>
      </c>
      <c r="F3" s="2"/>
    </row>
    <row r="4" spans="1:1013" x14ac:dyDescent="0.25">
      <c r="A4" s="75" t="s">
        <v>3</v>
      </c>
      <c r="B4" s="76">
        <v>339438</v>
      </c>
      <c r="C4" s="77">
        <v>0.96</v>
      </c>
      <c r="D4" s="78">
        <v>2.1526835168120413</v>
      </c>
      <c r="E4" s="78">
        <v>-5.3440862014154966</v>
      </c>
      <c r="F4" s="2"/>
    </row>
    <row r="5" spans="1:1013" x14ac:dyDescent="0.25">
      <c r="A5" s="75" t="s">
        <v>4</v>
      </c>
      <c r="B5" s="76">
        <v>193658</v>
      </c>
      <c r="C5" s="77">
        <v>0.9</v>
      </c>
      <c r="D5" s="78">
        <v>1.2281606199034469</v>
      </c>
      <c r="E5" s="78">
        <v>-0.99334870476122317</v>
      </c>
      <c r="F5" s="2"/>
    </row>
    <row r="6" spans="1:1013" x14ac:dyDescent="0.25">
      <c r="A6" s="79" t="s">
        <v>23</v>
      </c>
      <c r="B6" s="80">
        <v>137698</v>
      </c>
      <c r="C6" s="81">
        <v>0.51</v>
      </c>
      <c r="D6" s="82">
        <v>0.87326762147427339</v>
      </c>
      <c r="E6" s="82">
        <v>2.5744550885713862</v>
      </c>
      <c r="F6" s="2"/>
    </row>
    <row r="7" spans="1:1013" x14ac:dyDescent="0.25">
      <c r="A7" s="75" t="s">
        <v>88</v>
      </c>
      <c r="B7" s="76">
        <v>217808</v>
      </c>
      <c r="C7" s="77">
        <v>0.56000000000000005</v>
      </c>
      <c r="D7" s="78">
        <v>1.3813176233356226</v>
      </c>
      <c r="E7" s="78">
        <v>-0.93872798719254835</v>
      </c>
      <c r="F7" s="2"/>
    </row>
    <row r="8" spans="1:1013" x14ac:dyDescent="0.25">
      <c r="A8" s="75" t="s">
        <v>7</v>
      </c>
      <c r="B8" s="76">
        <v>120120</v>
      </c>
      <c r="C8" s="77">
        <v>0.93</v>
      </c>
      <c r="D8" s="78">
        <v>0.76178961707134263</v>
      </c>
      <c r="E8" s="78">
        <v>0.93439096531325627</v>
      </c>
      <c r="F8" s="2"/>
    </row>
    <row r="9" spans="1:1013" x14ac:dyDescent="0.25">
      <c r="A9" s="75" t="s">
        <v>8</v>
      </c>
      <c r="B9" s="76">
        <v>758475</v>
      </c>
      <c r="C9" s="77">
        <v>1.37</v>
      </c>
      <c r="D9" s="78">
        <v>4.8101763220794753</v>
      </c>
      <c r="E9" s="78">
        <v>-5.3000034959621631</v>
      </c>
      <c r="F9" s="2"/>
    </row>
    <row r="10" spans="1:1013" x14ac:dyDescent="0.25">
      <c r="A10" s="75" t="s">
        <v>9</v>
      </c>
      <c r="B10" s="76">
        <v>261065</v>
      </c>
      <c r="C10" s="77">
        <v>0.66</v>
      </c>
      <c r="D10" s="78">
        <v>1.6556494037689815</v>
      </c>
      <c r="E10" s="78">
        <v>3.1865234799587352</v>
      </c>
      <c r="F10" s="2"/>
    </row>
    <row r="11" spans="1:1013" x14ac:dyDescent="0.25">
      <c r="A11" s="75" t="s">
        <v>10</v>
      </c>
      <c r="B11" s="76">
        <v>3619256</v>
      </c>
      <c r="C11" s="77">
        <v>1.7</v>
      </c>
      <c r="D11" s="78">
        <v>22.952977375317673</v>
      </c>
      <c r="E11" s="78">
        <v>0.62864123964382368</v>
      </c>
      <c r="F11" s="2"/>
    </row>
    <row r="12" spans="1:1013" x14ac:dyDescent="0.25">
      <c r="A12" s="75" t="s">
        <v>11</v>
      </c>
      <c r="B12" s="76">
        <v>1236012</v>
      </c>
      <c r="C12" s="77">
        <v>1.18</v>
      </c>
      <c r="D12" s="78">
        <v>7.8386705642323031</v>
      </c>
      <c r="E12" s="78">
        <v>-2.2164839572509809</v>
      </c>
      <c r="F12" s="2"/>
    </row>
    <row r="13" spans="1:1013" x14ac:dyDescent="0.25">
      <c r="A13" s="75" t="s">
        <v>12</v>
      </c>
      <c r="B13" s="76">
        <v>125337</v>
      </c>
      <c r="C13" s="77">
        <v>0.65</v>
      </c>
      <c r="D13" s="78">
        <v>0.79487533495563489</v>
      </c>
      <c r="E13" s="78">
        <v>-10.036606373815676</v>
      </c>
      <c r="F13" s="2"/>
    </row>
    <row r="14" spans="1:1013" x14ac:dyDescent="0.25">
      <c r="A14" s="75" t="s">
        <v>13</v>
      </c>
      <c r="B14" s="76">
        <v>641680</v>
      </c>
      <c r="C14" s="77">
        <v>1.0900000000000001</v>
      </c>
      <c r="D14" s="78">
        <v>4.0694735388140124</v>
      </c>
      <c r="E14" s="78">
        <v>2.2876353556108517</v>
      </c>
      <c r="F14" s="2"/>
    </row>
    <row r="15" spans="1:1013" x14ac:dyDescent="0.25">
      <c r="A15" s="75" t="s">
        <v>14</v>
      </c>
      <c r="B15" s="76">
        <v>4252947</v>
      </c>
      <c r="C15" s="77">
        <v>1.96</v>
      </c>
      <c r="D15" s="78">
        <v>26.971785435853441</v>
      </c>
      <c r="E15" s="78">
        <v>3.7164761516196236</v>
      </c>
      <c r="F15" s="2"/>
    </row>
    <row r="16" spans="1:1013" x14ac:dyDescent="0.25">
      <c r="A16" s="75" t="s">
        <v>15</v>
      </c>
      <c r="B16" s="76">
        <v>341157</v>
      </c>
      <c r="C16" s="77">
        <v>1.1399999999999999</v>
      </c>
      <c r="D16" s="78">
        <v>2.1635852513420581</v>
      </c>
      <c r="E16" s="78">
        <v>5.4812648216455546</v>
      </c>
      <c r="F16" s="2"/>
    </row>
    <row r="17" spans="1:6" x14ac:dyDescent="0.25">
      <c r="A17" s="75" t="s">
        <v>16</v>
      </c>
      <c r="B17" s="76">
        <v>366353</v>
      </c>
      <c r="C17" s="77">
        <v>1.9</v>
      </c>
      <c r="D17" s="78">
        <v>2.3233758873038428</v>
      </c>
      <c r="E17" s="78">
        <v>2.9720697399228171</v>
      </c>
      <c r="F17" s="2"/>
    </row>
    <row r="18" spans="1:6" x14ac:dyDescent="0.25">
      <c r="A18" s="75" t="s">
        <v>17</v>
      </c>
      <c r="B18" s="76">
        <v>1461517</v>
      </c>
      <c r="C18" s="77">
        <v>2.2000000000000002</v>
      </c>
      <c r="D18" s="78">
        <v>9.2688018296141976</v>
      </c>
      <c r="E18" s="78">
        <v>-0.85421091656044423</v>
      </c>
      <c r="F18" s="2"/>
    </row>
    <row r="19" spans="1:6" x14ac:dyDescent="0.25">
      <c r="A19" s="75" t="s">
        <v>18</v>
      </c>
      <c r="B19" s="76">
        <v>64412</v>
      </c>
      <c r="C19" s="77">
        <v>0.79</v>
      </c>
      <c r="D19" s="78">
        <v>0.40849477867798301</v>
      </c>
      <c r="E19" s="78">
        <v>-4.9199202893202445</v>
      </c>
      <c r="F19" s="2"/>
    </row>
    <row r="20" spans="1:6" x14ac:dyDescent="0.25">
      <c r="A20" s="83" t="s">
        <v>19</v>
      </c>
      <c r="B20" s="80">
        <v>15768133</v>
      </c>
      <c r="C20" s="81">
        <v>1.41</v>
      </c>
      <c r="D20" s="82">
        <v>100</v>
      </c>
      <c r="E20" s="82">
        <v>1.2591853661932286</v>
      </c>
      <c r="F20" s="2"/>
    </row>
    <row r="21" spans="1:6" x14ac:dyDescent="0.25">
      <c r="A21" s="111" t="s">
        <v>109</v>
      </c>
      <c r="B21" s="111"/>
      <c r="C21" s="111"/>
      <c r="D21" s="111"/>
      <c r="E21" s="111"/>
    </row>
    <row r="22" spans="1:6" ht="6" customHeight="1" x14ac:dyDescent="0.25">
      <c r="A22" s="110" t="s">
        <v>218</v>
      </c>
      <c r="B22" s="110"/>
      <c r="C22" s="110"/>
      <c r="D22" s="110"/>
      <c r="E22" s="110"/>
    </row>
    <row r="23" spans="1:6" x14ac:dyDescent="0.25">
      <c r="A23" s="110"/>
      <c r="B23" s="110"/>
      <c r="C23" s="110"/>
      <c r="D23" s="110"/>
      <c r="E23" s="110"/>
    </row>
    <row r="24" spans="1:6" x14ac:dyDescent="0.25">
      <c r="A24" s="110"/>
      <c r="B24" s="110"/>
      <c r="C24" s="110"/>
      <c r="D24" s="110"/>
      <c r="E24" s="110"/>
    </row>
  </sheetData>
  <mergeCells count="3">
    <mergeCell ref="A1:E1"/>
    <mergeCell ref="A22:E24"/>
    <mergeCell ref="A21:E21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MJ21"/>
  <sheetViews>
    <sheetView zoomScaleNormal="100" workbookViewId="0">
      <selection sqref="A1:K1"/>
    </sheetView>
  </sheetViews>
  <sheetFormatPr baseColWidth="10" defaultColWidth="4.7109375" defaultRowHeight="15" x14ac:dyDescent="0.25"/>
  <cols>
    <col min="1" max="1" width="15.42578125" style="3" customWidth="1"/>
    <col min="2" max="4" width="10" style="3" customWidth="1"/>
    <col min="5" max="9" width="8.28515625" style="3" customWidth="1"/>
    <col min="10" max="10" width="6.28515625" style="3" customWidth="1"/>
    <col min="11" max="11" width="8.5703125" style="3" customWidth="1"/>
    <col min="12" max="13" width="7.7109375" style="3" customWidth="1"/>
    <col min="14" max="14" width="9.7109375" style="3" customWidth="1"/>
    <col min="15" max="15" width="6.85546875" style="3" customWidth="1"/>
    <col min="16" max="16" width="7.7109375" style="3" customWidth="1"/>
    <col min="17" max="1024" width="4.7109375" style="3"/>
  </cols>
  <sheetData>
    <row r="1" spans="1:11" x14ac:dyDescent="0.25">
      <c r="A1" s="138" t="s">
        <v>239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</row>
    <row r="2" spans="1:11" x14ac:dyDescent="0.25">
      <c r="A2" s="5"/>
      <c r="B2" s="143" t="s">
        <v>5</v>
      </c>
      <c r="C2" s="143"/>
      <c r="D2" s="143" t="s">
        <v>19</v>
      </c>
      <c r="E2" s="143"/>
      <c r="F2" s="5"/>
    </row>
    <row r="3" spans="1:11" x14ac:dyDescent="0.25">
      <c r="A3" s="31"/>
      <c r="B3" s="25" t="s">
        <v>34</v>
      </c>
      <c r="C3" s="25" t="s">
        <v>35</v>
      </c>
      <c r="D3" s="25" t="s">
        <v>34</v>
      </c>
      <c r="E3" s="25" t="s">
        <v>35</v>
      </c>
      <c r="F3" s="5"/>
    </row>
    <row r="4" spans="1:11" x14ac:dyDescent="0.25">
      <c r="A4" s="5" t="s">
        <v>25</v>
      </c>
      <c r="B4" s="32">
        <v>0.15450684285040112</v>
      </c>
      <c r="C4" s="32">
        <v>0.21604671280276819</v>
      </c>
      <c r="D4" s="32">
        <v>0.12807737430966892</v>
      </c>
      <c r="E4" s="32">
        <v>0.19545203779049722</v>
      </c>
      <c r="F4" s="5"/>
      <c r="G4" s="33"/>
    </row>
    <row r="5" spans="1:11" x14ac:dyDescent="0.25">
      <c r="A5" s="5" t="s">
        <v>26</v>
      </c>
      <c r="B5" s="32">
        <v>0.65134497404436043</v>
      </c>
      <c r="C5" s="32">
        <v>0.69387975778546718</v>
      </c>
      <c r="D5" s="32">
        <v>0.43803015995650563</v>
      </c>
      <c r="E5" s="32">
        <v>0.49896903661816433</v>
      </c>
      <c r="F5" s="5"/>
      <c r="G5" s="33"/>
    </row>
    <row r="6" spans="1:11" x14ac:dyDescent="0.25">
      <c r="A6" s="5" t="s">
        <v>149</v>
      </c>
      <c r="B6" s="32">
        <v>0.18706937234544596</v>
      </c>
      <c r="C6" s="32">
        <v>8.6505190311418692E-2</v>
      </c>
      <c r="D6" s="32">
        <v>0.43201304833032872</v>
      </c>
      <c r="E6" s="32">
        <v>0.30265498931108203</v>
      </c>
      <c r="F6" s="5"/>
      <c r="G6" s="33"/>
    </row>
    <row r="7" spans="1:11" x14ac:dyDescent="0.25">
      <c r="A7" s="31" t="s">
        <v>148</v>
      </c>
      <c r="B7" s="32">
        <v>7.0788107597923554E-3</v>
      </c>
      <c r="C7" s="32">
        <v>3.5683391003460208E-3</v>
      </c>
      <c r="D7" s="32">
        <v>1.8794174034967239E-3</v>
      </c>
      <c r="E7" s="32">
        <v>2.9239362802565344E-3</v>
      </c>
      <c r="F7" s="5"/>
      <c r="G7" s="5"/>
      <c r="H7" s="5"/>
    </row>
    <row r="8" spans="1:11" x14ac:dyDescent="0.25">
      <c r="B8" s="32"/>
      <c r="C8" s="32"/>
      <c r="D8" s="32"/>
      <c r="E8" s="32"/>
      <c r="H8" s="5"/>
    </row>
    <row r="19" spans="7:20" x14ac:dyDescent="0.25">
      <c r="G19" s="144" t="s">
        <v>240</v>
      </c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</row>
    <row r="20" spans="7:20" x14ac:dyDescent="0.25"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</row>
    <row r="21" spans="7:20" x14ac:dyDescent="0.25"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</row>
  </sheetData>
  <mergeCells count="4">
    <mergeCell ref="B2:C2"/>
    <mergeCell ref="D2:E2"/>
    <mergeCell ref="G19:T21"/>
    <mergeCell ref="A1:K1"/>
  </mergeCells>
  <pageMargins left="0.78749999999999998" right="0.51180555555555496" top="0.82708333333333295" bottom="0.66944444444444395" header="0.51180555555555496" footer="0.51180555555555496"/>
  <pageSetup paperSize="9" orientation="portrait" horizontalDpi="300" verticalDpi="30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AMJ29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20.28515625" style="3" customWidth="1"/>
    <col min="2" max="2" width="11.140625" style="3"/>
    <col min="3" max="3" width="17.42578125" style="3" customWidth="1"/>
    <col min="4" max="4" width="9.8554687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3" t="s">
        <v>189</v>
      </c>
      <c r="B1" s="134"/>
      <c r="C1" s="134"/>
      <c r="D1" s="134"/>
      <c r="E1" s="134"/>
      <c r="F1" s="134"/>
      <c r="G1" s="135"/>
    </row>
    <row r="2" spans="1:18" x14ac:dyDescent="0.25">
      <c r="A2" s="31" t="s">
        <v>20</v>
      </c>
      <c r="B2" s="31" t="s">
        <v>21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18" x14ac:dyDescent="0.25">
      <c r="A3" s="5" t="s">
        <v>14</v>
      </c>
      <c r="B3" s="32">
        <v>0.30849270987432237</v>
      </c>
      <c r="F3" s="7"/>
      <c r="G3" s="7"/>
    </row>
    <row r="4" spans="1:18" x14ac:dyDescent="0.25">
      <c r="A4" s="5" t="s">
        <v>10</v>
      </c>
      <c r="B4" s="32">
        <v>0.26428423797338202</v>
      </c>
      <c r="F4" s="7"/>
      <c r="G4" s="7"/>
    </row>
    <row r="5" spans="1:18" x14ac:dyDescent="0.25">
      <c r="A5" s="5" t="s">
        <v>17</v>
      </c>
      <c r="B5" s="32">
        <v>8.7446660634633244E-2</v>
      </c>
      <c r="F5" s="7"/>
      <c r="G5" s="7"/>
    </row>
    <row r="6" spans="1:18" x14ac:dyDescent="0.25">
      <c r="A6" s="5" t="s">
        <v>11</v>
      </c>
      <c r="B6" s="32">
        <v>7.3529683068749074E-2</v>
      </c>
      <c r="F6" s="7"/>
      <c r="G6" s="7"/>
    </row>
    <row r="7" spans="1:18" x14ac:dyDescent="0.25">
      <c r="A7" s="5" t="s">
        <v>2</v>
      </c>
      <c r="B7" s="32">
        <v>6.4560874389883283E-2</v>
      </c>
      <c r="F7" s="7"/>
      <c r="G7" s="7"/>
    </row>
    <row r="8" spans="1:18" x14ac:dyDescent="0.25">
      <c r="A8" s="5" t="s">
        <v>8</v>
      </c>
      <c r="B8" s="32">
        <v>4.2506508428965306E-2</v>
      </c>
      <c r="F8" s="7"/>
      <c r="G8" s="7"/>
    </row>
    <row r="9" spans="1:18" x14ac:dyDescent="0.25">
      <c r="A9" s="5" t="s">
        <v>89</v>
      </c>
      <c r="B9" s="32">
        <v>4.2288404094153374E-2</v>
      </c>
      <c r="F9" s="7"/>
      <c r="G9" s="7"/>
    </row>
    <row r="10" spans="1:18" x14ac:dyDescent="0.25">
      <c r="A10" s="5" t="s">
        <v>36</v>
      </c>
      <c r="B10" s="32">
        <v>2.1089705246984711E-2</v>
      </c>
      <c r="F10" s="7"/>
      <c r="G10" s="7"/>
    </row>
    <row r="11" spans="1:18" x14ac:dyDescent="0.25">
      <c r="A11" s="5" t="s">
        <v>3</v>
      </c>
      <c r="B11" s="32">
        <v>1.9285307703692259E-2</v>
      </c>
      <c r="F11" s="7"/>
      <c r="G11" s="7"/>
    </row>
    <row r="12" spans="1:18" x14ac:dyDescent="0.25">
      <c r="A12" s="5" t="s">
        <v>15</v>
      </c>
      <c r="B12" s="32">
        <v>1.802587816131955E-2</v>
      </c>
      <c r="F12" s="7"/>
      <c r="G12" s="7"/>
    </row>
    <row r="13" spans="1:18" x14ac:dyDescent="0.25">
      <c r="A13" s="5" t="s">
        <v>9</v>
      </c>
      <c r="B13" s="32">
        <v>1.6640997629374554E-2</v>
      </c>
      <c r="F13" s="7"/>
      <c r="G13" s="7"/>
    </row>
    <row r="14" spans="1:18" x14ac:dyDescent="0.25">
      <c r="A14" s="5" t="s">
        <v>4</v>
      </c>
      <c r="B14" s="32">
        <v>1.1235008767805971E-2</v>
      </c>
      <c r="F14" s="7"/>
      <c r="G14" s="7"/>
    </row>
    <row r="15" spans="1:18" x14ac:dyDescent="0.25">
      <c r="A15" s="5" t="s">
        <v>5</v>
      </c>
      <c r="B15" s="32">
        <v>1.0458875941563266E-2</v>
      </c>
      <c r="F15" s="7"/>
      <c r="G15" s="7"/>
    </row>
    <row r="16" spans="1:18" x14ac:dyDescent="0.25">
      <c r="A16" s="5" t="s">
        <v>88</v>
      </c>
      <c r="B16" s="32">
        <v>7.0134834044212509E-3</v>
      </c>
      <c r="F16" s="7"/>
      <c r="G16" s="7"/>
    </row>
    <row r="17" spans="1:19" x14ac:dyDescent="0.25">
      <c r="A17" s="5" t="s">
        <v>7</v>
      </c>
      <c r="B17" s="32">
        <v>5.2837590692075389E-3</v>
      </c>
      <c r="F17" s="7"/>
      <c r="G17" s="7"/>
    </row>
    <row r="18" spans="1:19" x14ac:dyDescent="0.25">
      <c r="A18" s="5" t="s">
        <v>37</v>
      </c>
      <c r="B18" s="32">
        <v>4.184100908512318E-3</v>
      </c>
      <c r="F18" s="7"/>
      <c r="G18" s="7"/>
    </row>
    <row r="19" spans="1:19" x14ac:dyDescent="0.25">
      <c r="A19" s="5" t="s">
        <v>38</v>
      </c>
      <c r="B19" s="32">
        <v>3.5273280807515488E-3</v>
      </c>
      <c r="F19" s="7"/>
      <c r="G19" s="7"/>
    </row>
    <row r="27" spans="1:19" ht="4.5" customHeight="1" x14ac:dyDescent="0.25">
      <c r="E27" s="110" t="s">
        <v>241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</row>
    <row r="28" spans="1:19" x14ac:dyDescent="0.25"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</row>
    <row r="29" spans="1:19" x14ac:dyDescent="0.25"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</row>
  </sheetData>
  <mergeCells count="2">
    <mergeCell ref="A1:G1"/>
    <mergeCell ref="E27:S29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8EC85-0938-408A-A0A2-43C30E1CB6D7}">
  <sheetPr>
    <tabColor rgb="FF92D050"/>
  </sheetPr>
  <dimension ref="A1:AMJ32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20.28515625" style="3" customWidth="1"/>
    <col min="2" max="2" width="11.140625" style="3"/>
    <col min="3" max="3" width="17.42578125" style="3" customWidth="1"/>
    <col min="4" max="4" width="9.8554687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3" t="s">
        <v>242</v>
      </c>
      <c r="B1" s="134"/>
      <c r="C1" s="134"/>
      <c r="D1" s="134"/>
      <c r="E1" s="134"/>
      <c r="F1" s="134"/>
      <c r="G1" s="135"/>
    </row>
    <row r="2" spans="1:18" x14ac:dyDescent="0.25">
      <c r="A2" s="31" t="s">
        <v>20</v>
      </c>
      <c r="B2" s="41" t="s">
        <v>90</v>
      </c>
      <c r="C2" s="41" t="s">
        <v>91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x14ac:dyDescent="0.25">
      <c r="A3" s="42" t="s">
        <v>22</v>
      </c>
      <c r="B3" s="44">
        <v>3.7504302676410535E-2</v>
      </c>
      <c r="C3" s="44">
        <v>-0.11941640645770354</v>
      </c>
      <c r="F3" s="40"/>
      <c r="G3" s="40"/>
    </row>
    <row r="4" spans="1:18" x14ac:dyDescent="0.25">
      <c r="A4" s="42" t="s">
        <v>2</v>
      </c>
      <c r="B4" s="44">
        <v>0.24385334559655714</v>
      </c>
      <c r="C4" s="44">
        <v>-0.15664962446889499</v>
      </c>
      <c r="F4" s="40"/>
      <c r="G4" s="40"/>
    </row>
    <row r="5" spans="1:18" x14ac:dyDescent="0.25">
      <c r="A5" s="42" t="s">
        <v>3</v>
      </c>
      <c r="B5" s="44">
        <v>0.14890836275413272</v>
      </c>
      <c r="C5" s="44">
        <v>-0.41635503869634499</v>
      </c>
      <c r="F5" s="40"/>
      <c r="G5" s="40"/>
    </row>
    <row r="6" spans="1:18" x14ac:dyDescent="0.25">
      <c r="A6" s="42" t="s">
        <v>4</v>
      </c>
      <c r="B6" s="44">
        <v>0.44446507712495981</v>
      </c>
      <c r="C6" s="44">
        <v>-0.2735792459783512</v>
      </c>
      <c r="F6" s="40"/>
      <c r="G6" s="40"/>
    </row>
    <row r="7" spans="1:18" x14ac:dyDescent="0.25">
      <c r="A7" s="43" t="s">
        <v>5</v>
      </c>
      <c r="B7" s="44">
        <v>0.54610344117040999</v>
      </c>
      <c r="C7" s="44">
        <v>-5.4707033228312038E-2</v>
      </c>
      <c r="F7" s="40"/>
      <c r="G7" s="40"/>
    </row>
    <row r="8" spans="1:18" x14ac:dyDescent="0.25">
      <c r="A8" s="42" t="s">
        <v>88</v>
      </c>
      <c r="B8" s="44">
        <v>-0.16316411522403509</v>
      </c>
      <c r="C8" s="44">
        <v>-0.2470165468828347</v>
      </c>
      <c r="F8" s="40"/>
      <c r="G8" s="40"/>
    </row>
    <row r="9" spans="1:18" x14ac:dyDescent="0.25">
      <c r="A9" s="42" t="s">
        <v>7</v>
      </c>
      <c r="B9" s="44">
        <v>-0.25524166850584856</v>
      </c>
      <c r="C9" s="44">
        <v>-0.17871289573764013</v>
      </c>
      <c r="F9" s="40"/>
      <c r="G9" s="40"/>
    </row>
    <row r="10" spans="1:18" x14ac:dyDescent="0.25">
      <c r="A10" s="42" t="s">
        <v>8</v>
      </c>
      <c r="B10" s="44">
        <v>-0.33044916691890214</v>
      </c>
      <c r="C10" s="44">
        <v>-9.0005719187875324E-2</v>
      </c>
      <c r="F10" s="40"/>
      <c r="G10" s="40"/>
    </row>
    <row r="11" spans="1:18" x14ac:dyDescent="0.25">
      <c r="A11" s="42" t="s">
        <v>9</v>
      </c>
      <c r="B11" s="44">
        <v>-0.10798558940035514</v>
      </c>
      <c r="C11" s="44">
        <v>-0.1382420779618517</v>
      </c>
      <c r="F11" s="40"/>
      <c r="G11" s="40"/>
    </row>
    <row r="12" spans="1:18" x14ac:dyDescent="0.25">
      <c r="A12" s="42" t="s">
        <v>10</v>
      </c>
      <c r="B12" s="44">
        <v>8.9692155958144421E-3</v>
      </c>
      <c r="C12" s="44">
        <v>-0.10789484660645111</v>
      </c>
      <c r="F12" s="40"/>
      <c r="G12" s="40"/>
    </row>
    <row r="13" spans="1:18" x14ac:dyDescent="0.25">
      <c r="A13" s="42" t="s">
        <v>11</v>
      </c>
      <c r="B13" s="44">
        <v>0.25125138828475352</v>
      </c>
      <c r="C13" s="44">
        <v>-0.17084945037363297</v>
      </c>
      <c r="F13" s="40"/>
      <c r="G13" s="40"/>
    </row>
    <row r="14" spans="1:18" x14ac:dyDescent="0.25">
      <c r="A14" s="42" t="s">
        <v>37</v>
      </c>
      <c r="B14" s="44">
        <v>4.2423639438861807E-2</v>
      </c>
      <c r="C14" s="44">
        <v>-0.27142229942542995</v>
      </c>
      <c r="F14" s="40"/>
      <c r="G14" s="40"/>
    </row>
    <row r="15" spans="1:18" x14ac:dyDescent="0.25">
      <c r="A15" s="42" t="s">
        <v>89</v>
      </c>
      <c r="B15" s="44">
        <v>-5.2922247288444468E-2</v>
      </c>
      <c r="C15" s="44">
        <v>-4.5507349217294768E-2</v>
      </c>
      <c r="F15" s="40"/>
      <c r="G15" s="40"/>
    </row>
    <row r="16" spans="1:18" x14ac:dyDescent="0.25">
      <c r="A16" s="42" t="s">
        <v>14</v>
      </c>
      <c r="B16" s="44">
        <v>3.0997955703299357E-2</v>
      </c>
      <c r="C16" s="44">
        <v>-0.10649960628934556</v>
      </c>
      <c r="F16" s="40"/>
      <c r="G16" s="40"/>
    </row>
    <row r="17" spans="1:20" x14ac:dyDescent="0.25">
      <c r="A17" s="42" t="s">
        <v>15</v>
      </c>
      <c r="B17" s="44">
        <v>-7.4032845461416891E-2</v>
      </c>
      <c r="C17" s="44">
        <v>-0.1611059989907685</v>
      </c>
      <c r="F17" s="40"/>
      <c r="G17" s="40"/>
    </row>
    <row r="18" spans="1:20" x14ac:dyDescent="0.25">
      <c r="A18" s="42" t="s">
        <v>36</v>
      </c>
      <c r="B18" s="44">
        <v>-5.7252379409813814E-2</v>
      </c>
      <c r="C18" s="44">
        <v>1.5931583095395874E-2</v>
      </c>
      <c r="F18" s="40"/>
      <c r="G18" s="40"/>
    </row>
    <row r="19" spans="1:20" x14ac:dyDescent="0.25">
      <c r="A19" s="42" t="s">
        <v>17</v>
      </c>
      <c r="B19" s="44">
        <v>7.0319439089520056E-2</v>
      </c>
      <c r="C19" s="44">
        <v>-8.6195778532617146E-2</v>
      </c>
      <c r="F19" s="40"/>
      <c r="G19" s="40"/>
    </row>
    <row r="20" spans="1:20" x14ac:dyDescent="0.25">
      <c r="A20" s="42" t="s">
        <v>38</v>
      </c>
      <c r="B20" s="44">
        <v>-4.0305683893843341E-2</v>
      </c>
      <c r="C20" s="44">
        <v>-0.18007137359177106</v>
      </c>
    </row>
    <row r="30" spans="1:20" ht="7.5" customHeight="1" x14ac:dyDescent="0.25">
      <c r="F30" s="110" t="s">
        <v>241</v>
      </c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</row>
    <row r="31" spans="1:20" x14ac:dyDescent="0.25"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</row>
    <row r="32" spans="1:20" x14ac:dyDescent="0.25"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</row>
  </sheetData>
  <mergeCells count="2">
    <mergeCell ref="A1:G1"/>
    <mergeCell ref="F30:T32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07D2D-2946-480A-A470-C02DFBF47BFB}">
  <sheetPr>
    <tabColor rgb="FF92D050"/>
  </sheetPr>
  <dimension ref="A1:AMJ29"/>
  <sheetViews>
    <sheetView zoomScaleNormal="100" workbookViewId="0">
      <selection sqref="A1:I1"/>
    </sheetView>
  </sheetViews>
  <sheetFormatPr baseColWidth="10" defaultColWidth="11.140625" defaultRowHeight="15" x14ac:dyDescent="0.25"/>
  <cols>
    <col min="1" max="1" width="20.28515625" style="3" customWidth="1"/>
    <col min="2" max="2" width="11.140625" style="3"/>
    <col min="3" max="3" width="17.42578125" style="3" customWidth="1"/>
    <col min="4" max="4" width="9.85546875" style="3" customWidth="1"/>
    <col min="5" max="16" width="6.85546875" style="3" customWidth="1"/>
    <col min="17" max="17" width="7.42578125" style="3" customWidth="1"/>
    <col min="18" max="18" width="6.85546875" style="3" customWidth="1"/>
    <col min="19" max="19" width="5.42578125" style="3" customWidth="1"/>
    <col min="20" max="20" width="6.7109375" style="3" customWidth="1"/>
    <col min="21" max="21" width="6.85546875" style="3" customWidth="1"/>
    <col min="22" max="1024" width="11.140625" style="3"/>
  </cols>
  <sheetData>
    <row r="1" spans="1:18" x14ac:dyDescent="0.25">
      <c r="A1" s="138" t="s">
        <v>243</v>
      </c>
      <c r="B1" s="139"/>
      <c r="C1" s="139"/>
      <c r="D1" s="139"/>
      <c r="E1" s="139"/>
      <c r="F1" s="139"/>
      <c r="G1" s="139"/>
      <c r="H1" s="139"/>
      <c r="I1" s="139"/>
    </row>
    <row r="2" spans="1:18" x14ac:dyDescent="0.25">
      <c r="A2" s="31" t="s">
        <v>20</v>
      </c>
      <c r="B2" s="31" t="s">
        <v>21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x14ac:dyDescent="0.25">
      <c r="A3" s="5" t="s">
        <v>17</v>
      </c>
      <c r="B3" s="32">
        <v>0.22640000000000002</v>
      </c>
      <c r="F3" s="40"/>
      <c r="G3" s="40"/>
    </row>
    <row r="4" spans="1:18" x14ac:dyDescent="0.25">
      <c r="A4" s="5" t="s">
        <v>36</v>
      </c>
      <c r="B4" s="32">
        <v>0.16800000000000001</v>
      </c>
      <c r="F4" s="40"/>
      <c r="G4" s="40"/>
    </row>
    <row r="5" spans="1:18" x14ac:dyDescent="0.25">
      <c r="A5" s="5" t="s">
        <v>10</v>
      </c>
      <c r="B5" s="32">
        <v>0.1515</v>
      </c>
      <c r="F5" s="40"/>
      <c r="G5" s="40"/>
    </row>
    <row r="6" spans="1:18" x14ac:dyDescent="0.25">
      <c r="A6" s="5" t="s">
        <v>14</v>
      </c>
      <c r="B6" s="32">
        <v>0.14550000000000002</v>
      </c>
      <c r="F6" s="40"/>
      <c r="G6" s="40"/>
    </row>
    <row r="7" spans="1:18" x14ac:dyDescent="0.25">
      <c r="A7" s="5" t="s">
        <v>38</v>
      </c>
      <c r="B7" s="32">
        <v>0.1449</v>
      </c>
      <c r="F7" s="40"/>
      <c r="G7" s="40"/>
    </row>
    <row r="8" spans="1:18" x14ac:dyDescent="0.25">
      <c r="A8" s="5" t="s">
        <v>3</v>
      </c>
      <c r="B8" s="32">
        <v>0.13830000000000001</v>
      </c>
      <c r="F8" s="40"/>
      <c r="G8" s="40"/>
    </row>
    <row r="9" spans="1:18" x14ac:dyDescent="0.25">
      <c r="A9" s="5" t="s">
        <v>11</v>
      </c>
      <c r="B9" s="32">
        <v>0.13239999999999999</v>
      </c>
      <c r="F9" s="40"/>
      <c r="G9" s="40"/>
    </row>
    <row r="10" spans="1:18" x14ac:dyDescent="0.25">
      <c r="A10" s="5" t="s">
        <v>22</v>
      </c>
      <c r="B10" s="32">
        <v>0.13150000000000001</v>
      </c>
      <c r="F10" s="40"/>
      <c r="G10" s="40"/>
    </row>
    <row r="11" spans="1:18" x14ac:dyDescent="0.25">
      <c r="A11" s="5" t="s">
        <v>89</v>
      </c>
      <c r="B11" s="32">
        <v>0.13140000000000002</v>
      </c>
      <c r="F11" s="40"/>
      <c r="G11" s="40"/>
    </row>
    <row r="12" spans="1:18" x14ac:dyDescent="0.25">
      <c r="A12" s="5" t="s">
        <v>7</v>
      </c>
      <c r="B12" s="32">
        <v>0.1226</v>
      </c>
      <c r="F12" s="40"/>
      <c r="G12" s="40"/>
    </row>
    <row r="13" spans="1:18" x14ac:dyDescent="0.25">
      <c r="A13" s="5" t="s">
        <v>15</v>
      </c>
      <c r="B13" s="32">
        <v>0.1222</v>
      </c>
      <c r="F13" s="40"/>
      <c r="G13" s="40"/>
    </row>
    <row r="14" spans="1:18" x14ac:dyDescent="0.25">
      <c r="A14" s="5" t="s">
        <v>8</v>
      </c>
      <c r="B14" s="32">
        <v>0.11849999999999999</v>
      </c>
      <c r="F14" s="40"/>
      <c r="G14" s="40"/>
    </row>
    <row r="15" spans="1:18" x14ac:dyDescent="0.25">
      <c r="A15" s="5" t="s">
        <v>4</v>
      </c>
      <c r="B15" s="32">
        <v>0.1101</v>
      </c>
      <c r="F15" s="40"/>
      <c r="G15" s="40"/>
    </row>
    <row r="16" spans="1:18" x14ac:dyDescent="0.25">
      <c r="A16" s="5" t="s">
        <v>9</v>
      </c>
      <c r="B16" s="32">
        <v>0.10460000000000001</v>
      </c>
      <c r="F16" s="40"/>
      <c r="G16" s="40"/>
    </row>
    <row r="17" spans="1:18" x14ac:dyDescent="0.25">
      <c r="A17" s="5" t="s">
        <v>5</v>
      </c>
      <c r="B17" s="32">
        <v>9.5500000000000002E-2</v>
      </c>
      <c r="F17" s="40"/>
      <c r="G17" s="40"/>
    </row>
    <row r="18" spans="1:18" x14ac:dyDescent="0.25">
      <c r="A18" s="5" t="s">
        <v>2</v>
      </c>
      <c r="B18" s="32">
        <v>9.4200000000000006E-2</v>
      </c>
      <c r="F18" s="40"/>
      <c r="G18" s="40"/>
    </row>
    <row r="19" spans="1:18" x14ac:dyDescent="0.25">
      <c r="A19" s="5" t="s">
        <v>88</v>
      </c>
      <c r="B19" s="32">
        <v>9.1600000000000001E-2</v>
      </c>
      <c r="F19" s="40"/>
      <c r="G19" s="40"/>
    </row>
    <row r="20" spans="1:18" x14ac:dyDescent="0.25">
      <c r="A20" s="5" t="s">
        <v>37</v>
      </c>
      <c r="B20" s="32">
        <v>7.9600000000000004E-2</v>
      </c>
    </row>
    <row r="27" spans="1:18" x14ac:dyDescent="0.25">
      <c r="E27" s="110" t="s">
        <v>245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</row>
    <row r="28" spans="1:18" x14ac:dyDescent="0.25"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</row>
    <row r="29" spans="1:18" x14ac:dyDescent="0.25"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</row>
  </sheetData>
  <mergeCells count="2">
    <mergeCell ref="E27:R29"/>
    <mergeCell ref="A1:I1"/>
  </mergeCells>
  <pageMargins left="0.70833333333333304" right="0.27569444444444402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MH26"/>
  <sheetViews>
    <sheetView zoomScaleNormal="100" workbookViewId="0">
      <selection sqref="A1:H1"/>
    </sheetView>
  </sheetViews>
  <sheetFormatPr baseColWidth="10" defaultColWidth="4.7109375" defaultRowHeight="15" x14ac:dyDescent="0.25"/>
  <cols>
    <col min="1" max="1" width="32" style="3" customWidth="1"/>
    <col min="2" max="3" width="10" style="3" customWidth="1"/>
    <col min="4" max="9" width="8.28515625" style="3" customWidth="1"/>
    <col min="10" max="1022" width="4.7109375" style="3"/>
    <col min="1023" max="1024" width="9.140625" customWidth="1"/>
  </cols>
  <sheetData>
    <row r="1" spans="1:8" x14ac:dyDescent="0.25">
      <c r="A1" s="138" t="s">
        <v>246</v>
      </c>
      <c r="B1" s="139"/>
      <c r="C1" s="139"/>
      <c r="D1" s="139"/>
      <c r="E1" s="139"/>
      <c r="F1" s="139"/>
      <c r="G1" s="139"/>
      <c r="H1" s="139"/>
    </row>
    <row r="2" spans="1:8" x14ac:dyDescent="0.25">
      <c r="A2" s="15"/>
    </row>
    <row r="3" spans="1:8" x14ac:dyDescent="0.25">
      <c r="B3" s="25" t="s">
        <v>5</v>
      </c>
      <c r="C3" s="25" t="s">
        <v>19</v>
      </c>
    </row>
    <row r="4" spans="1:8" x14ac:dyDescent="0.25">
      <c r="A4" s="26" t="s">
        <v>39</v>
      </c>
      <c r="B4" s="27">
        <v>0.27179999999999999</v>
      </c>
      <c r="C4" s="27">
        <v>0.49030000000000001</v>
      </c>
    </row>
    <row r="5" spans="1:8" x14ac:dyDescent="0.25">
      <c r="A5" s="26" t="s">
        <v>40</v>
      </c>
      <c r="B5" s="28">
        <v>7.8299999999999995E-2</v>
      </c>
      <c r="C5" s="27">
        <v>0.1026</v>
      </c>
    </row>
    <row r="6" spans="1:8" x14ac:dyDescent="0.25">
      <c r="A6" s="26" t="s">
        <v>247</v>
      </c>
      <c r="B6" s="29">
        <v>0.64990000000000003</v>
      </c>
      <c r="C6" s="29">
        <v>0.40699999999999997</v>
      </c>
    </row>
    <row r="7" spans="1:8" x14ac:dyDescent="0.25">
      <c r="B7" s="30">
        <f>SUM(B4:B6)</f>
        <v>1</v>
      </c>
      <c r="C7" s="30">
        <f>SUM(C4:C6)</f>
        <v>0.99990000000000001</v>
      </c>
    </row>
    <row r="8" spans="1:8" x14ac:dyDescent="0.25">
      <c r="B8" s="39"/>
      <c r="C8" s="39"/>
    </row>
    <row r="24" spans="5:17" x14ac:dyDescent="0.25">
      <c r="E24" s="110" t="s">
        <v>241</v>
      </c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</row>
    <row r="25" spans="5:17" x14ac:dyDescent="0.25"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</row>
    <row r="26" spans="5:17" x14ac:dyDescent="0.25"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</row>
  </sheetData>
  <mergeCells count="2">
    <mergeCell ref="E24:Q26"/>
    <mergeCell ref="A1:H1"/>
  </mergeCells>
  <pageMargins left="0.78749999999999998" right="0.51180555555555496" top="0.82708333333333295" bottom="0.66944444444444395" header="0.51180555555555496" footer="0.51180555555555496"/>
  <pageSetup paperSize="9" orientation="portrait" horizontalDpi="300" verticalDpi="30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468C7-E41B-4088-BD49-B304A4F00280}">
  <sheetPr>
    <tabColor rgb="FF92D050"/>
  </sheetPr>
  <dimension ref="A1:AMH8"/>
  <sheetViews>
    <sheetView zoomScaleNormal="100" workbookViewId="0">
      <selection sqref="A1:G1"/>
    </sheetView>
  </sheetViews>
  <sheetFormatPr baseColWidth="10" defaultColWidth="4.7109375" defaultRowHeight="15" x14ac:dyDescent="0.25"/>
  <cols>
    <col min="1" max="1" width="27.28515625" style="3" customWidth="1"/>
    <col min="2" max="3" width="10" style="3" customWidth="1"/>
    <col min="4" max="5" width="9.140625" style="3" bestFit="1" customWidth="1"/>
    <col min="6" max="9" width="8.28515625" style="3" customWidth="1"/>
    <col min="10" max="10" width="7.28515625" style="3" bestFit="1" customWidth="1"/>
    <col min="11" max="1022" width="4.7109375" style="3"/>
    <col min="1023" max="1024" width="9.140625" customWidth="1"/>
  </cols>
  <sheetData>
    <row r="1" spans="1:7" x14ac:dyDescent="0.25">
      <c r="A1" s="136" t="s">
        <v>248</v>
      </c>
      <c r="B1" s="137"/>
      <c r="C1" s="137"/>
      <c r="D1" s="137"/>
      <c r="E1" s="137"/>
      <c r="F1" s="137"/>
      <c r="G1" s="137"/>
    </row>
    <row r="2" spans="1:7" s="3" customFormat="1" ht="12.75" x14ac:dyDescent="0.2">
      <c r="A2" s="5"/>
      <c r="B2" s="25">
        <v>2016</v>
      </c>
      <c r="C2" s="25">
        <v>2017</v>
      </c>
      <c r="D2" s="25">
        <v>2018</v>
      </c>
      <c r="E2" s="25">
        <v>2019</v>
      </c>
      <c r="F2" s="25">
        <v>2020</v>
      </c>
      <c r="G2" s="25">
        <v>2021</v>
      </c>
    </row>
    <row r="3" spans="1:7" s="3" customFormat="1" ht="12.75" x14ac:dyDescent="0.2">
      <c r="A3" s="64" t="s">
        <v>203</v>
      </c>
      <c r="B3" s="55">
        <v>948172.3</v>
      </c>
      <c r="C3" s="55">
        <v>857644.5</v>
      </c>
      <c r="D3" s="55">
        <v>870558</v>
      </c>
      <c r="E3" s="55">
        <v>920466</v>
      </c>
      <c r="F3" s="55">
        <v>961168</v>
      </c>
      <c r="G3" s="55">
        <v>973550</v>
      </c>
    </row>
    <row r="4" spans="1:7" s="3" customFormat="1" ht="12.75" x14ac:dyDescent="0.2">
      <c r="A4" s="64" t="s">
        <v>204</v>
      </c>
      <c r="B4" s="55">
        <v>501150</v>
      </c>
      <c r="C4" s="55">
        <v>414600</v>
      </c>
      <c r="D4" s="55">
        <v>360000</v>
      </c>
      <c r="E4" s="55">
        <v>398000</v>
      </c>
      <c r="F4" s="55">
        <v>540000</v>
      </c>
      <c r="G4" s="55">
        <v>720000</v>
      </c>
    </row>
    <row r="5" spans="1:7" s="3" customFormat="1" ht="12.75" x14ac:dyDescent="0.2">
      <c r="A5" s="64" t="s">
        <v>205</v>
      </c>
      <c r="B5" s="55">
        <v>0</v>
      </c>
      <c r="C5" s="55">
        <v>0</v>
      </c>
      <c r="D5" s="55">
        <v>100000</v>
      </c>
      <c r="E5" s="55">
        <v>300000</v>
      </c>
      <c r="F5" s="55">
        <v>400000</v>
      </c>
      <c r="G5" s="55">
        <v>335000</v>
      </c>
    </row>
    <row r="6" spans="1:7" s="3" customFormat="1" ht="12.75" x14ac:dyDescent="0.2">
      <c r="A6" s="64" t="s">
        <v>202</v>
      </c>
      <c r="B6" s="55">
        <v>0</v>
      </c>
      <c r="C6" s="55">
        <v>50000</v>
      </c>
      <c r="D6" s="55">
        <v>100000</v>
      </c>
      <c r="E6" s="55">
        <v>25000</v>
      </c>
      <c r="F6" s="55">
        <v>100000</v>
      </c>
      <c r="G6" s="55">
        <v>195000</v>
      </c>
    </row>
    <row r="7" spans="1:7" s="3" customFormat="1" ht="12.75" x14ac:dyDescent="0.2">
      <c r="B7" s="30"/>
      <c r="C7" s="30"/>
      <c r="D7" s="30"/>
      <c r="E7" s="30"/>
    </row>
    <row r="8" spans="1:7" s="3" customFormat="1" ht="12.75" x14ac:dyDescent="0.2">
      <c r="A8" s="53" t="s">
        <v>134</v>
      </c>
      <c r="B8" s="53"/>
      <c r="C8" s="53"/>
    </row>
  </sheetData>
  <mergeCells count="1">
    <mergeCell ref="A1:G1"/>
  </mergeCells>
  <pageMargins left="0.78749999999999998" right="0.51180555555555496" top="0.82708333333333295" bottom="0.66944444444444395" header="0.51180555555555496" footer="0.51180555555555496"/>
  <pageSetup paperSize="9" orientation="portrait" horizontalDpi="300" verticalDpi="3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54856-EBEC-4F16-9E75-EB0FAAA220B1}">
  <sheetPr>
    <tabColor rgb="FF92D050"/>
  </sheetPr>
  <dimension ref="A1:J36"/>
  <sheetViews>
    <sheetView zoomScaleNormal="100" workbookViewId="0">
      <selection sqref="A1:F1"/>
    </sheetView>
  </sheetViews>
  <sheetFormatPr baseColWidth="10" defaultColWidth="11.140625" defaultRowHeight="15" x14ac:dyDescent="0.25"/>
  <cols>
    <col min="1" max="1" width="30.5703125" customWidth="1"/>
    <col min="2" max="2" width="9.28515625" customWidth="1"/>
    <col min="3" max="3" width="10.7109375" customWidth="1"/>
  </cols>
  <sheetData>
    <row r="1" spans="1:10" x14ac:dyDescent="0.25">
      <c r="A1" s="145" t="s">
        <v>197</v>
      </c>
      <c r="B1" s="145"/>
      <c r="C1" s="145"/>
      <c r="D1" s="145"/>
      <c r="E1" s="145"/>
      <c r="F1" s="145"/>
    </row>
    <row r="2" spans="1:10" x14ac:dyDescent="0.25">
      <c r="B2" s="56" t="s">
        <v>5</v>
      </c>
      <c r="C2" s="56" t="s">
        <v>19</v>
      </c>
    </row>
    <row r="3" spans="1:10" ht="12" customHeight="1" x14ac:dyDescent="0.25">
      <c r="A3" s="56" t="s">
        <v>52</v>
      </c>
      <c r="B3" s="57">
        <v>0.85699999999999998</v>
      </c>
      <c r="C3" s="57">
        <v>0.85399999999999998</v>
      </c>
    </row>
    <row r="4" spans="1:10" ht="12" customHeight="1" x14ac:dyDescent="0.25">
      <c r="A4" s="56" t="s">
        <v>251</v>
      </c>
      <c r="B4" s="57">
        <v>0.82299999999999995</v>
      </c>
      <c r="C4" s="57">
        <v>0.83</v>
      </c>
    </row>
    <row r="5" spans="1:10" ht="12" customHeight="1" x14ac:dyDescent="0.25">
      <c r="A5" s="56" t="s">
        <v>42</v>
      </c>
      <c r="B5" s="57">
        <v>0.78</v>
      </c>
      <c r="C5" s="57">
        <v>0.83699999999999997</v>
      </c>
    </row>
    <row r="6" spans="1:10" ht="12" customHeight="1" x14ac:dyDescent="0.25">
      <c r="A6" s="56" t="s">
        <v>43</v>
      </c>
      <c r="B6" s="57">
        <v>0.81799999999999995</v>
      </c>
      <c r="C6" s="57">
        <v>0.80500000000000005</v>
      </c>
      <c r="I6" s="62"/>
      <c r="J6" s="62"/>
    </row>
    <row r="7" spans="1:10" ht="12" customHeight="1" x14ac:dyDescent="0.25">
      <c r="A7" s="56" t="s">
        <v>155</v>
      </c>
      <c r="B7" s="57">
        <v>0.23</v>
      </c>
      <c r="C7" s="57">
        <v>0.29399999999999998</v>
      </c>
      <c r="I7" s="62"/>
      <c r="J7" s="62"/>
    </row>
    <row r="8" spans="1:10" ht="12" customHeight="1" x14ac:dyDescent="0.25">
      <c r="A8" s="56" t="s">
        <v>51</v>
      </c>
      <c r="B8" s="57">
        <v>0.28499999999999998</v>
      </c>
      <c r="C8" s="57">
        <v>0.36299999999999999</v>
      </c>
      <c r="I8" s="62"/>
      <c r="J8" s="62"/>
    </row>
    <row r="9" spans="1:10" ht="12" customHeight="1" x14ac:dyDescent="0.25">
      <c r="A9" s="56" t="s">
        <v>156</v>
      </c>
      <c r="B9" s="57">
        <v>0.60699999999999998</v>
      </c>
      <c r="C9" s="57">
        <v>0.59199999999999997</v>
      </c>
      <c r="I9" s="62"/>
      <c r="J9" s="62"/>
    </row>
    <row r="10" spans="1:10" ht="12" customHeight="1" x14ac:dyDescent="0.25">
      <c r="A10" s="56" t="s">
        <v>250</v>
      </c>
      <c r="B10" s="57">
        <v>6.9000000000000006E-2</v>
      </c>
      <c r="C10" s="57">
        <v>0.10199999999999999</v>
      </c>
      <c r="I10" s="62"/>
      <c r="J10" s="62"/>
    </row>
    <row r="11" spans="1:10" ht="12" customHeight="1" x14ac:dyDescent="0.25">
      <c r="B11" s="59"/>
      <c r="C11" s="59"/>
      <c r="I11" s="62"/>
      <c r="J11" s="62"/>
    </row>
    <row r="12" spans="1:10" ht="12" customHeight="1" x14ac:dyDescent="0.25">
      <c r="A12" s="60"/>
      <c r="B12" s="59"/>
      <c r="C12" s="59"/>
      <c r="I12" s="62"/>
      <c r="J12" s="62"/>
    </row>
    <row r="13" spans="1:10" ht="12" customHeight="1" x14ac:dyDescent="0.25">
      <c r="A13" s="59"/>
      <c r="B13" s="59"/>
      <c r="C13" s="59"/>
      <c r="I13" s="62"/>
      <c r="J13" s="62"/>
    </row>
    <row r="34" spans="1:8" ht="6" customHeight="1" x14ac:dyDescent="0.25">
      <c r="A34" s="146" t="s">
        <v>252</v>
      </c>
      <c r="B34" s="146"/>
      <c r="C34" s="146"/>
      <c r="D34" s="146"/>
      <c r="E34" s="146"/>
      <c r="F34" s="146"/>
      <c r="G34" s="146"/>
      <c r="H34" s="146"/>
    </row>
    <row r="35" spans="1:8" x14ac:dyDescent="0.25">
      <c r="A35" s="146"/>
      <c r="B35" s="146"/>
      <c r="C35" s="146"/>
      <c r="D35" s="146"/>
      <c r="E35" s="146"/>
      <c r="F35" s="146"/>
      <c r="G35" s="146"/>
      <c r="H35" s="146"/>
    </row>
    <row r="36" spans="1:8" x14ac:dyDescent="0.25">
      <c r="A36" s="146"/>
      <c r="B36" s="146"/>
      <c r="C36" s="146"/>
      <c r="D36" s="146"/>
      <c r="E36" s="146"/>
      <c r="F36" s="146"/>
      <c r="G36" s="146"/>
      <c r="H36" s="146"/>
    </row>
  </sheetData>
  <mergeCells count="2">
    <mergeCell ref="A1:F1"/>
    <mergeCell ref="A34:H36"/>
  </mergeCells>
  <pageMargins left="0.7" right="0.3" top="0.75" bottom="0.75" header="0.51180555555555496" footer="0.51180555555555496"/>
  <pageSetup paperSize="9" orientation="portrait" horizontalDpi="300" verticalDpi="30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1F6E3-5D21-4F7D-A3CD-61AE9A642A25}">
  <sheetPr>
    <tabColor rgb="FF92D050"/>
  </sheetPr>
  <dimension ref="A1:K25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20.85546875" customWidth="1"/>
    <col min="7" max="7" width="7.7109375" customWidth="1"/>
    <col min="8" max="8" width="18.28515625" customWidth="1"/>
  </cols>
  <sheetData>
    <row r="1" spans="1:11" x14ac:dyDescent="0.25">
      <c r="A1" s="147" t="s">
        <v>253</v>
      </c>
      <c r="B1" s="147"/>
      <c r="C1" s="147"/>
      <c r="D1" s="147"/>
      <c r="E1" s="147"/>
      <c r="F1" s="147"/>
      <c r="G1" s="147"/>
    </row>
    <row r="2" spans="1:11" x14ac:dyDescent="0.25">
      <c r="B2" s="56" t="s">
        <v>5</v>
      </c>
      <c r="C2" s="56" t="s">
        <v>19</v>
      </c>
    </row>
    <row r="3" spans="1:11" x14ac:dyDescent="0.25">
      <c r="A3" s="56" t="s">
        <v>251</v>
      </c>
      <c r="B3" s="57">
        <v>0.998</v>
      </c>
      <c r="C3" s="57">
        <v>0.99</v>
      </c>
      <c r="D3" s="58"/>
      <c r="E3" s="58"/>
    </row>
    <row r="4" spans="1:11" x14ac:dyDescent="0.25">
      <c r="A4" s="56" t="s">
        <v>42</v>
      </c>
      <c r="B4" s="57">
        <v>0.96399999999999997</v>
      </c>
      <c r="C4" s="57">
        <v>0.97399999999999998</v>
      </c>
      <c r="D4" s="58"/>
      <c r="E4" s="58"/>
    </row>
    <row r="5" spans="1:11" x14ac:dyDescent="0.25">
      <c r="A5" s="56" t="s">
        <v>43</v>
      </c>
      <c r="B5" s="57">
        <v>0.81200000000000006</v>
      </c>
      <c r="C5" s="57">
        <v>0.84199999999999997</v>
      </c>
      <c r="D5" s="58"/>
      <c r="E5" s="58"/>
      <c r="J5" s="56"/>
      <c r="K5" s="56"/>
    </row>
    <row r="6" spans="1:11" x14ac:dyDescent="0.25">
      <c r="B6" s="59"/>
      <c r="C6" s="59"/>
      <c r="J6" s="56"/>
      <c r="K6" s="56"/>
    </row>
    <row r="7" spans="1:11" x14ac:dyDescent="0.25">
      <c r="A7" s="60"/>
    </row>
    <row r="23" spans="1:7" x14ac:dyDescent="0.25">
      <c r="A23" s="146" t="s">
        <v>254</v>
      </c>
      <c r="B23" s="146"/>
      <c r="C23" s="146"/>
      <c r="D23" s="146"/>
      <c r="E23" s="146"/>
      <c r="F23" s="146"/>
      <c r="G23" s="146"/>
    </row>
    <row r="24" spans="1:7" x14ac:dyDescent="0.25">
      <c r="A24" s="146"/>
      <c r="B24" s="146"/>
      <c r="C24" s="146"/>
      <c r="D24" s="146"/>
      <c r="E24" s="146"/>
      <c r="F24" s="146"/>
      <c r="G24" s="146"/>
    </row>
    <row r="25" spans="1:7" x14ac:dyDescent="0.25">
      <c r="A25" s="146"/>
      <c r="B25" s="146"/>
      <c r="C25" s="146"/>
      <c r="D25" s="146"/>
      <c r="E25" s="146"/>
      <c r="F25" s="146"/>
      <c r="G25" s="146"/>
    </row>
  </sheetData>
  <mergeCells count="2">
    <mergeCell ref="A23:G25"/>
    <mergeCell ref="A1:G1"/>
  </mergeCells>
  <pageMargins left="0.7" right="0.30972222222222201" top="0.75" bottom="0.75" header="0.51180555555555496" footer="0.51180555555555496"/>
  <pageSetup paperSize="9" orientation="portrait" horizontalDpi="300" verticalDpi="3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1B20E-6BC6-4E03-9786-AA253E01C034}">
  <sheetPr>
    <tabColor rgb="FF92D050"/>
  </sheetPr>
  <dimension ref="A1:M34"/>
  <sheetViews>
    <sheetView zoomScaleNormal="100" workbookViewId="0">
      <selection sqref="A1:G1"/>
    </sheetView>
  </sheetViews>
  <sheetFormatPr baseColWidth="10" defaultColWidth="9.140625" defaultRowHeight="15" x14ac:dyDescent="0.25"/>
  <cols>
    <col min="1" max="1" width="26.42578125" customWidth="1"/>
    <col min="2" max="2" width="9.28515625" customWidth="1"/>
    <col min="3" max="3" width="10.7109375" customWidth="1"/>
  </cols>
  <sheetData>
    <row r="1" spans="1:13" x14ac:dyDescent="0.25">
      <c r="A1" s="147" t="s">
        <v>255</v>
      </c>
      <c r="B1" s="147"/>
      <c r="C1" s="147"/>
      <c r="D1" s="147"/>
      <c r="E1" s="147"/>
      <c r="F1" s="147"/>
      <c r="G1" s="147"/>
      <c r="H1" s="56"/>
      <c r="I1" s="56"/>
      <c r="J1" s="56"/>
      <c r="K1" s="56"/>
      <c r="L1" s="56"/>
      <c r="M1" s="56"/>
    </row>
    <row r="2" spans="1:13" x14ac:dyDescent="0.25">
      <c r="B2" s="56" t="s">
        <v>5</v>
      </c>
      <c r="C2" s="56" t="s">
        <v>19</v>
      </c>
      <c r="H2" s="56"/>
      <c r="I2" s="56"/>
      <c r="J2" s="56"/>
      <c r="K2" s="56"/>
      <c r="L2" s="56"/>
      <c r="M2" s="56"/>
    </row>
    <row r="3" spans="1:13" x14ac:dyDescent="0.25">
      <c r="A3" s="56" t="s">
        <v>251</v>
      </c>
      <c r="B3" s="57">
        <v>0.998</v>
      </c>
      <c r="C3" s="57">
        <v>0.99</v>
      </c>
      <c r="F3" s="56"/>
      <c r="G3" s="56"/>
      <c r="H3" s="56"/>
      <c r="I3" s="56"/>
      <c r="J3" s="56"/>
      <c r="K3" s="56"/>
      <c r="L3" s="56"/>
      <c r="M3" s="56"/>
    </row>
    <row r="4" spans="1:13" x14ac:dyDescent="0.25">
      <c r="A4" s="56" t="s">
        <v>42</v>
      </c>
      <c r="B4" s="57">
        <v>0.96399999999999997</v>
      </c>
      <c r="C4" s="57">
        <v>1</v>
      </c>
      <c r="F4" s="56"/>
      <c r="G4" s="56"/>
      <c r="H4" s="56"/>
      <c r="I4" s="56"/>
      <c r="J4" s="56"/>
      <c r="K4" s="56"/>
      <c r="L4" s="56"/>
      <c r="M4" s="56"/>
    </row>
    <row r="5" spans="1:13" x14ac:dyDescent="0.25">
      <c r="A5" s="56" t="s">
        <v>43</v>
      </c>
      <c r="B5" s="57">
        <v>0.81200000000000006</v>
      </c>
      <c r="C5" s="57">
        <v>0.84199999999999997</v>
      </c>
      <c r="F5" s="56"/>
      <c r="G5" s="56"/>
      <c r="H5" s="56"/>
      <c r="I5" s="56"/>
      <c r="J5" s="56"/>
      <c r="K5" s="56"/>
      <c r="L5" s="56"/>
      <c r="M5" s="56"/>
    </row>
    <row r="6" spans="1:13" x14ac:dyDescent="0.25">
      <c r="A6" s="56" t="s">
        <v>50</v>
      </c>
      <c r="B6" s="57">
        <v>0.78200000000000003</v>
      </c>
      <c r="C6" s="57">
        <v>0.78300000000000003</v>
      </c>
      <c r="F6" s="56"/>
      <c r="G6" s="56"/>
      <c r="H6" s="56"/>
      <c r="I6" s="56"/>
      <c r="J6" s="56"/>
      <c r="K6" s="56"/>
      <c r="L6" s="56"/>
      <c r="M6" s="56"/>
    </row>
    <row r="7" spans="1:13" x14ac:dyDescent="0.25">
      <c r="A7" s="56" t="s">
        <v>51</v>
      </c>
      <c r="B7" s="57">
        <v>0.70699999999999996</v>
      </c>
      <c r="C7" s="57">
        <v>0.66600000000000004</v>
      </c>
      <c r="F7" s="56"/>
      <c r="G7" s="56"/>
      <c r="H7" s="56"/>
      <c r="I7" s="56"/>
      <c r="J7" s="56"/>
      <c r="K7" s="56"/>
      <c r="L7" s="56"/>
      <c r="M7" s="56"/>
    </row>
    <row r="8" spans="1:13" x14ac:dyDescent="0.25">
      <c r="A8" s="56" t="s">
        <v>152</v>
      </c>
      <c r="B8" s="57">
        <v>0.39400000000000002</v>
      </c>
      <c r="C8" s="57">
        <v>0.50600000000000001</v>
      </c>
      <c r="F8" s="56"/>
      <c r="G8" s="56"/>
      <c r="H8" s="56"/>
      <c r="I8" s="56"/>
      <c r="J8" s="56"/>
      <c r="K8" s="56"/>
      <c r="L8" s="56"/>
      <c r="M8" s="56"/>
    </row>
    <row r="9" spans="1:13" x14ac:dyDescent="0.25">
      <c r="A9" s="56" t="s">
        <v>153</v>
      </c>
      <c r="B9" s="57">
        <v>0.36599999999999999</v>
      </c>
      <c r="C9" s="57">
        <v>0.51700000000000002</v>
      </c>
      <c r="F9" s="56"/>
      <c r="G9" s="56"/>
      <c r="H9" s="56"/>
      <c r="I9" s="56"/>
      <c r="J9" s="56"/>
      <c r="K9" s="56"/>
      <c r="L9" s="56"/>
      <c r="M9" s="56"/>
    </row>
    <row r="10" spans="1:13" x14ac:dyDescent="0.25">
      <c r="A10" s="56" t="s">
        <v>154</v>
      </c>
      <c r="B10" s="57">
        <v>0.374</v>
      </c>
      <c r="C10" s="57">
        <v>0.41799999999999998</v>
      </c>
      <c r="F10" s="56"/>
      <c r="G10" s="56"/>
      <c r="H10" s="56"/>
      <c r="I10" s="56"/>
      <c r="J10" s="56"/>
      <c r="K10" s="56"/>
      <c r="L10" s="56"/>
      <c r="M10" s="56"/>
    </row>
    <row r="11" spans="1:13" x14ac:dyDescent="0.25">
      <c r="A11" s="56" t="s">
        <v>256</v>
      </c>
      <c r="B11" s="57">
        <v>0.33900000000000002</v>
      </c>
      <c r="C11" s="57">
        <v>0.27700000000000002</v>
      </c>
      <c r="F11" s="56"/>
      <c r="G11" s="56"/>
      <c r="H11" s="56"/>
      <c r="I11" s="56"/>
      <c r="J11" s="56"/>
      <c r="K11" s="56"/>
      <c r="L11" s="56"/>
      <c r="M11" s="56"/>
    </row>
    <row r="12" spans="1:13" x14ac:dyDescent="0.25">
      <c r="B12" s="59"/>
      <c r="C12" s="59"/>
      <c r="F12" s="56"/>
      <c r="G12" s="56"/>
      <c r="H12" s="56"/>
      <c r="I12" s="56"/>
      <c r="J12" s="56"/>
      <c r="K12" s="56"/>
      <c r="L12" s="56"/>
      <c r="M12" s="56"/>
    </row>
    <row r="13" spans="1:13" x14ac:dyDescent="0.25">
      <c r="A13" s="60" t="s">
        <v>150</v>
      </c>
      <c r="B13" s="59"/>
      <c r="C13" s="59"/>
      <c r="F13" s="56"/>
      <c r="G13" s="56"/>
      <c r="H13" s="56"/>
      <c r="I13" s="56"/>
      <c r="J13" s="56"/>
      <c r="K13" s="56"/>
      <c r="L13" s="56"/>
      <c r="M13" s="56"/>
    </row>
    <row r="14" spans="1:13" x14ac:dyDescent="0.25">
      <c r="A14" s="61"/>
      <c r="B14" s="59"/>
      <c r="C14" s="59"/>
      <c r="F14" s="56"/>
      <c r="G14" s="56"/>
      <c r="H14" s="56"/>
      <c r="I14" s="56"/>
      <c r="J14" s="56"/>
      <c r="K14" s="56"/>
      <c r="L14" s="56"/>
      <c r="M14" s="56"/>
    </row>
    <row r="15" spans="1:13" x14ac:dyDescent="0.25">
      <c r="A15" s="56"/>
      <c r="B15" s="57"/>
      <c r="F15" s="56"/>
      <c r="G15" s="56"/>
    </row>
    <row r="16" spans="1:13" x14ac:dyDescent="0.25">
      <c r="G16" s="56"/>
    </row>
    <row r="17" spans="2:11" x14ac:dyDescent="0.25">
      <c r="G17" s="56"/>
    </row>
    <row r="20" spans="2:11" ht="15" customHeight="1" x14ac:dyDescent="0.25"/>
    <row r="32" spans="2:11" ht="9.75" customHeight="1" x14ac:dyDescent="0.25">
      <c r="B32" s="146" t="s">
        <v>254</v>
      </c>
      <c r="C32" s="146"/>
      <c r="D32" s="146"/>
      <c r="E32" s="146"/>
      <c r="F32" s="146"/>
      <c r="G32" s="146"/>
      <c r="H32" s="146"/>
      <c r="I32" s="146"/>
      <c r="J32" s="146"/>
      <c r="K32" s="146"/>
    </row>
    <row r="33" spans="2:11" x14ac:dyDescent="0.25">
      <c r="B33" s="146"/>
      <c r="C33" s="146"/>
      <c r="D33" s="146"/>
      <c r="E33" s="146"/>
      <c r="F33" s="146"/>
      <c r="G33" s="146"/>
      <c r="H33" s="146"/>
      <c r="I33" s="146"/>
      <c r="J33" s="146"/>
      <c r="K33" s="146"/>
    </row>
    <row r="34" spans="2:11" x14ac:dyDescent="0.25">
      <c r="B34" s="146"/>
      <c r="C34" s="146"/>
      <c r="D34" s="146"/>
      <c r="E34" s="146"/>
      <c r="F34" s="146"/>
      <c r="G34" s="146"/>
      <c r="H34" s="146"/>
      <c r="I34" s="146"/>
      <c r="J34" s="146"/>
      <c r="K34" s="146"/>
    </row>
  </sheetData>
  <mergeCells count="2">
    <mergeCell ref="A1:G1"/>
    <mergeCell ref="B32:K34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F5491-E203-4EAD-AEF2-A9FADB5D134D}">
  <sheetPr>
    <tabColor rgb="FF92D050"/>
  </sheetPr>
  <dimension ref="A1:H30"/>
  <sheetViews>
    <sheetView zoomScaleNormal="100" workbookViewId="0">
      <selection sqref="A1:H1"/>
    </sheetView>
  </sheetViews>
  <sheetFormatPr baseColWidth="10" defaultColWidth="9.140625" defaultRowHeight="15" x14ac:dyDescent="0.25"/>
  <cols>
    <col min="1" max="1" width="31.42578125" customWidth="1"/>
    <col min="2" max="2" width="9.28515625" customWidth="1"/>
  </cols>
  <sheetData>
    <row r="1" spans="1:8" x14ac:dyDescent="0.25">
      <c r="A1" s="147" t="s">
        <v>257</v>
      </c>
      <c r="B1" s="147"/>
      <c r="C1" s="147"/>
      <c r="D1" s="147"/>
      <c r="E1" s="147"/>
      <c r="F1" s="147"/>
      <c r="G1" s="147"/>
      <c r="H1" s="147"/>
    </row>
    <row r="2" spans="1:8" x14ac:dyDescent="0.25">
      <c r="B2" s="56" t="s">
        <v>5</v>
      </c>
    </row>
    <row r="3" spans="1:8" x14ac:dyDescent="0.25">
      <c r="A3" s="56" t="s">
        <v>44</v>
      </c>
      <c r="B3" s="57">
        <v>0.89600000000000002</v>
      </c>
      <c r="F3" s="56"/>
      <c r="G3" s="56"/>
    </row>
    <row r="4" spans="1:8" x14ac:dyDescent="0.25">
      <c r="A4" s="56" t="s">
        <v>258</v>
      </c>
      <c r="B4" s="57">
        <v>0.78700000000000003</v>
      </c>
      <c r="F4" s="56"/>
      <c r="G4" s="56"/>
    </row>
    <row r="5" spans="1:8" x14ac:dyDescent="0.25">
      <c r="A5" s="56" t="s">
        <v>45</v>
      </c>
      <c r="B5" s="57">
        <v>0.60199999999999998</v>
      </c>
      <c r="F5" s="56"/>
      <c r="G5" s="56"/>
    </row>
    <row r="6" spans="1:8" x14ac:dyDescent="0.25">
      <c r="A6" s="56" t="s">
        <v>46</v>
      </c>
      <c r="B6" s="57">
        <v>0.48799999999999999</v>
      </c>
      <c r="F6" s="56"/>
      <c r="G6" s="56"/>
    </row>
    <row r="7" spans="1:8" x14ac:dyDescent="0.25">
      <c r="A7" s="56" t="s">
        <v>47</v>
      </c>
      <c r="B7" s="57">
        <v>0.3</v>
      </c>
      <c r="F7" s="56"/>
      <c r="G7" s="56"/>
    </row>
    <row r="8" spans="1:8" x14ac:dyDescent="0.25">
      <c r="A8" s="56" t="s">
        <v>48</v>
      </c>
      <c r="B8" s="57">
        <v>0.192</v>
      </c>
      <c r="F8" s="56"/>
      <c r="G8" s="56"/>
    </row>
    <row r="9" spans="1:8" x14ac:dyDescent="0.25">
      <c r="A9" s="56" t="s">
        <v>49</v>
      </c>
      <c r="B9" s="57">
        <v>0.14799999999999999</v>
      </c>
      <c r="F9" s="56"/>
      <c r="G9" s="56"/>
    </row>
    <row r="10" spans="1:8" x14ac:dyDescent="0.25">
      <c r="B10" s="59"/>
      <c r="C10" s="59"/>
      <c r="F10" s="56"/>
      <c r="G10" s="56"/>
    </row>
    <row r="11" spans="1:8" x14ac:dyDescent="0.25">
      <c r="A11" s="60"/>
      <c r="B11" s="59"/>
      <c r="C11" s="59"/>
      <c r="F11" s="56"/>
      <c r="G11" s="56"/>
    </row>
    <row r="12" spans="1:8" x14ac:dyDescent="0.25">
      <c r="A12" s="59"/>
      <c r="B12" s="59"/>
      <c r="C12" s="59"/>
      <c r="F12" s="56"/>
      <c r="G12" s="56"/>
    </row>
    <row r="13" spans="1:8" x14ac:dyDescent="0.25">
      <c r="A13" s="56"/>
      <c r="B13" s="57"/>
      <c r="F13" s="56"/>
      <c r="G13" s="56"/>
    </row>
    <row r="14" spans="1:8" x14ac:dyDescent="0.25">
      <c r="G14" s="56"/>
    </row>
    <row r="15" spans="1:8" x14ac:dyDescent="0.25">
      <c r="G15" s="56"/>
    </row>
    <row r="18" spans="1:8" ht="15" customHeight="1" x14ac:dyDescent="0.25"/>
    <row r="28" spans="1:8" ht="6" customHeight="1" x14ac:dyDescent="0.25">
      <c r="A28" s="146" t="s">
        <v>254</v>
      </c>
      <c r="B28" s="146"/>
      <c r="C28" s="146"/>
      <c r="D28" s="146"/>
      <c r="E28" s="146"/>
      <c r="F28" s="146"/>
      <c r="G28" s="146"/>
      <c r="H28" s="146"/>
    </row>
    <row r="29" spans="1:8" x14ac:dyDescent="0.25">
      <c r="A29" s="146"/>
      <c r="B29" s="146"/>
      <c r="C29" s="146"/>
      <c r="D29" s="146"/>
      <c r="E29" s="146"/>
      <c r="F29" s="146"/>
      <c r="G29" s="146"/>
      <c r="H29" s="146"/>
    </row>
    <row r="30" spans="1:8" x14ac:dyDescent="0.25">
      <c r="A30" s="146"/>
      <c r="B30" s="146"/>
      <c r="C30" s="146"/>
      <c r="D30" s="146"/>
      <c r="E30" s="146"/>
      <c r="F30" s="146"/>
      <c r="G30" s="146"/>
      <c r="H30" s="146"/>
    </row>
  </sheetData>
  <mergeCells count="2">
    <mergeCell ref="A28:H30"/>
    <mergeCell ref="A1:H1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MJ11"/>
  <sheetViews>
    <sheetView zoomScaleNormal="100" workbookViewId="0">
      <selection sqref="A1:C1"/>
    </sheetView>
  </sheetViews>
  <sheetFormatPr baseColWidth="10" defaultColWidth="11.140625" defaultRowHeight="15" x14ac:dyDescent="0.25"/>
  <cols>
    <col min="1" max="1" width="40.140625" style="1" customWidth="1"/>
    <col min="2" max="2" width="14.28515625" style="1" customWidth="1"/>
    <col min="3" max="3" width="16" style="1" customWidth="1"/>
    <col min="4" max="1024" width="11.140625" style="1"/>
  </cols>
  <sheetData>
    <row r="1" spans="1:3" x14ac:dyDescent="0.25">
      <c r="A1" s="112" t="s">
        <v>118</v>
      </c>
      <c r="B1" s="112"/>
      <c r="C1" s="112"/>
    </row>
    <row r="2" spans="1:3" x14ac:dyDescent="0.25">
      <c r="A2" s="66"/>
      <c r="B2" s="67" t="s">
        <v>5</v>
      </c>
      <c r="C2" s="67" t="s">
        <v>19</v>
      </c>
    </row>
    <row r="3" spans="1:3" x14ac:dyDescent="0.25">
      <c r="A3" s="68" t="s">
        <v>29</v>
      </c>
      <c r="B3" s="69">
        <v>2776.6</v>
      </c>
      <c r="C3" s="69">
        <v>231769.1</v>
      </c>
    </row>
    <row r="4" spans="1:3" x14ac:dyDescent="0.25">
      <c r="A4" s="68" t="s">
        <v>30</v>
      </c>
      <c r="B4" s="70">
        <v>1.21E-2</v>
      </c>
      <c r="C4" s="71">
        <v>1</v>
      </c>
    </row>
    <row r="5" spans="1:3" x14ac:dyDescent="0.25">
      <c r="A5" s="68" t="s">
        <v>31</v>
      </c>
      <c r="B5" s="72">
        <v>4.41</v>
      </c>
      <c r="C5" s="72">
        <v>10.199999999999999</v>
      </c>
    </row>
    <row r="6" spans="1:3" x14ac:dyDescent="0.25">
      <c r="A6" s="68" t="s">
        <v>217</v>
      </c>
      <c r="B6" s="69">
        <v>1984.3</v>
      </c>
      <c r="C6" s="69">
        <v>14371.5</v>
      </c>
    </row>
    <row r="7" spans="1:3" x14ac:dyDescent="0.25">
      <c r="A7" s="68" t="s">
        <v>183</v>
      </c>
      <c r="B7" s="70">
        <v>1.3599999999999999E-2</v>
      </c>
      <c r="C7" s="71">
        <v>1</v>
      </c>
    </row>
    <row r="8" spans="1:3" x14ac:dyDescent="0.25">
      <c r="A8" s="68" t="s">
        <v>184</v>
      </c>
      <c r="B8" s="72">
        <v>3.15</v>
      </c>
      <c r="C8" s="72">
        <v>6.39</v>
      </c>
    </row>
    <row r="9" spans="1:3" ht="50.25" customHeight="1" x14ac:dyDescent="0.25">
      <c r="A9" s="113" t="s">
        <v>272</v>
      </c>
      <c r="B9" s="113"/>
      <c r="C9" s="113"/>
    </row>
    <row r="10" spans="1:3" x14ac:dyDescent="0.25">
      <c r="A10" s="63"/>
      <c r="B10" s="63"/>
      <c r="C10" s="63"/>
    </row>
    <row r="11" spans="1:3" x14ac:dyDescent="0.25">
      <c r="A11" s="63"/>
      <c r="B11" s="63"/>
      <c r="C11" s="63"/>
    </row>
  </sheetData>
  <mergeCells count="2">
    <mergeCell ref="A1:C1"/>
    <mergeCell ref="A9:C9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8E537-C3CE-449A-96C3-8A4DAB344592}">
  <sheetPr>
    <tabColor rgb="FF92D050"/>
  </sheetPr>
  <dimension ref="A1:E27"/>
  <sheetViews>
    <sheetView workbookViewId="0">
      <selection sqref="A1:D1"/>
    </sheetView>
  </sheetViews>
  <sheetFormatPr baseColWidth="10" defaultColWidth="11.42578125" defaultRowHeight="15" x14ac:dyDescent="0.25"/>
  <cols>
    <col min="1" max="1" width="41.42578125" customWidth="1"/>
  </cols>
  <sheetData>
    <row r="1" spans="1:4" x14ac:dyDescent="0.25">
      <c r="A1" s="147" t="s">
        <v>194</v>
      </c>
      <c r="B1" s="147"/>
      <c r="C1" s="147"/>
      <c r="D1" s="147"/>
    </row>
    <row r="3" spans="1:4" x14ac:dyDescent="0.25">
      <c r="B3" s="56" t="s">
        <v>5</v>
      </c>
      <c r="C3" s="56" t="s">
        <v>19</v>
      </c>
    </row>
    <row r="4" spans="1:4" x14ac:dyDescent="0.25">
      <c r="A4" s="56" t="s">
        <v>151</v>
      </c>
      <c r="B4" s="57">
        <v>0.39400000000000002</v>
      </c>
      <c r="C4" s="57">
        <v>0.50600000000000001</v>
      </c>
    </row>
    <row r="5" spans="1:4" x14ac:dyDescent="0.25">
      <c r="A5" s="56" t="s">
        <v>260</v>
      </c>
      <c r="B5" s="57">
        <v>0.53</v>
      </c>
      <c r="C5" s="57">
        <v>0.629</v>
      </c>
    </row>
    <row r="8" spans="1:4" x14ac:dyDescent="0.25">
      <c r="A8" s="60"/>
    </row>
    <row r="25" spans="1:5" x14ac:dyDescent="0.25">
      <c r="A25" s="146" t="s">
        <v>254</v>
      </c>
      <c r="B25" s="146"/>
      <c r="C25" s="146"/>
      <c r="D25" s="146"/>
      <c r="E25" s="146"/>
    </row>
    <row r="26" spans="1:5" x14ac:dyDescent="0.25">
      <c r="A26" s="146"/>
      <c r="B26" s="146"/>
      <c r="C26" s="146"/>
      <c r="D26" s="146"/>
      <c r="E26" s="146"/>
    </row>
    <row r="27" spans="1:5" x14ac:dyDescent="0.25">
      <c r="A27" s="146"/>
      <c r="B27" s="146"/>
      <c r="C27" s="146"/>
      <c r="D27" s="146"/>
      <c r="E27" s="146"/>
    </row>
  </sheetData>
  <mergeCells count="2">
    <mergeCell ref="A25:E27"/>
    <mergeCell ref="A1:D1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B7375-AAC5-4430-8F3F-B0736E7963FC}">
  <sheetPr>
    <tabColor rgb="FF92D050"/>
  </sheetPr>
  <dimension ref="A1:F30"/>
  <sheetViews>
    <sheetView zoomScaleNormal="100" workbookViewId="0">
      <selection sqref="A1:F1"/>
    </sheetView>
  </sheetViews>
  <sheetFormatPr baseColWidth="10" defaultColWidth="11.140625" defaultRowHeight="15" x14ac:dyDescent="0.25"/>
  <cols>
    <col min="1" max="1" width="30.28515625" customWidth="1"/>
    <col min="7" max="7" width="13.28515625" customWidth="1"/>
  </cols>
  <sheetData>
    <row r="1" spans="1:6" x14ac:dyDescent="0.25">
      <c r="A1" s="147" t="s">
        <v>173</v>
      </c>
      <c r="B1" s="147"/>
      <c r="C1" s="147"/>
      <c r="D1" s="147"/>
      <c r="E1" s="147"/>
      <c r="F1" s="147"/>
    </row>
    <row r="2" spans="1:6" x14ac:dyDescent="0.25">
      <c r="B2" s="56" t="s">
        <v>5</v>
      </c>
      <c r="C2" s="56"/>
      <c r="D2" s="56"/>
      <c r="E2" s="56"/>
    </row>
    <row r="3" spans="1:6" x14ac:dyDescent="0.25">
      <c r="A3" s="56" t="s">
        <v>52</v>
      </c>
      <c r="B3" s="57">
        <v>0.82099999999999995</v>
      </c>
      <c r="C3" s="56"/>
      <c r="D3" s="56"/>
      <c r="E3" s="56"/>
    </row>
    <row r="4" spans="1:6" x14ac:dyDescent="0.25">
      <c r="A4" s="56" t="s">
        <v>54</v>
      </c>
      <c r="B4" s="57">
        <v>0.70699999999999996</v>
      </c>
      <c r="C4" s="57"/>
      <c r="D4" s="57"/>
      <c r="E4" s="57"/>
    </row>
    <row r="5" spans="1:6" x14ac:dyDescent="0.25">
      <c r="A5" s="56" t="s">
        <v>259</v>
      </c>
      <c r="B5" s="57">
        <v>0.56699999999999995</v>
      </c>
      <c r="C5" s="57"/>
      <c r="D5" s="57"/>
      <c r="E5" s="57"/>
    </row>
    <row r="6" spans="1:6" x14ac:dyDescent="0.25">
      <c r="A6" s="56" t="s">
        <v>53</v>
      </c>
      <c r="B6" s="57">
        <v>0.97299999999999998</v>
      </c>
      <c r="C6" s="57"/>
      <c r="D6" s="57"/>
      <c r="E6" s="57"/>
    </row>
    <row r="7" spans="1:6" x14ac:dyDescent="0.25">
      <c r="A7" s="56" t="s">
        <v>157</v>
      </c>
      <c r="B7" s="57">
        <v>0.97299999999999998</v>
      </c>
      <c r="C7" s="57"/>
      <c r="D7" s="57"/>
      <c r="E7" s="57"/>
    </row>
    <row r="8" spans="1:6" x14ac:dyDescent="0.25">
      <c r="A8" s="56"/>
      <c r="B8" s="57"/>
    </row>
    <row r="9" spans="1:6" ht="11.25" customHeight="1" x14ac:dyDescent="0.25">
      <c r="B9" s="59"/>
      <c r="C9" s="59"/>
    </row>
    <row r="10" spans="1:6" x14ac:dyDescent="0.25">
      <c r="A10" s="60"/>
    </row>
    <row r="11" spans="1:6" ht="15" customHeight="1" x14ac:dyDescent="0.25"/>
    <row r="28" spans="1:6" x14ac:dyDescent="0.25">
      <c r="A28" s="146" t="s">
        <v>261</v>
      </c>
      <c r="B28" s="146"/>
      <c r="C28" s="146"/>
      <c r="D28" s="146"/>
      <c r="E28" s="146"/>
      <c r="F28" s="146"/>
    </row>
    <row r="29" spans="1:6" x14ac:dyDescent="0.25">
      <c r="A29" s="146"/>
      <c r="B29" s="146"/>
      <c r="C29" s="146"/>
      <c r="D29" s="146"/>
      <c r="E29" s="146"/>
      <c r="F29" s="146"/>
    </row>
    <row r="30" spans="1:6" x14ac:dyDescent="0.25">
      <c r="A30" s="146"/>
      <c r="B30" s="146"/>
      <c r="C30" s="146"/>
      <c r="D30" s="146"/>
      <c r="E30" s="146"/>
      <c r="F30" s="146"/>
    </row>
  </sheetData>
  <mergeCells count="2">
    <mergeCell ref="A1:F1"/>
    <mergeCell ref="A28:F30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AA515-8A9B-4CC9-B677-033B29D7C1B0}">
  <sheetPr>
    <tabColor rgb="FF92D050"/>
  </sheetPr>
  <dimension ref="A1:F29"/>
  <sheetViews>
    <sheetView workbookViewId="0">
      <selection sqref="A1:F1"/>
    </sheetView>
  </sheetViews>
  <sheetFormatPr baseColWidth="10" defaultColWidth="11.42578125" defaultRowHeight="15" x14ac:dyDescent="0.25"/>
  <cols>
    <col min="1" max="1" width="34.140625" customWidth="1"/>
  </cols>
  <sheetData>
    <row r="1" spans="1:6" x14ac:dyDescent="0.25">
      <c r="A1" s="147" t="s">
        <v>196</v>
      </c>
      <c r="B1" s="147"/>
      <c r="C1" s="147"/>
      <c r="D1" s="147"/>
      <c r="E1" s="147"/>
      <c r="F1" s="147"/>
    </row>
    <row r="2" spans="1:6" x14ac:dyDescent="0.25">
      <c r="B2" s="56" t="s">
        <v>5</v>
      </c>
      <c r="C2" s="56" t="s">
        <v>19</v>
      </c>
      <c r="D2" s="56"/>
      <c r="E2" s="56"/>
    </row>
    <row r="3" spans="1:6" x14ac:dyDescent="0.25">
      <c r="A3" s="56" t="s">
        <v>61</v>
      </c>
      <c r="B3" s="57">
        <v>0.94</v>
      </c>
      <c r="C3" s="57">
        <v>0.95099999999999996</v>
      </c>
      <c r="D3" s="57"/>
      <c r="E3" s="57"/>
    </row>
    <row r="4" spans="1:6" x14ac:dyDescent="0.25">
      <c r="A4" s="56" t="s">
        <v>161</v>
      </c>
      <c r="B4" s="57">
        <v>0.96899999999999997</v>
      </c>
      <c r="C4" s="57">
        <v>0.97499999999999998</v>
      </c>
      <c r="D4" s="57"/>
      <c r="E4" s="57"/>
    </row>
    <row r="5" spans="1:6" x14ac:dyDescent="0.25">
      <c r="A5" s="56" t="s">
        <v>162</v>
      </c>
      <c r="B5" s="57">
        <v>0.67600000000000005</v>
      </c>
      <c r="C5" s="57">
        <v>0.68700000000000006</v>
      </c>
      <c r="D5" s="57"/>
      <c r="E5" s="57"/>
    </row>
    <row r="6" spans="1:6" x14ac:dyDescent="0.25">
      <c r="A6" s="56"/>
      <c r="B6" s="57"/>
      <c r="C6" s="57"/>
      <c r="D6" s="57"/>
      <c r="E6" s="57"/>
    </row>
    <row r="7" spans="1:6" x14ac:dyDescent="0.25">
      <c r="A7" s="56"/>
      <c r="B7" s="57"/>
    </row>
    <row r="8" spans="1:6" x14ac:dyDescent="0.25">
      <c r="B8" s="59"/>
      <c r="C8" s="59"/>
    </row>
    <row r="9" spans="1:6" x14ac:dyDescent="0.25">
      <c r="A9" s="60"/>
    </row>
    <row r="27" spans="1:5" x14ac:dyDescent="0.25">
      <c r="A27" s="146" t="s">
        <v>261</v>
      </c>
      <c r="B27" s="146"/>
      <c r="C27" s="146"/>
      <c r="D27" s="146"/>
      <c r="E27" s="146"/>
    </row>
    <row r="28" spans="1:5" x14ac:dyDescent="0.25">
      <c r="A28" s="146"/>
      <c r="B28" s="146"/>
      <c r="C28" s="146"/>
      <c r="D28" s="146"/>
      <c r="E28" s="146"/>
    </row>
    <row r="29" spans="1:5" x14ac:dyDescent="0.25">
      <c r="A29" s="146"/>
      <c r="B29" s="146"/>
      <c r="C29" s="146"/>
      <c r="D29" s="146"/>
      <c r="E29" s="146"/>
    </row>
  </sheetData>
  <mergeCells count="2">
    <mergeCell ref="A1:F1"/>
    <mergeCell ref="A27:E29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89C32-E9D3-45BD-A5E3-80B3465F9CF5}">
  <sheetPr>
    <tabColor rgb="FF92D050"/>
  </sheetPr>
  <dimension ref="A1:G31"/>
  <sheetViews>
    <sheetView workbookViewId="0">
      <selection sqref="A1:F1"/>
    </sheetView>
  </sheetViews>
  <sheetFormatPr baseColWidth="10" defaultColWidth="11.42578125" defaultRowHeight="15" x14ac:dyDescent="0.25"/>
  <cols>
    <col min="1" max="1" width="37" customWidth="1"/>
  </cols>
  <sheetData>
    <row r="1" spans="1:6" x14ac:dyDescent="0.25">
      <c r="A1" s="147" t="s">
        <v>172</v>
      </c>
      <c r="B1" s="147"/>
      <c r="C1" s="147"/>
      <c r="D1" s="147"/>
      <c r="E1" s="147"/>
      <c r="F1" s="147"/>
    </row>
    <row r="2" spans="1:6" x14ac:dyDescent="0.25">
      <c r="B2" s="56" t="s">
        <v>5</v>
      </c>
      <c r="C2" s="56"/>
      <c r="D2" s="56"/>
      <c r="E2" s="56"/>
    </row>
    <row r="3" spans="1:6" x14ac:dyDescent="0.25">
      <c r="A3" s="56" t="s">
        <v>60</v>
      </c>
      <c r="B3" s="57">
        <v>0.97299999999999998</v>
      </c>
      <c r="C3" s="57"/>
      <c r="D3" s="57"/>
      <c r="E3" s="57"/>
    </row>
    <row r="4" spans="1:6" x14ac:dyDescent="0.25">
      <c r="A4" s="56" t="s">
        <v>158</v>
      </c>
      <c r="B4" s="57">
        <v>0.86</v>
      </c>
      <c r="C4" s="57"/>
      <c r="D4" s="57"/>
      <c r="E4" s="57"/>
    </row>
    <row r="5" spans="1:6" x14ac:dyDescent="0.25">
      <c r="A5" s="56" t="s">
        <v>263</v>
      </c>
      <c r="B5" s="57">
        <v>0.85299999999999998</v>
      </c>
      <c r="C5" s="57"/>
      <c r="D5" s="57"/>
      <c r="E5" s="57"/>
    </row>
    <row r="6" spans="1:6" x14ac:dyDescent="0.25">
      <c r="A6" s="56" t="s">
        <v>264</v>
      </c>
      <c r="B6" s="57">
        <v>0.82799999999999996</v>
      </c>
    </row>
    <row r="7" spans="1:6" x14ac:dyDescent="0.25">
      <c r="A7" s="56" t="s">
        <v>265</v>
      </c>
      <c r="B7" s="57">
        <v>0.7659999999999999</v>
      </c>
    </row>
    <row r="8" spans="1:6" x14ac:dyDescent="0.25">
      <c r="A8" s="56" t="s">
        <v>159</v>
      </c>
      <c r="B8" s="57">
        <v>0.72199999999999998</v>
      </c>
    </row>
    <row r="9" spans="1:6" x14ac:dyDescent="0.25">
      <c r="A9" s="56" t="s">
        <v>160</v>
      </c>
      <c r="B9" s="57">
        <v>0.71099999999999997</v>
      </c>
    </row>
    <row r="12" spans="1:6" x14ac:dyDescent="0.25">
      <c r="A12" s="60" t="s">
        <v>150</v>
      </c>
    </row>
    <row r="29" spans="1:7" ht="7.5" customHeight="1" x14ac:dyDescent="0.25">
      <c r="A29" s="146" t="s">
        <v>262</v>
      </c>
      <c r="B29" s="146"/>
      <c r="C29" s="146"/>
      <c r="D29" s="146"/>
      <c r="E29" s="146"/>
      <c r="F29" s="146"/>
      <c r="G29" s="146"/>
    </row>
    <row r="30" spans="1:7" x14ac:dyDescent="0.25">
      <c r="A30" s="146"/>
      <c r="B30" s="146"/>
      <c r="C30" s="146"/>
      <c r="D30" s="146"/>
      <c r="E30" s="146"/>
      <c r="F30" s="146"/>
      <c r="G30" s="146"/>
    </row>
    <row r="31" spans="1:7" x14ac:dyDescent="0.25">
      <c r="A31" s="146"/>
      <c r="B31" s="146"/>
      <c r="C31" s="146"/>
      <c r="D31" s="146"/>
      <c r="E31" s="146"/>
      <c r="F31" s="146"/>
      <c r="G31" s="146"/>
    </row>
  </sheetData>
  <mergeCells count="2">
    <mergeCell ref="A1:F1"/>
    <mergeCell ref="A29:G31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F3C4A-B203-4267-A45B-2FE765E31B1B}">
  <sheetPr>
    <tabColor rgb="FF92D050"/>
  </sheetPr>
  <dimension ref="A1:H30"/>
  <sheetViews>
    <sheetView workbookViewId="0">
      <selection sqref="A1:F1"/>
    </sheetView>
  </sheetViews>
  <sheetFormatPr baseColWidth="10" defaultColWidth="11.42578125" defaultRowHeight="15" x14ac:dyDescent="0.25"/>
  <cols>
    <col min="1" max="1" width="16.140625" customWidth="1"/>
  </cols>
  <sheetData>
    <row r="1" spans="1:6" x14ac:dyDescent="0.25">
      <c r="A1" s="147" t="s">
        <v>266</v>
      </c>
      <c r="B1" s="147"/>
      <c r="C1" s="147"/>
      <c r="D1" s="147"/>
      <c r="E1" s="147"/>
      <c r="F1" s="147"/>
    </row>
    <row r="2" spans="1:6" x14ac:dyDescent="0.25">
      <c r="B2" s="56" t="s">
        <v>5</v>
      </c>
      <c r="C2" s="56"/>
      <c r="D2" s="56"/>
      <c r="E2" s="56"/>
    </row>
    <row r="3" spans="1:6" x14ac:dyDescent="0.25">
      <c r="A3" s="56" t="s">
        <v>163</v>
      </c>
      <c r="B3" s="57">
        <v>0.54</v>
      </c>
      <c r="C3" s="57"/>
      <c r="D3" s="57"/>
      <c r="E3" s="57"/>
    </row>
    <row r="4" spans="1:6" x14ac:dyDescent="0.25">
      <c r="A4" s="56" t="s">
        <v>164</v>
      </c>
      <c r="B4" s="57">
        <v>0.64600000000000002</v>
      </c>
      <c r="C4" s="57"/>
      <c r="D4" s="57"/>
      <c r="E4" s="57"/>
    </row>
    <row r="5" spans="1:6" x14ac:dyDescent="0.25">
      <c r="A5" s="56" t="s">
        <v>165</v>
      </c>
      <c r="B5" s="57">
        <v>0.74299999999999999</v>
      </c>
      <c r="C5" s="57"/>
      <c r="D5" s="57"/>
      <c r="E5" s="57"/>
    </row>
    <row r="6" spans="1:6" x14ac:dyDescent="0.25">
      <c r="A6" s="56" t="s">
        <v>166</v>
      </c>
      <c r="B6" s="57">
        <v>0.53299999999999992</v>
      </c>
    </row>
    <row r="7" spans="1:6" x14ac:dyDescent="0.25">
      <c r="A7" s="56" t="s">
        <v>167</v>
      </c>
      <c r="B7" s="57">
        <v>0.45500000000000002</v>
      </c>
    </row>
    <row r="8" spans="1:6" x14ac:dyDescent="0.25">
      <c r="A8" s="56" t="s">
        <v>168</v>
      </c>
      <c r="B8" s="57">
        <v>0.25700000000000001</v>
      </c>
    </row>
    <row r="11" spans="1:6" x14ac:dyDescent="0.25">
      <c r="A11" s="60"/>
    </row>
    <row r="27" spans="2:8" ht="4.5" customHeight="1" x14ac:dyDescent="0.25">
      <c r="B27" s="146" t="s">
        <v>267</v>
      </c>
      <c r="C27" s="146"/>
      <c r="D27" s="146"/>
      <c r="E27" s="146"/>
      <c r="F27" s="146"/>
      <c r="G27" s="146"/>
      <c r="H27" s="146"/>
    </row>
    <row r="28" spans="2:8" x14ac:dyDescent="0.25">
      <c r="B28" s="146"/>
      <c r="C28" s="146"/>
      <c r="D28" s="146"/>
      <c r="E28" s="146"/>
      <c r="F28" s="146"/>
      <c r="G28" s="146"/>
      <c r="H28" s="146"/>
    </row>
    <row r="29" spans="2:8" x14ac:dyDescent="0.25">
      <c r="B29" s="146"/>
      <c r="C29" s="146"/>
      <c r="D29" s="146"/>
      <c r="E29" s="146"/>
      <c r="F29" s="146"/>
      <c r="G29" s="146"/>
      <c r="H29" s="146"/>
    </row>
    <row r="30" spans="2:8" x14ac:dyDescent="0.25">
      <c r="B30" s="146"/>
      <c r="C30" s="146"/>
      <c r="D30" s="146"/>
      <c r="E30" s="146"/>
      <c r="F30" s="146"/>
      <c r="G30" s="146"/>
      <c r="H30" s="146"/>
    </row>
  </sheetData>
  <mergeCells count="2">
    <mergeCell ref="A1:F1"/>
    <mergeCell ref="B27:H30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E27D6-B799-4DEE-B7A8-FE8BD6539A2D}">
  <sheetPr>
    <tabColor rgb="FF92D050"/>
  </sheetPr>
  <dimension ref="A1:I29"/>
  <sheetViews>
    <sheetView workbookViewId="0">
      <selection sqref="A1:E1"/>
    </sheetView>
  </sheetViews>
  <sheetFormatPr baseColWidth="10" defaultColWidth="11.42578125" defaultRowHeight="15" x14ac:dyDescent="0.25"/>
  <cols>
    <col min="1" max="1" width="29.42578125" customWidth="1"/>
  </cols>
  <sheetData>
    <row r="1" spans="1:5" x14ac:dyDescent="0.25">
      <c r="A1" s="147" t="s">
        <v>174</v>
      </c>
      <c r="B1" s="147"/>
      <c r="C1" s="147"/>
      <c r="D1" s="147"/>
      <c r="E1" s="147"/>
    </row>
    <row r="2" spans="1:5" x14ac:dyDescent="0.25">
      <c r="B2" s="56" t="s">
        <v>5</v>
      </c>
      <c r="C2" s="56" t="s">
        <v>19</v>
      </c>
    </row>
    <row r="3" spans="1:5" x14ac:dyDescent="0.25">
      <c r="A3" s="56" t="s">
        <v>169</v>
      </c>
      <c r="B3" s="57">
        <v>0.371</v>
      </c>
      <c r="C3" s="57">
        <v>0.34</v>
      </c>
    </row>
    <row r="4" spans="1:5" x14ac:dyDescent="0.25">
      <c r="A4" s="56" t="s">
        <v>268</v>
      </c>
      <c r="B4" s="57">
        <v>0.35799999999999998</v>
      </c>
      <c r="C4" s="57">
        <v>0.318</v>
      </c>
    </row>
    <row r="5" spans="1:5" x14ac:dyDescent="0.25">
      <c r="A5" s="56" t="s">
        <v>170</v>
      </c>
      <c r="B5" s="57">
        <v>0.28000000000000003</v>
      </c>
      <c r="C5" s="57">
        <v>0.20599999999999999</v>
      </c>
    </row>
    <row r="7" spans="1:5" x14ac:dyDescent="0.25">
      <c r="A7" s="59" t="s">
        <v>261</v>
      </c>
    </row>
    <row r="8" spans="1:5" x14ac:dyDescent="0.25">
      <c r="A8" s="60" t="s">
        <v>150</v>
      </c>
    </row>
    <row r="26" spans="1:9" ht="12.75" customHeight="1" x14ac:dyDescent="0.25"/>
    <row r="27" spans="1:9" hidden="1" x14ac:dyDescent="0.25">
      <c r="A27" s="146" t="s">
        <v>261</v>
      </c>
      <c r="B27" s="146"/>
      <c r="C27" s="146"/>
      <c r="D27" s="146"/>
      <c r="E27" s="146"/>
      <c r="F27" s="146"/>
      <c r="G27" s="146"/>
      <c r="H27" s="146"/>
      <c r="I27" s="146"/>
    </row>
    <row r="28" spans="1:9" ht="6.75" customHeight="1" x14ac:dyDescent="0.25">
      <c r="A28" s="146"/>
      <c r="B28" s="146"/>
      <c r="C28" s="146"/>
      <c r="D28" s="146"/>
      <c r="E28" s="146"/>
      <c r="F28" s="146"/>
      <c r="G28" s="146"/>
      <c r="H28" s="146"/>
      <c r="I28" s="146"/>
    </row>
    <row r="29" spans="1:9" x14ac:dyDescent="0.25">
      <c r="A29" s="146"/>
      <c r="B29" s="146"/>
      <c r="C29" s="146"/>
      <c r="D29" s="146"/>
      <c r="E29" s="146"/>
      <c r="F29" s="146"/>
      <c r="G29" s="146"/>
      <c r="H29" s="146"/>
      <c r="I29" s="146"/>
    </row>
  </sheetData>
  <mergeCells count="2">
    <mergeCell ref="A27:I29"/>
    <mergeCell ref="A1:E1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399C2-6642-4CCE-AE14-412C1078CE67}">
  <sheetPr>
    <tabColor rgb="FF92D050"/>
  </sheetPr>
  <dimension ref="A1:H32"/>
  <sheetViews>
    <sheetView tabSelected="1" zoomScaleNormal="100" workbookViewId="0">
      <selection activeCell="A14" sqref="A14"/>
    </sheetView>
  </sheetViews>
  <sheetFormatPr baseColWidth="10" defaultColWidth="11.140625" defaultRowHeight="15" x14ac:dyDescent="0.25"/>
  <cols>
    <col min="1" max="1" width="22.7109375" customWidth="1"/>
    <col min="6" max="6" width="42.5703125" customWidth="1"/>
  </cols>
  <sheetData>
    <row r="1" spans="1:8" x14ac:dyDescent="0.25">
      <c r="A1" s="147" t="s">
        <v>171</v>
      </c>
      <c r="B1" s="147"/>
      <c r="C1" s="147"/>
      <c r="D1" s="147"/>
      <c r="E1" s="147"/>
      <c r="F1" s="147"/>
      <c r="G1" s="56"/>
      <c r="H1" s="56"/>
    </row>
    <row r="2" spans="1:8" x14ac:dyDescent="0.25">
      <c r="B2" s="56" t="s">
        <v>5</v>
      </c>
    </row>
    <row r="3" spans="1:8" x14ac:dyDescent="0.25">
      <c r="A3" s="56" t="s">
        <v>269</v>
      </c>
      <c r="B3" s="57">
        <v>0.66400000000000003</v>
      </c>
    </row>
    <row r="4" spans="1:8" x14ac:dyDescent="0.25">
      <c r="A4" s="56" t="s">
        <v>58</v>
      </c>
      <c r="B4" s="57">
        <v>0.37</v>
      </c>
    </row>
    <row r="5" spans="1:8" x14ac:dyDescent="0.25">
      <c r="A5" s="56" t="s">
        <v>57</v>
      </c>
      <c r="B5" s="57">
        <v>0.33200000000000002</v>
      </c>
    </row>
    <row r="6" spans="1:8" x14ac:dyDescent="0.25">
      <c r="A6" s="56" t="s">
        <v>55</v>
      </c>
      <c r="B6" s="57">
        <v>0.27200000000000002</v>
      </c>
    </row>
    <row r="7" spans="1:8" x14ac:dyDescent="0.25">
      <c r="A7" s="56" t="s">
        <v>56</v>
      </c>
      <c r="B7" s="57">
        <v>0.26900000000000002</v>
      </c>
    </row>
    <row r="8" spans="1:8" x14ac:dyDescent="0.25">
      <c r="A8" s="56" t="s">
        <v>270</v>
      </c>
      <c r="B8" s="57">
        <v>0.252</v>
      </c>
    </row>
    <row r="9" spans="1:8" x14ac:dyDescent="0.25">
      <c r="A9" s="56" t="s">
        <v>59</v>
      </c>
      <c r="B9" s="57">
        <v>0.23899999999999999</v>
      </c>
    </row>
    <row r="11" spans="1:8" x14ac:dyDescent="0.25">
      <c r="B11" s="59"/>
      <c r="C11" s="59"/>
    </row>
    <row r="12" spans="1:8" x14ac:dyDescent="0.25">
      <c r="A12" s="60" t="s">
        <v>150</v>
      </c>
      <c r="B12" s="59"/>
      <c r="C12" s="59"/>
    </row>
    <row r="13" spans="1:8" x14ac:dyDescent="0.25">
      <c r="A13" s="56"/>
      <c r="B13" s="57"/>
    </row>
    <row r="15" spans="1:8" x14ac:dyDescent="0.25">
      <c r="G15" s="56"/>
    </row>
    <row r="18" spans="1:6" ht="15" customHeight="1" x14ac:dyDescent="0.25"/>
    <row r="30" spans="1:6" ht="8.25" customHeight="1" x14ac:dyDescent="0.25">
      <c r="A30" s="146" t="s">
        <v>261</v>
      </c>
      <c r="B30" s="146"/>
      <c r="C30" s="146"/>
      <c r="D30" s="146"/>
      <c r="E30" s="146"/>
      <c r="F30" s="146"/>
    </row>
    <row r="31" spans="1:6" x14ac:dyDescent="0.25">
      <c r="A31" s="146"/>
      <c r="B31" s="146"/>
      <c r="C31" s="146"/>
      <c r="D31" s="146"/>
      <c r="E31" s="146"/>
      <c r="F31" s="146"/>
    </row>
    <row r="32" spans="1:6" x14ac:dyDescent="0.25">
      <c r="A32" s="100"/>
      <c r="B32" s="100"/>
      <c r="C32" s="100"/>
      <c r="D32" s="100"/>
      <c r="E32" s="100"/>
      <c r="F32" s="100"/>
    </row>
  </sheetData>
  <mergeCells count="2">
    <mergeCell ref="A1:F1"/>
    <mergeCell ref="A30:F31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MJ22"/>
  <sheetViews>
    <sheetView zoomScaleNormal="100" workbookViewId="0">
      <selection sqref="A1:F1"/>
    </sheetView>
  </sheetViews>
  <sheetFormatPr baseColWidth="10" defaultColWidth="11.140625" defaultRowHeight="15" x14ac:dyDescent="0.25"/>
  <cols>
    <col min="1" max="1" width="21.140625" style="1" customWidth="1"/>
    <col min="2" max="6" width="13.7109375" style="1" customWidth="1"/>
    <col min="7" max="1024" width="11.140625" style="1"/>
  </cols>
  <sheetData>
    <row r="1" spans="1:6" ht="15" customHeight="1" x14ac:dyDescent="0.25">
      <c r="A1" s="114" t="s">
        <v>178</v>
      </c>
      <c r="B1" s="114"/>
      <c r="C1" s="114"/>
      <c r="D1" s="114"/>
      <c r="E1" s="114"/>
      <c r="F1" s="114"/>
    </row>
    <row r="2" spans="1:6" ht="22.5" x14ac:dyDescent="0.25">
      <c r="A2" s="84"/>
      <c r="B2" s="85">
        <v>2018</v>
      </c>
      <c r="C2" s="85">
        <v>2019</v>
      </c>
      <c r="D2" s="85">
        <v>2020</v>
      </c>
      <c r="E2" s="85" t="s">
        <v>92</v>
      </c>
      <c r="F2" s="85" t="s">
        <v>93</v>
      </c>
    </row>
    <row r="3" spans="1:6" x14ac:dyDescent="0.25">
      <c r="A3" s="86" t="s">
        <v>2</v>
      </c>
      <c r="B3" s="87">
        <v>2327</v>
      </c>
      <c r="C3" s="87">
        <v>3261</v>
      </c>
      <c r="D3" s="87">
        <v>2357</v>
      </c>
      <c r="E3" s="88">
        <f t="shared" ref="E3:E20" si="0">(C3-B3)*100/B3</f>
        <v>40.137516115169745</v>
      </c>
      <c r="F3" s="88">
        <f t="shared" ref="F3:F20" si="1">(D3-C3)*100/C3</f>
        <v>-27.721557804354493</v>
      </c>
    </row>
    <row r="4" spans="1:6" x14ac:dyDescent="0.25">
      <c r="A4" s="86" t="s">
        <v>3</v>
      </c>
      <c r="B4" s="87">
        <v>687</v>
      </c>
      <c r="C4" s="87">
        <v>974</v>
      </c>
      <c r="D4" s="87">
        <v>646</v>
      </c>
      <c r="E4" s="88">
        <f t="shared" si="0"/>
        <v>41.775836972343519</v>
      </c>
      <c r="F4" s="88">
        <f t="shared" si="1"/>
        <v>-33.675564681724843</v>
      </c>
    </row>
    <row r="5" spans="1:6" x14ac:dyDescent="0.25">
      <c r="A5" s="86" t="s">
        <v>4</v>
      </c>
      <c r="B5" s="87">
        <v>379</v>
      </c>
      <c r="C5" s="87">
        <v>428</v>
      </c>
      <c r="D5" s="87">
        <v>289</v>
      </c>
      <c r="E5" s="88">
        <f t="shared" si="0"/>
        <v>12.928759894459104</v>
      </c>
      <c r="F5" s="88">
        <f t="shared" si="1"/>
        <v>-32.476635514018689</v>
      </c>
    </row>
    <row r="6" spans="1:6" x14ac:dyDescent="0.25">
      <c r="A6" s="89" t="s">
        <v>5</v>
      </c>
      <c r="B6" s="90">
        <v>440</v>
      </c>
      <c r="C6" s="90">
        <v>498</v>
      </c>
      <c r="D6" s="90">
        <v>444</v>
      </c>
      <c r="E6" s="91">
        <f t="shared" si="0"/>
        <v>13.181818181818182</v>
      </c>
      <c r="F6" s="91">
        <f t="shared" si="1"/>
        <v>-10.843373493975903</v>
      </c>
    </row>
    <row r="7" spans="1:6" x14ac:dyDescent="0.25">
      <c r="A7" s="86" t="s">
        <v>6</v>
      </c>
      <c r="B7" s="87">
        <v>725</v>
      </c>
      <c r="C7" s="87">
        <v>749</v>
      </c>
      <c r="D7" s="87">
        <v>627</v>
      </c>
      <c r="E7" s="88">
        <f t="shared" si="0"/>
        <v>3.3103448275862069</v>
      </c>
      <c r="F7" s="88">
        <f t="shared" si="1"/>
        <v>-16.288384512683578</v>
      </c>
    </row>
    <row r="8" spans="1:6" x14ac:dyDescent="0.25">
      <c r="A8" s="86" t="s">
        <v>7</v>
      </c>
      <c r="B8" s="87">
        <v>233</v>
      </c>
      <c r="C8" s="87">
        <v>233</v>
      </c>
      <c r="D8" s="87">
        <v>206</v>
      </c>
      <c r="E8" s="88">
        <f t="shared" si="0"/>
        <v>0</v>
      </c>
      <c r="F8" s="88">
        <f t="shared" si="1"/>
        <v>-11.587982832618026</v>
      </c>
    </row>
    <row r="9" spans="1:6" x14ac:dyDescent="0.25">
      <c r="A9" s="86" t="s">
        <v>8</v>
      </c>
      <c r="B9" s="87">
        <v>821</v>
      </c>
      <c r="C9" s="87">
        <v>919</v>
      </c>
      <c r="D9" s="87">
        <v>744</v>
      </c>
      <c r="E9" s="88">
        <f t="shared" si="0"/>
        <v>11.936662606577345</v>
      </c>
      <c r="F9" s="88">
        <f t="shared" si="1"/>
        <v>-19.042437431991296</v>
      </c>
    </row>
    <row r="10" spans="1:6" x14ac:dyDescent="0.25">
      <c r="A10" s="86" t="s">
        <v>9</v>
      </c>
      <c r="B10" s="87">
        <v>688</v>
      </c>
      <c r="C10" s="87">
        <v>678</v>
      </c>
      <c r="D10" s="87">
        <v>589</v>
      </c>
      <c r="E10" s="88">
        <f t="shared" si="0"/>
        <v>-1.4534883720930232</v>
      </c>
      <c r="F10" s="88">
        <f t="shared" si="1"/>
        <v>-13.126843657817108</v>
      </c>
    </row>
    <row r="11" spans="1:6" x14ac:dyDescent="0.25">
      <c r="A11" s="86" t="s">
        <v>10</v>
      </c>
      <c r="B11" s="87">
        <v>5278</v>
      </c>
      <c r="C11" s="87">
        <v>6378</v>
      </c>
      <c r="D11" s="87">
        <v>4518</v>
      </c>
      <c r="E11" s="88">
        <f t="shared" si="0"/>
        <v>20.841227737779462</v>
      </c>
      <c r="F11" s="88">
        <f t="shared" si="1"/>
        <v>-29.162746942615239</v>
      </c>
    </row>
    <row r="12" spans="1:6" x14ac:dyDescent="0.25">
      <c r="A12" s="86" t="s">
        <v>11</v>
      </c>
      <c r="B12" s="87">
        <v>2590</v>
      </c>
      <c r="C12" s="87">
        <v>2995</v>
      </c>
      <c r="D12" s="87">
        <v>2256</v>
      </c>
      <c r="E12" s="88">
        <f t="shared" si="0"/>
        <v>15.637065637065637</v>
      </c>
      <c r="F12" s="88">
        <f t="shared" si="1"/>
        <v>-24.674457429048413</v>
      </c>
    </row>
    <row r="13" spans="1:6" x14ac:dyDescent="0.25">
      <c r="A13" s="86" t="s">
        <v>12</v>
      </c>
      <c r="B13" s="87">
        <v>270</v>
      </c>
      <c r="C13" s="87">
        <v>322</v>
      </c>
      <c r="D13" s="87">
        <v>218</v>
      </c>
      <c r="E13" s="88">
        <f t="shared" si="0"/>
        <v>19.25925925925926</v>
      </c>
      <c r="F13" s="88">
        <f t="shared" si="1"/>
        <v>-32.298136645962735</v>
      </c>
    </row>
    <row r="14" spans="1:6" x14ac:dyDescent="0.25">
      <c r="A14" s="86" t="s">
        <v>13</v>
      </c>
      <c r="B14" s="87">
        <v>1113</v>
      </c>
      <c r="C14" s="87">
        <v>1420</v>
      </c>
      <c r="D14" s="87">
        <v>1029</v>
      </c>
      <c r="E14" s="88">
        <f t="shared" si="0"/>
        <v>27.583108715184188</v>
      </c>
      <c r="F14" s="88">
        <f t="shared" si="1"/>
        <v>-27.535211267605632</v>
      </c>
    </row>
    <row r="15" spans="1:6" x14ac:dyDescent="0.25">
      <c r="A15" s="86" t="s">
        <v>14</v>
      </c>
      <c r="B15" s="87">
        <v>3841</v>
      </c>
      <c r="C15" s="87">
        <v>4354</v>
      </c>
      <c r="D15" s="87">
        <v>3865</v>
      </c>
      <c r="E15" s="88">
        <f t="shared" si="0"/>
        <v>13.355896901848476</v>
      </c>
      <c r="F15" s="88">
        <f t="shared" si="1"/>
        <v>-11.231051906293064</v>
      </c>
    </row>
    <row r="16" spans="1:6" x14ac:dyDescent="0.25">
      <c r="A16" s="86" t="s">
        <v>15</v>
      </c>
      <c r="B16" s="87">
        <v>771</v>
      </c>
      <c r="C16" s="87">
        <v>885</v>
      </c>
      <c r="D16" s="87">
        <v>680</v>
      </c>
      <c r="E16" s="88">
        <f t="shared" si="0"/>
        <v>14.785992217898833</v>
      </c>
      <c r="F16" s="88">
        <f t="shared" si="1"/>
        <v>-23.163841807909606</v>
      </c>
    </row>
    <row r="17" spans="1:6" x14ac:dyDescent="0.25">
      <c r="A17" s="86" t="s">
        <v>16</v>
      </c>
      <c r="B17" s="87">
        <v>492</v>
      </c>
      <c r="C17" s="87">
        <v>537</v>
      </c>
      <c r="D17" s="87">
        <v>450</v>
      </c>
      <c r="E17" s="88">
        <f t="shared" si="0"/>
        <v>9.1463414634146343</v>
      </c>
      <c r="F17" s="88">
        <f t="shared" si="1"/>
        <v>-16.201117318435752</v>
      </c>
    </row>
    <row r="18" spans="1:6" x14ac:dyDescent="0.25">
      <c r="A18" s="86" t="s">
        <v>17</v>
      </c>
      <c r="B18" s="87">
        <v>1866</v>
      </c>
      <c r="C18" s="87">
        <v>1854</v>
      </c>
      <c r="D18" s="87">
        <v>1862</v>
      </c>
      <c r="E18" s="88">
        <f t="shared" si="0"/>
        <v>-0.64308681672025725</v>
      </c>
      <c r="F18" s="88">
        <f t="shared" si="1"/>
        <v>0.43149946062567424</v>
      </c>
    </row>
    <row r="19" spans="1:6" x14ac:dyDescent="0.25">
      <c r="A19" s="86" t="s">
        <v>18</v>
      </c>
      <c r="B19" s="87">
        <v>209</v>
      </c>
      <c r="C19" s="87">
        <v>226</v>
      </c>
      <c r="D19" s="87">
        <v>190</v>
      </c>
      <c r="E19" s="88">
        <f t="shared" si="0"/>
        <v>8.133971291866029</v>
      </c>
      <c r="F19" s="88">
        <f t="shared" si="1"/>
        <v>-15.929203539823009</v>
      </c>
    </row>
    <row r="20" spans="1:6" x14ac:dyDescent="0.25">
      <c r="A20" s="92" t="s">
        <v>19</v>
      </c>
      <c r="B20" s="90">
        <v>22742</v>
      </c>
      <c r="C20" s="90">
        <v>26724</v>
      </c>
      <c r="D20" s="90">
        <v>20976</v>
      </c>
      <c r="E20" s="91">
        <f t="shared" si="0"/>
        <v>17.509453873889719</v>
      </c>
      <c r="F20" s="91">
        <f t="shared" si="1"/>
        <v>-21.508756174225415</v>
      </c>
    </row>
    <row r="21" spans="1:6" x14ac:dyDescent="0.25">
      <c r="A21" s="113" t="s">
        <v>273</v>
      </c>
      <c r="B21" s="113"/>
      <c r="C21" s="113"/>
      <c r="D21" s="113"/>
      <c r="E21" s="113"/>
      <c r="F21" s="113"/>
    </row>
    <row r="22" spans="1:6" ht="25.5" customHeight="1" x14ac:dyDescent="0.25">
      <c r="A22" s="115"/>
      <c r="B22" s="115"/>
      <c r="C22" s="115"/>
      <c r="D22" s="115"/>
      <c r="E22" s="115"/>
      <c r="F22" s="115"/>
    </row>
  </sheetData>
  <mergeCells count="2">
    <mergeCell ref="A1:F1"/>
    <mergeCell ref="A21:F22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9808C-849B-4276-BC32-ECFF06AA5960}">
  <sheetPr>
    <tabColor rgb="FF92D050"/>
  </sheetPr>
  <dimension ref="A1:AMJ11"/>
  <sheetViews>
    <sheetView zoomScaleNormal="100" workbookViewId="0">
      <selection sqref="A1:G1"/>
    </sheetView>
  </sheetViews>
  <sheetFormatPr baseColWidth="10" defaultColWidth="11.140625" defaultRowHeight="14.25" x14ac:dyDescent="0.2"/>
  <cols>
    <col min="1" max="1" width="30" style="45" customWidth="1"/>
    <col min="2" max="7" width="10.7109375" style="45" customWidth="1"/>
    <col min="8" max="1024" width="11.140625" style="45"/>
    <col min="1025" max="16384" width="11.140625" style="46"/>
  </cols>
  <sheetData>
    <row r="1" spans="1:7" s="45" customFormat="1" x14ac:dyDescent="0.2">
      <c r="A1" s="121" t="s">
        <v>179</v>
      </c>
      <c r="B1" s="121"/>
      <c r="C1" s="121"/>
      <c r="D1" s="121"/>
      <c r="E1" s="121"/>
      <c r="F1" s="121"/>
      <c r="G1" s="121"/>
    </row>
    <row r="2" spans="1:7" x14ac:dyDescent="0.2">
      <c r="A2" s="119"/>
      <c r="B2" s="116" t="s">
        <v>5</v>
      </c>
      <c r="C2" s="117"/>
      <c r="D2" s="118"/>
      <c r="E2" s="116" t="s">
        <v>19</v>
      </c>
      <c r="F2" s="117"/>
      <c r="G2" s="118"/>
    </row>
    <row r="3" spans="1:7" x14ac:dyDescent="0.2">
      <c r="A3" s="120"/>
      <c r="B3" s="67">
        <v>2018</v>
      </c>
      <c r="C3" s="67">
        <v>2019</v>
      </c>
      <c r="D3" s="67">
        <v>2020</v>
      </c>
      <c r="E3" s="67">
        <v>2018</v>
      </c>
      <c r="F3" s="67">
        <v>2019</v>
      </c>
      <c r="G3" s="67">
        <v>2020</v>
      </c>
    </row>
    <row r="4" spans="1:7" x14ac:dyDescent="0.2">
      <c r="A4" s="93" t="s">
        <v>95</v>
      </c>
      <c r="B4" s="94">
        <v>121325</v>
      </c>
      <c r="C4" s="94">
        <v>187581</v>
      </c>
      <c r="D4" s="94">
        <v>177319</v>
      </c>
      <c r="E4" s="94">
        <v>18688949</v>
      </c>
      <c r="F4" s="94">
        <v>19389865</v>
      </c>
      <c r="G4" s="94">
        <v>17074397</v>
      </c>
    </row>
    <row r="5" spans="1:7" x14ac:dyDescent="0.2">
      <c r="A5" s="93" t="s">
        <v>96</v>
      </c>
      <c r="B5" s="95">
        <v>33.909999999999997</v>
      </c>
      <c r="C5" s="95">
        <v>25.56</v>
      </c>
      <c r="D5" s="95">
        <v>27.18</v>
      </c>
      <c r="E5" s="95">
        <v>43.03</v>
      </c>
      <c r="F5" s="95">
        <v>42.89</v>
      </c>
      <c r="G5" s="95">
        <v>49.03</v>
      </c>
    </row>
    <row r="6" spans="1:7" ht="22.5" x14ac:dyDescent="0.2">
      <c r="A6" s="93" t="s">
        <v>97</v>
      </c>
      <c r="B6" s="95">
        <v>12.6</v>
      </c>
      <c r="C6" s="95">
        <v>6.12</v>
      </c>
      <c r="D6" s="95">
        <v>7.83</v>
      </c>
      <c r="E6" s="95">
        <v>11.7</v>
      </c>
      <c r="F6" s="95">
        <v>10.94</v>
      </c>
      <c r="G6" s="95">
        <v>10.26</v>
      </c>
    </row>
    <row r="7" spans="1:7" ht="22.5" x14ac:dyDescent="0.2">
      <c r="A7" s="93" t="s">
        <v>219</v>
      </c>
      <c r="B7" s="95">
        <v>53.49</v>
      </c>
      <c r="C7" s="95">
        <v>68.319999999999993</v>
      </c>
      <c r="D7" s="95">
        <v>64.989999999999995</v>
      </c>
      <c r="E7" s="95">
        <v>45.27</v>
      </c>
      <c r="F7" s="95">
        <v>46.17</v>
      </c>
      <c r="G7" s="95">
        <v>40.700000000000003</v>
      </c>
    </row>
    <row r="8" spans="1:7" ht="3" customHeight="1" x14ac:dyDescent="0.2">
      <c r="A8" s="113" t="s">
        <v>273</v>
      </c>
      <c r="B8" s="113"/>
      <c r="C8" s="113"/>
      <c r="D8" s="113"/>
      <c r="E8" s="113"/>
      <c r="F8" s="113"/>
      <c r="G8" s="113"/>
    </row>
    <row r="9" spans="1:7" x14ac:dyDescent="0.2">
      <c r="A9" s="115"/>
      <c r="B9" s="115"/>
      <c r="C9" s="115"/>
      <c r="D9" s="115"/>
      <c r="E9" s="115"/>
      <c r="F9" s="115"/>
      <c r="G9" s="115"/>
    </row>
    <row r="10" spans="1:7" x14ac:dyDescent="0.2">
      <c r="A10" s="115"/>
      <c r="B10" s="115"/>
      <c r="C10" s="115"/>
      <c r="D10" s="115"/>
      <c r="E10" s="115"/>
      <c r="F10" s="115"/>
      <c r="G10" s="115"/>
    </row>
    <row r="11" spans="1:7" ht="7.5" customHeight="1" x14ac:dyDescent="0.2">
      <c r="A11" s="115"/>
      <c r="B11" s="115"/>
      <c r="C11" s="115"/>
      <c r="D11" s="115"/>
      <c r="E11" s="115"/>
      <c r="F11" s="115"/>
      <c r="G11" s="115"/>
    </row>
  </sheetData>
  <mergeCells count="5">
    <mergeCell ref="E2:G2"/>
    <mergeCell ref="B2:D2"/>
    <mergeCell ref="A2:A3"/>
    <mergeCell ref="A1:G1"/>
    <mergeCell ref="A8:G1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5B32F-5F60-4886-8B4F-C04768AF1866}">
  <sheetPr>
    <tabColor rgb="FF92D050"/>
  </sheetPr>
  <dimension ref="A1:AMJ9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25.140625" style="34" customWidth="1"/>
    <col min="2" max="7" width="9.7109375" style="34" customWidth="1"/>
    <col min="8" max="1024" width="11.140625" style="34"/>
  </cols>
  <sheetData>
    <row r="1" spans="1:7" ht="14.25" customHeight="1" x14ac:dyDescent="0.25">
      <c r="A1" s="114" t="s">
        <v>180</v>
      </c>
      <c r="B1" s="114"/>
      <c r="C1" s="114"/>
      <c r="D1" s="114"/>
      <c r="E1" s="114"/>
      <c r="F1" s="114"/>
      <c r="G1" s="114"/>
    </row>
    <row r="2" spans="1:7" x14ac:dyDescent="0.25">
      <c r="A2" s="125"/>
      <c r="B2" s="122" t="s">
        <v>5</v>
      </c>
      <c r="C2" s="123"/>
      <c r="D2" s="124"/>
      <c r="E2" s="122" t="s">
        <v>19</v>
      </c>
      <c r="F2" s="123"/>
      <c r="G2" s="124"/>
    </row>
    <row r="3" spans="1:7" x14ac:dyDescent="0.25">
      <c r="A3" s="126"/>
      <c r="B3" s="96" t="s">
        <v>99</v>
      </c>
      <c r="C3" s="96" t="s">
        <v>100</v>
      </c>
      <c r="D3" s="96" t="s">
        <v>101</v>
      </c>
      <c r="E3" s="96" t="s">
        <v>99</v>
      </c>
      <c r="F3" s="96" t="s">
        <v>100</v>
      </c>
      <c r="G3" s="96" t="s">
        <v>101</v>
      </c>
    </row>
    <row r="4" spans="1:7" x14ac:dyDescent="0.25">
      <c r="A4" s="86" t="s">
        <v>102</v>
      </c>
      <c r="B4" s="87">
        <v>240</v>
      </c>
      <c r="C4" s="87">
        <v>347</v>
      </c>
      <c r="D4" s="87">
        <v>441</v>
      </c>
      <c r="E4" s="87">
        <v>15377</v>
      </c>
      <c r="F4" s="87">
        <v>17079</v>
      </c>
      <c r="G4" s="87">
        <v>20168</v>
      </c>
    </row>
    <row r="5" spans="1:7" x14ac:dyDescent="0.25">
      <c r="A5" s="86" t="s">
        <v>103</v>
      </c>
      <c r="B5" s="87">
        <v>152</v>
      </c>
      <c r="C5" s="87">
        <v>210</v>
      </c>
      <c r="D5" s="87">
        <v>266</v>
      </c>
      <c r="E5" s="87">
        <v>11180</v>
      </c>
      <c r="F5" s="87">
        <v>12491</v>
      </c>
      <c r="G5" s="87">
        <v>14048</v>
      </c>
    </row>
    <row r="6" spans="1:7" x14ac:dyDescent="0.25">
      <c r="A6" s="86" t="s">
        <v>104</v>
      </c>
      <c r="B6" s="87">
        <v>151</v>
      </c>
      <c r="C6" s="87">
        <v>241</v>
      </c>
      <c r="D6" s="87">
        <v>322</v>
      </c>
      <c r="E6" s="87">
        <v>8282</v>
      </c>
      <c r="F6" s="87">
        <v>9211</v>
      </c>
      <c r="G6" s="87">
        <v>11511</v>
      </c>
    </row>
    <row r="7" spans="1:7" ht="6" customHeight="1" x14ac:dyDescent="0.25">
      <c r="A7" s="113" t="s">
        <v>226</v>
      </c>
      <c r="B7" s="113"/>
      <c r="C7" s="113"/>
      <c r="D7" s="113"/>
      <c r="E7" s="113"/>
      <c r="F7" s="113"/>
      <c r="G7" s="113"/>
    </row>
    <row r="8" spans="1:7" x14ac:dyDescent="0.25">
      <c r="A8" s="115"/>
      <c r="B8" s="115"/>
      <c r="C8" s="115"/>
      <c r="D8" s="115"/>
      <c r="E8" s="115"/>
      <c r="F8" s="115"/>
      <c r="G8" s="115"/>
    </row>
    <row r="9" spans="1:7" x14ac:dyDescent="0.25">
      <c r="A9" s="115"/>
      <c r="B9" s="115"/>
      <c r="C9" s="115"/>
      <c r="D9" s="115"/>
      <c r="E9" s="115"/>
      <c r="F9" s="115"/>
      <c r="G9" s="115"/>
    </row>
  </sheetData>
  <mergeCells count="5">
    <mergeCell ref="B2:D2"/>
    <mergeCell ref="E2:G2"/>
    <mergeCell ref="A1:G1"/>
    <mergeCell ref="A2:A3"/>
    <mergeCell ref="A7:G9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MJ10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35" style="34" customWidth="1"/>
    <col min="2" max="7" width="9.7109375" style="34" customWidth="1"/>
    <col min="8" max="1024" width="11.140625" style="34"/>
  </cols>
  <sheetData>
    <row r="1" spans="1:7" ht="14.25" customHeight="1" x14ac:dyDescent="0.25">
      <c r="A1" s="114" t="s">
        <v>181</v>
      </c>
      <c r="B1" s="114"/>
      <c r="C1" s="114"/>
      <c r="D1" s="114"/>
      <c r="E1" s="114"/>
      <c r="F1" s="114"/>
      <c r="G1" s="114"/>
    </row>
    <row r="2" spans="1:7" x14ac:dyDescent="0.25">
      <c r="A2" s="125"/>
      <c r="B2" s="127" t="s">
        <v>5</v>
      </c>
      <c r="C2" s="127"/>
      <c r="D2" s="127"/>
      <c r="E2" s="127" t="s">
        <v>19</v>
      </c>
      <c r="F2" s="127"/>
      <c r="G2" s="127"/>
    </row>
    <row r="3" spans="1:7" x14ac:dyDescent="0.25">
      <c r="A3" s="126"/>
      <c r="B3" s="96" t="s">
        <v>99</v>
      </c>
      <c r="C3" s="96" t="s">
        <v>100</v>
      </c>
      <c r="D3" s="96" t="s">
        <v>101</v>
      </c>
      <c r="E3" s="96" t="s">
        <v>99</v>
      </c>
      <c r="F3" s="96" t="s">
        <v>100</v>
      </c>
      <c r="G3" s="96" t="s">
        <v>101</v>
      </c>
    </row>
    <row r="4" spans="1:7" ht="22.5" x14ac:dyDescent="0.25">
      <c r="A4" s="97" t="s">
        <v>220</v>
      </c>
      <c r="B4" s="87">
        <v>156</v>
      </c>
      <c r="C4" s="87">
        <v>489</v>
      </c>
      <c r="D4" s="87">
        <v>252</v>
      </c>
      <c r="E4" s="87">
        <v>9891</v>
      </c>
      <c r="F4" s="87">
        <v>20074</v>
      </c>
      <c r="G4" s="87">
        <v>12986</v>
      </c>
    </row>
    <row r="5" spans="1:7" ht="22.5" x14ac:dyDescent="0.25">
      <c r="A5" s="97" t="s">
        <v>221</v>
      </c>
      <c r="B5" s="87">
        <v>23</v>
      </c>
      <c r="C5" s="87">
        <v>64</v>
      </c>
      <c r="D5" s="87">
        <v>46</v>
      </c>
      <c r="E5" s="87">
        <v>2921</v>
      </c>
      <c r="F5" s="87">
        <v>4117</v>
      </c>
      <c r="G5" s="87">
        <v>3506</v>
      </c>
    </row>
    <row r="6" spans="1:7" ht="22.5" x14ac:dyDescent="0.25">
      <c r="A6" s="97" t="s">
        <v>222</v>
      </c>
      <c r="B6" s="87">
        <v>43</v>
      </c>
      <c r="C6" s="87">
        <v>70</v>
      </c>
      <c r="D6" s="87">
        <v>109</v>
      </c>
      <c r="E6" s="87">
        <v>2190</v>
      </c>
      <c r="F6" s="87">
        <v>3873</v>
      </c>
      <c r="G6" s="87">
        <v>2925</v>
      </c>
    </row>
    <row r="7" spans="1:7" ht="22.5" x14ac:dyDescent="0.25">
      <c r="A7" s="97" t="s">
        <v>98</v>
      </c>
      <c r="B7" s="87">
        <v>46</v>
      </c>
      <c r="C7" s="87">
        <v>106</v>
      </c>
      <c r="D7" s="87">
        <v>79</v>
      </c>
      <c r="E7" s="87">
        <v>2134</v>
      </c>
      <c r="F7" s="87">
        <v>4520</v>
      </c>
      <c r="G7" s="87">
        <v>3377</v>
      </c>
    </row>
    <row r="8" spans="1:7" ht="6" customHeight="1" x14ac:dyDescent="0.25">
      <c r="A8" s="113" t="s">
        <v>227</v>
      </c>
      <c r="B8" s="113"/>
      <c r="C8" s="113"/>
      <c r="D8" s="113"/>
      <c r="E8" s="113"/>
      <c r="F8" s="113"/>
      <c r="G8" s="113"/>
    </row>
    <row r="9" spans="1:7" x14ac:dyDescent="0.25">
      <c r="A9" s="115"/>
      <c r="B9" s="115"/>
      <c r="C9" s="115"/>
      <c r="D9" s="115"/>
      <c r="E9" s="115"/>
      <c r="F9" s="115"/>
      <c r="G9" s="115"/>
    </row>
    <row r="10" spans="1:7" x14ac:dyDescent="0.25">
      <c r="A10" s="115"/>
      <c r="B10" s="115"/>
      <c r="C10" s="115"/>
      <c r="D10" s="115"/>
      <c r="E10" s="115"/>
      <c r="F10" s="115"/>
      <c r="G10" s="115"/>
    </row>
  </sheetData>
  <mergeCells count="5">
    <mergeCell ref="A2:A3"/>
    <mergeCell ref="B2:D2"/>
    <mergeCell ref="E2:G2"/>
    <mergeCell ref="A1:G1"/>
    <mergeCell ref="A8:G10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FE0C-0608-4939-891B-DA8EAD471534}">
  <sheetPr>
    <tabColor rgb="FF92D050"/>
  </sheetPr>
  <dimension ref="A1:AMJ12"/>
  <sheetViews>
    <sheetView zoomScaleNormal="100" workbookViewId="0">
      <selection sqref="A1:G1"/>
    </sheetView>
  </sheetViews>
  <sheetFormatPr baseColWidth="10" defaultColWidth="11.140625" defaultRowHeight="15" x14ac:dyDescent="0.25"/>
  <cols>
    <col min="1" max="1" width="35" style="34" customWidth="1"/>
    <col min="2" max="7" width="9.7109375" style="34" customWidth="1"/>
    <col min="8" max="8" width="11.140625" style="34"/>
    <col min="9" max="9" width="35.28515625" style="34" customWidth="1"/>
    <col min="10" max="1024" width="11.140625" style="34"/>
  </cols>
  <sheetData>
    <row r="1" spans="1:7" ht="14.25" customHeight="1" x14ac:dyDescent="0.25">
      <c r="A1" s="114" t="s">
        <v>182</v>
      </c>
      <c r="B1" s="114"/>
      <c r="C1" s="114"/>
      <c r="D1" s="114"/>
      <c r="E1" s="114"/>
      <c r="F1" s="114"/>
      <c r="G1" s="114"/>
    </row>
    <row r="2" spans="1:7" x14ac:dyDescent="0.25">
      <c r="A2" s="125"/>
      <c r="B2" s="127" t="s">
        <v>5</v>
      </c>
      <c r="C2" s="127"/>
      <c r="D2" s="127"/>
      <c r="E2" s="127" t="s">
        <v>19</v>
      </c>
      <c r="F2" s="127"/>
      <c r="G2" s="127"/>
    </row>
    <row r="3" spans="1:7" x14ac:dyDescent="0.25">
      <c r="A3" s="126"/>
      <c r="B3" s="96" t="s">
        <v>99</v>
      </c>
      <c r="C3" s="96" t="s">
        <v>100</v>
      </c>
      <c r="D3" s="96" t="s">
        <v>101</v>
      </c>
      <c r="E3" s="96" t="s">
        <v>99</v>
      </c>
      <c r="F3" s="96" t="s">
        <v>100</v>
      </c>
      <c r="G3" s="96" t="s">
        <v>101</v>
      </c>
    </row>
    <row r="4" spans="1:7" ht="22.5" x14ac:dyDescent="0.25">
      <c r="A4" s="97" t="s">
        <v>41</v>
      </c>
      <c r="B4" s="87">
        <v>605</v>
      </c>
      <c r="C4" s="87">
        <v>780</v>
      </c>
      <c r="D4" s="87">
        <v>809</v>
      </c>
      <c r="E4" s="87">
        <v>31505</v>
      </c>
      <c r="F4" s="87">
        <v>33800</v>
      </c>
      <c r="G4" s="87">
        <v>36026</v>
      </c>
    </row>
    <row r="5" spans="1:7" s="34" customFormat="1" ht="14.25" x14ac:dyDescent="0.2">
      <c r="A5" s="97" t="s">
        <v>105</v>
      </c>
      <c r="B5" s="87">
        <v>240</v>
      </c>
      <c r="C5" s="87">
        <v>347</v>
      </c>
      <c r="D5" s="87">
        <v>441</v>
      </c>
      <c r="E5" s="87">
        <v>15377</v>
      </c>
      <c r="F5" s="87">
        <v>17079</v>
      </c>
      <c r="G5" s="87">
        <v>20168</v>
      </c>
    </row>
    <row r="6" spans="1:7" s="34" customFormat="1" ht="22.5" x14ac:dyDescent="0.2">
      <c r="A6" s="97" t="s">
        <v>223</v>
      </c>
      <c r="B6" s="87">
        <v>76</v>
      </c>
      <c r="C6" s="87">
        <v>77</v>
      </c>
      <c r="D6" s="87">
        <v>101</v>
      </c>
      <c r="E6" s="87">
        <v>3854</v>
      </c>
      <c r="F6" s="87">
        <v>3853</v>
      </c>
      <c r="G6" s="87">
        <v>4290</v>
      </c>
    </row>
    <row r="7" spans="1:7" s="34" customFormat="1" ht="14.25" x14ac:dyDescent="0.2">
      <c r="A7" s="97" t="s">
        <v>106</v>
      </c>
      <c r="B7" s="87">
        <v>529</v>
      </c>
      <c r="C7" s="87">
        <v>703</v>
      </c>
      <c r="D7" s="87">
        <v>708</v>
      </c>
      <c r="E7" s="87">
        <v>27652</v>
      </c>
      <c r="F7" s="87">
        <v>29947</v>
      </c>
      <c r="G7" s="87">
        <v>31736</v>
      </c>
    </row>
    <row r="8" spans="1:7" s="34" customFormat="1" ht="22.5" x14ac:dyDescent="0.2">
      <c r="A8" s="97" t="s">
        <v>224</v>
      </c>
      <c r="B8" s="87">
        <v>365</v>
      </c>
      <c r="C8" s="87">
        <v>433</v>
      </c>
      <c r="D8" s="87">
        <v>368</v>
      </c>
      <c r="E8" s="87">
        <v>16128</v>
      </c>
      <c r="F8" s="87">
        <v>16721</v>
      </c>
      <c r="G8" s="87">
        <v>15858</v>
      </c>
    </row>
    <row r="9" spans="1:7" s="34" customFormat="1" ht="22.5" x14ac:dyDescent="0.2">
      <c r="A9" s="97" t="s">
        <v>107</v>
      </c>
      <c r="B9" s="87">
        <v>164</v>
      </c>
      <c r="C9" s="87">
        <v>270</v>
      </c>
      <c r="D9" s="87">
        <v>340</v>
      </c>
      <c r="E9" s="87">
        <v>11523</v>
      </c>
      <c r="F9" s="87">
        <v>13225</v>
      </c>
      <c r="G9" s="87">
        <v>15878</v>
      </c>
    </row>
    <row r="10" spans="1:7" s="34" customFormat="1" ht="6.75" customHeight="1" x14ac:dyDescent="0.2">
      <c r="A10" s="113" t="s">
        <v>225</v>
      </c>
      <c r="B10" s="113"/>
      <c r="C10" s="113"/>
      <c r="D10" s="113"/>
      <c r="E10" s="113"/>
      <c r="F10" s="113"/>
      <c r="G10" s="113"/>
    </row>
    <row r="11" spans="1:7" x14ac:dyDescent="0.25">
      <c r="A11" s="115"/>
      <c r="B11" s="115"/>
      <c r="C11" s="115"/>
      <c r="D11" s="115"/>
      <c r="E11" s="115"/>
      <c r="F11" s="115"/>
      <c r="G11" s="115"/>
    </row>
    <row r="12" spans="1:7" x14ac:dyDescent="0.25">
      <c r="A12" s="115"/>
      <c r="B12" s="115"/>
      <c r="C12" s="115"/>
      <c r="D12" s="115"/>
      <c r="E12" s="115"/>
      <c r="F12" s="115"/>
      <c r="G12" s="115"/>
    </row>
  </sheetData>
  <mergeCells count="5">
    <mergeCell ref="A1:G1"/>
    <mergeCell ref="A2:A3"/>
    <mergeCell ref="B2:D2"/>
    <mergeCell ref="E2:G2"/>
    <mergeCell ref="A10:G1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21AE9-8664-45D4-9ADD-1CFC99CCC842}">
  <sheetPr>
    <tabColor rgb="FF92D050"/>
  </sheetPr>
  <dimension ref="A1:AMJ7"/>
  <sheetViews>
    <sheetView zoomScaleNormal="100" workbookViewId="0">
      <selection sqref="A1:C1"/>
    </sheetView>
  </sheetViews>
  <sheetFormatPr baseColWidth="10" defaultColWidth="11.140625" defaultRowHeight="15" x14ac:dyDescent="0.25"/>
  <cols>
    <col min="1" max="1" width="47.5703125" style="34" customWidth="1"/>
    <col min="2" max="2" width="15.42578125" style="34" customWidth="1"/>
    <col min="3" max="3" width="21.140625" style="34" customWidth="1"/>
    <col min="4" max="7" width="9.7109375" style="34" customWidth="1"/>
    <col min="8" max="8" width="11.140625" style="34"/>
    <col min="9" max="9" width="35.28515625" style="34" customWidth="1"/>
    <col min="10" max="1024" width="11.140625" style="34"/>
  </cols>
  <sheetData>
    <row r="1" spans="1:3" ht="14.25" customHeight="1" x14ac:dyDescent="0.25">
      <c r="A1" s="128" t="s">
        <v>228</v>
      </c>
      <c r="B1" s="128"/>
      <c r="C1" s="128"/>
    </row>
    <row r="2" spans="1:3" x14ac:dyDescent="0.25">
      <c r="A2" s="96" t="s">
        <v>135</v>
      </c>
      <c r="B2" s="96" t="s">
        <v>141</v>
      </c>
      <c r="C2" s="96" t="s">
        <v>139</v>
      </c>
    </row>
    <row r="3" spans="1:3" x14ac:dyDescent="0.25">
      <c r="A3" s="97" t="s">
        <v>142</v>
      </c>
      <c r="B3" s="98" t="s">
        <v>136</v>
      </c>
      <c r="C3" s="87">
        <v>504000</v>
      </c>
    </row>
    <row r="4" spans="1:3" x14ac:dyDescent="0.25">
      <c r="A4" s="97" t="s">
        <v>143</v>
      </c>
      <c r="B4" s="98" t="s">
        <v>137</v>
      </c>
      <c r="C4" s="87">
        <v>1500000</v>
      </c>
    </row>
    <row r="5" spans="1:3" x14ac:dyDescent="0.25">
      <c r="A5" s="97" t="s">
        <v>144</v>
      </c>
      <c r="B5" s="98" t="s">
        <v>138</v>
      </c>
      <c r="C5" s="87">
        <v>1500000</v>
      </c>
    </row>
    <row r="6" spans="1:3" ht="10.5" customHeight="1" x14ac:dyDescent="0.25">
      <c r="A6" s="113" t="s">
        <v>229</v>
      </c>
      <c r="B6" s="113"/>
      <c r="C6" s="113"/>
    </row>
    <row r="7" spans="1:3" ht="26.25" customHeight="1" x14ac:dyDescent="0.25">
      <c r="A7" s="115"/>
      <c r="B7" s="115"/>
      <c r="C7" s="115"/>
    </row>
  </sheetData>
  <mergeCells count="2">
    <mergeCell ref="A1:C1"/>
    <mergeCell ref="A6:C7"/>
  </mergeCells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36</vt:i4>
      </vt:variant>
      <vt:variant>
        <vt:lpstr>Rangos con nombre</vt:lpstr>
      </vt:variant>
      <vt:variant>
        <vt:i4>2</vt:i4>
      </vt:variant>
    </vt:vector>
  </HeadingPairs>
  <TitlesOfParts>
    <vt:vector size="38" baseType="lpstr">
      <vt:lpstr>Índex de quadres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</vt:lpstr>
      <vt:lpstr>G21</vt:lpstr>
      <vt:lpstr>G22</vt:lpstr>
      <vt:lpstr>G23</vt:lpstr>
      <vt:lpstr>G24</vt:lpstr>
      <vt:lpstr>G25</vt:lpstr>
      <vt:lpstr>G26</vt:lpstr>
      <vt:lpstr>G27</vt:lpstr>
      <vt:lpstr>'G1'!_FilterDatabase</vt:lpstr>
      <vt:lpstr>'G3'!_FilterDatabase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Grau Casajust</dc:creator>
  <dc:description/>
  <cp:lastModifiedBy>Fernando Ruiz Fernández</cp:lastModifiedBy>
  <cp:revision>3</cp:revision>
  <dcterms:created xsi:type="dcterms:W3CDTF">2006-09-12T12:46:56Z</dcterms:created>
  <dcterms:modified xsi:type="dcterms:W3CDTF">2022-09-29T07:58:45Z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