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FIGRP4\ces\3er mandat CES\12. CT MEMÒRIA\Memòria del CES\4. Memòria 2020\Material per penjar a la web\"/>
    </mc:Choice>
  </mc:AlternateContent>
  <xr:revisionPtr revIDLastSave="0" documentId="13_ncr:1_{151D8581-F504-4A04-899D-2D0A5E3DD599}" xr6:coauthVersionLast="47" xr6:coauthVersionMax="47" xr10:uidLastSave="{00000000-0000-0000-0000-000000000000}"/>
  <bookViews>
    <workbookView xWindow="-120" yWindow="-120" windowWidth="21840" windowHeight="13140" xr2:uid="{6996DE2A-53C2-41DA-9651-37813236A5C4}"/>
  </bookViews>
  <sheets>
    <sheet name="Índex de quadres i gràfics" sheetId="6" r:id="rId1"/>
    <sheet name="Q1" sheetId="2" r:id="rId2"/>
    <sheet name="Q2" sheetId="3" r:id="rId3"/>
    <sheet name="Q3" sheetId="4" r:id="rId4"/>
    <sheet name="Q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5" l="1"/>
  <c r="C14" i="5"/>
  <c r="C15" i="5" s="1"/>
  <c r="D14" i="5"/>
  <c r="E14" i="5"/>
  <c r="E15" i="5" s="1"/>
  <c r="F14" i="5"/>
  <c r="B15" i="5"/>
  <c r="D15" i="5"/>
  <c r="F15" i="5"/>
  <c r="B19" i="5"/>
  <c r="C19" i="5"/>
  <c r="D19" i="5"/>
  <c r="E19" i="5"/>
  <c r="F4" i="3"/>
  <c r="I4" i="3" s="1"/>
  <c r="J4" i="3" s="1"/>
  <c r="K4" i="3" s="1"/>
  <c r="G4" i="3"/>
  <c r="H4" i="3"/>
  <c r="J5" i="3"/>
  <c r="K5" i="3"/>
  <c r="J6" i="3"/>
  <c r="K6" i="3"/>
  <c r="J7" i="3"/>
  <c r="K7" i="3"/>
  <c r="J8" i="3"/>
  <c r="K8" i="3"/>
  <c r="M3" i="2"/>
  <c r="N3" i="2"/>
  <c r="M4" i="2"/>
  <c r="N4" i="2"/>
  <c r="M5" i="2"/>
  <c r="N5" i="2"/>
  <c r="M6" i="2"/>
  <c r="N6" i="2"/>
</calcChain>
</file>

<file path=xl/sharedStrings.xml><?xml version="1.0" encoding="utf-8"?>
<sst xmlns="http://schemas.openxmlformats.org/spreadsheetml/2006/main" count="66" uniqueCount="54">
  <si>
    <t>Font: OTIB, a partir de dades de la Direcció General de Treball i Salut Laboral</t>
  </si>
  <si>
    <t>Mortals</t>
  </si>
  <si>
    <t>Greus</t>
  </si>
  <si>
    <t>Lleus</t>
  </si>
  <si>
    <t>Total</t>
  </si>
  <si>
    <t>% var. 19-18</t>
  </si>
  <si>
    <t>Dif. 
19-18</t>
  </si>
  <si>
    <t>Serveis</t>
  </si>
  <si>
    <t>Construcció</t>
  </si>
  <si>
    <t>Indústria</t>
  </si>
  <si>
    <t>Agricultura</t>
  </si>
  <si>
    <t>% de var. 20-19</t>
  </si>
  <si>
    <t>Font: OTIB, a partir de dades de la DG de Treball, Economia Social i Salut Laboral</t>
  </si>
  <si>
    <t>Melilla</t>
  </si>
  <si>
    <t>Ceuta</t>
  </si>
  <si>
    <t>La Rioja</t>
  </si>
  <si>
    <t>País Basc</t>
  </si>
  <si>
    <t>Navarra</t>
  </si>
  <si>
    <t>Múrcia</t>
  </si>
  <si>
    <t>Madrid</t>
  </si>
  <si>
    <t>Galícia</t>
  </si>
  <si>
    <t>Extremadura</t>
  </si>
  <si>
    <t>Com. Valenciana</t>
  </si>
  <si>
    <t>Catalunya</t>
  </si>
  <si>
    <t>Castella i Lleó</t>
  </si>
  <si>
    <t>Castella-la Manxa</t>
  </si>
  <si>
    <t>Cantàbria</t>
  </si>
  <si>
    <t>Illes Canàries</t>
  </si>
  <si>
    <t>Illes Balears</t>
  </si>
  <si>
    <t>Astúries</t>
  </si>
  <si>
    <t>Aragó</t>
  </si>
  <si>
    <t>Andalusia</t>
  </si>
  <si>
    <t>Espanya</t>
  </si>
  <si>
    <t>% de variació</t>
  </si>
  <si>
    <t>Var. 19-18</t>
  </si>
  <si>
    <t>Formentera</t>
  </si>
  <si>
    <t>Eivissa</t>
  </si>
  <si>
    <t>Menorca</t>
  </si>
  <si>
    <t>Mallorca</t>
  </si>
  <si>
    <t>Quadre II-5.1. Accidents en jornada laboral amb baixa a les Illes Balears segons el grau de lesió (2010-2020)</t>
  </si>
  <si>
    <t>Quadre II-5.3. Índex d'incidència dels accidents en jornada laboral amb baixa per comunitat autònoma (2017-2020)</t>
  </si>
  <si>
    <t>Quadre II-5.4. Accidents en jornada laboral amb baixa a les Illes Balears per illa (2010-2020)</t>
  </si>
  <si>
    <t>Memòria sobre l'economia, el treball i la societat de les Illes Balears 2020</t>
  </si>
  <si>
    <t xml:space="preserve">Índex de quadres i gràfics II-5: La seguretat i la prevenció de riscs laborals </t>
  </si>
  <si>
    <t>Accidents en jornada laboral amb baixa a les Illes Balears segons el grau de lesió (2010-2020)</t>
  </si>
  <si>
    <t>Quadre II-5.1.</t>
  </si>
  <si>
    <t>Quadre II-5.2. Accidents en jornada laboral amb baixa a les Illes Balears per sector econòmic i gravetat (2019-2020)</t>
  </si>
  <si>
    <t>Quadre II-5.2.</t>
  </si>
  <si>
    <t>Índex d'incidència dels accidents en jornada laboral amb baixa per comunitat autònoma (2017-2020)</t>
  </si>
  <si>
    <t>Quadre II-5.3.</t>
  </si>
  <si>
    <t>Accidents en jornada laboral amb baixa a les Illes Balears per illa (2010-2020)</t>
  </si>
  <si>
    <t xml:space="preserve">Quadre II-5.4. </t>
  </si>
  <si>
    <t>Accidents en jornada laboral amb baixa a les Illes Balears per sector econòmic i gravetat (2019-2020)</t>
  </si>
  <si>
    <t>Dif. 20-19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</si>
</sst>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i/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color rgb="FFFFFFFF"/>
      <name val="Arial"/>
      <family val="2"/>
      <charset val="1"/>
    </font>
    <font>
      <sz val="8"/>
      <name val="Arial"/>
      <family val="2"/>
      <charset val="1"/>
    </font>
    <font>
      <i/>
      <sz val="8"/>
      <name val="Arial"/>
      <family val="2"/>
      <charset val="1"/>
    </font>
    <font>
      <b/>
      <sz val="8"/>
      <name val="Arial"/>
      <family val="2"/>
      <charset val="1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  <fill>
      <patternFill patternType="solid">
        <fgColor rgb="FFFFCC00"/>
        <bgColor rgb="FFFFC000"/>
      </patternFill>
    </fill>
    <fill>
      <patternFill patternType="solid">
        <fgColor rgb="FF808080"/>
        <bgColor rgb="FF878787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9" fontId="1" fillId="0" borderId="0" applyBorder="0" applyProtection="0"/>
    <xf numFmtId="0" fontId="11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1"/>
    <xf numFmtId="0" fontId="2" fillId="0" borderId="0" xfId="1" applyFont="1"/>
    <xf numFmtId="164" fontId="2" fillId="0" borderId="2" xfId="1" applyNumberFormat="1" applyFont="1" applyBorder="1" applyAlignment="1">
      <alignment horizontal="right" vertical="center"/>
    </xf>
    <xf numFmtId="3" fontId="2" fillId="0" borderId="2" xfId="1" applyNumberFormat="1" applyFont="1" applyBorder="1" applyAlignment="1">
      <alignment horizontal="right" vertical="center"/>
    </xf>
    <xf numFmtId="0" fontId="2" fillId="0" borderId="2" xfId="1" applyFont="1" applyBorder="1"/>
    <xf numFmtId="164" fontId="4" fillId="2" borderId="2" xfId="1" applyNumberFormat="1" applyFont="1" applyFill="1" applyBorder="1" applyAlignment="1">
      <alignment horizontal="right" vertical="center"/>
    </xf>
    <xf numFmtId="3" fontId="4" fillId="2" borderId="2" xfId="1" applyNumberFormat="1" applyFont="1" applyFill="1" applyBorder="1" applyAlignment="1">
      <alignment horizontal="right" vertical="center"/>
    </xf>
    <xf numFmtId="0" fontId="4" fillId="2" borderId="2" xfId="1" applyFont="1" applyFill="1" applyBorder="1"/>
    <xf numFmtId="0" fontId="2" fillId="3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165" fontId="2" fillId="0" borderId="0" xfId="2" applyNumberFormat="1" applyFont="1" applyBorder="1" applyAlignment="1" applyProtection="1"/>
    <xf numFmtId="164" fontId="2" fillId="0" borderId="2" xfId="1" applyNumberFormat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164" fontId="4" fillId="2" borderId="2" xfId="1" applyNumberFormat="1" applyFont="1" applyFill="1" applyBorder="1" applyAlignment="1">
      <alignment horizontal="center" vertical="center"/>
    </xf>
    <xf numFmtId="3" fontId="4" fillId="2" borderId="2" xfId="1" applyNumberFormat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/>
    </xf>
    <xf numFmtId="0" fontId="5" fillId="0" borderId="0" xfId="1" applyFont="1" applyBorder="1" applyAlignment="1"/>
    <xf numFmtId="0" fontId="6" fillId="0" borderId="0" xfId="1" applyFont="1"/>
    <xf numFmtId="165" fontId="6" fillId="0" borderId="0" xfId="2" applyNumberFormat="1" applyFont="1" applyBorder="1" applyAlignment="1" applyProtection="1"/>
    <xf numFmtId="166" fontId="2" fillId="0" borderId="2" xfId="1" applyNumberFormat="1" applyFont="1" applyBorder="1" applyAlignment="1">
      <alignment horizontal="right" vertical="center"/>
    </xf>
    <xf numFmtId="166" fontId="4" fillId="2" borderId="2" xfId="1" applyNumberFormat="1" applyFont="1" applyFill="1" applyBorder="1" applyAlignment="1">
      <alignment horizontal="right" vertical="center"/>
    </xf>
    <xf numFmtId="165" fontId="1" fillId="0" borderId="0" xfId="2" applyNumberFormat="1"/>
    <xf numFmtId="164" fontId="8" fillId="2" borderId="2" xfId="1" applyNumberFormat="1" applyFont="1" applyFill="1" applyBorder="1" applyAlignment="1">
      <alignment horizontal="center" vertical="center"/>
    </xf>
    <xf numFmtId="164" fontId="6" fillId="0" borderId="2" xfId="1" applyNumberFormat="1" applyFont="1" applyBorder="1" applyAlignment="1">
      <alignment horizontal="center"/>
    </xf>
    <xf numFmtId="0" fontId="6" fillId="0" borderId="2" xfId="1" applyFont="1" applyBorder="1" applyAlignment="1">
      <alignment horizontal="left"/>
    </xf>
    <xf numFmtId="3" fontId="8" fillId="2" borderId="2" xfId="1" applyNumberFormat="1" applyFont="1" applyFill="1" applyBorder="1" applyAlignment="1">
      <alignment horizontal="center" vertical="center"/>
    </xf>
    <xf numFmtId="3" fontId="6" fillId="0" borderId="2" xfId="1" applyNumberFormat="1" applyFont="1" applyBorder="1" applyAlignment="1">
      <alignment horizontal="center"/>
    </xf>
    <xf numFmtId="0" fontId="6" fillId="0" borderId="2" xfId="1" applyFont="1" applyBorder="1" applyAlignment="1">
      <alignment horizontal="left" vertical="center"/>
    </xf>
    <xf numFmtId="3" fontId="6" fillId="0" borderId="2" xfId="1" applyNumberFormat="1" applyFont="1" applyBorder="1" applyAlignment="1">
      <alignment horizontal="center" vertical="center"/>
    </xf>
    <xf numFmtId="0" fontId="6" fillId="3" borderId="2" xfId="1" applyFont="1" applyFill="1" applyBorder="1" applyAlignment="1">
      <alignment horizontal="center"/>
    </xf>
    <xf numFmtId="0" fontId="6" fillId="0" borderId="2" xfId="1" applyFont="1" applyBorder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1" fillId="0" borderId="2" xfId="3" applyBorder="1"/>
    <xf numFmtId="0" fontId="0" fillId="0" borderId="0" xfId="0"/>
    <xf numFmtId="0" fontId="0" fillId="0" borderId="2" xfId="0" applyBorder="1"/>
    <xf numFmtId="0" fontId="5" fillId="4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/>
    </xf>
    <xf numFmtId="0" fontId="2" fillId="0" borderId="2" xfId="1" applyFont="1" applyBorder="1"/>
    <xf numFmtId="0" fontId="2" fillId="3" borderId="2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</cellXfs>
  <cellStyles count="4">
    <cellStyle name="Hipervínculo" xfId="3" builtinId="8"/>
    <cellStyle name="Normal" xfId="0" builtinId="0"/>
    <cellStyle name="Normal 2" xfId="1" xr:uid="{132CF5F0-54D0-40DD-B8DC-1AB51E3B8D34}"/>
    <cellStyle name="Porcentaje 2" xfId="2" xr:uid="{C8FB201A-BB9B-45C7-9C47-F71C364511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21108</xdr:colOff>
      <xdr:row>1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93D2DB-8FDF-47AE-924F-34E629018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3108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5EBE-E506-473B-BDC3-36A99BB96A90}">
  <dimension ref="A2:K26"/>
  <sheetViews>
    <sheetView tabSelected="1" zoomScale="110" zoomScaleNormal="110" workbookViewId="0">
      <selection activeCell="B2" sqref="B2"/>
    </sheetView>
  </sheetViews>
  <sheetFormatPr baseColWidth="10" defaultColWidth="11.42578125" defaultRowHeight="15" x14ac:dyDescent="0.25"/>
  <sheetData>
    <row r="2" spans="1:11" x14ac:dyDescent="0.25">
      <c r="B2" s="32"/>
      <c r="C2" s="33" t="s">
        <v>42</v>
      </c>
      <c r="D2" s="34"/>
      <c r="E2" s="34"/>
      <c r="F2" s="34"/>
      <c r="G2" s="34"/>
      <c r="H2" s="34"/>
    </row>
    <row r="4" spans="1:11" x14ac:dyDescent="0.25">
      <c r="A4" s="35" t="s">
        <v>43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x14ac:dyDescent="0.25">
      <c r="A5" s="36" t="s">
        <v>45</v>
      </c>
      <c r="B5" s="36"/>
      <c r="C5" s="36"/>
      <c r="D5" s="38" t="s">
        <v>44</v>
      </c>
      <c r="E5" s="38"/>
      <c r="F5" s="38"/>
      <c r="G5" s="38"/>
      <c r="H5" s="38"/>
      <c r="I5" s="38"/>
      <c r="J5" s="38"/>
      <c r="K5" s="38"/>
    </row>
    <row r="6" spans="1:11" x14ac:dyDescent="0.25">
      <c r="A6" s="36" t="s">
        <v>47</v>
      </c>
      <c r="B6" s="36"/>
      <c r="C6" s="36"/>
      <c r="D6" s="38" t="s">
        <v>52</v>
      </c>
      <c r="E6" s="38"/>
      <c r="F6" s="38"/>
      <c r="G6" s="38"/>
      <c r="H6" s="38"/>
      <c r="I6" s="38"/>
      <c r="J6" s="38"/>
      <c r="K6" s="38"/>
    </row>
    <row r="7" spans="1:11" x14ac:dyDescent="0.25">
      <c r="A7" s="36" t="s">
        <v>49</v>
      </c>
      <c r="B7" s="36"/>
      <c r="C7" s="36"/>
      <c r="D7" s="38" t="s">
        <v>48</v>
      </c>
      <c r="E7" s="38"/>
      <c r="F7" s="38"/>
      <c r="G7" s="38"/>
      <c r="H7" s="38"/>
      <c r="I7" s="38"/>
      <c r="J7" s="38"/>
      <c r="K7" s="38"/>
    </row>
    <row r="8" spans="1:11" x14ac:dyDescent="0.25">
      <c r="A8" s="36" t="s">
        <v>51</v>
      </c>
      <c r="B8" s="36"/>
      <c r="C8" s="36"/>
      <c r="D8" s="38" t="s">
        <v>50</v>
      </c>
      <c r="E8" s="38"/>
      <c r="F8" s="38"/>
      <c r="G8" s="38"/>
      <c r="H8" s="38"/>
      <c r="I8" s="38"/>
      <c r="J8" s="38"/>
      <c r="K8" s="38"/>
    </row>
    <row r="9" spans="1:11" x14ac:dyDescent="0.25">
      <c r="A9" s="37"/>
      <c r="B9" s="37"/>
      <c r="C9" s="37"/>
    </row>
    <row r="10" spans="1:11" x14ac:dyDescent="0.25">
      <c r="A10" s="37"/>
      <c r="B10" s="37"/>
      <c r="C10" s="37"/>
    </row>
    <row r="11" spans="1:11" x14ac:dyDescent="0.25">
      <c r="A11" s="37"/>
      <c r="B11" s="37"/>
      <c r="C11" s="37"/>
    </row>
    <row r="12" spans="1:11" x14ac:dyDescent="0.25">
      <c r="A12" s="37"/>
      <c r="B12" s="37"/>
      <c r="C12" s="37"/>
    </row>
    <row r="13" spans="1:11" x14ac:dyDescent="0.25">
      <c r="A13" s="37"/>
      <c r="B13" s="37"/>
      <c r="C13" s="37"/>
    </row>
    <row r="14" spans="1:11" x14ac:dyDescent="0.25">
      <c r="A14" s="37"/>
      <c r="B14" s="37"/>
      <c r="C14" s="37"/>
    </row>
    <row r="15" spans="1:11" x14ac:dyDescent="0.25">
      <c r="A15" s="37"/>
      <c r="B15" s="37"/>
      <c r="C15" s="37"/>
    </row>
    <row r="16" spans="1:11" x14ac:dyDescent="0.25">
      <c r="A16" s="37"/>
      <c r="B16" s="37"/>
      <c r="C16" s="37"/>
    </row>
    <row r="17" spans="1:3" x14ac:dyDescent="0.25">
      <c r="A17" s="37"/>
      <c r="B17" s="37"/>
      <c r="C17" s="37"/>
    </row>
    <row r="18" spans="1:3" x14ac:dyDescent="0.25">
      <c r="A18" s="37"/>
      <c r="B18" s="37"/>
      <c r="C18" s="37"/>
    </row>
    <row r="19" spans="1:3" x14ac:dyDescent="0.25">
      <c r="A19" s="37"/>
      <c r="B19" s="37"/>
      <c r="C19" s="37"/>
    </row>
    <row r="20" spans="1:3" x14ac:dyDescent="0.25">
      <c r="A20" s="37"/>
      <c r="B20" s="37"/>
      <c r="C20" s="37"/>
    </row>
    <row r="21" spans="1:3" x14ac:dyDescent="0.25">
      <c r="A21" s="37"/>
      <c r="B21" s="37"/>
      <c r="C21" s="37"/>
    </row>
    <row r="22" spans="1:3" x14ac:dyDescent="0.25">
      <c r="A22" s="37"/>
      <c r="B22" s="37"/>
      <c r="C22" s="37"/>
    </row>
    <row r="23" spans="1:3" x14ac:dyDescent="0.25">
      <c r="A23" s="37"/>
      <c r="B23" s="37"/>
      <c r="C23" s="37"/>
    </row>
    <row r="24" spans="1:3" x14ac:dyDescent="0.25">
      <c r="A24" s="37"/>
      <c r="B24" s="37"/>
      <c r="C24" s="37"/>
    </row>
    <row r="25" spans="1:3" x14ac:dyDescent="0.25">
      <c r="A25" s="37"/>
      <c r="B25" s="37"/>
      <c r="C25" s="37"/>
    </row>
    <row r="26" spans="1:3" x14ac:dyDescent="0.25">
      <c r="A26" s="37"/>
      <c r="B26" s="37"/>
      <c r="C26" s="37"/>
    </row>
  </sheetData>
  <mergeCells count="28">
    <mergeCell ref="A25:C25"/>
    <mergeCell ref="A26:C26"/>
    <mergeCell ref="D5:K5"/>
    <mergeCell ref="D6:K6"/>
    <mergeCell ref="D7:K7"/>
    <mergeCell ref="D8:K8"/>
    <mergeCell ref="A19:C19"/>
    <mergeCell ref="A20:C20"/>
    <mergeCell ref="A21:C21"/>
    <mergeCell ref="A22:C22"/>
    <mergeCell ref="A23:C23"/>
    <mergeCell ref="A24:C24"/>
    <mergeCell ref="A13:C13"/>
    <mergeCell ref="A14:C14"/>
    <mergeCell ref="A15:C15"/>
    <mergeCell ref="A16:C16"/>
    <mergeCell ref="A17:C17"/>
    <mergeCell ref="A18:C18"/>
    <mergeCell ref="A8:C8"/>
    <mergeCell ref="A9:C9"/>
    <mergeCell ref="A10:C10"/>
    <mergeCell ref="A11:C11"/>
    <mergeCell ref="A12:C12"/>
    <mergeCell ref="C2:H2"/>
    <mergeCell ref="A4:K4"/>
    <mergeCell ref="A5:C5"/>
    <mergeCell ref="A6:C6"/>
    <mergeCell ref="A7:C7"/>
  </mergeCells>
  <hyperlinks>
    <hyperlink ref="A5:C5" location="'Q1'!A1" display="Quadre II-5.1." xr:uid="{89C0D0CE-0888-4064-B64A-93F437C4BADE}"/>
    <hyperlink ref="A6:C6" location="'Q2'!A1" display="Quadre II-5.2." xr:uid="{B5678053-BFF8-44CA-B183-C7993BD5B5B4}"/>
    <hyperlink ref="A7:C7" location="'Q3'!A1" display="Quadre II-5.3." xr:uid="{79FFA6D0-0593-4FF1-8B78-F965785EFB18}"/>
    <hyperlink ref="A8:C8" location="'Q4'!A1" display="Quadre II-5.4. " xr:uid="{5B761F27-8FDB-4932-ABC2-5E2BB122D0F3}"/>
  </hyperlink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50D4C-2C61-475F-88DE-8D8B691A9292}">
  <sheetPr>
    <tabColor theme="9"/>
  </sheetPr>
  <dimension ref="A1:AMK7"/>
  <sheetViews>
    <sheetView zoomScaleNormal="100" workbookViewId="0">
      <selection activeCell="A7" sqref="A7:N7"/>
    </sheetView>
  </sheetViews>
  <sheetFormatPr baseColWidth="10" defaultColWidth="8.85546875" defaultRowHeight="12.75" x14ac:dyDescent="0.2"/>
  <cols>
    <col min="1" max="1025" width="8.85546875" style="2"/>
    <col min="1026" max="16384" width="8.85546875" style="1"/>
  </cols>
  <sheetData>
    <row r="1" spans="1:14" x14ac:dyDescent="0.2">
      <c r="A1" s="39" t="s">
        <v>39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22.5" x14ac:dyDescent="0.2">
      <c r="A2" s="5"/>
      <c r="B2" s="10">
        <v>2010</v>
      </c>
      <c r="C2" s="10">
        <v>2011</v>
      </c>
      <c r="D2" s="10">
        <v>2012</v>
      </c>
      <c r="E2" s="10">
        <v>2013</v>
      </c>
      <c r="F2" s="10">
        <v>2014</v>
      </c>
      <c r="G2" s="10">
        <v>2015</v>
      </c>
      <c r="H2" s="10">
        <v>2016</v>
      </c>
      <c r="I2" s="10">
        <v>2017</v>
      </c>
      <c r="J2" s="10">
        <v>2018</v>
      </c>
      <c r="K2" s="10">
        <v>2019</v>
      </c>
      <c r="L2" s="10">
        <v>2020</v>
      </c>
      <c r="M2" s="9" t="s">
        <v>6</v>
      </c>
      <c r="N2" s="9" t="s">
        <v>5</v>
      </c>
    </row>
    <row r="3" spans="1:14" x14ac:dyDescent="0.2">
      <c r="A3" s="8" t="s">
        <v>4</v>
      </c>
      <c r="B3" s="7">
        <v>16435</v>
      </c>
      <c r="C3" s="7">
        <v>15351</v>
      </c>
      <c r="D3" s="7">
        <v>12727</v>
      </c>
      <c r="E3" s="7">
        <v>13362</v>
      </c>
      <c r="F3" s="7">
        <v>14779</v>
      </c>
      <c r="G3" s="7">
        <v>16329</v>
      </c>
      <c r="H3" s="7">
        <v>18428</v>
      </c>
      <c r="I3" s="7">
        <v>20098</v>
      </c>
      <c r="J3" s="7">
        <v>20622</v>
      </c>
      <c r="K3" s="7">
        <v>21707</v>
      </c>
      <c r="L3" s="7">
        <v>13004</v>
      </c>
      <c r="M3" s="7">
        <f>L3-K3</f>
        <v>-8703</v>
      </c>
      <c r="N3" s="6">
        <f>(M3/K3)*100</f>
        <v>-40.093057539042704</v>
      </c>
    </row>
    <row r="4" spans="1:14" x14ac:dyDescent="0.2">
      <c r="A4" s="5" t="s">
        <v>3</v>
      </c>
      <c r="B4" s="4">
        <v>16324</v>
      </c>
      <c r="C4" s="4">
        <v>15271</v>
      </c>
      <c r="D4" s="4">
        <v>12639</v>
      </c>
      <c r="E4" s="4">
        <v>13284</v>
      </c>
      <c r="F4" s="4">
        <v>14699</v>
      </c>
      <c r="G4" s="4">
        <v>16225</v>
      </c>
      <c r="H4" s="4">
        <v>18330</v>
      </c>
      <c r="I4" s="4">
        <v>19992</v>
      </c>
      <c r="J4" s="4">
        <v>20519</v>
      </c>
      <c r="K4" s="4">
        <v>21596</v>
      </c>
      <c r="L4" s="4">
        <v>12934</v>
      </c>
      <c r="M4" s="4">
        <f>L4-K4</f>
        <v>-8662</v>
      </c>
      <c r="N4" s="3">
        <f>(M4/K4)*100</f>
        <v>-40.109279496203001</v>
      </c>
    </row>
    <row r="5" spans="1:14" x14ac:dyDescent="0.2">
      <c r="A5" s="5" t="s">
        <v>2</v>
      </c>
      <c r="B5" s="4">
        <v>100</v>
      </c>
      <c r="C5" s="4">
        <v>74</v>
      </c>
      <c r="D5" s="4">
        <v>85</v>
      </c>
      <c r="E5" s="4">
        <v>74</v>
      </c>
      <c r="F5" s="4">
        <v>78</v>
      </c>
      <c r="G5" s="4">
        <v>95</v>
      </c>
      <c r="H5" s="4">
        <v>93</v>
      </c>
      <c r="I5" s="4">
        <v>95</v>
      </c>
      <c r="J5" s="4">
        <v>100</v>
      </c>
      <c r="K5" s="4">
        <v>104</v>
      </c>
      <c r="L5" s="4">
        <v>65</v>
      </c>
      <c r="M5" s="4">
        <f>L5-K5</f>
        <v>-39</v>
      </c>
      <c r="N5" s="3">
        <f>(M5/K5)*100</f>
        <v>-37.5</v>
      </c>
    </row>
    <row r="6" spans="1:14" x14ac:dyDescent="0.2">
      <c r="A6" s="5" t="s">
        <v>1</v>
      </c>
      <c r="B6" s="4">
        <v>11</v>
      </c>
      <c r="C6" s="4">
        <v>6</v>
      </c>
      <c r="D6" s="4">
        <v>3</v>
      </c>
      <c r="E6" s="4">
        <v>4</v>
      </c>
      <c r="F6" s="4">
        <v>2</v>
      </c>
      <c r="G6" s="4">
        <v>9</v>
      </c>
      <c r="H6" s="4">
        <v>5</v>
      </c>
      <c r="I6" s="4">
        <v>11</v>
      </c>
      <c r="J6" s="4">
        <v>3</v>
      </c>
      <c r="K6" s="4">
        <v>7</v>
      </c>
      <c r="L6" s="4">
        <v>5</v>
      </c>
      <c r="M6" s="4">
        <f>L6-K6</f>
        <v>-2</v>
      </c>
      <c r="N6" s="3">
        <f>(M6/K6)*100</f>
        <v>-28.571428571428569</v>
      </c>
    </row>
    <row r="7" spans="1:14" ht="32.25" customHeight="1" x14ac:dyDescent="0.2">
      <c r="A7" s="40" t="s">
        <v>0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</sheetData>
  <mergeCells count="2">
    <mergeCell ref="A1:N1"/>
    <mergeCell ref="A7:N7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34B26-2F1E-4EE1-8EFD-1B26D174EB80}">
  <sheetPr>
    <tabColor theme="9"/>
  </sheetPr>
  <dimension ref="A1:AMK9"/>
  <sheetViews>
    <sheetView zoomScaleNormal="100" workbookViewId="0">
      <selection sqref="A1:N7"/>
    </sheetView>
  </sheetViews>
  <sheetFormatPr baseColWidth="10" defaultColWidth="8.85546875" defaultRowHeight="12.75" x14ac:dyDescent="0.2"/>
  <cols>
    <col min="1" max="1025" width="8.85546875" style="2"/>
    <col min="1026" max="16384" width="8.85546875" style="1"/>
  </cols>
  <sheetData>
    <row r="1" spans="1:14" x14ac:dyDescent="0.2">
      <c r="A1" s="39" t="s">
        <v>46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7"/>
      <c r="M1" s="17"/>
      <c r="N1" s="17"/>
    </row>
    <row r="2" spans="1:14" ht="12.75" customHeight="1" x14ac:dyDescent="0.2">
      <c r="A2" s="42"/>
      <c r="B2" s="43">
        <v>2019</v>
      </c>
      <c r="C2" s="43"/>
      <c r="D2" s="43"/>
      <c r="E2" s="43"/>
      <c r="F2" s="43">
        <v>2020</v>
      </c>
      <c r="G2" s="43"/>
      <c r="H2" s="43"/>
      <c r="I2" s="43"/>
      <c r="J2" s="44" t="s">
        <v>53</v>
      </c>
      <c r="K2" s="44" t="s">
        <v>11</v>
      </c>
      <c r="M2" s="1"/>
    </row>
    <row r="3" spans="1:14" x14ac:dyDescent="0.2">
      <c r="A3" s="42"/>
      <c r="B3" s="16" t="s">
        <v>3</v>
      </c>
      <c r="C3" s="16" t="s">
        <v>2</v>
      </c>
      <c r="D3" s="16" t="s">
        <v>1</v>
      </c>
      <c r="E3" s="16" t="s">
        <v>4</v>
      </c>
      <c r="F3" s="16" t="s">
        <v>3</v>
      </c>
      <c r="G3" s="16" t="s">
        <v>2</v>
      </c>
      <c r="H3" s="16" t="s">
        <v>1</v>
      </c>
      <c r="I3" s="16" t="s">
        <v>4</v>
      </c>
      <c r="J3" s="44"/>
      <c r="K3" s="44"/>
      <c r="M3" s="1"/>
    </row>
    <row r="4" spans="1:14" x14ac:dyDescent="0.2">
      <c r="A4" s="8" t="s">
        <v>4</v>
      </c>
      <c r="B4" s="15">
        <v>21596</v>
      </c>
      <c r="C4" s="15">
        <v>104</v>
      </c>
      <c r="D4" s="15">
        <v>7</v>
      </c>
      <c r="E4" s="15">
        <v>21707</v>
      </c>
      <c r="F4" s="15">
        <f>SUM(F5:F8)</f>
        <v>12934</v>
      </c>
      <c r="G4" s="15">
        <f>SUM(G5:G8)</f>
        <v>65</v>
      </c>
      <c r="H4" s="15">
        <f>SUM(H5:H8)</f>
        <v>5</v>
      </c>
      <c r="I4" s="15">
        <f>SUM(F4:H4)</f>
        <v>13004</v>
      </c>
      <c r="J4" s="15">
        <f>I4-E4</f>
        <v>-8703</v>
      </c>
      <c r="K4" s="14">
        <f>(J4/E4)*100</f>
        <v>-40.093057539042704</v>
      </c>
      <c r="M4" s="11"/>
    </row>
    <row r="5" spans="1:14" x14ac:dyDescent="0.2">
      <c r="A5" s="5" t="s">
        <v>10</v>
      </c>
      <c r="B5" s="13">
        <v>356</v>
      </c>
      <c r="C5" s="13">
        <v>0</v>
      </c>
      <c r="D5" s="13">
        <v>0</v>
      </c>
      <c r="E5" s="13">
        <v>356</v>
      </c>
      <c r="F5" s="13">
        <v>272</v>
      </c>
      <c r="G5" s="13">
        <v>4</v>
      </c>
      <c r="H5" s="13"/>
      <c r="I5" s="13">
        <v>276</v>
      </c>
      <c r="J5" s="13">
        <f>I5-E5</f>
        <v>-80</v>
      </c>
      <c r="K5" s="12">
        <f>(J5/E5)*100</f>
        <v>-22.471910112359549</v>
      </c>
      <c r="M5" s="11"/>
    </row>
    <row r="6" spans="1:14" x14ac:dyDescent="0.2">
      <c r="A6" s="5" t="s">
        <v>9</v>
      </c>
      <c r="B6" s="13">
        <v>1922</v>
      </c>
      <c r="C6" s="13">
        <v>11</v>
      </c>
      <c r="D6" s="13">
        <v>2</v>
      </c>
      <c r="E6" s="13">
        <v>1935</v>
      </c>
      <c r="F6" s="13">
        <v>1596</v>
      </c>
      <c r="G6" s="13">
        <v>5</v>
      </c>
      <c r="H6" s="13"/>
      <c r="I6" s="13">
        <v>1601</v>
      </c>
      <c r="J6" s="13">
        <f>I6-E6</f>
        <v>-334</v>
      </c>
      <c r="K6" s="12">
        <f>(J6/E6)*100</f>
        <v>-17.2609819121447</v>
      </c>
      <c r="M6" s="11"/>
    </row>
    <row r="7" spans="1:14" x14ac:dyDescent="0.2">
      <c r="A7" s="5" t="s">
        <v>8</v>
      </c>
      <c r="B7" s="13">
        <v>4427</v>
      </c>
      <c r="C7" s="13">
        <v>42</v>
      </c>
      <c r="D7" s="13">
        <v>1</v>
      </c>
      <c r="E7" s="13">
        <v>4470</v>
      </c>
      <c r="F7" s="13">
        <v>3672</v>
      </c>
      <c r="G7" s="13">
        <v>35</v>
      </c>
      <c r="H7" s="13">
        <v>1</v>
      </c>
      <c r="I7" s="13">
        <v>3708</v>
      </c>
      <c r="J7" s="13">
        <f>I7-E7</f>
        <v>-762</v>
      </c>
      <c r="K7" s="12">
        <f>(J7/E7)*100</f>
        <v>-17.04697986577181</v>
      </c>
      <c r="M7" s="11"/>
    </row>
    <row r="8" spans="1:14" x14ac:dyDescent="0.2">
      <c r="A8" s="5" t="s">
        <v>7</v>
      </c>
      <c r="B8" s="13">
        <v>14891</v>
      </c>
      <c r="C8" s="13">
        <v>51</v>
      </c>
      <c r="D8" s="13">
        <v>4</v>
      </c>
      <c r="E8" s="13">
        <v>14946</v>
      </c>
      <c r="F8" s="13">
        <v>7394</v>
      </c>
      <c r="G8" s="13">
        <v>21</v>
      </c>
      <c r="H8" s="13">
        <v>4</v>
      </c>
      <c r="I8" s="13">
        <v>7419</v>
      </c>
      <c r="J8" s="13">
        <f>I8-E8</f>
        <v>-7527</v>
      </c>
      <c r="K8" s="12">
        <f>(J8/E8)*100</f>
        <v>-50.361300682456843</v>
      </c>
      <c r="M8" s="11"/>
    </row>
    <row r="9" spans="1:14" x14ac:dyDescent="0.2">
      <c r="A9" s="41" t="s">
        <v>0</v>
      </c>
      <c r="B9" s="41"/>
      <c r="C9" s="41"/>
      <c r="D9" s="41"/>
      <c r="E9" s="41"/>
      <c r="F9" s="41"/>
      <c r="G9" s="41"/>
      <c r="H9" s="41"/>
      <c r="I9" s="41"/>
      <c r="J9" s="41"/>
      <c r="K9" s="41"/>
    </row>
  </sheetData>
  <mergeCells count="7">
    <mergeCell ref="A9:K9"/>
    <mergeCell ref="A1:K1"/>
    <mergeCell ref="A2:A3"/>
    <mergeCell ref="B2:E2"/>
    <mergeCell ref="F2:I2"/>
    <mergeCell ref="J2:J3"/>
    <mergeCell ref="K2:K3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048BC-C0C8-4EA7-AC8A-72FD9CAC2C06}">
  <sheetPr>
    <tabColor theme="9"/>
  </sheetPr>
  <dimension ref="A1:AMK23"/>
  <sheetViews>
    <sheetView zoomScaleNormal="100" workbookViewId="0">
      <selection activeCell="A23" sqref="A23:E23"/>
    </sheetView>
  </sheetViews>
  <sheetFormatPr baseColWidth="10" defaultColWidth="8.85546875" defaultRowHeight="12.75" x14ac:dyDescent="0.2"/>
  <cols>
    <col min="1" max="1025" width="8.85546875" style="18"/>
    <col min="1026" max="16384" width="8.85546875" style="1"/>
  </cols>
  <sheetData>
    <row r="1" spans="1:9" ht="22.5" customHeight="1" x14ac:dyDescent="0.2">
      <c r="A1" s="45" t="s">
        <v>40</v>
      </c>
      <c r="B1" s="45"/>
      <c r="C1" s="45"/>
      <c r="D1" s="45"/>
      <c r="E1" s="45"/>
      <c r="F1" s="17"/>
      <c r="G1" s="17"/>
      <c r="H1" s="17"/>
      <c r="I1" s="17"/>
    </row>
    <row r="2" spans="1:9" x14ac:dyDescent="0.2">
      <c r="A2" s="5"/>
      <c r="B2" s="16">
        <v>2017</v>
      </c>
      <c r="C2" s="16">
        <v>2018</v>
      </c>
      <c r="D2" s="16">
        <v>2019</v>
      </c>
      <c r="E2" s="16">
        <v>2020</v>
      </c>
      <c r="G2" s="1"/>
    </row>
    <row r="3" spans="1:9" x14ac:dyDescent="0.2">
      <c r="A3" s="8" t="s">
        <v>32</v>
      </c>
      <c r="B3" s="21">
        <v>3408.7611413925661</v>
      </c>
      <c r="C3" s="21">
        <v>3408.6956362461447</v>
      </c>
      <c r="D3" s="21">
        <v>3019.6403448641377</v>
      </c>
      <c r="E3" s="21">
        <v>2357.5931999015274</v>
      </c>
      <c r="G3" s="19"/>
    </row>
    <row r="4" spans="1:9" x14ac:dyDescent="0.2">
      <c r="A4" s="5" t="s">
        <v>31</v>
      </c>
      <c r="B4" s="20">
        <v>3846.6186643231849</v>
      </c>
      <c r="C4" s="20">
        <v>3837.9614140405474</v>
      </c>
      <c r="D4" s="20">
        <v>3404.9210970728377</v>
      </c>
      <c r="E4" s="20">
        <v>2694.9899479762744</v>
      </c>
      <c r="G4" s="19"/>
    </row>
    <row r="5" spans="1:9" x14ac:dyDescent="0.2">
      <c r="A5" s="5" t="s">
        <v>30</v>
      </c>
      <c r="B5" s="20">
        <v>3247.0521562576319</v>
      </c>
      <c r="C5" s="20">
        <v>3303.3167665795631</v>
      </c>
      <c r="D5" s="20">
        <v>2948.3361029204489</v>
      </c>
      <c r="E5" s="20">
        <v>2783.7933209914354</v>
      </c>
      <c r="G5" s="19"/>
    </row>
    <row r="6" spans="1:9" x14ac:dyDescent="0.2">
      <c r="A6" s="5" t="s">
        <v>29</v>
      </c>
      <c r="B6" s="20">
        <v>3413.7085203869115</v>
      </c>
      <c r="C6" s="20">
        <v>3444.5192012285725</v>
      </c>
      <c r="D6" s="20">
        <v>3021.5983964312136</v>
      </c>
      <c r="E6" s="20">
        <v>2465.9090423782741</v>
      </c>
      <c r="G6" s="19"/>
    </row>
    <row r="7" spans="1:9" x14ac:dyDescent="0.2">
      <c r="A7" s="8" t="s">
        <v>28</v>
      </c>
      <c r="B7" s="21">
        <v>5024.9757155641119</v>
      </c>
      <c r="C7" s="21">
        <v>4996.3280984383509</v>
      </c>
      <c r="D7" s="21">
        <v>4348.7791183582949</v>
      </c>
      <c r="E7" s="21">
        <v>2868.6370535560786</v>
      </c>
      <c r="G7" s="19"/>
    </row>
    <row r="8" spans="1:9" x14ac:dyDescent="0.2">
      <c r="A8" s="5" t="s">
        <v>27</v>
      </c>
      <c r="B8" s="20">
        <v>3618.249382366826</v>
      </c>
      <c r="C8" s="20">
        <v>3530.6277886811331</v>
      </c>
      <c r="D8" s="20">
        <v>2876.3284843265374</v>
      </c>
      <c r="E8" s="20">
        <v>2001.5916454710546</v>
      </c>
      <c r="G8" s="19"/>
    </row>
    <row r="9" spans="1:9" x14ac:dyDescent="0.2">
      <c r="A9" s="5" t="s">
        <v>26</v>
      </c>
      <c r="B9" s="20">
        <v>3019.6135283720669</v>
      </c>
      <c r="C9" s="20">
        <v>3078.6331291627598</v>
      </c>
      <c r="D9" s="20">
        <v>2799.6198852202428</v>
      </c>
      <c r="E9" s="20">
        <v>2463.9440071717427</v>
      </c>
      <c r="G9" s="19"/>
    </row>
    <row r="10" spans="1:9" x14ac:dyDescent="0.2">
      <c r="A10" s="5" t="s">
        <v>25</v>
      </c>
      <c r="B10" s="20">
        <v>4153.7651116379502</v>
      </c>
      <c r="C10" s="20">
        <v>4083.8529035917381</v>
      </c>
      <c r="D10" s="20">
        <v>3659.3635728703157</v>
      </c>
      <c r="E10" s="20">
        <v>3190.4325634734419</v>
      </c>
      <c r="G10" s="19"/>
    </row>
    <row r="11" spans="1:9" x14ac:dyDescent="0.2">
      <c r="A11" s="5" t="s">
        <v>24</v>
      </c>
      <c r="B11" s="20">
        <v>3306.0146187186328</v>
      </c>
      <c r="C11" s="20">
        <v>3391.9516384415865</v>
      </c>
      <c r="D11" s="20">
        <v>2975.8592658424614</v>
      </c>
      <c r="E11" s="20">
        <v>2483.5252289305031</v>
      </c>
      <c r="G11" s="19"/>
    </row>
    <row r="12" spans="1:9" x14ac:dyDescent="0.2">
      <c r="A12" s="5" t="s">
        <v>23</v>
      </c>
      <c r="B12" s="20">
        <v>3283.737686028659</v>
      </c>
      <c r="C12" s="20">
        <v>3313.4139181620731</v>
      </c>
      <c r="D12" s="20">
        <v>2892.0728120332192</v>
      </c>
      <c r="E12" s="20">
        <v>2116.6907293168451</v>
      </c>
      <c r="G12" s="19"/>
    </row>
    <row r="13" spans="1:9" x14ac:dyDescent="0.2">
      <c r="A13" s="5" t="s">
        <v>22</v>
      </c>
      <c r="B13" s="20">
        <v>3111.0476755166314</v>
      </c>
      <c r="C13" s="20">
        <v>3171.3192726456355</v>
      </c>
      <c r="D13" s="20">
        <v>2824.8381875404175</v>
      </c>
      <c r="E13" s="20">
        <v>2340.1602999993052</v>
      </c>
      <c r="G13" s="19"/>
    </row>
    <row r="14" spans="1:9" x14ac:dyDescent="0.2">
      <c r="A14" s="5" t="s">
        <v>21</v>
      </c>
      <c r="B14" s="20">
        <v>3733.283969164007</v>
      </c>
      <c r="C14" s="20">
        <v>3803.9873489059869</v>
      </c>
      <c r="D14" s="20">
        <v>3165.9077191473298</v>
      </c>
      <c r="E14" s="20">
        <v>2654.1473512294224</v>
      </c>
      <c r="G14" s="19"/>
    </row>
    <row r="15" spans="1:9" x14ac:dyDescent="0.2">
      <c r="A15" s="5" t="s">
        <v>20</v>
      </c>
      <c r="B15" s="20">
        <v>3627.1248402934707</v>
      </c>
      <c r="C15" s="20">
        <v>3514.0521216755683</v>
      </c>
      <c r="D15" s="20">
        <v>3158.4810556578254</v>
      </c>
      <c r="E15" s="20">
        <v>2276.1627409911675</v>
      </c>
      <c r="G15" s="19"/>
    </row>
    <row r="16" spans="1:9" x14ac:dyDescent="0.2">
      <c r="A16" s="5" t="s">
        <v>19</v>
      </c>
      <c r="B16" s="20">
        <v>2757.4989939153047</v>
      </c>
      <c r="C16" s="20">
        <v>2784.1514375898309</v>
      </c>
      <c r="D16" s="20">
        <v>2437.1187962899735</v>
      </c>
      <c r="E16" s="20">
        <v>1803.7462359607341</v>
      </c>
      <c r="G16" s="19"/>
    </row>
    <row r="17" spans="1:7" x14ac:dyDescent="0.2">
      <c r="A17" s="5" t="s">
        <v>18</v>
      </c>
      <c r="B17" s="20">
        <v>3586.3377094934222</v>
      </c>
      <c r="C17" s="20">
        <v>3514.4078544013037</v>
      </c>
      <c r="D17" s="20">
        <v>3073.2922603947272</v>
      </c>
      <c r="E17" s="20">
        <v>2705.2007206026451</v>
      </c>
      <c r="G17" s="19"/>
    </row>
    <row r="18" spans="1:7" x14ac:dyDescent="0.2">
      <c r="A18" s="5" t="s">
        <v>17</v>
      </c>
      <c r="B18" s="20">
        <v>3541.2736247483713</v>
      </c>
      <c r="C18" s="20">
        <v>3746.5841079997172</v>
      </c>
      <c r="D18" s="20">
        <v>3766.3424640087137</v>
      </c>
      <c r="E18" s="20">
        <v>3074.9264490353276</v>
      </c>
      <c r="G18" s="19"/>
    </row>
    <row r="19" spans="1:7" x14ac:dyDescent="0.2">
      <c r="A19" s="5" t="s">
        <v>16</v>
      </c>
      <c r="B19" s="20">
        <v>3595.9605038330665</v>
      </c>
      <c r="C19" s="20">
        <v>3390.1767403165513</v>
      </c>
      <c r="D19" s="20">
        <v>3252.9657691833363</v>
      </c>
      <c r="E19" s="20">
        <v>2589.8205176650367</v>
      </c>
      <c r="G19" s="19"/>
    </row>
    <row r="20" spans="1:7" x14ac:dyDescent="0.2">
      <c r="A20" s="5" t="s">
        <v>15</v>
      </c>
      <c r="B20" s="20">
        <v>3668.8814386097224</v>
      </c>
      <c r="C20" s="20">
        <v>3619.8749827159554</v>
      </c>
      <c r="D20" s="20">
        <v>3397.2110763315213</v>
      </c>
      <c r="E20" s="20">
        <v>2828.8824008514853</v>
      </c>
      <c r="G20" s="19"/>
    </row>
    <row r="21" spans="1:7" x14ac:dyDescent="0.2">
      <c r="A21" s="5" t="s">
        <v>14</v>
      </c>
      <c r="B21" s="20">
        <v>3347.8350942614461</v>
      </c>
      <c r="C21" s="20">
        <v>2865.1610316717893</v>
      </c>
      <c r="D21" s="20">
        <v>2412.8622600984791</v>
      </c>
      <c r="E21" s="20">
        <v>2212.840753587966</v>
      </c>
      <c r="G21" s="19"/>
    </row>
    <row r="22" spans="1:7" x14ac:dyDescent="0.2">
      <c r="A22" s="5" t="s">
        <v>13</v>
      </c>
      <c r="B22" s="20">
        <v>3242.2485927622602</v>
      </c>
      <c r="C22" s="20">
        <v>3625.6310042945338</v>
      </c>
      <c r="D22" s="20">
        <v>2618.4975381071376</v>
      </c>
      <c r="E22" s="20">
        <v>1947.4253001843222</v>
      </c>
      <c r="G22" s="19"/>
    </row>
    <row r="23" spans="1:7" ht="39" customHeight="1" x14ac:dyDescent="0.2">
      <c r="A23" s="46" t="s">
        <v>12</v>
      </c>
      <c r="B23" s="46"/>
      <c r="C23" s="46"/>
      <c r="D23" s="46"/>
      <c r="E23" s="46"/>
    </row>
  </sheetData>
  <mergeCells count="2">
    <mergeCell ref="A1:E1"/>
    <mergeCell ref="A23:E23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3D243-7CAE-4F74-8F0B-91A1CE6C5147}">
  <sheetPr>
    <tabColor theme="9"/>
  </sheetPr>
  <dimension ref="A1:AMK19"/>
  <sheetViews>
    <sheetView zoomScaleNormal="100" workbookViewId="0">
      <selection activeCell="A16" sqref="A16:F16"/>
    </sheetView>
  </sheetViews>
  <sheetFormatPr baseColWidth="10" defaultColWidth="8.85546875" defaultRowHeight="12.75" x14ac:dyDescent="0.2"/>
  <cols>
    <col min="1" max="1025" width="8.85546875" style="18"/>
    <col min="1026" max="16384" width="8.85546875" style="1"/>
  </cols>
  <sheetData>
    <row r="1" spans="1:6" ht="27" customHeight="1" x14ac:dyDescent="0.2">
      <c r="A1" s="45" t="s">
        <v>41</v>
      </c>
      <c r="B1" s="45"/>
      <c r="C1" s="45"/>
      <c r="D1" s="45"/>
      <c r="E1" s="45"/>
      <c r="F1" s="45"/>
    </row>
    <row r="2" spans="1:6" x14ac:dyDescent="0.2">
      <c r="A2" s="31"/>
      <c r="B2" s="30" t="s">
        <v>38</v>
      </c>
      <c r="C2" s="30" t="s">
        <v>37</v>
      </c>
      <c r="D2" s="30" t="s">
        <v>36</v>
      </c>
      <c r="E2" s="30" t="s">
        <v>35</v>
      </c>
      <c r="F2" s="30" t="s">
        <v>28</v>
      </c>
    </row>
    <row r="3" spans="1:6" x14ac:dyDescent="0.2">
      <c r="A3" s="28">
        <v>2010</v>
      </c>
      <c r="B3" s="29">
        <v>13199</v>
      </c>
      <c r="C3" s="29">
        <v>1061</v>
      </c>
      <c r="D3" s="29">
        <v>2017</v>
      </c>
      <c r="E3" s="29">
        <v>68</v>
      </c>
      <c r="F3" s="26">
        <v>16435</v>
      </c>
    </row>
    <row r="4" spans="1:6" x14ac:dyDescent="0.2">
      <c r="A4" s="28">
        <v>2011</v>
      </c>
      <c r="B4" s="29">
        <v>12250</v>
      </c>
      <c r="C4" s="29">
        <v>946</v>
      </c>
      <c r="D4" s="29">
        <v>1993</v>
      </c>
      <c r="E4" s="29">
        <v>76</v>
      </c>
      <c r="F4" s="26">
        <v>15351</v>
      </c>
    </row>
    <row r="5" spans="1:6" x14ac:dyDescent="0.2">
      <c r="A5" s="28">
        <v>2012</v>
      </c>
      <c r="B5" s="29">
        <v>10025</v>
      </c>
      <c r="C5" s="29">
        <v>800</v>
      </c>
      <c r="D5" s="29">
        <v>1714</v>
      </c>
      <c r="E5" s="29">
        <v>61</v>
      </c>
      <c r="F5" s="26">
        <v>12727</v>
      </c>
    </row>
    <row r="6" spans="1:6" x14ac:dyDescent="0.2">
      <c r="A6" s="28">
        <v>2013</v>
      </c>
      <c r="B6" s="29">
        <v>10354</v>
      </c>
      <c r="C6" s="29">
        <v>815</v>
      </c>
      <c r="D6" s="29">
        <v>1889</v>
      </c>
      <c r="E6" s="29">
        <v>58</v>
      </c>
      <c r="F6" s="26">
        <v>13362</v>
      </c>
    </row>
    <row r="7" spans="1:6" x14ac:dyDescent="0.2">
      <c r="A7" s="28">
        <v>2014</v>
      </c>
      <c r="B7" s="29">
        <v>11560</v>
      </c>
      <c r="C7" s="29">
        <v>833</v>
      </c>
      <c r="D7" s="29">
        <v>2223</v>
      </c>
      <c r="E7" s="29">
        <v>68</v>
      </c>
      <c r="F7" s="26">
        <v>14779</v>
      </c>
    </row>
    <row r="8" spans="1:6" x14ac:dyDescent="0.2">
      <c r="A8" s="28">
        <v>2015</v>
      </c>
      <c r="B8" s="29">
        <v>12855</v>
      </c>
      <c r="C8" s="29">
        <v>943</v>
      </c>
      <c r="D8" s="29">
        <v>2376</v>
      </c>
      <c r="E8" s="29">
        <v>87</v>
      </c>
      <c r="F8" s="26">
        <v>16329</v>
      </c>
    </row>
    <row r="9" spans="1:6" x14ac:dyDescent="0.2">
      <c r="A9" s="28">
        <v>2016</v>
      </c>
      <c r="B9" s="29">
        <v>14537</v>
      </c>
      <c r="C9" s="29">
        <v>1083</v>
      </c>
      <c r="D9" s="29">
        <v>2645</v>
      </c>
      <c r="E9" s="29">
        <v>100</v>
      </c>
      <c r="F9" s="26">
        <v>18428</v>
      </c>
    </row>
    <row r="10" spans="1:6" x14ac:dyDescent="0.2">
      <c r="A10" s="28">
        <v>2017</v>
      </c>
      <c r="B10" s="29">
        <v>15793</v>
      </c>
      <c r="C10" s="29">
        <v>1168</v>
      </c>
      <c r="D10" s="29">
        <v>2930</v>
      </c>
      <c r="E10" s="29">
        <v>110</v>
      </c>
      <c r="F10" s="26">
        <v>20098</v>
      </c>
    </row>
    <row r="11" spans="1:6" x14ac:dyDescent="0.2">
      <c r="A11" s="28">
        <v>2018</v>
      </c>
      <c r="B11" s="29">
        <v>16261</v>
      </c>
      <c r="C11" s="29">
        <v>1286</v>
      </c>
      <c r="D11" s="29">
        <v>2913</v>
      </c>
      <c r="E11" s="29">
        <v>90</v>
      </c>
      <c r="F11" s="26">
        <v>20622</v>
      </c>
    </row>
    <row r="12" spans="1:6" x14ac:dyDescent="0.2">
      <c r="A12" s="28">
        <v>2019</v>
      </c>
      <c r="B12" s="29">
        <v>16843</v>
      </c>
      <c r="C12" s="29">
        <v>1414</v>
      </c>
      <c r="D12" s="29">
        <v>3281</v>
      </c>
      <c r="E12" s="29">
        <v>98</v>
      </c>
      <c r="F12" s="26">
        <v>21707</v>
      </c>
    </row>
    <row r="13" spans="1:6" x14ac:dyDescent="0.2">
      <c r="A13" s="28">
        <v>2020</v>
      </c>
      <c r="B13" s="27">
        <v>10312</v>
      </c>
      <c r="C13" s="27">
        <v>903</v>
      </c>
      <c r="D13" s="27">
        <v>1662</v>
      </c>
      <c r="E13" s="27">
        <v>78</v>
      </c>
      <c r="F13" s="26">
        <v>13004</v>
      </c>
    </row>
    <row r="14" spans="1:6" x14ac:dyDescent="0.2">
      <c r="A14" s="25" t="s">
        <v>34</v>
      </c>
      <c r="B14" s="27">
        <f>B13-B12</f>
        <v>-6531</v>
      </c>
      <c r="C14" s="27">
        <f>C13-C12</f>
        <v>-511</v>
      </c>
      <c r="D14" s="27">
        <f>D13-D12</f>
        <v>-1619</v>
      </c>
      <c r="E14" s="27">
        <f>E13-E12</f>
        <v>-20</v>
      </c>
      <c r="F14" s="26">
        <f>F13-F12</f>
        <v>-8703</v>
      </c>
    </row>
    <row r="15" spans="1:6" x14ac:dyDescent="0.2">
      <c r="A15" s="25" t="s">
        <v>33</v>
      </c>
      <c r="B15" s="24">
        <f>B14/B12*100</f>
        <v>-38.775752538146413</v>
      </c>
      <c r="C15" s="24">
        <f>C14/C12*100</f>
        <v>-36.138613861386141</v>
      </c>
      <c r="D15" s="24">
        <f>D14/D12*100</f>
        <v>-49.344711978055471</v>
      </c>
      <c r="E15" s="24">
        <f>E14/E12*100</f>
        <v>-20.408163265306122</v>
      </c>
      <c r="F15" s="23">
        <f>F14/F12*100</f>
        <v>-40.093057539042704</v>
      </c>
    </row>
    <row r="16" spans="1:6" ht="35.25" customHeight="1" x14ac:dyDescent="0.2">
      <c r="A16" s="46" t="s">
        <v>0</v>
      </c>
      <c r="B16" s="46"/>
      <c r="C16" s="46"/>
      <c r="D16" s="46"/>
      <c r="E16" s="46"/>
      <c r="F16" s="46"/>
    </row>
    <row r="19" spans="2:5" x14ac:dyDescent="0.2">
      <c r="B19" s="22">
        <f>B13/$F$13</f>
        <v>0.79298677330052292</v>
      </c>
      <c r="C19" s="22">
        <f>C13/$F$13</f>
        <v>6.944017225469086E-2</v>
      </c>
      <c r="D19" s="22">
        <f>D13/$F$13</f>
        <v>0.12780682866810211</v>
      </c>
      <c r="E19" s="22">
        <f>E13/$F$13</f>
        <v>5.9981544140264532E-3</v>
      </c>
    </row>
  </sheetData>
  <mergeCells count="2">
    <mergeCell ref="A1:F1"/>
    <mergeCell ref="A16:F16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Índex de quadres i gràfics</vt:lpstr>
      <vt:lpstr>Q1</vt:lpstr>
      <vt:lpstr>Q2</vt:lpstr>
      <vt:lpstr>Q3</vt:lpstr>
      <vt:lpstr>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Bethany Anne Ratcliffe</dc:creator>
  <cp:lastModifiedBy>Maria Lourdes Calero Martínez</cp:lastModifiedBy>
  <dcterms:created xsi:type="dcterms:W3CDTF">2021-06-11T10:52:38Z</dcterms:created>
  <dcterms:modified xsi:type="dcterms:W3CDTF">2021-11-04T13:47:47Z</dcterms:modified>
</cp:coreProperties>
</file>