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drawings/drawing21.xml" ContentType="application/vnd.openxmlformats-officedocument.drawing+xml"/>
  <Override PartName="/xl/charts/chart20.xml" ContentType="application/vnd.openxmlformats-officedocument.drawingml.chart+xml"/>
  <Override PartName="/xl/drawings/drawing22.xml" ContentType="application/vnd.openxmlformats-officedocument.drawing+xml"/>
  <Override PartName="/xl/charts/chart21.xml" ContentType="application/vnd.openxmlformats-officedocument.drawingml.chart+xml"/>
  <Override PartName="/xl/drawings/drawing23.xml" ContentType="application/vnd.openxmlformats-officedocument.drawing+xml"/>
  <Override PartName="/xl/charts/chart22.xml" ContentType="application/vnd.openxmlformats-officedocument.drawingml.chart+xml"/>
  <Override PartName="/xl/drawings/drawing24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67A6A535-445A-4382-B389-C6D52AA05D36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Q1" sheetId="2" r:id="rId2"/>
    <sheet name="G1" sheetId="3" r:id="rId3"/>
    <sheet name="G2" sheetId="4" r:id="rId4"/>
    <sheet name="G3" sheetId="5" r:id="rId5"/>
    <sheet name="G4" sheetId="6" r:id="rId6"/>
    <sheet name="G5" sheetId="7" r:id="rId7"/>
    <sheet name="Q2" sheetId="8" r:id="rId8"/>
    <sheet name="G6" sheetId="9" r:id="rId9"/>
    <sheet name="G7" sheetId="10" r:id="rId10"/>
    <sheet name="G8" sheetId="11" r:id="rId11"/>
    <sheet name="G9" sheetId="12" r:id="rId12"/>
    <sheet name="G10" sheetId="13" r:id="rId13"/>
    <sheet name="G11" sheetId="14" r:id="rId14"/>
    <sheet name="G12" sheetId="15" r:id="rId15"/>
    <sheet name="Q3" sheetId="16" r:id="rId16"/>
    <sheet name="Q4" sheetId="17" r:id="rId17"/>
    <sheet name="G13" sheetId="18" r:id="rId18"/>
    <sheet name="G14" sheetId="19" r:id="rId19"/>
    <sheet name="G15" sheetId="20" r:id="rId20"/>
    <sheet name="G16" sheetId="21" r:id="rId21"/>
    <sheet name="G17" sheetId="22" r:id="rId22"/>
    <sheet name="G18" sheetId="23" r:id="rId23"/>
    <sheet name="G19" sheetId="24" r:id="rId24"/>
    <sheet name="G20" sheetId="25" r:id="rId25"/>
    <sheet name="G21" sheetId="26" r:id="rId26"/>
    <sheet name="G22" sheetId="27" r:id="rId27"/>
    <sheet name="G23" sheetId="28" r:id="rId28"/>
  </sheets>
  <definedNames>
    <definedName name="_xlnm._FilterDatabase" localSheetId="2">'G1'!$A$3:$B$3</definedName>
    <definedName name="_xlnm._FilterDatabase" localSheetId="12">'G10'!#REF!</definedName>
    <definedName name="_xlnm._FilterDatabase" localSheetId="13">'G11'!$A$2:$B$2</definedName>
    <definedName name="_xlnm._FilterDatabase" localSheetId="14">'G12'!#REF!</definedName>
    <definedName name="_xlnm._FilterDatabase" localSheetId="24">'G20'!$A$2:$B$8</definedName>
    <definedName name="_xlnm._FilterDatabase" localSheetId="26">'G22'!#REF!</definedName>
    <definedName name="_xlnm._FilterDatabase" localSheetId="4">'G3'!$A$2:$B$2</definedName>
    <definedName name="_xlnm._FilterDatabase" localSheetId="6">'G5'!#REF!</definedName>
    <definedName name="_xlnm._FilterDatabase" localSheetId="11">'G9'!#REF!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7" i="15" l="1"/>
  <c r="B7" i="15"/>
  <c r="C7" i="12"/>
  <c r="B7" i="12"/>
  <c r="C7" i="7"/>
  <c r="B7" i="7"/>
  <c r="D16" i="6"/>
  <c r="D15" i="6"/>
</calcChain>
</file>

<file path=xl/sharedStrings.xml><?xml version="1.0" encoding="utf-8"?>
<sst xmlns="http://schemas.openxmlformats.org/spreadsheetml/2006/main" count="392" uniqueCount="194">
  <si>
    <t>Memòria sobre l'economia, el treball i la societat de les Illes Balears 2020</t>
  </si>
  <si>
    <t>Despesa en R+D per comunitats autònomes (2019)</t>
  </si>
  <si>
    <t>Taxa de variació de la despesa en R+D 2018-2019 (%)</t>
  </si>
  <si>
    <t>Evolució de la despesa en R+D a les Illes Balears (milers d'euros) i sobre el PIB (2006-2019)</t>
  </si>
  <si>
    <t>Despesa en R+D sobre el PIB (2019)</t>
  </si>
  <si>
    <t>Evolució de la despesa en R+D a les Illes Balears (2006-2019)</t>
  </si>
  <si>
    <t>Distribució de la despesa en R+D a les Illes Balears i Espanya (2019)</t>
  </si>
  <si>
    <t>Recursos humans en R+D a les Illes Balears i Espanya (2019)</t>
  </si>
  <si>
    <t>Taxa de creixement del nombre d'investigadors 2018-2019 (%)</t>
  </si>
  <si>
    <t>Investigadors / 1.000 habitants de població activa (2019)</t>
  </si>
  <si>
    <t>Investigadors a les Illes Balears (EDP) (2006-2019)</t>
  </si>
  <si>
    <t>Distribució dels investigadors a les Illes Balears i Espanya (2019)</t>
  </si>
  <si>
    <t>Distribució sectorial dels investigadors a les Illes Balears i Espanya (2019)</t>
  </si>
  <si>
    <t>Aportació de les CA a la despesa en activitats innovadores 2019 (%)</t>
  </si>
  <si>
    <t>Despesa en activitats innovadores segons tipus a les Illes Balears i Espanya (2019)</t>
  </si>
  <si>
    <t>Empreses innovadores per tipus d'innovació durant el període 2017-2019</t>
  </si>
  <si>
    <t>Empreses per tipus d'activitat de cooperació en el període 2017-2019</t>
  </si>
  <si>
    <t>Connexió a internet a les empreses de 10 i més treballadors (2020)</t>
  </si>
  <si>
    <t>Velocitat de baixada contractada per les empreses de 10 i més treballadors (%) (2020)</t>
  </si>
  <si>
    <t>Serveis disponibles als webs de les empreses de 10 i més treballadors (%) (2020)</t>
  </si>
  <si>
    <t>Resum d'indicadors TIC a les empreses de 10 i més treballadors (%) (2020)</t>
  </si>
  <si>
    <t>Resum d'indicadors TIC a les empreses de menys de 10 treballadors (2020)</t>
  </si>
  <si>
    <t>Equipament TIC a les llars de les Illes Balears (2020)</t>
  </si>
  <si>
    <t>Principals béns físics comprats pels ciutadans per motius particulars (%) (2020)</t>
  </si>
  <si>
    <t>Principals béns i serveis comprats pels ciutadans per motius particulars (2020)</t>
  </si>
  <si>
    <t>Principals usos d'internet per part dels ciutadans de 75 i més anys per motius particulars (%) (2020)</t>
  </si>
  <si>
    <t>Equipament i ús de TIC entre els menors de 10 a 15 anys, segons sexe (%) (2020)</t>
  </si>
  <si>
    <t>Evolució d'usuaris d'internet entre els menors de 10 a 15 anys, els darrers 5 anys (%)</t>
  </si>
  <si>
    <t>Total 
(milers d'euros)</t>
  </si>
  <si>
    <t>Despesa en R+D sobre el PIB (%)</t>
  </si>
  <si>
    <t>Repartiment de despesa (%)</t>
  </si>
  <si>
    <t>Taxa de variació 2019-2018 (%)</t>
  </si>
  <si>
    <t>Andalusia</t>
  </si>
  <si>
    <t>Aragó</t>
  </si>
  <si>
    <t>Astúries</t>
  </si>
  <si>
    <t>Illes Balears</t>
  </si>
  <si>
    <t>Illes Canàries</t>
  </si>
  <si>
    <t>Cantàbria</t>
  </si>
  <si>
    <t>Castella i Lleó</t>
  </si>
  <si>
    <t>Castella-la Manxa</t>
  </si>
  <si>
    <t>Catalunya</t>
  </si>
  <si>
    <t>Comunitat Valenciana</t>
  </si>
  <si>
    <t>Extremadura</t>
  </si>
  <si>
    <t>Galícia</t>
  </si>
  <si>
    <t>Madrid</t>
  </si>
  <si>
    <t>Múrcia</t>
  </si>
  <si>
    <t>Navarra</t>
  </si>
  <si>
    <t>País Basc</t>
  </si>
  <si>
    <t>La Rioja</t>
  </si>
  <si>
    <t>Espanya</t>
  </si>
  <si>
    <t>Font: Dades de l'INE (2020) i elaboració pròpia</t>
  </si>
  <si>
    <t>Comunitats autònomes</t>
  </si>
  <si>
    <t>Taxa de variació</t>
  </si>
  <si>
    <t>Total nacional</t>
  </si>
  <si>
    <t xml:space="preserve">Illes Balears </t>
  </si>
  <si>
    <t>Despesa R+D/PIB (%) (eix dret)</t>
  </si>
  <si>
    <t>Despesa en R+D (milers d'euros) (eix esquerre)</t>
  </si>
  <si>
    <t>Despesa en R+D/PIB</t>
  </si>
  <si>
    <t>Administració</t>
  </si>
  <si>
    <t>Universitats</t>
  </si>
  <si>
    <t>Empreses + IPSFL</t>
  </si>
  <si>
    <t>Ensenyament superior</t>
  </si>
  <si>
    <t>Personal d’R+D (en EDP)</t>
  </si>
  <si>
    <t>Personal R+D (% sobre el total estatal)</t>
  </si>
  <si>
    <t>Personal R+D / 1.000 de població activa</t>
  </si>
  <si>
    <t>Investigadors (en EDP)</t>
  </si>
  <si>
    <t>Investigadors (% sobre el total estatal)</t>
  </si>
  <si>
    <t>Investigadors / 1.000 de població activa</t>
  </si>
  <si>
    <t xml:space="preserve">Madrid </t>
  </si>
  <si>
    <t>Total</t>
  </si>
  <si>
    <t>Homes</t>
  </si>
  <si>
    <t>Dones</t>
  </si>
  <si>
    <t xml:space="preserve">Galícia </t>
  </si>
  <si>
    <t xml:space="preserve">Navarra </t>
  </si>
  <si>
    <t xml:space="preserve">Extremadura </t>
  </si>
  <si>
    <t xml:space="preserve">La Rioja </t>
  </si>
  <si>
    <t>Despesa en R+D interna</t>
  </si>
  <si>
    <t>Despesa en adquisició d'R+D</t>
  </si>
  <si>
    <t>Despesa en altres (exclou R+D interna i externa)</t>
  </si>
  <si>
    <t>Empreses amb innovacions en producte</t>
  </si>
  <si>
    <t>Empreses amb innovacions de processos de negoci</t>
  </si>
  <si>
    <t>Total d'empreses innovadores (producte i/o processos de negoci)</t>
  </si>
  <si>
    <t>% d'empreses que van cooperar per dur a terme activitats innovadores</t>
  </si>
  <si>
    <t>% d'empreses que van cooperar per dur a terme activitats d'R+D interna</t>
  </si>
  <si>
    <t>% d'empreses que van cooperar en altres activitats innovadores</t>
  </si>
  <si>
    <t>% d'empreses que van cooperar per a activitats no innovadores</t>
  </si>
  <si>
    <t>(*) % sobre el total d'empreses que van cooperar en el període 2017-2019</t>
  </si>
  <si>
    <t>Mitjana estatal</t>
  </si>
  <si>
    <t>Connexió a internet</t>
  </si>
  <si>
    <t>Banda ampla fixa</t>
  </si>
  <si>
    <t>Banda ampla mòbil</t>
  </si>
  <si>
    <t>Fibra òptica</t>
  </si>
  <si>
    <t>Font: Enquesta sobre ús de TIC i comerç electrònic a les empreses, INE 2020</t>
  </si>
  <si>
    <t>&lt; 30 Mb/ seg</t>
  </si>
  <si>
    <t>30 &gt; 100 Mb/ seg</t>
  </si>
  <si>
    <t>100 &gt; 500 Mb/ seg</t>
  </si>
  <si>
    <t>&gt; 500 Mb/ seg</t>
  </si>
  <si>
    <t>Presentació de l'empresa</t>
  </si>
  <si>
    <t>Declaració de política d'intimitat</t>
  </si>
  <si>
    <t>Vincles als perfils dels mitjans socials</t>
  </si>
  <si>
    <t>Catàleg i llista de preus</t>
  </si>
  <si>
    <t>Recepció de comandes en línia</t>
  </si>
  <si>
    <t>Ofertes de feina</t>
  </si>
  <si>
    <t>Seguiment de comandes en línia</t>
  </si>
  <si>
    <t>Han interactuat amb l'e-administració</t>
  </si>
  <si>
    <t>Espai web</t>
  </si>
  <si>
    <t>Signatura digital</t>
  </si>
  <si>
    <t>Mitjans socials</t>
  </si>
  <si>
    <t>Factura electrònica</t>
  </si>
  <si>
    <t>Dispositius IOT</t>
  </si>
  <si>
    <t>Ordinador</t>
  </si>
  <si>
    <t>Sistemes interns de seguretat</t>
  </si>
  <si>
    <t>Ha interactuat amb l'e-administració</t>
  </si>
  <si>
    <t>Utilitza mitjans socials</t>
  </si>
  <si>
    <r>
      <rPr>
        <sz val="8"/>
        <color rgb="FF000000"/>
        <rFont val="Arial"/>
        <family val="2"/>
        <charset val="1"/>
      </rPr>
      <t xml:space="preserve">Han comprat algun servei de </t>
    </r>
    <r>
      <rPr>
        <i/>
        <sz val="8"/>
        <color rgb="FF000000"/>
        <rFont val="Arial"/>
        <family val="2"/>
        <charset val="1"/>
      </rPr>
      <t>cloud</t>
    </r>
  </si>
  <si>
    <t>Internet</t>
  </si>
  <si>
    <t>Telèfon mòbil</t>
  </si>
  <si>
    <t>Telèfon fix</t>
  </si>
  <si>
    <t>Llars amb ingressos &lt; de 900 €</t>
  </si>
  <si>
    <t>Llars amb ingressos de 900 € a 1.600 €</t>
  </si>
  <si>
    <t>Llars amb ingressos de 1.601 € a 2.500 €</t>
  </si>
  <si>
    <t>Llar amb ingressos &gt; 2.500 €</t>
  </si>
  <si>
    <t>Font: Enquesta sobre equipament i ús de tecnologies de la informació i la comunicació a les llars, INE 2020</t>
  </si>
  <si>
    <t>Roba, sabates o accessoris</t>
  </si>
  <si>
    <t>Ordinadors, tauletes, telèfons</t>
  </si>
  <si>
    <t>Mobles, articles per a la llar</t>
  </si>
  <si>
    <t>Menjar a domicili</t>
  </si>
  <si>
    <t>Articles esportius</t>
  </si>
  <si>
    <t>Juguetes o articles infantils</t>
  </si>
  <si>
    <t>Missatgeria instantània</t>
  </si>
  <si>
    <t>Cercar informació sobre béns i serveis</t>
  </si>
  <si>
    <t>Telefonar o fer videotrucades</t>
  </si>
  <si>
    <t>Llegir notícies a diaris i revistes</t>
  </si>
  <si>
    <t>Consultar correu electrònic</t>
  </si>
  <si>
    <t>Escoltar música</t>
  </si>
  <si>
    <t>Participar a xarxes socials</t>
  </si>
  <si>
    <t>Cercar informació sobre temes de salut</t>
  </si>
  <si>
    <t>Usuaris d'ordinador</t>
  </si>
  <si>
    <t>Usuaris d'internet</t>
  </si>
  <si>
    <t>Disposen de telèfon mòbil</t>
  </si>
  <si>
    <t xml:space="preserve">Índex de quadres i gràfics I-11: Societat del coneixement i de la informació </t>
  </si>
  <si>
    <t xml:space="preserve">Quadre I-11.1. </t>
  </si>
  <si>
    <t>Gràfic I-11.1.</t>
  </si>
  <si>
    <t xml:space="preserve">Gràfic I-11.2. </t>
  </si>
  <si>
    <t>Gràfic I-11.3.</t>
  </si>
  <si>
    <t xml:space="preserve">Gràfic I-11.4. </t>
  </si>
  <si>
    <t>Gràfic I-11.5.</t>
  </si>
  <si>
    <t>Quadre I-11.2.</t>
  </si>
  <si>
    <t xml:space="preserve">Gràfic I-11.6. </t>
  </si>
  <si>
    <t>Gràfic I-11.7.</t>
  </si>
  <si>
    <t xml:space="preserve">Gràfic I-11.8. </t>
  </si>
  <si>
    <t xml:space="preserve">Gràfic I-11.9. </t>
  </si>
  <si>
    <t xml:space="preserve">Gràfic I-11.10. </t>
  </si>
  <si>
    <t xml:space="preserve">Gràfic I-11.11. </t>
  </si>
  <si>
    <t>Quadre I-11.3.</t>
  </si>
  <si>
    <t>Quadre I-11.4.</t>
  </si>
  <si>
    <t xml:space="preserve">Gràfic I-11.13. </t>
  </si>
  <si>
    <t xml:space="preserve">Gràfic I-11.14. </t>
  </si>
  <si>
    <t xml:space="preserve">Gràfic I-11.15.  </t>
  </si>
  <si>
    <t xml:space="preserve">Gràfic I-11.16. </t>
  </si>
  <si>
    <t xml:space="preserve">Gràfic I-11.17. </t>
  </si>
  <si>
    <t xml:space="preserve">Gràfic I-11.18. </t>
  </si>
  <si>
    <t>Gràfic I-11.19.</t>
  </si>
  <si>
    <t>Gràfic I-11.20</t>
  </si>
  <si>
    <t>Gràfic I-11.21.</t>
  </si>
  <si>
    <t>Gràfic I-11.22.</t>
  </si>
  <si>
    <t>Gràfic I-11.23.</t>
  </si>
  <si>
    <t>Quadre I-11.1. Despesa en R+D per comunitats autònomes (2019)</t>
  </si>
  <si>
    <t>Gràfic I-11.1. Taxa de variació de la despesa en R+D 2018-2019 (%)</t>
  </si>
  <si>
    <t>Gràfic I-11.2. Evolució de la despesa en R+D a les Illes Balears (milers d'euros) i sobre el PIB (2006-2019)</t>
  </si>
  <si>
    <t>Gràfic I-11.3. Despesa en R+D sobre el PIB (2019)</t>
  </si>
  <si>
    <t>Gràfic I-11.4. Evolució de la despesa en R+D a les Illes Balears (2006-2019)</t>
  </si>
  <si>
    <t>Gràfic I-11.5. Distribució de la despesa en R+D a les Illes Balears i Espanya (2019)</t>
  </si>
  <si>
    <t>Quadre I-11.2. Recursos humans en R+D a les Illes Balears i Espanya (2019)</t>
  </si>
  <si>
    <t>Gràfic I-11.6. Taxa de creixement del nombre d'investigadors 2018-2019 (%)</t>
  </si>
  <si>
    <t>Gràfic I-11.7. Investigadors / 1.000 habitants de població activa (2019)</t>
  </si>
  <si>
    <t>Gràfic I-11.8. Investigadors a les Illes Balears (EDP) (2006-2019)</t>
  </si>
  <si>
    <t>Gràfic I-11.9. Distribució dels investigadors a les Illes Balears i Espanya (2019)</t>
  </si>
  <si>
    <t>Gràfic I-11.10. Distribució sectorial dels investigadors a les Illes Balears i Espanya (2019)</t>
  </si>
  <si>
    <t>Gràfic I-11.11. Aportació de les CA a la despesa en activitats innovadores 2019 (%)</t>
  </si>
  <si>
    <t>Gràfic I-11.12. Despesa en activitats innovadores segons tipus a les Illes Balears i Espanya (2019)</t>
  </si>
  <si>
    <t>Quadre I-11.3. Empreses innovadores per tipus d'innovació durant el període 2017-2019</t>
  </si>
  <si>
    <t>Quadre I-11.4.Empreses per tipus d'activitat de cooperació en el període 2017-2019</t>
  </si>
  <si>
    <t>Gràfic I-11.13. Connexió a internet a les empreses de 10 i més treballadors (2020)</t>
  </si>
  <si>
    <t>Gràfic I-11.14. Velocitat de baixada contractada per les empreses de 10 i més treballadors (%) (2020)</t>
  </si>
  <si>
    <t>Gràfic I-11.15.  Serveis disponibles als webs de les empreses de 10 i més treballadors (%) (2020)</t>
  </si>
  <si>
    <t>Gràfic I-11.16.  Resum d'indicadors TIC a les empreses de 10 i més treballadors (%) (2020)</t>
  </si>
  <si>
    <t>Gràfic I-11.17. Resum d'indicadors TIC a les empreses de menys de 10 treballadors (2020)</t>
  </si>
  <si>
    <t>Gràfic I-11.18. Equipament TIC a les llars de les Illes Balears (2020)</t>
  </si>
  <si>
    <t>Gràfic I-11.19. Principals béns físics comprats pels ciutadans per motius particulars (%) (2020)</t>
  </si>
  <si>
    <t>Gràfic I-11.20. Principals béns i serveis comprats pels ciutadans per motius particulars (2020)</t>
  </si>
  <si>
    <t>Gràfic I-11.21.  Principals usos d'internet per part dels ciutadans de 75 i més anys per motius particulars (%) (2020)</t>
  </si>
  <si>
    <t>Gràfic I-11.22.  Equipament i ús de TIC entre els menors de 10 a 15 anys, segons sexe (%) (2020)</t>
  </si>
  <si>
    <t>Gràfic I-11.23. Evolució d'usuaris d'internet entre els menors de 10 a 15 anys, els darrers 5 anys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</si>
</sst>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0000"/>
    <numFmt numFmtId="167" formatCode="0.0%"/>
  </numFmts>
  <fonts count="25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Arial"/>
      <family val="2"/>
      <charset val="1"/>
    </font>
    <font>
      <u/>
      <sz val="11"/>
      <color rgb="FF0563C1"/>
      <name val="Calibri"/>
      <family val="2"/>
      <charset val="1"/>
    </font>
    <font>
      <b/>
      <sz val="9"/>
      <color rgb="FFFFFFFF"/>
      <name val="Arial"/>
      <family val="2"/>
      <charset val="1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/>
      <sz val="9"/>
      <color rgb="FF333333"/>
      <name val="Noto Sans"/>
      <family val="2"/>
      <charset val="1"/>
    </font>
    <font>
      <b/>
      <sz val="9"/>
      <color rgb="FF000000"/>
      <name val="Arial"/>
      <family val="2"/>
      <charset val="1"/>
    </font>
    <font>
      <i/>
      <sz val="9"/>
      <color rgb="FF000000"/>
      <name val="Arial"/>
      <family val="2"/>
      <charset val="1"/>
    </font>
    <font>
      <sz val="8"/>
      <name val="Arial"/>
      <family val="2"/>
      <charset val="1"/>
    </font>
    <font>
      <i/>
      <sz val="8"/>
      <name val="Arial"/>
      <family val="2"/>
      <charset val="1"/>
    </font>
    <font>
      <b/>
      <sz val="8"/>
      <color rgb="FF000000"/>
      <name val="Arial"/>
      <family val="2"/>
      <charset val="1"/>
    </font>
    <font>
      <sz val="8"/>
      <name val="LegacySanITCBoo"/>
      <family val="2"/>
      <charset val="1"/>
    </font>
    <font>
      <b/>
      <sz val="8"/>
      <name val="LegacySanITCBoo"/>
      <family val="2"/>
      <charset val="1"/>
    </font>
    <font>
      <b/>
      <sz val="8"/>
      <name val="Arial"/>
      <family val="2"/>
      <charset val="1"/>
    </font>
    <font>
      <b/>
      <sz val="9"/>
      <name val="Arial"/>
      <family val="2"/>
      <charset val="1"/>
    </font>
    <font>
      <sz val="8"/>
      <name val="Calibri"/>
      <family val="2"/>
      <charset val="1"/>
    </font>
    <font>
      <b/>
      <sz val="9"/>
      <color rgb="FF333333"/>
      <name val="Arial"/>
      <family val="2"/>
      <charset val="1"/>
    </font>
    <font>
      <sz val="11"/>
      <color rgb="FF000000"/>
      <name val="Arial"/>
      <family val="2"/>
      <charset val="1"/>
    </font>
    <font>
      <i/>
      <sz val="8"/>
      <color rgb="FF000000"/>
      <name val="Arial"/>
      <family val="2"/>
      <charset val="1"/>
    </font>
    <font>
      <sz val="8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A6A6A6"/>
        <bgColor rgb="FFA5A5A5"/>
      </patternFill>
    </fill>
    <fill>
      <patternFill patternType="solid">
        <fgColor rgb="FF808080"/>
        <bgColor rgb="FF878787"/>
      </patternFill>
    </fill>
    <fill>
      <patternFill patternType="solid">
        <fgColor rgb="FFFFCC00"/>
        <bgColor rgb="FFFFC000"/>
      </patternFill>
    </fill>
    <fill>
      <patternFill patternType="solid">
        <fgColor rgb="FFDDDDDD"/>
        <bgColor rgb="FFD9D9D9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4" fillId="0" borderId="0" applyBorder="0" applyProtection="0"/>
    <xf numFmtId="0" fontId="4" fillId="0" borderId="0" applyBorder="0" applyProtection="0"/>
    <xf numFmtId="0" fontId="1" fillId="0" borderId="0"/>
    <xf numFmtId="0" fontId="1" fillId="0" borderId="0"/>
    <xf numFmtId="9" fontId="24" fillId="0" borderId="0" applyBorder="0" applyProtection="0"/>
  </cellStyleXfs>
  <cellXfs count="105">
    <xf numFmtId="0" fontId="0" fillId="0" borderId="0" xfId="0"/>
    <xf numFmtId="0" fontId="0" fillId="0" borderId="0" xfId="0" applyFont="1" applyAlignment="1"/>
    <xf numFmtId="0" fontId="5" fillId="0" borderId="2" xfId="0" applyFont="1" applyBorder="1" applyAlignment="1"/>
    <xf numFmtId="0" fontId="6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/>
    <xf numFmtId="3" fontId="7" fillId="0" borderId="2" xfId="0" applyNumberFormat="1" applyFont="1" applyBorder="1" applyAlignment="1"/>
    <xf numFmtId="164" fontId="7" fillId="0" borderId="2" xfId="0" applyNumberFormat="1" applyFont="1" applyBorder="1" applyAlignment="1"/>
    <xf numFmtId="0" fontId="8" fillId="0" borderId="0" xfId="0" applyFont="1" applyAlignment="1"/>
    <xf numFmtId="0" fontId="9" fillId="5" borderId="2" xfId="0" applyFont="1" applyFill="1" applyBorder="1" applyAlignment="1"/>
    <xf numFmtId="3" fontId="10" fillId="5" borderId="2" xfId="0" applyNumberFormat="1" applyFont="1" applyFill="1" applyBorder="1" applyAlignment="1"/>
    <xf numFmtId="164" fontId="10" fillId="5" borderId="2" xfId="0" applyNumberFormat="1" applyFont="1" applyFill="1" applyBorder="1" applyAlignment="1"/>
    <xf numFmtId="0" fontId="10" fillId="5" borderId="2" xfId="0" applyFont="1" applyFill="1" applyBorder="1" applyAlignment="1"/>
    <xf numFmtId="0" fontId="1" fillId="0" borderId="0" xfId="5" applyNumberFormat="1" applyFont="1" applyBorder="1" applyProtection="1"/>
    <xf numFmtId="0" fontId="8" fillId="0" borderId="0" xfId="0" applyFont="1" applyBorder="1" applyAlignment="1">
      <alignment horizontal="left"/>
    </xf>
    <xf numFmtId="0" fontId="12" fillId="0" borderId="0" xfId="5" applyNumberFormat="1" applyFont="1" applyBorder="1" applyProtection="1"/>
    <xf numFmtId="0" fontId="12" fillId="0" borderId="2" xfId="5" applyNumberFormat="1" applyFont="1" applyBorder="1" applyProtection="1"/>
    <xf numFmtId="0" fontId="8" fillId="0" borderId="0" xfId="0" applyFont="1" applyBorder="1" applyAlignment="1"/>
    <xf numFmtId="0" fontId="13" fillId="0" borderId="0" xfId="5" applyNumberFormat="1" applyFont="1" applyBorder="1" applyProtection="1"/>
    <xf numFmtId="0" fontId="8" fillId="0" borderId="5" xfId="0" applyFont="1" applyBorder="1" applyAlignment="1"/>
    <xf numFmtId="164" fontId="12" fillId="0" borderId="2" xfId="5" applyNumberFormat="1" applyFont="1" applyBorder="1" applyProtection="1"/>
    <xf numFmtId="3" fontId="12" fillId="0" borderId="2" xfId="5" applyNumberFormat="1" applyFont="1" applyBorder="1" applyProtection="1"/>
    <xf numFmtId="0" fontId="14" fillId="0" borderId="0" xfId="0" applyFont="1" applyAlignment="1">
      <alignment horizontal="center"/>
    </xf>
    <xf numFmtId="0" fontId="12" fillId="0" borderId="0" xfId="5" applyNumberFormat="1" applyFont="1" applyBorder="1" applyAlignment="1" applyProtection="1">
      <alignment horizontal="left"/>
    </xf>
    <xf numFmtId="4" fontId="12" fillId="0" borderId="0" xfId="5" applyNumberFormat="1" applyFont="1" applyBorder="1" applyProtection="1"/>
    <xf numFmtId="0" fontId="17" fillId="0" borderId="0" xfId="0" applyFont="1" applyAlignment="1"/>
    <xf numFmtId="166" fontId="1" fillId="0" borderId="0" xfId="5" applyNumberFormat="1" applyFont="1" applyBorder="1" applyProtection="1"/>
    <xf numFmtId="0" fontId="17" fillId="0" borderId="0" xfId="5" applyNumberFormat="1" applyFont="1" applyBorder="1" applyProtection="1"/>
    <xf numFmtId="0" fontId="0" fillId="0" borderId="2" xfId="0" applyBorder="1"/>
    <xf numFmtId="0" fontId="8" fillId="0" borderId="2" xfId="5" applyNumberFormat="1" applyFont="1" applyBorder="1" applyProtection="1"/>
    <xf numFmtId="167" fontId="12" fillId="0" borderId="2" xfId="5" applyNumberFormat="1" applyFont="1" applyBorder="1" applyProtection="1"/>
    <xf numFmtId="167" fontId="13" fillId="0" borderId="2" xfId="5" applyNumberFormat="1" applyFont="1" applyBorder="1" applyProtection="1"/>
    <xf numFmtId="0" fontId="13" fillId="0" borderId="0" xfId="0" applyFont="1" applyBorder="1" applyAlignment="1"/>
    <xf numFmtId="0" fontId="18" fillId="0" borderId="2" xfId="0" applyFont="1" applyBorder="1" applyAlignment="1"/>
    <xf numFmtId="0" fontId="6" fillId="4" borderId="2" xfId="0" applyFont="1" applyFill="1" applyBorder="1" applyAlignment="1">
      <alignment horizontal="center"/>
    </xf>
    <xf numFmtId="0" fontId="6" fillId="0" borderId="2" xfId="0" applyFont="1" applyBorder="1" applyAlignment="1"/>
    <xf numFmtId="165" fontId="6" fillId="0" borderId="2" xfId="0" applyNumberFormat="1" applyFont="1" applyBorder="1" applyAlignment="1"/>
    <xf numFmtId="167" fontId="6" fillId="0" borderId="2" xfId="0" applyNumberFormat="1" applyFont="1" applyBorder="1" applyAlignment="1"/>
    <xf numFmtId="164" fontId="6" fillId="0" borderId="2" xfId="0" applyNumberFormat="1" applyFont="1" applyBorder="1" applyAlignment="1"/>
    <xf numFmtId="0" fontId="12" fillId="0" borderId="0" xfId="0" applyFont="1"/>
    <xf numFmtId="167" fontId="12" fillId="0" borderId="0" xfId="0" applyNumberFormat="1" applyFont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 vertical="center" wrapText="1"/>
    </xf>
    <xf numFmtId="165" fontId="12" fillId="0" borderId="0" xfId="5" applyNumberFormat="1" applyFont="1" applyBorder="1" applyProtection="1"/>
    <xf numFmtId="0" fontId="8" fillId="0" borderId="1" xfId="5" applyNumberFormat="1" applyFont="1" applyBorder="1" applyProtection="1"/>
    <xf numFmtId="0" fontId="12" fillId="0" borderId="7" xfId="5" applyNumberFormat="1" applyFont="1" applyBorder="1" applyProtection="1"/>
    <xf numFmtId="167" fontId="12" fillId="0" borderId="4" xfId="5" applyNumberFormat="1" applyFont="1" applyBorder="1" applyProtection="1"/>
    <xf numFmtId="167" fontId="12" fillId="0" borderId="7" xfId="5" applyNumberFormat="1" applyFont="1" applyBorder="1" applyProtection="1"/>
    <xf numFmtId="167" fontId="12" fillId="0" borderId="1" xfId="5" applyNumberFormat="1" applyFont="1" applyBorder="1" applyProtection="1"/>
    <xf numFmtId="167" fontId="13" fillId="0" borderId="0" xfId="5" applyNumberFormat="1" applyFont="1" applyBorder="1" applyProtection="1"/>
    <xf numFmtId="0" fontId="8" fillId="0" borderId="0" xfId="5" applyNumberFormat="1" applyFont="1" applyBorder="1" applyProtection="1"/>
    <xf numFmtId="0" fontId="12" fillId="0" borderId="1" xfId="5" applyNumberFormat="1" applyFont="1" applyBorder="1" applyProtection="1"/>
    <xf numFmtId="167" fontId="12" fillId="0" borderId="0" xfId="5" applyNumberFormat="1" applyFont="1" applyBorder="1" applyProtection="1"/>
    <xf numFmtId="10" fontId="12" fillId="0" borderId="0" xfId="5" applyNumberFormat="1" applyFont="1" applyBorder="1" applyProtection="1"/>
    <xf numFmtId="0" fontId="7" fillId="0" borderId="2" xfId="0" applyFont="1" applyBorder="1" applyAlignment="1">
      <alignment horizontal="left" vertical="center"/>
    </xf>
    <xf numFmtId="3" fontId="7" fillId="0" borderId="2" xfId="0" applyNumberFormat="1" applyFont="1" applyBorder="1" applyAlignment="1">
      <alignment horizontal="right" vertical="center"/>
    </xf>
    <xf numFmtId="0" fontId="20" fillId="5" borderId="2" xfId="0" applyFont="1" applyFill="1" applyBorder="1" applyAlignment="1">
      <alignment horizontal="left" vertical="center"/>
    </xf>
    <xf numFmtId="3" fontId="10" fillId="5" borderId="2" xfId="0" applyNumberFormat="1" applyFont="1" applyFill="1" applyBorder="1" applyAlignment="1">
      <alignment horizontal="right" vertical="center"/>
    </xf>
    <xf numFmtId="0" fontId="10" fillId="5" borderId="2" xfId="0" applyFont="1" applyFill="1" applyBorder="1" applyAlignment="1">
      <alignment horizontal="left" vertical="center"/>
    </xf>
    <xf numFmtId="0" fontId="21" fillId="0" borderId="0" xfId="0" applyFont="1" applyAlignment="1"/>
    <xf numFmtId="0" fontId="5" fillId="0" borderId="8" xfId="0" applyFont="1" applyBorder="1" applyAlignment="1"/>
    <xf numFmtId="0" fontId="7" fillId="4" borderId="2" xfId="0" applyFont="1" applyFill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right" vertical="center"/>
    </xf>
    <xf numFmtId="165" fontId="7" fillId="0" borderId="2" xfId="0" applyNumberFormat="1" applyFont="1" applyBorder="1" applyAlignment="1">
      <alignment horizontal="right" vertical="center"/>
    </xf>
    <xf numFmtId="165" fontId="10" fillId="5" borderId="2" xfId="0" applyNumberFormat="1" applyFont="1" applyFill="1" applyBorder="1" applyAlignment="1">
      <alignment horizontal="right" vertical="center"/>
    </xf>
    <xf numFmtId="0" fontId="11" fillId="0" borderId="0" xfId="0" applyFont="1" applyBorder="1" applyAlignment="1"/>
    <xf numFmtId="167" fontId="8" fillId="0" borderId="0" xfId="1" applyNumberFormat="1" applyFont="1" applyBorder="1" applyAlignment="1" applyProtection="1"/>
    <xf numFmtId="167" fontId="8" fillId="0" borderId="0" xfId="0" applyNumberFormat="1" applyFont="1" applyAlignment="1"/>
    <xf numFmtId="0" fontId="13" fillId="0" borderId="0" xfId="0" applyFont="1" applyBorder="1" applyAlignment="1">
      <alignment horizontal="left"/>
    </xf>
    <xf numFmtId="10" fontId="8" fillId="0" borderId="0" xfId="0" applyNumberFormat="1" applyFont="1" applyAlignment="1"/>
    <xf numFmtId="167" fontId="23" fillId="0" borderId="0" xfId="0" applyNumberFormat="1" applyFont="1" applyBorder="1"/>
    <xf numFmtId="10" fontId="13" fillId="0" borderId="0" xfId="5" applyNumberFormat="1" applyFont="1" applyBorder="1" applyProtection="1"/>
    <xf numFmtId="164" fontId="12" fillId="0" borderId="0" xfId="5" applyNumberFormat="1" applyFont="1" applyBorder="1" applyAlignment="1" applyProtection="1">
      <alignment horizontal="left"/>
    </xf>
    <xf numFmtId="0" fontId="15" fillId="0" borderId="2" xfId="0" applyFont="1" applyBorder="1"/>
    <xf numFmtId="165" fontId="15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0" fontId="16" fillId="0" borderId="2" xfId="0" applyFont="1" applyBorder="1"/>
    <xf numFmtId="165" fontId="16" fillId="0" borderId="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1" fillId="0" borderId="2" xfId="5" applyNumberFormat="1" applyFont="1" applyBorder="1" applyProtection="1"/>
    <xf numFmtId="0" fontId="12" fillId="0" borderId="2" xfId="5" applyNumberFormat="1" applyFont="1" applyBorder="1" applyAlignment="1" applyProtection="1">
      <alignment horizontal="left"/>
    </xf>
    <xf numFmtId="1" fontId="12" fillId="0" borderId="2" xfId="5" applyNumberFormat="1" applyFont="1" applyBorder="1" applyProtection="1"/>
    <xf numFmtId="0" fontId="3" fillId="2" borderId="1" xfId="0" applyFont="1" applyFill="1" applyBorder="1" applyAlignment="1">
      <alignment horizontal="center"/>
    </xf>
    <xf numFmtId="0" fontId="4" fillId="0" borderId="2" xfId="2" applyFont="1" applyBorder="1" applyAlignment="1" applyProtection="1"/>
    <xf numFmtId="0" fontId="0" fillId="0" borderId="2" xfId="0" applyFont="1" applyBorder="1"/>
    <xf numFmtId="0" fontId="2" fillId="0" borderId="0" xfId="0" applyFont="1" applyBorder="1" applyAlignment="1">
      <alignment horizontal="center"/>
    </xf>
    <xf numFmtId="0" fontId="4" fillId="0" borderId="2" xfId="2" applyFont="1" applyBorder="1" applyAlignment="1" applyProtection="1">
      <alignment horizontal="left"/>
    </xf>
    <xf numFmtId="0" fontId="5" fillId="3" borderId="3" xfId="0" applyFont="1" applyFill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5" fillId="3" borderId="0" xfId="0" applyFont="1" applyFill="1" applyBorder="1" applyAlignment="1">
      <alignment horizontal="center" wrapText="1"/>
    </xf>
    <xf numFmtId="0" fontId="8" fillId="0" borderId="0" xfId="0" applyFont="1" applyBorder="1" applyAlignment="1"/>
    <xf numFmtId="0" fontId="5" fillId="3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13" fillId="0" borderId="0" xfId="0" applyFont="1" applyBorder="1" applyAlignment="1"/>
    <xf numFmtId="0" fontId="5" fillId="3" borderId="2" xfId="0" applyFont="1" applyFill="1" applyBorder="1" applyAlignment="1">
      <alignment horizontal="center"/>
    </xf>
    <xf numFmtId="0" fontId="17" fillId="0" borderId="0" xfId="0" applyFont="1" applyBorder="1" applyAlignment="1"/>
    <xf numFmtId="0" fontId="8" fillId="0" borderId="0" xfId="5" applyNumberFormat="1" applyFont="1" applyBorder="1" applyProtection="1"/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top" wrapText="1"/>
    </xf>
    <xf numFmtId="0" fontId="22" fillId="0" borderId="0" xfId="0" applyFont="1" applyBorder="1" applyAlignment="1">
      <alignment horizontal="left" vertical="top"/>
    </xf>
  </cellXfs>
  <cellStyles count="6">
    <cellStyle name="Excel Built-in Explanatory Text" xfId="5" xr:uid="{00000000-0005-0000-0000-000009000000}"/>
    <cellStyle name="Hipervínculo" xfId="2" builtinId="8"/>
    <cellStyle name="Normal" xfId="0" builtinId="0"/>
    <cellStyle name="Normal 2" xfId="3" xr:uid="{00000000-0005-0000-0000-000006000000}"/>
    <cellStyle name="Normal 2 2" xfId="4" xr:uid="{00000000-0005-0000-0000-000007000000}"/>
    <cellStyle name="Porcentaje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420E"/>
      <rgbColor rgb="FF00FF00"/>
      <rgbColor rgb="FF0000FF"/>
      <rgbColor rgb="FFFFD320"/>
      <rgbColor rgb="FFFF00FF"/>
      <rgbColor rgb="FF00FFFF"/>
      <rgbColor rgb="FF7E0021"/>
      <rgbColor rgb="FF008000"/>
      <rgbColor rgb="FF000080"/>
      <rgbColor rgb="FF70AD47"/>
      <rgbColor rgb="FF800080"/>
      <rgbColor rgb="FF008080"/>
      <rgbColor rgb="FFC0C0C0"/>
      <rgbColor rgb="FF808080"/>
      <rgbColor rgb="FFA5A5A5"/>
      <rgbColor rgb="FF888888"/>
      <rgbColor rgb="FFFFFFCC"/>
      <rgbColor rgb="FFCCFFFF"/>
      <rgbColor rgb="FF660066"/>
      <rgbColor rgb="FF8B8B8B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DDDD"/>
      <rgbColor rgb="FFFFFF99"/>
      <rgbColor rgb="FF99CCFF"/>
      <rgbColor rgb="FFA6A6A6"/>
      <rgbColor rgb="FFAFABAB"/>
      <rgbColor rgb="FF92D050"/>
      <rgbColor rgb="FF878787"/>
      <rgbColor rgb="FF5B9BD5"/>
      <rgbColor rgb="FF99CC00"/>
      <rgbColor rgb="FFFFCC00"/>
      <rgbColor rgb="FFFFC000"/>
      <rgbColor rgb="FFED7D31"/>
      <rgbColor rgb="FF595959"/>
      <rgbColor rgb="FF969696"/>
      <rgbColor rgb="FF004586"/>
      <rgbColor rgb="FF579D1C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I-11.1. Taxa de variació de la despesa en R+D 2018-2019 (%)</a:t>
            </a:r>
          </a:p>
        </c:rich>
      </c:tx>
      <c:layout>
        <c:manualLayout>
          <c:xMode val="edge"/>
          <c:yMode val="edge"/>
          <c:x val="0.255476545475399"/>
          <c:y val="6.8660095897709106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09060672095402E-2"/>
          <c:y val="0.183137986148109"/>
          <c:w val="0.91902741140039002"/>
          <c:h val="0.719499200852424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0">
              <a:solidFill>
                <a:srgbClr val="000000"/>
              </a:solidFill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i="1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'G1'!$A$4:$A$21</c:f>
              <c:strCache>
                <c:ptCount val="18"/>
                <c:pt idx="0">
                  <c:v>La Rioja</c:v>
                </c:pt>
                <c:pt idx="1">
                  <c:v>Cantàbria</c:v>
                </c:pt>
                <c:pt idx="2">
                  <c:v>País Basc</c:v>
                </c:pt>
                <c:pt idx="3">
                  <c:v>Illes Canàries</c:v>
                </c:pt>
                <c:pt idx="4">
                  <c:v>Catalunya</c:v>
                </c:pt>
                <c:pt idx="5">
                  <c:v>Navarra</c:v>
                </c:pt>
                <c:pt idx="6">
                  <c:v>Astúries</c:v>
                </c:pt>
                <c:pt idx="7">
                  <c:v>Andalusia</c:v>
                </c:pt>
                <c:pt idx="8">
                  <c:v>Total nacional</c:v>
                </c:pt>
                <c:pt idx="9">
                  <c:v>Illes Balears </c:v>
                </c:pt>
                <c:pt idx="10">
                  <c:v>Madrid</c:v>
                </c:pt>
                <c:pt idx="11">
                  <c:v>Castella i Lleó</c:v>
                </c:pt>
                <c:pt idx="12">
                  <c:v>Aragó</c:v>
                </c:pt>
                <c:pt idx="13">
                  <c:v>Galícia</c:v>
                </c:pt>
                <c:pt idx="14">
                  <c:v>Múrcia</c:v>
                </c:pt>
                <c:pt idx="15">
                  <c:v>Comunitat Valenciana</c:v>
                </c:pt>
                <c:pt idx="16">
                  <c:v>Extremadura</c:v>
                </c:pt>
                <c:pt idx="17">
                  <c:v>Castella-la Manxa</c:v>
                </c:pt>
              </c:strCache>
            </c:strRef>
          </c:cat>
          <c:val>
            <c:numRef>
              <c:f>'G1'!$B$4:$B$21</c:f>
              <c:numCache>
                <c:formatCode>General</c:formatCode>
                <c:ptCount val="18"/>
                <c:pt idx="0">
                  <c:v>-2.5349964751751601</c:v>
                </c:pt>
                <c:pt idx="1">
                  <c:v>0.97575047939045301</c:v>
                </c:pt>
                <c:pt idx="2">
                  <c:v>1.5702957103159301</c:v>
                </c:pt>
                <c:pt idx="3">
                  <c:v>2.2826971832623899</c:v>
                </c:pt>
                <c:pt idx="4">
                  <c:v>2.3893192617905901</c:v>
                </c:pt>
                <c:pt idx="5">
                  <c:v>3.2923101042564902</c:v>
                </c:pt>
                <c:pt idx="6">
                  <c:v>3.7929881721171901</c:v>
                </c:pt>
                <c:pt idx="7">
                  <c:v>3.9874491100210401</c:v>
                </c:pt>
                <c:pt idx="8">
                  <c:v>4.1909066505585697</c:v>
                </c:pt>
                <c:pt idx="9">
                  <c:v>4.4213506744037696</c:v>
                </c:pt>
                <c:pt idx="10">
                  <c:v>4.5314408717056596</c:v>
                </c:pt>
                <c:pt idx="11">
                  <c:v>5.0173144223040698</c:v>
                </c:pt>
                <c:pt idx="12">
                  <c:v>5.5515819403604496</c:v>
                </c:pt>
                <c:pt idx="13">
                  <c:v>6.1960939655712401</c:v>
                </c:pt>
                <c:pt idx="14">
                  <c:v>6.7080835508104704</c:v>
                </c:pt>
                <c:pt idx="15">
                  <c:v>7.6458295010934698</c:v>
                </c:pt>
                <c:pt idx="16">
                  <c:v>14.2435424354244</c:v>
                </c:pt>
                <c:pt idx="17">
                  <c:v>15.505914471852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6C-4065-9B56-D84E128F4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52007740"/>
        <c:axId val="70908486"/>
      </c:barChart>
      <c:catAx>
        <c:axId val="5200774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0908486"/>
        <c:crosses val="autoZero"/>
        <c:auto val="1"/>
        <c:lblAlgn val="ctr"/>
        <c:lblOffset val="100"/>
        <c:noMultiLvlLbl val="0"/>
      </c:catAx>
      <c:valAx>
        <c:axId val="70908486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52007740"/>
        <c:crosses val="autoZero"/>
        <c:crossBetween val="between"/>
      </c:valAx>
      <c:spPr>
        <a:noFill/>
        <a:ln w="2556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I-11.10. Distribució sectorial dels investigadors a les Illes Balears i Espanya (2019)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122364802933095E-2"/>
          <c:y val="0.31389847845544"/>
          <c:w val="0.86314161319890004"/>
          <c:h val="0.419255849635595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'G10'!$A$4</c:f>
              <c:strCache>
                <c:ptCount val="1"/>
                <c:pt idx="0">
                  <c:v>Administració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'G10'!$B$2:$E$3</c:f>
              <c:multiLvlStrCache>
                <c:ptCount val="4"/>
                <c:lvl>
                  <c:pt idx="0">
                    <c:v>Homes</c:v>
                  </c:pt>
                  <c:pt idx="1">
                    <c:v>Dones</c:v>
                  </c:pt>
                  <c:pt idx="2">
                    <c:v>Homes</c:v>
                  </c:pt>
                  <c:pt idx="3">
                    <c:v>Dones</c:v>
                  </c:pt>
                </c:lvl>
                <c:lvl>
                  <c:pt idx="0">
                    <c:v>Illes Balears</c:v>
                  </c:pt>
                  <c:pt idx="2">
                    <c:v>Espanya</c:v>
                  </c:pt>
                </c:lvl>
              </c:multiLvlStrCache>
            </c:multiLvlStrRef>
          </c:cat>
          <c:val>
            <c:numRef>
              <c:f>'G10'!$B$4:$E$4</c:f>
              <c:numCache>
                <c:formatCode>0.0%</c:formatCode>
                <c:ptCount val="4"/>
                <c:pt idx="0">
                  <c:v>0.15725653656688099</c:v>
                </c:pt>
                <c:pt idx="1">
                  <c:v>0.22898582573343601</c:v>
                </c:pt>
                <c:pt idx="2">
                  <c:v>0.128041795236599</c:v>
                </c:pt>
                <c:pt idx="3">
                  <c:v>0.192731651803842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EF-4A97-8D8A-659EB33B8824}"/>
            </c:ext>
          </c:extLst>
        </c:ser>
        <c:ser>
          <c:idx val="1"/>
          <c:order val="1"/>
          <c:tx>
            <c:strRef>
              <c:f>'G10'!$A$5</c:f>
              <c:strCache>
                <c:ptCount val="1"/>
                <c:pt idx="0">
                  <c:v>Universitats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'G10'!$B$2:$E$3</c:f>
              <c:multiLvlStrCache>
                <c:ptCount val="4"/>
                <c:lvl>
                  <c:pt idx="0">
                    <c:v>Homes</c:v>
                  </c:pt>
                  <c:pt idx="1">
                    <c:v>Dones</c:v>
                  </c:pt>
                  <c:pt idx="2">
                    <c:v>Homes</c:v>
                  </c:pt>
                  <c:pt idx="3">
                    <c:v>Dones</c:v>
                  </c:pt>
                </c:lvl>
                <c:lvl>
                  <c:pt idx="0">
                    <c:v>Illes Balears</c:v>
                  </c:pt>
                  <c:pt idx="2">
                    <c:v>Espanya</c:v>
                  </c:pt>
                </c:lvl>
              </c:multiLvlStrCache>
            </c:multiLvlStrRef>
          </c:cat>
          <c:val>
            <c:numRef>
              <c:f>'G10'!$B$5:$E$5</c:f>
              <c:numCache>
                <c:formatCode>0.0%</c:formatCode>
                <c:ptCount val="4"/>
                <c:pt idx="0">
                  <c:v>0.67089806744979197</c:v>
                </c:pt>
                <c:pt idx="1">
                  <c:v>0.68893528183716102</c:v>
                </c:pt>
                <c:pt idx="2">
                  <c:v>0.440533711498309</c:v>
                </c:pt>
                <c:pt idx="3">
                  <c:v>0.49638987596788398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F-4A97-8D8A-659EB33B8824}"/>
            </c:ext>
          </c:extLst>
        </c:ser>
        <c:ser>
          <c:idx val="2"/>
          <c:order val="2"/>
          <c:tx>
            <c:strRef>
              <c:f>'G10'!$A$6</c:f>
              <c:strCache>
                <c:ptCount val="1"/>
                <c:pt idx="0">
                  <c:v>Empreses + IPSFL</c:v>
                </c:pt>
              </c:strCache>
            </c:strRef>
          </c:tx>
          <c:spPr>
            <a:solidFill>
              <a:srgbClr val="99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'G10'!$B$2:$E$3</c:f>
              <c:multiLvlStrCache>
                <c:ptCount val="4"/>
                <c:lvl>
                  <c:pt idx="0">
                    <c:v>Homes</c:v>
                  </c:pt>
                  <c:pt idx="1">
                    <c:v>Dones</c:v>
                  </c:pt>
                  <c:pt idx="2">
                    <c:v>Homes</c:v>
                  </c:pt>
                  <c:pt idx="3">
                    <c:v>Dones</c:v>
                  </c:pt>
                </c:lvl>
                <c:lvl>
                  <c:pt idx="0">
                    <c:v>Illes Balears</c:v>
                  </c:pt>
                  <c:pt idx="2">
                    <c:v>Espanya</c:v>
                  </c:pt>
                </c:lvl>
              </c:multiLvlStrCache>
            </c:multiLvlStrRef>
          </c:cat>
          <c:val>
            <c:numRef>
              <c:f>'G10'!$B$6:$E$6</c:f>
              <c:numCache>
                <c:formatCode>0.0%</c:formatCode>
                <c:ptCount val="4"/>
                <c:pt idx="0">
                  <c:v>0.17184539598332699</c:v>
                </c:pt>
                <c:pt idx="1">
                  <c:v>8.2078892429403402E-2</c:v>
                </c:pt>
                <c:pt idx="2">
                  <c:v>0.43142449326509102</c:v>
                </c:pt>
                <c:pt idx="3">
                  <c:v>0.31087847222827297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EF-4A97-8D8A-659EB33B8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6959422"/>
        <c:axId val="90253696"/>
      </c:barChart>
      <c:catAx>
        <c:axId val="2695942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90253696"/>
        <c:crosses val="autoZero"/>
        <c:auto val="1"/>
        <c:lblAlgn val="ctr"/>
        <c:lblOffset val="100"/>
        <c:noMultiLvlLbl val="0"/>
      </c:catAx>
      <c:valAx>
        <c:axId val="902536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26959422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147982066444029"/>
          <c:y val="0.16111160262270599"/>
          <c:w val="0.72690075918539798"/>
          <c:h val="4.8438669276866797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839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839" b="0" strike="noStrike" spc="-1">
                <a:solidFill>
                  <a:srgbClr val="000000"/>
                </a:solidFill>
                <a:latin typeface="Arial"/>
              </a:rPr>
              <a:t>Gràfic I-11.11. Aportació de les CA a la despesa en activitats innovadores 2019 (%)</a:t>
            </a:r>
          </a:p>
        </c:rich>
      </c:tx>
      <c:layout>
        <c:manualLayout>
          <c:xMode val="edge"/>
          <c:yMode val="edge"/>
          <c:x val="0.22714667963999"/>
          <c:y val="6.8559185859667901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652639260521"/>
          <c:y val="0.18318157471880001"/>
          <c:w val="0.83045487715884203"/>
          <c:h val="0.7194888667839930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'G11'!$A$3:$A$19</c:f>
              <c:strCache>
                <c:ptCount val="17"/>
                <c:pt idx="0">
                  <c:v>Madrid</c:v>
                </c:pt>
                <c:pt idx="1">
                  <c:v>Catalunya</c:v>
                </c:pt>
                <c:pt idx="2">
                  <c:v>País Basc</c:v>
                </c:pt>
                <c:pt idx="3">
                  <c:v>Comunitat Valenciana</c:v>
                </c:pt>
                <c:pt idx="4">
                  <c:v>Andalusia</c:v>
                </c:pt>
                <c:pt idx="5">
                  <c:v>Castella i Lleó</c:v>
                </c:pt>
                <c:pt idx="6">
                  <c:v>Galícia </c:v>
                </c:pt>
                <c:pt idx="7">
                  <c:v>Aragó</c:v>
                </c:pt>
                <c:pt idx="8">
                  <c:v>Navarra </c:v>
                </c:pt>
                <c:pt idx="9">
                  <c:v>Múrcia</c:v>
                </c:pt>
                <c:pt idx="10">
                  <c:v>Castella-la Manxa</c:v>
                </c:pt>
                <c:pt idx="11">
                  <c:v>Astúries</c:v>
                </c:pt>
                <c:pt idx="12">
                  <c:v>Illes Balears</c:v>
                </c:pt>
                <c:pt idx="13">
                  <c:v>Illes Canàries</c:v>
                </c:pt>
                <c:pt idx="14">
                  <c:v>Cantàbria</c:v>
                </c:pt>
                <c:pt idx="15">
                  <c:v>Extremadura </c:v>
                </c:pt>
                <c:pt idx="16">
                  <c:v>La Rioja </c:v>
                </c:pt>
              </c:strCache>
            </c:strRef>
          </c:cat>
          <c:val>
            <c:numRef>
              <c:f>'G11'!$B$3:$B$19</c:f>
              <c:numCache>
                <c:formatCode>0.0%</c:formatCode>
                <c:ptCount val="17"/>
                <c:pt idx="0">
                  <c:v>0.288263739845533</c:v>
                </c:pt>
                <c:pt idx="1">
                  <c:v>0.27059734557202902</c:v>
                </c:pt>
                <c:pt idx="2">
                  <c:v>8.83561076882175E-2</c:v>
                </c:pt>
                <c:pt idx="3">
                  <c:v>7.8092034163208507E-2</c:v>
                </c:pt>
                <c:pt idx="4">
                  <c:v>6.3282854212754994E-2</c:v>
                </c:pt>
                <c:pt idx="5">
                  <c:v>4.1309673894067901E-2</c:v>
                </c:pt>
                <c:pt idx="6">
                  <c:v>3.9208937246339802E-2</c:v>
                </c:pt>
                <c:pt idx="7">
                  <c:v>2.8137276871190199E-2</c:v>
                </c:pt>
                <c:pt idx="8">
                  <c:v>1.84176114686719E-2</c:v>
                </c:pt>
                <c:pt idx="9">
                  <c:v>1.83747540274262E-2</c:v>
                </c:pt>
                <c:pt idx="10">
                  <c:v>1.81765061283304E-2</c:v>
                </c:pt>
                <c:pt idx="11">
                  <c:v>1.3790090854165301E-2</c:v>
                </c:pt>
                <c:pt idx="12">
                  <c:v>1.1091051949046599E-2</c:v>
                </c:pt>
                <c:pt idx="13">
                  <c:v>9.3318339245786405E-3</c:v>
                </c:pt>
                <c:pt idx="14">
                  <c:v>5.5084963201136299E-3</c:v>
                </c:pt>
                <c:pt idx="15">
                  <c:v>4.13478897351787E-3</c:v>
                </c:pt>
                <c:pt idx="16">
                  <c:v>3.8117336041277199E-3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6-41AA-A567-111CDF189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5680645"/>
        <c:axId val="91270942"/>
      </c:barChart>
      <c:catAx>
        <c:axId val="5680645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91270942"/>
        <c:crosses val="autoZero"/>
        <c:auto val="1"/>
        <c:lblAlgn val="ctr"/>
        <c:lblOffset val="100"/>
        <c:noMultiLvlLbl val="0"/>
      </c:catAx>
      <c:valAx>
        <c:axId val="91270942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5680645"/>
        <c:crosses val="autoZero"/>
        <c:crossBetween val="between"/>
      </c:valAx>
      <c:spPr>
        <a:noFill/>
        <a:ln w="2556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I-12.12. Despesa en activitats innovadores segons tipus a les Illes Balears i Espanya (2019)</a:t>
            </a:r>
          </a:p>
        </c:rich>
      </c:tx>
      <c:layout>
        <c:manualLayout>
          <c:xMode val="edge"/>
          <c:yMode val="edge"/>
          <c:x val="0.128035902851109"/>
          <c:y val="4.14617791685292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874868004223903E-2"/>
          <c:y val="0.25603486812695597"/>
          <c:w val="0.85995248152059101"/>
          <c:h val="0.570853822083146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'G12'!$A$4</c:f>
              <c:strCache>
                <c:ptCount val="1"/>
                <c:pt idx="0">
                  <c:v>Despesa en R+D interna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'G12'!$B$3:$C$3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'G12'!$B$4:$C$4</c:f>
              <c:numCache>
                <c:formatCode>0.0%</c:formatCode>
                <c:ptCount val="2"/>
                <c:pt idx="0">
                  <c:v>0.25559999999999999</c:v>
                </c:pt>
                <c:pt idx="1">
                  <c:v>0.4289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53-4EB8-9487-ED1205D4C2FE}"/>
            </c:ext>
          </c:extLst>
        </c:ser>
        <c:ser>
          <c:idx val="1"/>
          <c:order val="1"/>
          <c:tx>
            <c:strRef>
              <c:f>'G12'!$A$5</c:f>
              <c:strCache>
                <c:ptCount val="1"/>
                <c:pt idx="0">
                  <c:v>Despesa en adquisició d'R+D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'G12'!$B$3:$C$3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'G12'!$B$5:$C$5</c:f>
              <c:numCache>
                <c:formatCode>0.0%</c:formatCode>
                <c:ptCount val="2"/>
                <c:pt idx="0">
                  <c:v>6.1199999999999997E-2</c:v>
                </c:pt>
                <c:pt idx="1">
                  <c:v>0.1094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53-4EB8-9487-ED1205D4C2FE}"/>
            </c:ext>
          </c:extLst>
        </c:ser>
        <c:ser>
          <c:idx val="2"/>
          <c:order val="2"/>
          <c:tx>
            <c:strRef>
              <c:f>'G12'!$A$6</c:f>
              <c:strCache>
                <c:ptCount val="1"/>
                <c:pt idx="0">
                  <c:v>Despesa en altres (exclou R+D interna i externa)</c:v>
                </c:pt>
              </c:strCache>
            </c:strRef>
          </c:tx>
          <c:spPr>
            <a:solidFill>
              <a:srgbClr val="99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'G12'!$B$3:$C$3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'G12'!$B$6:$C$6</c:f>
              <c:numCache>
                <c:formatCode>0.0%</c:formatCode>
                <c:ptCount val="2"/>
                <c:pt idx="0">
                  <c:v>0.68320000000000003</c:v>
                </c:pt>
                <c:pt idx="1">
                  <c:v>0.4617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53-4EB8-9487-ED1205D4C2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57099210"/>
        <c:axId val="37710812"/>
      </c:barChart>
      <c:catAx>
        <c:axId val="5709921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7710812"/>
        <c:crosses val="autoZero"/>
        <c:auto val="1"/>
        <c:lblAlgn val="ctr"/>
        <c:lblOffset val="100"/>
        <c:noMultiLvlLbl val="0"/>
      </c:catAx>
      <c:valAx>
        <c:axId val="37710812"/>
        <c:scaling>
          <c:orientation val="minMax"/>
        </c:scaling>
        <c:delete val="0"/>
        <c:axPos val="l"/>
        <c:majorGridlines>
          <c:spPr>
            <a:ln w="9360">
              <a:solidFill>
                <a:srgbClr val="888888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57099210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7.6480441422800305E-2"/>
          <c:y val="0.12959983209738299"/>
          <c:w val="0.9"/>
          <c:h val="5.4180542615708101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I-11.13. Connexió a internet a les empreses de 10 i més treballadors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523380695083703E-2"/>
          <c:y val="0.27881148132121703"/>
          <c:w val="0.86752051230738403"/>
          <c:h val="0.591230347612865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'G13'!$B$2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'G13'!$A$3:$A$6</c:f>
              <c:strCache>
                <c:ptCount val="4"/>
                <c:pt idx="0">
                  <c:v>Connexió a internet</c:v>
                </c:pt>
                <c:pt idx="1">
                  <c:v>Banda ampla fixa</c:v>
                </c:pt>
                <c:pt idx="2">
                  <c:v>Banda ampla mòbil</c:v>
                </c:pt>
                <c:pt idx="3">
                  <c:v>Fibra òptica</c:v>
                </c:pt>
              </c:strCache>
            </c:strRef>
          </c:cat>
          <c:val>
            <c:numRef>
              <c:f>'G13'!$B$3:$B$6</c:f>
              <c:numCache>
                <c:formatCode>0.0%</c:formatCode>
                <c:ptCount val="4"/>
                <c:pt idx="0">
                  <c:v>0.97499999999999998</c:v>
                </c:pt>
                <c:pt idx="1">
                  <c:v>0.89600000000000002</c:v>
                </c:pt>
                <c:pt idx="2">
                  <c:v>0.434</c:v>
                </c:pt>
                <c:pt idx="3">
                  <c:v>0.71799999999999997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E7-43B3-8B8C-D631C19DC83F}"/>
            </c:ext>
          </c:extLst>
        </c:ser>
        <c:ser>
          <c:idx val="1"/>
          <c:order val="1"/>
          <c:tx>
            <c:strRef>
              <c:f>'G13'!$C$2</c:f>
              <c:strCache>
                <c:ptCount val="1"/>
                <c:pt idx="0">
                  <c:v>Mitjana estatal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'G13'!$A$3:$A$6</c:f>
              <c:strCache>
                <c:ptCount val="4"/>
                <c:pt idx="0">
                  <c:v>Connexió a internet</c:v>
                </c:pt>
                <c:pt idx="1">
                  <c:v>Banda ampla fixa</c:v>
                </c:pt>
                <c:pt idx="2">
                  <c:v>Banda ampla mòbil</c:v>
                </c:pt>
                <c:pt idx="3">
                  <c:v>Fibra òptica</c:v>
                </c:pt>
              </c:strCache>
            </c:strRef>
          </c:cat>
          <c:val>
            <c:numRef>
              <c:f>'G13'!$C$3:$C$6</c:f>
              <c:numCache>
                <c:formatCode>0.0%</c:formatCode>
                <c:ptCount val="4"/>
                <c:pt idx="0">
                  <c:v>0.98199999999999998</c:v>
                </c:pt>
                <c:pt idx="1">
                  <c:v>0.92700000000000005</c:v>
                </c:pt>
                <c:pt idx="2">
                  <c:v>0.42599999999999999</c:v>
                </c:pt>
                <c:pt idx="3">
                  <c:v>0.72099999999999997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E7-43B3-8B8C-D631C19DC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669596"/>
        <c:axId val="87666501"/>
      </c:barChart>
      <c:catAx>
        <c:axId val="476695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87666501"/>
        <c:crosses val="autoZero"/>
        <c:auto val="1"/>
        <c:lblAlgn val="ctr"/>
        <c:lblOffset val="100"/>
        <c:noMultiLvlLbl val="0"/>
      </c:catAx>
      <c:valAx>
        <c:axId val="87666501"/>
        <c:scaling>
          <c:orientation val="minMax"/>
          <c:max val="1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47669596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2268917058013499"/>
          <c:y val="0.14207689687644001"/>
          <c:w val="0.59362562255330298"/>
          <c:h val="5.9667487684729098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I-11.14. Velocitat de baixada contractada per les empreses de 10 i més treballadors (%)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558548946385698E-2"/>
          <c:y val="0.27881148132121703"/>
          <c:w val="0.86756468391571095"/>
          <c:h val="0.591230347612865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'G14'!$B$2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'G14'!$A$3:$A$6</c:f>
              <c:strCache>
                <c:ptCount val="4"/>
                <c:pt idx="0">
                  <c:v>&lt; 30 Mb/ seg</c:v>
                </c:pt>
                <c:pt idx="1">
                  <c:v>30 &gt; 100 Mb/ seg</c:v>
                </c:pt>
                <c:pt idx="2">
                  <c:v>100 &gt; 500 Mb/ seg</c:v>
                </c:pt>
                <c:pt idx="3">
                  <c:v>&gt; 500 Mb/ seg</c:v>
                </c:pt>
              </c:strCache>
            </c:strRef>
          </c:cat>
          <c:val>
            <c:numRef>
              <c:f>'G14'!$B$3:$B$6</c:f>
              <c:numCache>
                <c:formatCode>0.0%</c:formatCode>
                <c:ptCount val="4"/>
                <c:pt idx="0">
                  <c:v>8.5000000000000006E-2</c:v>
                </c:pt>
                <c:pt idx="1">
                  <c:v>0.216</c:v>
                </c:pt>
                <c:pt idx="2">
                  <c:v>0.42199999999999999</c:v>
                </c:pt>
                <c:pt idx="3">
                  <c:v>0.193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E-4844-814D-3ADE6F4759DD}"/>
            </c:ext>
          </c:extLst>
        </c:ser>
        <c:ser>
          <c:idx val="1"/>
          <c:order val="1"/>
          <c:tx>
            <c:strRef>
              <c:f>'G14'!$C$2</c:f>
              <c:strCache>
                <c:ptCount val="1"/>
                <c:pt idx="0">
                  <c:v>Mitjana estatal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'G14'!$A$3:$A$6</c:f>
              <c:strCache>
                <c:ptCount val="4"/>
                <c:pt idx="0">
                  <c:v>&lt; 30 Mb/ seg</c:v>
                </c:pt>
                <c:pt idx="1">
                  <c:v>30 &gt; 100 Mb/ seg</c:v>
                </c:pt>
                <c:pt idx="2">
                  <c:v>100 &gt; 500 Mb/ seg</c:v>
                </c:pt>
                <c:pt idx="3">
                  <c:v>&gt; 500 Mb/ seg</c:v>
                </c:pt>
              </c:strCache>
            </c:strRef>
          </c:cat>
          <c:val>
            <c:numRef>
              <c:f>'G14'!$C$3:$C$6</c:f>
              <c:numCache>
                <c:formatCode>0.0%</c:formatCode>
                <c:ptCount val="4"/>
                <c:pt idx="0">
                  <c:v>0.104</c:v>
                </c:pt>
                <c:pt idx="1">
                  <c:v>0.218</c:v>
                </c:pt>
                <c:pt idx="2">
                  <c:v>0.36799999999999999</c:v>
                </c:pt>
                <c:pt idx="3">
                  <c:v>0.20399999999999999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0E-4844-814D-3ADE6F475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5474796"/>
        <c:axId val="63771264"/>
      </c:barChart>
      <c:catAx>
        <c:axId val="354747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3771264"/>
        <c:crosses val="autoZero"/>
        <c:auto val="1"/>
        <c:lblAlgn val="ctr"/>
        <c:lblOffset val="100"/>
        <c:noMultiLvlLbl val="0"/>
      </c:catAx>
      <c:valAx>
        <c:axId val="63771264"/>
        <c:scaling>
          <c:orientation val="minMax"/>
          <c:max val="0.6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5474796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2268917058013499"/>
          <c:y val="0.14207689687644001"/>
          <c:w val="0.59362562255330298"/>
          <c:h val="5.9667487684729098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I-11.15.  Serveis disponibles als webs de les empreses de 10 i més treballadors (%)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459335624284102"/>
          <c:y val="0.17619586753467301"/>
          <c:w val="0.52033218785796098"/>
          <c:h val="0.7015284460798190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'G15'!$A$3:$A$9</c:f>
              <c:strCache>
                <c:ptCount val="7"/>
                <c:pt idx="0">
                  <c:v>Presentació de l'empresa</c:v>
                </c:pt>
                <c:pt idx="1">
                  <c:v>Declaració de política d'intimitat</c:v>
                </c:pt>
                <c:pt idx="2">
                  <c:v>Vincles als perfils dels mitjans socials</c:v>
                </c:pt>
                <c:pt idx="3">
                  <c:v>Catàleg i llista de preus</c:v>
                </c:pt>
                <c:pt idx="4">
                  <c:v>Recepció de comandes en línia</c:v>
                </c:pt>
                <c:pt idx="5">
                  <c:v>Ofertes de feina</c:v>
                </c:pt>
                <c:pt idx="6">
                  <c:v>Seguiment de comandes en línia</c:v>
                </c:pt>
              </c:strCache>
            </c:strRef>
          </c:cat>
          <c:val>
            <c:numRef>
              <c:f>'G15'!$B$3:$B$9</c:f>
              <c:numCache>
                <c:formatCode>0.0%</c:formatCode>
                <c:ptCount val="7"/>
                <c:pt idx="0">
                  <c:v>0.876</c:v>
                </c:pt>
                <c:pt idx="1">
                  <c:v>0.79300000000000004</c:v>
                </c:pt>
                <c:pt idx="2">
                  <c:v>0.58599999999999997</c:v>
                </c:pt>
                <c:pt idx="3">
                  <c:v>0.50700000000000001</c:v>
                </c:pt>
                <c:pt idx="4">
                  <c:v>0.29499999999999998</c:v>
                </c:pt>
                <c:pt idx="5">
                  <c:v>0.18</c:v>
                </c:pt>
                <c:pt idx="6">
                  <c:v>0.155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5-449C-BB57-5439E4E0F4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0571454"/>
        <c:axId val="42586496"/>
      </c:barChart>
      <c:catAx>
        <c:axId val="7057145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42586496"/>
        <c:crosses val="autoZero"/>
        <c:auto val="1"/>
        <c:lblAlgn val="ctr"/>
        <c:lblOffset val="100"/>
        <c:noMultiLvlLbl val="0"/>
      </c:catAx>
      <c:valAx>
        <c:axId val="42586496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70571454"/>
        <c:crosses val="max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I-11.16.  Resum d'indicadors TIC a les empreses de 10 i més treballadors (%)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460659390891899"/>
          <c:y val="0.17622130665097099"/>
          <c:w val="0.52031312496428805"/>
          <c:h val="0.7014714537963510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'G16'!$B$2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70AD4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'G16'!$A$3:$A$9</c:f>
              <c:strCache>
                <c:ptCount val="7"/>
                <c:pt idx="0">
                  <c:v>Connexió a internet</c:v>
                </c:pt>
                <c:pt idx="1">
                  <c:v>Han interactuat amb l'e-administració</c:v>
                </c:pt>
                <c:pt idx="2">
                  <c:v>Espai web</c:v>
                </c:pt>
                <c:pt idx="3">
                  <c:v>Signatura digital</c:v>
                </c:pt>
                <c:pt idx="4">
                  <c:v>Mitjans socials</c:v>
                </c:pt>
                <c:pt idx="5">
                  <c:v>Factura electrònica</c:v>
                </c:pt>
                <c:pt idx="6">
                  <c:v>Dispositius IOT</c:v>
                </c:pt>
              </c:strCache>
            </c:strRef>
          </c:cat>
          <c:val>
            <c:numRef>
              <c:f>'G16'!$B$3:$B$9</c:f>
              <c:numCache>
                <c:formatCode>0.0%</c:formatCode>
                <c:ptCount val="7"/>
                <c:pt idx="0">
                  <c:v>0.97499999999999998</c:v>
                </c:pt>
                <c:pt idx="1">
                  <c:v>0.89500000000000002</c:v>
                </c:pt>
                <c:pt idx="2">
                  <c:v>0.81399999999999995</c:v>
                </c:pt>
                <c:pt idx="3">
                  <c:v>0.76100000000000001</c:v>
                </c:pt>
                <c:pt idx="4">
                  <c:v>0.73</c:v>
                </c:pt>
                <c:pt idx="5">
                  <c:v>0.32300000000000001</c:v>
                </c:pt>
                <c:pt idx="6">
                  <c:v>0.14000000000000001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93-4A1F-B274-E4EECAD4A690}"/>
            </c:ext>
          </c:extLst>
        </c:ser>
        <c:ser>
          <c:idx val="1"/>
          <c:order val="1"/>
          <c:tx>
            <c:strRef>
              <c:f>'G16'!$C$2</c:f>
              <c:strCache>
                <c:ptCount val="1"/>
                <c:pt idx="0">
                  <c:v>Mitjana estatal</c:v>
                </c:pt>
              </c:strCache>
            </c:strRef>
          </c:tx>
          <c:spPr>
            <a:solidFill>
              <a:srgbClr val="5B9BD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'G16'!$A$3:$A$9</c:f>
              <c:strCache>
                <c:ptCount val="7"/>
                <c:pt idx="0">
                  <c:v>Connexió a internet</c:v>
                </c:pt>
                <c:pt idx="1">
                  <c:v>Han interactuat amb l'e-administració</c:v>
                </c:pt>
                <c:pt idx="2">
                  <c:v>Espai web</c:v>
                </c:pt>
                <c:pt idx="3">
                  <c:v>Signatura digital</c:v>
                </c:pt>
                <c:pt idx="4">
                  <c:v>Mitjans socials</c:v>
                </c:pt>
                <c:pt idx="5">
                  <c:v>Factura electrònica</c:v>
                </c:pt>
                <c:pt idx="6">
                  <c:v>Dispositius IOT</c:v>
                </c:pt>
              </c:strCache>
            </c:strRef>
          </c:cat>
          <c:val>
            <c:numRef>
              <c:f>'G16'!$C$3:$C$9</c:f>
              <c:numCache>
                <c:formatCode>0.0%</c:formatCode>
                <c:ptCount val="7"/>
                <c:pt idx="0">
                  <c:v>0.98199999999999998</c:v>
                </c:pt>
                <c:pt idx="1">
                  <c:v>0.93500000000000005</c:v>
                </c:pt>
                <c:pt idx="2">
                  <c:v>0.78100000000000003</c:v>
                </c:pt>
                <c:pt idx="3">
                  <c:v>0.84299999999999997</c:v>
                </c:pt>
                <c:pt idx="4">
                  <c:v>0.63</c:v>
                </c:pt>
                <c:pt idx="5">
                  <c:v>0.35099999999999998</c:v>
                </c:pt>
                <c:pt idx="6">
                  <c:v>0.16800000000000001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93-4A1F-B274-E4EECAD4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6346152"/>
        <c:axId val="28335258"/>
      </c:barChart>
      <c:catAx>
        <c:axId val="363461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28335258"/>
        <c:crosses val="autoZero"/>
        <c:auto val="1"/>
        <c:lblAlgn val="ctr"/>
        <c:lblOffset val="100"/>
        <c:noMultiLvlLbl val="0"/>
      </c:catAx>
      <c:valAx>
        <c:axId val="28335258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6346152"/>
        <c:crosses val="max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I-11.17. Resum d'indicadors TIC a les empreses de menys de 10 treballadors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9309904479746601"/>
          <c:y val="0.182089245321818"/>
          <c:w val="0.67094038923226196"/>
          <c:h val="0.756220440057578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'G17'!$B$2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'G17'!$A$3:$A$10</c:f>
              <c:strCache>
                <c:ptCount val="8"/>
                <c:pt idx="0">
                  <c:v>Ordinador</c:v>
                </c:pt>
                <c:pt idx="1">
                  <c:v>Connexió a internet</c:v>
                </c:pt>
                <c:pt idx="2">
                  <c:v>Banda ampla fixa</c:v>
                </c:pt>
                <c:pt idx="3">
                  <c:v>Sistemes interns de seguretat</c:v>
                </c:pt>
                <c:pt idx="4">
                  <c:v>Ha interactuat amb l'e-administració</c:v>
                </c:pt>
                <c:pt idx="5">
                  <c:v>Utilitza mitjans socials</c:v>
                </c:pt>
                <c:pt idx="6">
                  <c:v>Espai web</c:v>
                </c:pt>
                <c:pt idx="7">
                  <c:v>Han comprat algun servei de cloud</c:v>
                </c:pt>
              </c:strCache>
            </c:strRef>
          </c:cat>
          <c:val>
            <c:numRef>
              <c:f>'G17'!$B$3:$B$10</c:f>
              <c:numCache>
                <c:formatCode>0.0%</c:formatCode>
                <c:ptCount val="8"/>
                <c:pt idx="0">
                  <c:v>0.78</c:v>
                </c:pt>
                <c:pt idx="1">
                  <c:v>0.752</c:v>
                </c:pt>
                <c:pt idx="2">
                  <c:v>0.73</c:v>
                </c:pt>
                <c:pt idx="3">
                  <c:v>0.66400000000000003</c:v>
                </c:pt>
                <c:pt idx="4">
                  <c:v>0.69</c:v>
                </c:pt>
                <c:pt idx="5">
                  <c:v>0.312</c:v>
                </c:pt>
                <c:pt idx="6">
                  <c:v>0.20799999999999999</c:v>
                </c:pt>
                <c:pt idx="7">
                  <c:v>5.7000000000000002E-2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05-409A-B041-DE5C06C388AF}"/>
            </c:ext>
          </c:extLst>
        </c:ser>
        <c:ser>
          <c:idx val="1"/>
          <c:order val="1"/>
          <c:tx>
            <c:strRef>
              <c:f>'G17'!$C$2</c:f>
              <c:strCache>
                <c:ptCount val="1"/>
                <c:pt idx="0">
                  <c:v>Mitjana estatal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'G17'!$A$3:$A$10</c:f>
              <c:strCache>
                <c:ptCount val="8"/>
                <c:pt idx="0">
                  <c:v>Ordinador</c:v>
                </c:pt>
                <c:pt idx="1">
                  <c:v>Connexió a internet</c:v>
                </c:pt>
                <c:pt idx="2">
                  <c:v>Banda ampla fixa</c:v>
                </c:pt>
                <c:pt idx="3">
                  <c:v>Sistemes interns de seguretat</c:v>
                </c:pt>
                <c:pt idx="4">
                  <c:v>Ha interactuat amb l'e-administració</c:v>
                </c:pt>
                <c:pt idx="5">
                  <c:v>Utilitza mitjans socials</c:v>
                </c:pt>
                <c:pt idx="6">
                  <c:v>Espai web</c:v>
                </c:pt>
                <c:pt idx="7">
                  <c:v>Han comprat algun servei de cloud</c:v>
                </c:pt>
              </c:strCache>
            </c:strRef>
          </c:cat>
          <c:val>
            <c:numRef>
              <c:f>'G17'!$C$3:$C$10</c:f>
              <c:numCache>
                <c:formatCode>0.0%</c:formatCode>
                <c:ptCount val="8"/>
                <c:pt idx="0">
                  <c:v>0.81899999999999995</c:v>
                </c:pt>
                <c:pt idx="1">
                  <c:v>0.78200000000000003</c:v>
                </c:pt>
                <c:pt idx="2">
                  <c:v>0.78300000000000003</c:v>
                </c:pt>
                <c:pt idx="3">
                  <c:v>0.70199999999999996</c:v>
                </c:pt>
                <c:pt idx="4">
                  <c:v>0.754</c:v>
                </c:pt>
                <c:pt idx="5">
                  <c:v>0.35199999999999998</c:v>
                </c:pt>
                <c:pt idx="6">
                  <c:v>0.28799999999999998</c:v>
                </c:pt>
                <c:pt idx="7">
                  <c:v>8.5999999999999993E-2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05-409A-B041-DE5C06C38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0724327"/>
        <c:axId val="60548391"/>
      </c:barChart>
      <c:catAx>
        <c:axId val="90724327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0548391"/>
        <c:crosses val="autoZero"/>
        <c:auto val="1"/>
        <c:lblAlgn val="ctr"/>
        <c:lblOffset val="100"/>
        <c:noMultiLvlLbl val="0"/>
      </c:catAx>
      <c:valAx>
        <c:axId val="60548391"/>
        <c:scaling>
          <c:orientation val="minMax"/>
          <c:max val="1"/>
        </c:scaling>
        <c:delete val="0"/>
        <c:axPos val="b"/>
        <c:majorGridlines>
          <c:spPr>
            <a:ln w="648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90724327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8668954398378799"/>
          <c:y val="0.110802289886335"/>
          <c:w val="0.52806651216080502"/>
          <c:h val="4.8264885643961399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I-11.18. Equipament TIC a les llars de les Illes Balears (2020)</a:t>
            </a:r>
          </a:p>
        </c:rich>
      </c:tx>
      <c:layout>
        <c:manualLayout>
          <c:xMode val="edge"/>
          <c:yMode val="edge"/>
          <c:x val="0.29665525414801203"/>
          <c:y val="2.79114533205005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612588885962602E-2"/>
          <c:y val="0.186958614051973"/>
          <c:w val="0.91782986568343405"/>
          <c:h val="0.666385948026948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'G18'!$B$2</c:f>
              <c:strCache>
                <c:ptCount val="1"/>
                <c:pt idx="0">
                  <c:v>Ordinador</c:v>
                </c:pt>
              </c:strCache>
            </c:strRef>
          </c:tx>
          <c:spPr>
            <a:solidFill>
              <a:srgbClr val="99CC00"/>
            </a:solidFill>
            <a:ln w="1260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'G18'!$A$3:$A$7</c:f>
              <c:strCache>
                <c:ptCount val="4"/>
                <c:pt idx="0">
                  <c:v>Llars amb ingressos &lt; de 900 €</c:v>
                </c:pt>
                <c:pt idx="1">
                  <c:v>Llars amb ingressos de 900 € a 1.600 €</c:v>
                </c:pt>
                <c:pt idx="2">
                  <c:v>Llars amb ingressos de 1.601 € a 2.500 €</c:v>
                </c:pt>
                <c:pt idx="3">
                  <c:v>Llar amb ingressos &gt; 2.500 €</c:v>
                </c:pt>
              </c:strCache>
            </c:strRef>
          </c:cat>
          <c:val>
            <c:numRef>
              <c:f>'G18'!$B$3:$B$6</c:f>
              <c:numCache>
                <c:formatCode>0.0%</c:formatCode>
                <c:ptCount val="4"/>
                <c:pt idx="0">
                  <c:v>0.65500000000000003</c:v>
                </c:pt>
                <c:pt idx="1">
                  <c:v>0.75800000000000001</c:v>
                </c:pt>
                <c:pt idx="2">
                  <c:v>0.96599999999999997</c:v>
                </c:pt>
                <c:pt idx="3">
                  <c:v>0.98499999999999999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2-45C1-9267-068110AF9543}"/>
            </c:ext>
          </c:extLst>
        </c:ser>
        <c:ser>
          <c:idx val="1"/>
          <c:order val="1"/>
          <c:tx>
            <c:strRef>
              <c:f>'G18'!$C$2</c:f>
              <c:strCache>
                <c:ptCount val="1"/>
                <c:pt idx="0">
                  <c:v>Internet</c:v>
                </c:pt>
              </c:strCache>
            </c:strRef>
          </c:tx>
          <c:spPr>
            <a:solidFill>
              <a:srgbClr val="ED7D31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'G18'!$A$3:$A$7</c:f>
              <c:strCache>
                <c:ptCount val="4"/>
                <c:pt idx="0">
                  <c:v>Llars amb ingressos &lt; de 900 €</c:v>
                </c:pt>
                <c:pt idx="1">
                  <c:v>Llars amb ingressos de 900 € a 1.600 €</c:v>
                </c:pt>
                <c:pt idx="2">
                  <c:v>Llars amb ingressos de 1.601 € a 2.500 €</c:v>
                </c:pt>
                <c:pt idx="3">
                  <c:v>Llar amb ingressos &gt; 2.500 €</c:v>
                </c:pt>
              </c:strCache>
            </c:strRef>
          </c:cat>
          <c:val>
            <c:numRef>
              <c:f>'G18'!$C$3:$C$6</c:f>
              <c:numCache>
                <c:formatCode>0.0%</c:formatCode>
                <c:ptCount val="4"/>
                <c:pt idx="0">
                  <c:v>0.83899999999999997</c:v>
                </c:pt>
                <c:pt idx="1">
                  <c:v>0.92800000000000005</c:v>
                </c:pt>
                <c:pt idx="2">
                  <c:v>0.99099999999999999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2-45C1-9267-068110AF9543}"/>
            </c:ext>
          </c:extLst>
        </c:ser>
        <c:ser>
          <c:idx val="2"/>
          <c:order val="2"/>
          <c:tx>
            <c:strRef>
              <c:f>'G18'!$D$2</c:f>
              <c:strCache>
                <c:ptCount val="1"/>
                <c:pt idx="0">
                  <c:v>Telèfon mòbil</c:v>
                </c:pt>
              </c:strCache>
            </c:strRef>
          </c:tx>
          <c:spPr>
            <a:solidFill>
              <a:srgbClr val="A5A5A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'G18'!$A$3:$A$7</c:f>
              <c:strCache>
                <c:ptCount val="4"/>
                <c:pt idx="0">
                  <c:v>Llars amb ingressos &lt; de 900 €</c:v>
                </c:pt>
                <c:pt idx="1">
                  <c:v>Llars amb ingressos de 900 € a 1.600 €</c:v>
                </c:pt>
                <c:pt idx="2">
                  <c:v>Llars amb ingressos de 1.601 € a 2.500 €</c:v>
                </c:pt>
                <c:pt idx="3">
                  <c:v>Llar amb ingressos &gt; 2.500 €</c:v>
                </c:pt>
              </c:strCache>
            </c:strRef>
          </c:cat>
          <c:val>
            <c:numRef>
              <c:f>'G18'!$D$3:$D$6</c:f>
              <c:numCache>
                <c:formatCode>0.0%</c:formatCode>
                <c:ptCount val="4"/>
                <c:pt idx="0">
                  <c:v>0.97699999999999998</c:v>
                </c:pt>
                <c:pt idx="1">
                  <c:v>0.97699999999999998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12-45C1-9267-068110AF9543}"/>
            </c:ext>
          </c:extLst>
        </c:ser>
        <c:ser>
          <c:idx val="3"/>
          <c:order val="3"/>
          <c:tx>
            <c:strRef>
              <c:f>'G18'!$E$2</c:f>
              <c:strCache>
                <c:ptCount val="1"/>
                <c:pt idx="0">
                  <c:v>Telèfon fix</c:v>
                </c:pt>
              </c:strCache>
            </c:strRef>
          </c:tx>
          <c:spPr>
            <a:solidFill>
              <a:srgbClr val="FFC000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'G18'!$A$3:$A$7</c:f>
              <c:strCache>
                <c:ptCount val="4"/>
                <c:pt idx="0">
                  <c:v>Llars amb ingressos &lt; de 900 €</c:v>
                </c:pt>
                <c:pt idx="1">
                  <c:v>Llars amb ingressos de 900 € a 1.600 €</c:v>
                </c:pt>
                <c:pt idx="2">
                  <c:v>Llars amb ingressos de 1.601 € a 2.500 €</c:v>
                </c:pt>
                <c:pt idx="3">
                  <c:v>Llar amb ingressos &gt; 2.500 €</c:v>
                </c:pt>
              </c:strCache>
            </c:strRef>
          </c:cat>
          <c:val>
            <c:numRef>
              <c:f>'G18'!$E$3:$E$6</c:f>
              <c:numCache>
                <c:formatCode>0.0%</c:formatCode>
                <c:ptCount val="4"/>
                <c:pt idx="0">
                  <c:v>0.61</c:v>
                </c:pt>
                <c:pt idx="1">
                  <c:v>0.74299999999999999</c:v>
                </c:pt>
                <c:pt idx="2">
                  <c:v>0.78400000000000003</c:v>
                </c:pt>
                <c:pt idx="3">
                  <c:v>0.84399999999999997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12-45C1-9267-068110AF9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8567966"/>
        <c:axId val="62825651"/>
      </c:barChart>
      <c:catAx>
        <c:axId val="18567966"/>
        <c:scaling>
          <c:orientation val="maxMin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2825651"/>
        <c:crosses val="autoZero"/>
        <c:auto val="1"/>
        <c:lblAlgn val="ctr"/>
        <c:lblOffset val="100"/>
        <c:noMultiLvlLbl val="0"/>
      </c:catAx>
      <c:valAx>
        <c:axId val="62825651"/>
        <c:scaling>
          <c:orientation val="minMax"/>
          <c:max val="1"/>
        </c:scaling>
        <c:delete val="1"/>
        <c:axPos val="r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%" sourceLinked="1"/>
        <c:majorTickMark val="none"/>
        <c:minorTickMark val="none"/>
        <c:tickLblPos val="nextTo"/>
        <c:crossAx val="18567966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I-11.19. Principals béns físics comprats pels ciutadans per motius particulars (%)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8461538461538503"/>
          <c:y val="0.17619173031340499"/>
          <c:w val="0.52034452034451995"/>
          <c:h val="0.7014748485646560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'G19'!$A$3:$A$8</c:f>
              <c:strCache>
                <c:ptCount val="6"/>
                <c:pt idx="0">
                  <c:v>Roba, sabates o accessoris</c:v>
                </c:pt>
                <c:pt idx="1">
                  <c:v>Ordinadors, tauletes, telèfons</c:v>
                </c:pt>
                <c:pt idx="2">
                  <c:v>Mobles, articles per a la llar</c:v>
                </c:pt>
                <c:pt idx="3">
                  <c:v>Menjar a domicili</c:v>
                </c:pt>
                <c:pt idx="4">
                  <c:v>Articles esportius</c:v>
                </c:pt>
                <c:pt idx="5">
                  <c:v>Juguetes o articles infantils</c:v>
                </c:pt>
              </c:strCache>
            </c:strRef>
          </c:cat>
          <c:val>
            <c:numRef>
              <c:f>'G19'!$B$3:$B$8</c:f>
              <c:numCache>
                <c:formatCode>0.0%</c:formatCode>
                <c:ptCount val="6"/>
                <c:pt idx="0">
                  <c:v>0.71499999999999997</c:v>
                </c:pt>
                <c:pt idx="1">
                  <c:v>0.498</c:v>
                </c:pt>
                <c:pt idx="2">
                  <c:v>0.46300000000000002</c:v>
                </c:pt>
                <c:pt idx="3">
                  <c:v>0.42799999999999999</c:v>
                </c:pt>
                <c:pt idx="4">
                  <c:v>0.42199999999999999</c:v>
                </c:pt>
                <c:pt idx="5">
                  <c:v>0.30599999999999999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61-4059-A907-2108E3CA7A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91530352"/>
        <c:axId val="34905508"/>
      </c:barChart>
      <c:catAx>
        <c:axId val="91530352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34905508"/>
        <c:crosses val="autoZero"/>
        <c:auto val="1"/>
        <c:lblAlgn val="ctr"/>
        <c:lblOffset val="100"/>
        <c:noMultiLvlLbl val="0"/>
      </c:catAx>
      <c:valAx>
        <c:axId val="34905508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1530352"/>
        <c:crosses val="max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I-11.2. Evolució de la despesa en R+D a les Illes Balears (milers d'euros) i sobre el PIB (2006-2019)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6955086211414507E-2"/>
          <c:y val="0.17513502700540101"/>
          <c:w val="0.82883496672082202"/>
          <c:h val="0.71794358871774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'G2'!$C$2</c:f>
              <c:strCache>
                <c:ptCount val="1"/>
                <c:pt idx="0">
                  <c:v>Despesa en R+D (milers d'euros) (eix esquerre)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FFCC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'G2'!$A$3:$A$16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'G2'!$C$3:$C$16</c:f>
              <c:numCache>
                <c:formatCode>#,##0</c:formatCode>
                <c:ptCount val="14"/>
                <c:pt idx="0">
                  <c:v>70655</c:v>
                </c:pt>
                <c:pt idx="1">
                  <c:v>86794</c:v>
                </c:pt>
                <c:pt idx="2">
                  <c:v>97385</c:v>
                </c:pt>
                <c:pt idx="3">
                  <c:v>99854</c:v>
                </c:pt>
                <c:pt idx="4">
                  <c:v>110385</c:v>
                </c:pt>
                <c:pt idx="5">
                  <c:v>95819</c:v>
                </c:pt>
                <c:pt idx="6">
                  <c:v>89921</c:v>
                </c:pt>
                <c:pt idx="7">
                  <c:v>86982</c:v>
                </c:pt>
                <c:pt idx="8">
                  <c:v>85335</c:v>
                </c:pt>
                <c:pt idx="9">
                  <c:v>89138</c:v>
                </c:pt>
                <c:pt idx="10">
                  <c:v>94568</c:v>
                </c:pt>
                <c:pt idx="11">
                  <c:v>113142</c:v>
                </c:pt>
                <c:pt idx="12">
                  <c:v>128559</c:v>
                </c:pt>
                <c:pt idx="13">
                  <c:v>134242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E7-4DBC-8059-0B58EE68B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5371092"/>
        <c:axId val="64177096"/>
      </c:barChart>
      <c:lineChart>
        <c:grouping val="standard"/>
        <c:varyColors val="0"/>
        <c:ser>
          <c:idx val="1"/>
          <c:order val="1"/>
          <c:tx>
            <c:strRef>
              <c:f>'G2'!$B$2</c:f>
              <c:strCache>
                <c:ptCount val="1"/>
                <c:pt idx="0">
                  <c:v>Despesa R+D/PIB (%) (eix dret)</c:v>
                </c:pt>
              </c:strCache>
            </c:strRef>
          </c:tx>
          <c:spPr>
            <a:ln w="25560">
              <a:solidFill>
                <a:srgbClr val="808080"/>
              </a:solidFill>
              <a:round/>
            </a:ln>
          </c:spPr>
          <c:marker>
            <c:symbol val="diamond"/>
            <c:size val="4"/>
            <c:spPr>
              <a:solidFill>
                <a:srgbClr val="80808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'G2'!$A$3:$A$16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'G2'!$B$3:$B$16</c:f>
              <c:numCache>
                <c:formatCode>0.0</c:formatCode>
                <c:ptCount val="14"/>
                <c:pt idx="0">
                  <c:v>0.28999999999999998</c:v>
                </c:pt>
                <c:pt idx="1">
                  <c:v>0.33</c:v>
                </c:pt>
                <c:pt idx="2">
                  <c:v>0.36</c:v>
                </c:pt>
                <c:pt idx="3">
                  <c:v>0.38</c:v>
                </c:pt>
                <c:pt idx="4">
                  <c:v>0.43</c:v>
                </c:pt>
                <c:pt idx="5">
                  <c:v>0.37</c:v>
                </c:pt>
                <c:pt idx="6">
                  <c:v>0.34</c:v>
                </c:pt>
                <c:pt idx="7">
                  <c:v>0.24</c:v>
                </c:pt>
                <c:pt idx="8">
                  <c:v>0.32</c:v>
                </c:pt>
                <c:pt idx="9">
                  <c:v>0.32</c:v>
                </c:pt>
                <c:pt idx="10">
                  <c:v>0.32</c:v>
                </c:pt>
                <c:pt idx="11">
                  <c:v>0.36</c:v>
                </c:pt>
                <c:pt idx="12">
                  <c:v>0.4</c:v>
                </c:pt>
                <c:pt idx="1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E7-4DBC-8059-0B58EE68B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99509012"/>
        <c:axId val="45884492"/>
      </c:lineChart>
      <c:catAx>
        <c:axId val="453710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4177096"/>
        <c:crosses val="autoZero"/>
        <c:auto val="1"/>
        <c:lblAlgn val="ctr"/>
        <c:lblOffset val="100"/>
        <c:noMultiLvlLbl val="0"/>
      </c:catAx>
      <c:valAx>
        <c:axId val="64177096"/>
        <c:scaling>
          <c:orientation val="minMax"/>
          <c:max val="160000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5371092"/>
        <c:crosses val="autoZero"/>
        <c:crossBetween val="between"/>
      </c:valAx>
      <c:catAx>
        <c:axId val="995090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884492"/>
        <c:crosses val="autoZero"/>
        <c:auto val="1"/>
        <c:lblAlgn val="ctr"/>
        <c:lblOffset val="100"/>
        <c:noMultiLvlLbl val="0"/>
      </c:catAx>
      <c:valAx>
        <c:axId val="45884492"/>
        <c:scaling>
          <c:orientation val="minMax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99509012"/>
        <c:crosses val="max"/>
        <c:crossBetween val="between"/>
        <c:majorUnit val="0.1"/>
      </c:valAx>
      <c:spPr>
        <a:solidFill>
          <a:srgbClr val="FFFFFF"/>
        </a:solidFill>
        <a:ln w="12600">
          <a:solidFill>
            <a:srgbClr val="808080"/>
          </a:solidFill>
          <a:round/>
        </a:ln>
      </c:spPr>
    </c:plotArea>
    <c:legend>
      <c:legendPos val="t"/>
      <c:layout>
        <c:manualLayout>
          <c:xMode val="edge"/>
          <c:yMode val="edge"/>
          <c:x val="9.88716123806615E-2"/>
          <c:y val="8.90209178398155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I-11.20. Principals béns i serveis comprats pels ciutadans per motius particulars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843130364941499"/>
          <c:y val="0.206436021368608"/>
          <c:w val="0.64655388785703505"/>
          <c:h val="0.6476723480030529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0">
              <a:solidFill>
                <a:srgbClr val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'G20'!$A$3:$A$9</c:f>
              <c:strCache>
                <c:ptCount val="7"/>
                <c:pt idx="0">
                  <c:v>Missatgeria instantània</c:v>
                </c:pt>
                <c:pt idx="1">
                  <c:v>Cercar informació sobre béns i serveis</c:v>
                </c:pt>
                <c:pt idx="2">
                  <c:v>Telefonar o fer videotrucades</c:v>
                </c:pt>
                <c:pt idx="3">
                  <c:v>Llegir notícies a diaris i revistes</c:v>
                </c:pt>
                <c:pt idx="4">
                  <c:v>Consultar correu electrònic</c:v>
                </c:pt>
                <c:pt idx="5">
                  <c:v>Escoltar música</c:v>
                </c:pt>
                <c:pt idx="6">
                  <c:v>Participar a xarxes socials</c:v>
                </c:pt>
              </c:strCache>
            </c:strRef>
          </c:cat>
          <c:val>
            <c:numRef>
              <c:f>'G20'!$B$3:$B$9</c:f>
              <c:numCache>
                <c:formatCode>0.0%</c:formatCode>
                <c:ptCount val="7"/>
                <c:pt idx="0">
                  <c:v>0.97399999999999998</c:v>
                </c:pt>
                <c:pt idx="1">
                  <c:v>0.85199999999999998</c:v>
                </c:pt>
                <c:pt idx="2">
                  <c:v>0.85099999999999998</c:v>
                </c:pt>
                <c:pt idx="3">
                  <c:v>0.84599999999999997</c:v>
                </c:pt>
                <c:pt idx="4">
                  <c:v>0.83899999999999997</c:v>
                </c:pt>
                <c:pt idx="5">
                  <c:v>0.80600000000000005</c:v>
                </c:pt>
                <c:pt idx="6">
                  <c:v>0.72099999999999997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F-4930-A40F-DC10432C70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67448566"/>
        <c:axId val="49842361"/>
      </c:barChart>
      <c:catAx>
        <c:axId val="67448566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49842361"/>
        <c:crosses val="autoZero"/>
        <c:auto val="1"/>
        <c:lblAlgn val="ctr"/>
        <c:lblOffset val="100"/>
        <c:noMultiLvlLbl val="0"/>
      </c:catAx>
      <c:valAx>
        <c:axId val="4984236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7448566"/>
        <c:crosses val="max"/>
        <c:crossBetween val="between"/>
      </c:valAx>
      <c:spPr>
        <a:noFill/>
        <a:ln w="12600">
          <a:solidFill>
            <a:srgbClr val="C0C0C0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878787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I-11.21.  Principals usos d'internet per part dels ciutadans de 75 i més anys per motius particulars (%) (2020)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6284212330723999"/>
          <c:y val="0.17619853355894"/>
          <c:w val="0.64213473515799102"/>
          <c:h val="0.70152284263959397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'G21'!$B$2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70AD47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'G21'!$A$3:$A$9</c:f>
              <c:strCache>
                <c:ptCount val="7"/>
                <c:pt idx="0">
                  <c:v>Missatgeria instantània</c:v>
                </c:pt>
                <c:pt idx="1">
                  <c:v>Telefonar o fer videotrucades</c:v>
                </c:pt>
                <c:pt idx="2">
                  <c:v>Llegir notícies a diaris i revistes</c:v>
                </c:pt>
                <c:pt idx="3">
                  <c:v>Cercar informació sobre temes de salut</c:v>
                </c:pt>
                <c:pt idx="4">
                  <c:v>Cercar informació sobre béns i serveis</c:v>
                </c:pt>
                <c:pt idx="5">
                  <c:v>Consultar correu electrònic</c:v>
                </c:pt>
                <c:pt idx="6">
                  <c:v>Participar a xarxes socials</c:v>
                </c:pt>
              </c:strCache>
            </c:strRef>
          </c:cat>
          <c:val>
            <c:numRef>
              <c:f>'G21'!$B$3:$B$9</c:f>
              <c:numCache>
                <c:formatCode>0.0%</c:formatCode>
                <c:ptCount val="7"/>
                <c:pt idx="0">
                  <c:v>0.91900000000000004</c:v>
                </c:pt>
                <c:pt idx="1">
                  <c:v>0.80700000000000005</c:v>
                </c:pt>
                <c:pt idx="2">
                  <c:v>0.58099999999999996</c:v>
                </c:pt>
                <c:pt idx="3">
                  <c:v>0.57099999999999995</c:v>
                </c:pt>
                <c:pt idx="4">
                  <c:v>0.46200000000000002</c:v>
                </c:pt>
                <c:pt idx="5">
                  <c:v>0.39500000000000002</c:v>
                </c:pt>
                <c:pt idx="6">
                  <c:v>0.308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1-4370-8B98-7451857AAC96}"/>
            </c:ext>
          </c:extLst>
        </c:ser>
        <c:ser>
          <c:idx val="1"/>
          <c:order val="1"/>
          <c:tx>
            <c:strRef>
              <c:f>'G21'!$C$2</c:f>
              <c:strCache>
                <c:ptCount val="1"/>
                <c:pt idx="0">
                  <c:v>Mitjana estatal</c:v>
                </c:pt>
              </c:strCache>
            </c:strRef>
          </c:tx>
          <c:spPr>
            <a:solidFill>
              <a:srgbClr val="5B9BD5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'G21'!$A$3:$A$9</c:f>
              <c:strCache>
                <c:ptCount val="7"/>
                <c:pt idx="0">
                  <c:v>Missatgeria instantània</c:v>
                </c:pt>
                <c:pt idx="1">
                  <c:v>Telefonar o fer videotrucades</c:v>
                </c:pt>
                <c:pt idx="2">
                  <c:v>Llegir notícies a diaris i revistes</c:v>
                </c:pt>
                <c:pt idx="3">
                  <c:v>Cercar informació sobre temes de salut</c:v>
                </c:pt>
                <c:pt idx="4">
                  <c:v>Cercar informació sobre béns i serveis</c:v>
                </c:pt>
                <c:pt idx="5">
                  <c:v>Consultar correu electrònic</c:v>
                </c:pt>
                <c:pt idx="6">
                  <c:v>Participar a xarxes socials</c:v>
                </c:pt>
              </c:strCache>
            </c:strRef>
          </c:cat>
          <c:val>
            <c:numRef>
              <c:f>'G21'!$C$3:$C$9</c:f>
              <c:numCache>
                <c:formatCode>0.0%</c:formatCode>
                <c:ptCount val="7"/>
                <c:pt idx="0">
                  <c:v>0.78900000000000003</c:v>
                </c:pt>
                <c:pt idx="1">
                  <c:v>0.59299999999999997</c:v>
                </c:pt>
                <c:pt idx="2">
                  <c:v>0.56599999999999995</c:v>
                </c:pt>
                <c:pt idx="3">
                  <c:v>0.42299999999999999</c:v>
                </c:pt>
                <c:pt idx="4">
                  <c:v>0.45500000000000002</c:v>
                </c:pt>
                <c:pt idx="5">
                  <c:v>0.438</c:v>
                </c:pt>
                <c:pt idx="6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D1-4370-8B98-7451857AA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9684714"/>
        <c:axId val="80859095"/>
      </c:barChart>
      <c:catAx>
        <c:axId val="89684714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80859095"/>
        <c:crosses val="autoZero"/>
        <c:auto val="1"/>
        <c:lblAlgn val="ctr"/>
        <c:lblOffset val="100"/>
        <c:noMultiLvlLbl val="0"/>
      </c:catAx>
      <c:valAx>
        <c:axId val="80859095"/>
        <c:scaling>
          <c:orientation val="minMax"/>
          <c:max val="1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89684714"/>
        <c:crosses val="max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I-11.22.  Equipament i ús de TIC entre els menors de 10 a 15 anys, segons sexe (%) (2020)</a:t>
            </a:r>
          </a:p>
        </c:rich>
      </c:tx>
      <c:layout>
        <c:manualLayout>
          <c:xMode val="edge"/>
          <c:yMode val="edge"/>
          <c:x val="0.12793856441333201"/>
          <c:y val="4.15737496017839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847664820812905E-2"/>
          <c:y val="0.25294679834342099"/>
          <c:w val="0.86004597220771095"/>
          <c:h val="0.653552086651799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'G22'!$B$2</c:f>
              <c:strCache>
                <c:ptCount val="1"/>
                <c:pt idx="0">
                  <c:v>Illes Balears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'G22'!$A$3:$A$5</c:f>
              <c:strCache>
                <c:ptCount val="3"/>
                <c:pt idx="0">
                  <c:v>Usuaris d'ordinador</c:v>
                </c:pt>
                <c:pt idx="1">
                  <c:v>Usuaris d'internet</c:v>
                </c:pt>
                <c:pt idx="2">
                  <c:v>Disposen de telèfon mòbil</c:v>
                </c:pt>
              </c:strCache>
            </c:strRef>
          </c:cat>
          <c:val>
            <c:numRef>
              <c:f>'G22'!$B$3:$B$5</c:f>
              <c:numCache>
                <c:formatCode>0.0%</c:formatCode>
                <c:ptCount val="3"/>
                <c:pt idx="0">
                  <c:v>0.93500000000000005</c:v>
                </c:pt>
                <c:pt idx="1">
                  <c:v>1</c:v>
                </c:pt>
                <c:pt idx="2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DF-4E75-ADD0-2BA5ACF00A03}"/>
            </c:ext>
          </c:extLst>
        </c:ser>
        <c:ser>
          <c:idx val="1"/>
          <c:order val="1"/>
          <c:tx>
            <c:strRef>
              <c:f>'G22'!$C$2</c:f>
              <c:strCache>
                <c:ptCount val="1"/>
                <c:pt idx="0">
                  <c:v>Espanya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'G22'!$A$3:$A$5</c:f>
              <c:strCache>
                <c:ptCount val="3"/>
                <c:pt idx="0">
                  <c:v>Usuaris d'ordinador</c:v>
                </c:pt>
                <c:pt idx="1">
                  <c:v>Usuaris d'internet</c:v>
                </c:pt>
                <c:pt idx="2">
                  <c:v>Disposen de telèfon mòbil</c:v>
                </c:pt>
              </c:strCache>
            </c:strRef>
          </c:cat>
          <c:val>
            <c:numRef>
              <c:f>'G22'!$C$3:$C$5</c:f>
              <c:numCache>
                <c:formatCode>0.0%</c:formatCode>
                <c:ptCount val="3"/>
                <c:pt idx="0">
                  <c:v>0.97</c:v>
                </c:pt>
                <c:pt idx="1">
                  <c:v>0.97</c:v>
                </c:pt>
                <c:pt idx="2">
                  <c:v>0.69599999999999995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DF-4E75-ADD0-2BA5ACF00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6842632"/>
        <c:axId val="86807979"/>
      </c:barChart>
      <c:catAx>
        <c:axId val="768426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86807979"/>
        <c:crosses val="autoZero"/>
        <c:auto val="1"/>
        <c:lblAlgn val="ctr"/>
        <c:lblOffset val="100"/>
        <c:noMultiLvlLbl val="0"/>
      </c:catAx>
      <c:valAx>
        <c:axId val="86807979"/>
        <c:scaling>
          <c:orientation val="minMax"/>
          <c:max val="1"/>
        </c:scaling>
        <c:delete val="0"/>
        <c:axPos val="l"/>
        <c:majorGridlines>
          <c:spPr>
            <a:ln w="9360">
              <a:solidFill>
                <a:srgbClr val="888888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76842632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9120559195669798"/>
          <c:y val="0.14685358536756701"/>
          <c:w val="0.37640866246837601"/>
          <c:h val="9.45825683010766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595959"/>
                </a:solidFill>
                <a:latin typeface="Arial"/>
              </a:rPr>
              <a:t>Gràfic I-11.23. Evolució d'usuaris d'internet entre els menors de 10 a 15 anys, els darrers 5 anys (%)</a:t>
            </a:r>
          </a:p>
        </c:rich>
      </c:tx>
      <c:layout>
        <c:manualLayout>
          <c:xMode val="edge"/>
          <c:yMode val="edge"/>
          <c:x val="0.20652869639428201"/>
          <c:y val="4.08582808685597E-2"/>
        </c:manualLayout>
      </c:layout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'G23'!$B$2</c:f>
              <c:strCache>
                <c:ptCount val="1"/>
                <c:pt idx="0">
                  <c:v>Administració</c:v>
                </c:pt>
              </c:strCache>
            </c:strRef>
          </c:tx>
          <c:spPr>
            <a:ln w="28440" cap="rnd">
              <a:solidFill>
                <a:srgbClr val="70AD47"/>
              </a:solidFill>
              <a:round/>
            </a:ln>
          </c:spPr>
          <c:marker>
            <c:symbol val="none"/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6F-48DE-A662-08C8367325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06F-48DE-A662-08C8367325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06F-48DE-A662-08C8367325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06F-48DE-A662-08C8367325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06F-48DE-A662-08C8367325D8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6F-48DE-A662-08C8367325D8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6F-48DE-A662-08C8367325D8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6F-48DE-A662-08C8367325D8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6F-48DE-A662-08C8367325D8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8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6F-48DE-A662-08C836732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8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'G23'!$A$3:$A$7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2019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'G23'!$B$3:$B$7</c:f>
              <c:numCache>
                <c:formatCode>0.0</c:formatCode>
                <c:ptCount val="5"/>
                <c:pt idx="0">
                  <c:v>95.5</c:v>
                </c:pt>
                <c:pt idx="1">
                  <c:v>95</c:v>
                </c:pt>
                <c:pt idx="2">
                  <c:v>93.6</c:v>
                </c:pt>
                <c:pt idx="3">
                  <c:v>88.6</c:v>
                </c:pt>
                <c:pt idx="4">
                  <c:v>98.5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6F-48DE-A662-08C836732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2364217"/>
        <c:axId val="96515999"/>
      </c:lineChart>
      <c:catAx>
        <c:axId val="1236421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96515999"/>
        <c:crosses val="autoZero"/>
        <c:auto val="1"/>
        <c:lblAlgn val="ctr"/>
        <c:lblOffset val="100"/>
        <c:noMultiLvlLbl val="0"/>
      </c:catAx>
      <c:valAx>
        <c:axId val="96515999"/>
        <c:scaling>
          <c:orientation val="minMax"/>
          <c:min val="84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12364217"/>
        <c:crosses val="autoZero"/>
        <c:crossBetween val="between"/>
        <c:majorUnit val="4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595959"/>
                </a:solidFill>
                <a:latin typeface="Arial"/>
              </a:rPr>
              <a:t>Gràfic I-11.3. Despesa en R+D sobre el PIB (2019)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C00"/>
            </a:solidFill>
            <a:ln w="12600">
              <a:noFill/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AFABAB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1-7E41-4AB6-B272-C3DD2E56A149}"/>
              </c:ext>
            </c:extLst>
          </c:dPt>
          <c:dPt>
            <c:idx val="17"/>
            <c:invertIfNegative val="0"/>
            <c:bubble3D val="0"/>
            <c:spPr>
              <a:solidFill>
                <a:srgbClr val="AFABAB"/>
              </a:solidFill>
              <a:ln w="126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E41-4AB6-B272-C3DD2E56A149}"/>
              </c:ext>
            </c:extLst>
          </c:dPt>
          <c:dLbls>
            <c:dLbl>
              <c:idx val="5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41-4AB6-B272-C3DD2E56A149}"/>
                </c:ext>
              </c:extLst>
            </c:dLbl>
            <c:dLbl>
              <c:idx val="17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41-4AB6-B272-C3DD2E56A1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'G3'!$A$3:$A$20</c:f>
              <c:strCache>
                <c:ptCount val="18"/>
                <c:pt idx="0">
                  <c:v>País Basc</c:v>
                </c:pt>
                <c:pt idx="1">
                  <c:v>Madrid</c:v>
                </c:pt>
                <c:pt idx="2">
                  <c:v>Navarra</c:v>
                </c:pt>
                <c:pt idx="3">
                  <c:v>Catalunya</c:v>
                </c:pt>
                <c:pt idx="4">
                  <c:v>Castella i Lleó</c:v>
                </c:pt>
                <c:pt idx="5">
                  <c:v>Total nacional</c:v>
                </c:pt>
                <c:pt idx="6">
                  <c:v>Comunitat Valenciana</c:v>
                </c:pt>
                <c:pt idx="7">
                  <c:v>Múrcia</c:v>
                </c:pt>
                <c:pt idx="8">
                  <c:v>Galícia</c:v>
                </c:pt>
                <c:pt idx="9">
                  <c:v>Andalusia</c:v>
                </c:pt>
                <c:pt idx="10">
                  <c:v>Aragó</c:v>
                </c:pt>
                <c:pt idx="11">
                  <c:v>Cantàbria</c:v>
                </c:pt>
                <c:pt idx="12">
                  <c:v>Astúries</c:v>
                </c:pt>
                <c:pt idx="13">
                  <c:v>La Rioja</c:v>
                </c:pt>
                <c:pt idx="14">
                  <c:v>Extremadura</c:v>
                </c:pt>
                <c:pt idx="15">
                  <c:v>Castella-la Manxa</c:v>
                </c:pt>
                <c:pt idx="16">
                  <c:v>Illes Canàries</c:v>
                </c:pt>
                <c:pt idx="17">
                  <c:v>Illes Balears </c:v>
                </c:pt>
              </c:strCache>
            </c:strRef>
          </c:cat>
          <c:val>
            <c:numRef>
              <c:f>'G3'!$B$3:$B$20</c:f>
              <c:numCache>
                <c:formatCode>#,##0.0</c:formatCode>
                <c:ptCount val="18"/>
                <c:pt idx="0">
                  <c:v>1.97</c:v>
                </c:pt>
                <c:pt idx="1">
                  <c:v>1.71</c:v>
                </c:pt>
                <c:pt idx="2">
                  <c:v>1.67</c:v>
                </c:pt>
                <c:pt idx="3">
                  <c:v>1.52</c:v>
                </c:pt>
                <c:pt idx="4">
                  <c:v>1.35</c:v>
                </c:pt>
                <c:pt idx="5">
                  <c:v>1.25</c:v>
                </c:pt>
                <c:pt idx="6">
                  <c:v>1.0900000000000001</c:v>
                </c:pt>
                <c:pt idx="7">
                  <c:v>0.99</c:v>
                </c:pt>
                <c:pt idx="8">
                  <c:v>0.97</c:v>
                </c:pt>
                <c:pt idx="9">
                  <c:v>0.93</c:v>
                </c:pt>
                <c:pt idx="10">
                  <c:v>0.93</c:v>
                </c:pt>
                <c:pt idx="11">
                  <c:v>0.83</c:v>
                </c:pt>
                <c:pt idx="12">
                  <c:v>0.82</c:v>
                </c:pt>
                <c:pt idx="13">
                  <c:v>0.77</c:v>
                </c:pt>
                <c:pt idx="14">
                  <c:v>0.67</c:v>
                </c:pt>
                <c:pt idx="15">
                  <c:v>0.59</c:v>
                </c:pt>
                <c:pt idx="16">
                  <c:v>0.47</c:v>
                </c:pt>
                <c:pt idx="17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41-4AB6-B272-C3DD2E56A1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77684370"/>
        <c:axId val="7538509"/>
      </c:barChart>
      <c:catAx>
        <c:axId val="7768437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7538509"/>
        <c:crosses val="autoZero"/>
        <c:auto val="1"/>
        <c:lblAlgn val="ctr"/>
        <c:lblOffset val="100"/>
        <c:noMultiLvlLbl val="0"/>
      </c:catAx>
      <c:valAx>
        <c:axId val="7538509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.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77684370"/>
        <c:crosses val="autoZero"/>
        <c:crossBetween val="between"/>
      </c:valAx>
      <c:spPr>
        <a:noFill/>
        <a:ln w="6480">
          <a:solidFill>
            <a:srgbClr val="D9D9D9"/>
          </a:solidFill>
          <a:round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800" b="0" strike="noStrike" spc="-1">
                <a:solidFill>
                  <a:srgbClr val="595959"/>
                </a:solidFill>
                <a:latin typeface="Arial"/>
              </a:defRPr>
            </a:pPr>
            <a:r>
              <a:rPr lang="es-ES" sz="800" b="0" strike="noStrike" spc="-1">
                <a:solidFill>
                  <a:srgbClr val="595959"/>
                </a:solidFill>
                <a:latin typeface="Arial"/>
              </a:rPr>
              <a:t>Gràfic I-11.4. Evolució de la despesa en R+D a les Illes Balears (2006-2019)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'G4'!$B$2</c:f>
              <c:strCache>
                <c:ptCount val="1"/>
                <c:pt idx="0">
                  <c:v>Administració</c:v>
                </c:pt>
              </c:strCache>
            </c:strRef>
          </c:tx>
          <c:spPr>
            <a:ln w="28440" cap="rnd">
              <a:solidFill>
                <a:srgbClr val="70AD4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'G4'!$B$3:$B$16</c:f>
              <c:numCache>
                <c:formatCode>General</c:formatCode>
                <c:ptCount val="14"/>
                <c:pt idx="0">
                  <c:v>20320</c:v>
                </c:pt>
                <c:pt idx="1">
                  <c:v>26090</c:v>
                </c:pt>
                <c:pt idx="2">
                  <c:v>30302</c:v>
                </c:pt>
                <c:pt idx="3">
                  <c:v>37541</c:v>
                </c:pt>
                <c:pt idx="4">
                  <c:v>47158</c:v>
                </c:pt>
                <c:pt idx="5">
                  <c:v>36412</c:v>
                </c:pt>
                <c:pt idx="6">
                  <c:v>33250</c:v>
                </c:pt>
                <c:pt idx="7">
                  <c:v>32898</c:v>
                </c:pt>
                <c:pt idx="8">
                  <c:v>30029</c:v>
                </c:pt>
                <c:pt idx="9">
                  <c:v>31685</c:v>
                </c:pt>
                <c:pt idx="10">
                  <c:v>32198</c:v>
                </c:pt>
                <c:pt idx="11">
                  <c:v>35275</c:v>
                </c:pt>
                <c:pt idx="12">
                  <c:v>33950</c:v>
                </c:pt>
                <c:pt idx="13">
                  <c:v>34476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5-4305-B907-46E26DD9F9BE}"/>
            </c:ext>
          </c:extLst>
        </c:ser>
        <c:ser>
          <c:idx val="1"/>
          <c:order val="1"/>
          <c:tx>
            <c:strRef>
              <c:f>'G4'!$C$2</c:f>
              <c:strCache>
                <c:ptCount val="1"/>
                <c:pt idx="0">
                  <c:v>Universitats</c:v>
                </c:pt>
              </c:strCache>
            </c:strRef>
          </c:tx>
          <c:spPr>
            <a:ln w="28440" cap="rnd">
              <a:solidFill>
                <a:srgbClr val="5B9BD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'G4'!$C$3:$C$16</c:f>
              <c:numCache>
                <c:formatCode>General</c:formatCode>
                <c:ptCount val="14"/>
                <c:pt idx="0">
                  <c:v>36886</c:v>
                </c:pt>
                <c:pt idx="1">
                  <c:v>39828</c:v>
                </c:pt>
                <c:pt idx="2">
                  <c:v>46250</c:v>
                </c:pt>
                <c:pt idx="3">
                  <c:v>46816</c:v>
                </c:pt>
                <c:pt idx="4">
                  <c:v>47260</c:v>
                </c:pt>
                <c:pt idx="5">
                  <c:v>45313</c:v>
                </c:pt>
                <c:pt idx="6">
                  <c:v>41827</c:v>
                </c:pt>
                <c:pt idx="7">
                  <c:v>42738</c:v>
                </c:pt>
                <c:pt idx="8">
                  <c:v>43304</c:v>
                </c:pt>
                <c:pt idx="9">
                  <c:v>43913</c:v>
                </c:pt>
                <c:pt idx="10">
                  <c:v>43263</c:v>
                </c:pt>
                <c:pt idx="11">
                  <c:v>48733</c:v>
                </c:pt>
                <c:pt idx="12">
                  <c:v>50522</c:v>
                </c:pt>
                <c:pt idx="13" formatCode="0">
                  <c:v>51470.394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D5-4305-B907-46E26DD9F9BE}"/>
            </c:ext>
          </c:extLst>
        </c:ser>
        <c:ser>
          <c:idx val="2"/>
          <c:order val="2"/>
          <c:tx>
            <c:strRef>
              <c:f>'G4'!$D$2</c:f>
              <c:strCache>
                <c:ptCount val="1"/>
                <c:pt idx="0">
                  <c:v>Empreses + IPSFL</c:v>
                </c:pt>
              </c:strCache>
            </c:strRef>
          </c:tx>
          <c:spPr>
            <a:ln w="28440" cap="rnd">
              <a:solidFill>
                <a:srgbClr val="FFC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'G4'!$A$3:$A$16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'G4'!$D$3:$D$16</c:f>
              <c:numCache>
                <c:formatCode>General</c:formatCode>
                <c:ptCount val="14"/>
                <c:pt idx="0">
                  <c:v>13449</c:v>
                </c:pt>
                <c:pt idx="1">
                  <c:v>20876</c:v>
                </c:pt>
                <c:pt idx="2">
                  <c:v>20833</c:v>
                </c:pt>
                <c:pt idx="3">
                  <c:v>15497</c:v>
                </c:pt>
                <c:pt idx="4">
                  <c:v>15967</c:v>
                </c:pt>
                <c:pt idx="5">
                  <c:v>14094</c:v>
                </c:pt>
                <c:pt idx="6">
                  <c:v>14843</c:v>
                </c:pt>
                <c:pt idx="7">
                  <c:v>11346</c:v>
                </c:pt>
                <c:pt idx="8">
                  <c:v>12002</c:v>
                </c:pt>
                <c:pt idx="9">
                  <c:v>13540</c:v>
                </c:pt>
                <c:pt idx="10">
                  <c:v>19107</c:v>
                </c:pt>
                <c:pt idx="11">
                  <c:v>29133</c:v>
                </c:pt>
                <c:pt idx="12">
                  <c:v>44087</c:v>
                </c:pt>
                <c:pt idx="13" formatCode="0">
                  <c:v>48295.6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D5-4305-B907-46E26DD9F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9834285"/>
        <c:axId val="79188662"/>
      </c:lineChart>
      <c:catAx>
        <c:axId val="983428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79188662"/>
        <c:crosses val="autoZero"/>
        <c:auto val="1"/>
        <c:lblAlgn val="ctr"/>
        <c:lblOffset val="100"/>
        <c:noMultiLvlLbl val="0"/>
      </c:catAx>
      <c:valAx>
        <c:axId val="79188662"/>
        <c:scaling>
          <c:orientation val="minMax"/>
        </c:scaling>
        <c:delete val="0"/>
        <c:axPos val="l"/>
        <c:majorGridlines>
          <c:spPr>
            <a:ln w="9360">
              <a:solidFill>
                <a:srgbClr val="D9D9D9"/>
              </a:solidFill>
              <a:round/>
            </a:ln>
          </c:spPr>
        </c:majorGridlines>
        <c:numFmt formatCode="#,##0" sourceLinked="0"/>
        <c:majorTickMark val="none"/>
        <c:minorTickMark val="none"/>
        <c:tickLblPos val="nextTo"/>
        <c:spPr>
          <a:ln w="6480">
            <a:noFill/>
          </a:ln>
        </c:spPr>
        <c:txPr>
          <a:bodyPr/>
          <a:lstStyle/>
          <a:p>
            <a:pPr>
              <a:defRPr sz="700" b="0" strike="noStrike" spc="-1">
                <a:solidFill>
                  <a:srgbClr val="595959"/>
                </a:solidFill>
                <a:latin typeface="Arial"/>
              </a:defRPr>
            </a:pPr>
            <a:endParaRPr lang="ca-ES"/>
          </a:p>
        </c:txPr>
        <c:crossAx val="9834285"/>
        <c:crosses val="autoZero"/>
        <c:crossBetween val="between"/>
      </c:valAx>
      <c:spPr>
        <a:noFill/>
        <a:ln w="0">
          <a:noFill/>
        </a:ln>
      </c:spPr>
    </c:plotArea>
    <c:legend>
      <c:legendPos val="t"/>
      <c:overlay val="0"/>
      <c:spPr>
        <a:noFill/>
        <a:ln w="0">
          <a:noFill/>
        </a:ln>
      </c:spPr>
      <c:txPr>
        <a:bodyPr/>
        <a:lstStyle/>
        <a:p>
          <a:pPr>
            <a:defRPr sz="700" b="0" strike="noStrike" spc="-1">
              <a:solidFill>
                <a:srgbClr val="595959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I-11.5. Distribució de la despesa en R+D a les Illes Balears i Espanya (2019)</a:t>
            </a:r>
          </a:p>
        </c:rich>
      </c:tx>
      <c:layout>
        <c:manualLayout>
          <c:xMode val="edge"/>
          <c:yMode val="edge"/>
          <c:x val="0.20967845866357401"/>
          <c:y val="4.6233839235525598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880018042399597E-2"/>
          <c:y val="0.255902192242833"/>
          <c:w val="0.86004252851343499"/>
          <c:h val="0.620292299044406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'G5'!$A$4</c:f>
              <c:strCache>
                <c:ptCount val="1"/>
                <c:pt idx="0">
                  <c:v>Administració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'G5'!$B$4:$C$4</c:f>
              <c:numCache>
                <c:formatCode>0.0%</c:formatCode>
                <c:ptCount val="2"/>
                <c:pt idx="0">
                  <c:v>0.25681999999999999</c:v>
                </c:pt>
                <c:pt idx="1">
                  <c:v>0.17007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7B-4949-8442-82D6AF304DD9}"/>
            </c:ext>
          </c:extLst>
        </c:ser>
        <c:ser>
          <c:idx val="1"/>
          <c:order val="1"/>
          <c:tx>
            <c:strRef>
              <c:f>'G5'!$A$5</c:f>
              <c:strCache>
                <c:ptCount val="1"/>
                <c:pt idx="0">
                  <c:v>Ensenyament superior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'G5'!$B$5:$C$5</c:f>
              <c:numCache>
                <c:formatCode>0.0%</c:formatCode>
                <c:ptCount val="2"/>
                <c:pt idx="0">
                  <c:v>0.38340000000000002</c:v>
                </c:pt>
                <c:pt idx="1">
                  <c:v>0.26593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7B-4949-8442-82D6AF304DD9}"/>
            </c:ext>
          </c:extLst>
        </c:ser>
        <c:ser>
          <c:idx val="2"/>
          <c:order val="2"/>
          <c:tx>
            <c:strRef>
              <c:f>'G5'!$A$6</c:f>
              <c:strCache>
                <c:ptCount val="1"/>
                <c:pt idx="0">
                  <c:v>Empreses + IPSFL</c:v>
                </c:pt>
              </c:strCache>
            </c:strRef>
          </c:tx>
          <c:spPr>
            <a:solidFill>
              <a:srgbClr val="99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'G5'!$B$3:$C$3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'G5'!$B$6:$C$6</c:f>
              <c:numCache>
                <c:formatCode>0.0%</c:formatCode>
                <c:ptCount val="2"/>
                <c:pt idx="0">
                  <c:v>0.35980000000000001</c:v>
                </c:pt>
                <c:pt idx="1">
                  <c:v>0.56399999999999995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7B-4949-8442-82D6AF304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7650845"/>
        <c:axId val="38298663"/>
      </c:barChart>
      <c:catAx>
        <c:axId val="17650845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8298663"/>
        <c:crosses val="autoZero"/>
        <c:auto val="1"/>
        <c:lblAlgn val="ctr"/>
        <c:lblOffset val="100"/>
        <c:noMultiLvlLbl val="0"/>
      </c:catAx>
      <c:valAx>
        <c:axId val="38298663"/>
        <c:scaling>
          <c:orientation val="minMax"/>
        </c:scaling>
        <c:delete val="0"/>
        <c:axPos val="l"/>
        <c:majorGridlines>
          <c:spPr>
            <a:ln w="9360">
              <a:solidFill>
                <a:srgbClr val="888888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17650845"/>
        <c:crosses val="autoZero"/>
        <c:crossBetween val="between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18465998541963899"/>
          <c:y val="0.13173367292604601"/>
          <c:w val="0.68584750001654704"/>
          <c:h val="6.4984714604348404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I-11.6. Taxa de creixement del nombre d'investigadors 2018-2019 (%)</a:t>
            </a:r>
          </a:p>
        </c:rich>
      </c:tx>
      <c:layout>
        <c:manualLayout>
          <c:xMode val="edge"/>
          <c:yMode val="edge"/>
          <c:x val="0.227233203872239"/>
          <c:y val="6.8573340023415294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11071821923403E-2"/>
          <c:y val="0.18314099347717"/>
          <c:w val="0.91901918729348997"/>
          <c:h val="0.7194346880749290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0">
              <a:solidFill>
                <a:srgbClr val="000000"/>
              </a:solidFill>
            </a:ln>
          </c:spPr>
          <c:invertIfNegative val="0"/>
          <c:dPt>
            <c:idx val="5"/>
            <c:invertIfNegative val="0"/>
            <c:bubble3D val="0"/>
            <c:spPr>
              <a:solidFill>
                <a:srgbClr val="AFABAB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DE2-4C9F-B130-C00335A9D353}"/>
              </c:ext>
            </c:extLst>
          </c:dPt>
          <c:dPt>
            <c:idx val="10"/>
            <c:invertIfNegative val="0"/>
            <c:bubble3D val="0"/>
            <c:spPr>
              <a:solidFill>
                <a:srgbClr val="AFABAB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DE2-4C9F-B130-C00335A9D353}"/>
              </c:ext>
            </c:extLst>
          </c:dPt>
          <c:dLbls>
            <c:dLbl>
              <c:idx val="5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E2-4C9F-B130-C00335A9D353}"/>
                </c:ext>
              </c:extLst>
            </c:dLbl>
            <c:dLbl>
              <c:idx val="1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E2-4C9F-B130-C00335A9D3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'G6'!$A$3:$A$20</c:f>
              <c:strCache>
                <c:ptCount val="18"/>
                <c:pt idx="0">
                  <c:v>La Rioja</c:v>
                </c:pt>
                <c:pt idx="1">
                  <c:v>Navarra</c:v>
                </c:pt>
                <c:pt idx="2">
                  <c:v>Catalunya</c:v>
                </c:pt>
                <c:pt idx="3">
                  <c:v>País Basc</c:v>
                </c:pt>
                <c:pt idx="4">
                  <c:v>Andalusia</c:v>
                </c:pt>
                <c:pt idx="5">
                  <c:v>Total nacional</c:v>
                </c:pt>
                <c:pt idx="6">
                  <c:v>Aragó</c:v>
                </c:pt>
                <c:pt idx="7">
                  <c:v>Galícia</c:v>
                </c:pt>
                <c:pt idx="8">
                  <c:v>Madrid </c:v>
                </c:pt>
                <c:pt idx="9">
                  <c:v>Castella i Lleó</c:v>
                </c:pt>
                <c:pt idx="10">
                  <c:v>Illes Balears</c:v>
                </c:pt>
                <c:pt idx="11">
                  <c:v>Illes Canàries</c:v>
                </c:pt>
                <c:pt idx="12">
                  <c:v>Múrcia</c:v>
                </c:pt>
                <c:pt idx="13">
                  <c:v>Cantàbria</c:v>
                </c:pt>
                <c:pt idx="14">
                  <c:v>Castella-la Manxa</c:v>
                </c:pt>
                <c:pt idx="15">
                  <c:v>Comunitat Valenciana</c:v>
                </c:pt>
                <c:pt idx="16">
                  <c:v>Astúries</c:v>
                </c:pt>
                <c:pt idx="17">
                  <c:v>Extremadura</c:v>
                </c:pt>
              </c:strCache>
            </c:strRef>
          </c:cat>
          <c:val>
            <c:numRef>
              <c:f>'G6'!$B$3:$B$20</c:f>
              <c:numCache>
                <c:formatCode>0.0%</c:formatCode>
                <c:ptCount val="18"/>
                <c:pt idx="0">
                  <c:v>-2.3847376788553299E-2</c:v>
                </c:pt>
                <c:pt idx="1">
                  <c:v>-1.7222890195951E-2</c:v>
                </c:pt>
                <c:pt idx="2">
                  <c:v>-1.9676878023098701E-3</c:v>
                </c:pt>
                <c:pt idx="3">
                  <c:v>8.1961004135925504E-3</c:v>
                </c:pt>
                <c:pt idx="4">
                  <c:v>1.22112717286756E-2</c:v>
                </c:pt>
                <c:pt idx="5">
                  <c:v>2.7503548741400999E-2</c:v>
                </c:pt>
                <c:pt idx="6">
                  <c:v>2.8697735299202401E-2</c:v>
                </c:pt>
                <c:pt idx="7">
                  <c:v>2.9724804361475701E-2</c:v>
                </c:pt>
                <c:pt idx="8">
                  <c:v>3.03945202257761E-2</c:v>
                </c:pt>
                <c:pt idx="9">
                  <c:v>3.2722696126415901E-2</c:v>
                </c:pt>
                <c:pt idx="10">
                  <c:v>3.3273759461732499E-2</c:v>
                </c:pt>
                <c:pt idx="11">
                  <c:v>3.4614456862587399E-2</c:v>
                </c:pt>
                <c:pt idx="12">
                  <c:v>4.0895404511575098E-2</c:v>
                </c:pt>
                <c:pt idx="13">
                  <c:v>4.6541092997719302E-2</c:v>
                </c:pt>
                <c:pt idx="14">
                  <c:v>6.3645776234849905E-2</c:v>
                </c:pt>
                <c:pt idx="15">
                  <c:v>7.3098717811644204E-2</c:v>
                </c:pt>
                <c:pt idx="16">
                  <c:v>0.14488846371265801</c:v>
                </c:pt>
                <c:pt idx="17">
                  <c:v>0.31584109857773401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E2-4C9F-B130-C00335A9D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69620803"/>
        <c:axId val="25483387"/>
      </c:barChart>
      <c:catAx>
        <c:axId val="69620803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25483387"/>
        <c:crosses val="autoZero"/>
        <c:auto val="1"/>
        <c:lblAlgn val="ctr"/>
        <c:lblOffset val="100"/>
        <c:noMultiLvlLbl val="0"/>
      </c:catAx>
      <c:valAx>
        <c:axId val="2548338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9620803"/>
        <c:crosses val="autoZero"/>
        <c:crossBetween val="between"/>
      </c:valAx>
      <c:spPr>
        <a:noFill/>
        <a:ln w="2556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  <a:ea typeface="Arial"/>
              </a:rPr>
              <a:t>Gràfic I-11.7. Investigadors / 1.000 habitants de població activa (2019)</a:t>
            </a:r>
          </a:p>
        </c:rich>
      </c:tx>
      <c:layout>
        <c:manualLayout>
          <c:xMode val="edge"/>
          <c:yMode val="edge"/>
          <c:x val="0.22711726856414099"/>
          <c:y val="6.8655181280534799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011071821923403E-2"/>
          <c:y val="0.183166195251564"/>
          <c:w val="0.91901918729348997"/>
          <c:h val="0.71946515813833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C00"/>
            </a:solidFill>
            <a:ln w="0">
              <a:solidFill>
                <a:srgbClr val="000000"/>
              </a:solidFill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AFABAB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D3D-4D14-93FC-3083373C968E}"/>
              </c:ext>
            </c:extLst>
          </c:dPt>
          <c:dPt>
            <c:idx val="12"/>
            <c:invertIfNegative val="0"/>
            <c:bubble3D val="0"/>
            <c:spPr>
              <a:solidFill>
                <a:srgbClr val="AFABAB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D3D-4D14-93FC-3083373C968E}"/>
              </c:ext>
            </c:extLst>
          </c:dPt>
          <c:dLbls>
            <c:dLbl>
              <c:idx val="2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D-4D14-93FC-3083373C968E}"/>
                </c:ext>
              </c:extLst>
            </c:dLbl>
            <c:dLbl>
              <c:idx val="12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D-4D14-93FC-3083373C9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'G7'!$A$3:$A$20</c:f>
              <c:strCache>
                <c:ptCount val="18"/>
                <c:pt idx="0">
                  <c:v>Castella-la Manxa</c:v>
                </c:pt>
                <c:pt idx="1">
                  <c:v>Illes Canàries</c:v>
                </c:pt>
                <c:pt idx="2">
                  <c:v>Illes Balears</c:v>
                </c:pt>
                <c:pt idx="3">
                  <c:v>Andalusia</c:v>
                </c:pt>
                <c:pt idx="4">
                  <c:v>Extremadura</c:v>
                </c:pt>
                <c:pt idx="5">
                  <c:v>Cantàbria</c:v>
                </c:pt>
                <c:pt idx="6">
                  <c:v>La Rioja</c:v>
                </c:pt>
                <c:pt idx="7">
                  <c:v>Comunitat Valenciana</c:v>
                </c:pt>
                <c:pt idx="8">
                  <c:v>Galícia</c:v>
                </c:pt>
                <c:pt idx="9">
                  <c:v>Astúries</c:v>
                </c:pt>
                <c:pt idx="10">
                  <c:v>Múrcia</c:v>
                </c:pt>
                <c:pt idx="11">
                  <c:v>Castella i Lleó</c:v>
                </c:pt>
                <c:pt idx="12">
                  <c:v>Total nacional</c:v>
                </c:pt>
                <c:pt idx="13">
                  <c:v>Aragó</c:v>
                </c:pt>
                <c:pt idx="14">
                  <c:v>Catalunya</c:v>
                </c:pt>
                <c:pt idx="15">
                  <c:v>Navarra</c:v>
                </c:pt>
                <c:pt idx="16">
                  <c:v>Madrid </c:v>
                </c:pt>
                <c:pt idx="17">
                  <c:v>País Basc</c:v>
                </c:pt>
              </c:strCache>
            </c:strRef>
          </c:cat>
          <c:val>
            <c:numRef>
              <c:f>'G7'!$B$3:$B$20</c:f>
              <c:numCache>
                <c:formatCode>0.0</c:formatCode>
                <c:ptCount val="18"/>
                <c:pt idx="0">
                  <c:v>1.7737152143002199</c:v>
                </c:pt>
                <c:pt idx="1">
                  <c:v>2.2586449008249998</c:v>
                </c:pt>
                <c:pt idx="2">
                  <c:v>3.0372373300370801</c:v>
                </c:pt>
                <c:pt idx="3">
                  <c:v>3.66880557801132</c:v>
                </c:pt>
                <c:pt idx="4">
                  <c:v>3.7720425788310901</c:v>
                </c:pt>
                <c:pt idx="5">
                  <c:v>4.5584988962472401</c:v>
                </c:pt>
                <c:pt idx="6">
                  <c:v>5.1101152368758003</c:v>
                </c:pt>
                <c:pt idx="7">
                  <c:v>5.3689819767920302</c:v>
                </c:pt>
                <c:pt idx="8">
                  <c:v>5.4177745548303902</c:v>
                </c:pt>
                <c:pt idx="9">
                  <c:v>5.8366215916648203</c:v>
                </c:pt>
                <c:pt idx="10">
                  <c:v>5.8625243258270796</c:v>
                </c:pt>
                <c:pt idx="11">
                  <c:v>5.9280235462005004</c:v>
                </c:pt>
                <c:pt idx="12">
                  <c:v>6.2523678622145198</c:v>
                </c:pt>
                <c:pt idx="13">
                  <c:v>6.3787136294027604</c:v>
                </c:pt>
                <c:pt idx="14">
                  <c:v>7.8433968606966502</c:v>
                </c:pt>
                <c:pt idx="15">
                  <c:v>9.6070520965692499</c:v>
                </c:pt>
                <c:pt idx="16">
                  <c:v>10.108992847254299</c:v>
                </c:pt>
                <c:pt idx="17">
                  <c:v>12.916925465838499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3D-4D14-93FC-3083373C9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69853385"/>
        <c:axId val="65840874"/>
      </c:barChart>
      <c:catAx>
        <c:axId val="69853385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5840874"/>
        <c:crosses val="autoZero"/>
        <c:auto val="1"/>
        <c:lblAlgn val="ctr"/>
        <c:lblOffset val="100"/>
        <c:noMultiLvlLbl val="0"/>
      </c:catAx>
      <c:valAx>
        <c:axId val="65840874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  <a:ea typeface="Arial"/>
              </a:defRPr>
            </a:pPr>
            <a:endParaRPr lang="ca-ES"/>
          </a:p>
        </c:txPr>
        <c:crossAx val="69853385"/>
        <c:crosses val="autoZero"/>
        <c:crossBetween val="between"/>
      </c:valAx>
      <c:spPr>
        <a:noFill/>
        <a:ln w="2556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I-11.8. Investigadors a les Illes Balears (EDP) (2006-2019)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5315474256000704E-2"/>
          <c:y val="0.20387779083431301"/>
          <c:w val="0.86011421143042799"/>
          <c:h val="0.67215041128084596"/>
        </c:manualLayout>
      </c:layout>
      <c:lineChart>
        <c:grouping val="standard"/>
        <c:varyColors val="0"/>
        <c:ser>
          <c:idx val="0"/>
          <c:order val="0"/>
          <c:tx>
            <c:strRef>
              <c:f>'G8'!$B$2</c:f>
              <c:strCache>
                <c:ptCount val="1"/>
                <c:pt idx="0">
                  <c:v>Administració</c:v>
                </c:pt>
              </c:strCache>
            </c:strRef>
          </c:tx>
          <c:spPr>
            <a:ln w="25560">
              <a:solidFill>
                <a:srgbClr val="FFCC00"/>
              </a:solidFill>
              <a:round/>
            </a:ln>
          </c:spPr>
          <c:marker>
            <c:symbol val="diamond"/>
            <c:size val="4"/>
            <c:spPr>
              <a:solidFill>
                <a:srgbClr val="FFCC00"/>
              </a:solidFill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'G8'!$B$3:$B$16</c:f>
              <c:numCache>
                <c:formatCode>#,##0.0</c:formatCode>
                <c:ptCount val="14"/>
                <c:pt idx="0">
                  <c:v>303.39999999999998</c:v>
                </c:pt>
                <c:pt idx="1">
                  <c:v>284.8</c:v>
                </c:pt>
                <c:pt idx="2">
                  <c:v>330.2</c:v>
                </c:pt>
                <c:pt idx="3">
                  <c:v>364.1</c:v>
                </c:pt>
                <c:pt idx="4">
                  <c:v>434</c:v>
                </c:pt>
                <c:pt idx="5">
                  <c:v>377.6</c:v>
                </c:pt>
                <c:pt idx="6">
                  <c:v>330.9</c:v>
                </c:pt>
                <c:pt idx="7">
                  <c:v>311.2</c:v>
                </c:pt>
                <c:pt idx="8">
                  <c:v>271.2</c:v>
                </c:pt>
                <c:pt idx="9">
                  <c:v>284.8</c:v>
                </c:pt>
                <c:pt idx="10">
                  <c:v>305</c:v>
                </c:pt>
                <c:pt idx="11">
                  <c:v>342.9</c:v>
                </c:pt>
                <c:pt idx="12">
                  <c:v>355.4</c:v>
                </c:pt>
                <c:pt idx="13">
                  <c:v>374.4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1-4608-9CA4-E5640EF7994C}"/>
            </c:ext>
          </c:extLst>
        </c:ser>
        <c:ser>
          <c:idx val="1"/>
          <c:order val="1"/>
          <c:tx>
            <c:strRef>
              <c:f>'G8'!$C$2</c:f>
              <c:strCache>
                <c:ptCount val="1"/>
                <c:pt idx="0">
                  <c:v>Universitats</c:v>
                </c:pt>
              </c:strCache>
            </c:strRef>
          </c:tx>
          <c:spPr>
            <a:ln w="25560">
              <a:solidFill>
                <a:srgbClr val="99CC00"/>
              </a:solidFill>
              <a:round/>
            </a:ln>
          </c:spPr>
          <c:marker>
            <c:symbol val="diamond"/>
            <c:size val="4"/>
            <c:spPr>
              <a:solidFill>
                <a:srgbClr val="99CC00"/>
              </a:solidFill>
            </c:spPr>
          </c:marker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1-A741-4608-9CA4-E5640EF7994C}"/>
              </c:ext>
            </c:extLst>
          </c:dPt>
          <c:dLbls>
            <c:dLbl>
              <c:idx val="11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41-4608-9CA4-E5640EF79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'G8'!$C$3:$C$16</c:f>
              <c:numCache>
                <c:formatCode>#,##0.0</c:formatCode>
                <c:ptCount val="14"/>
                <c:pt idx="0">
                  <c:v>572.5</c:v>
                </c:pt>
                <c:pt idx="1">
                  <c:v>637.1</c:v>
                </c:pt>
                <c:pt idx="2">
                  <c:v>666.5</c:v>
                </c:pt>
                <c:pt idx="3">
                  <c:v>735</c:v>
                </c:pt>
                <c:pt idx="4">
                  <c:v>878.1</c:v>
                </c:pt>
                <c:pt idx="5">
                  <c:v>954.9</c:v>
                </c:pt>
                <c:pt idx="6">
                  <c:v>993.1</c:v>
                </c:pt>
                <c:pt idx="7">
                  <c:v>990.5</c:v>
                </c:pt>
                <c:pt idx="8">
                  <c:v>1085.5</c:v>
                </c:pt>
                <c:pt idx="9">
                  <c:v>934.7</c:v>
                </c:pt>
                <c:pt idx="10">
                  <c:v>1058.7</c:v>
                </c:pt>
                <c:pt idx="11">
                  <c:v>1168.0999999999999</c:v>
                </c:pt>
                <c:pt idx="12">
                  <c:v>1273.9000000000001</c:v>
                </c:pt>
                <c:pt idx="13">
                  <c:v>1335.2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1-4608-9CA4-E5640EF7994C}"/>
            </c:ext>
          </c:extLst>
        </c:ser>
        <c:ser>
          <c:idx val="2"/>
          <c:order val="2"/>
          <c:tx>
            <c:strRef>
              <c:f>'G8'!$D$2</c:f>
              <c:strCache>
                <c:ptCount val="1"/>
                <c:pt idx="0">
                  <c:v>Empreses + IPSFL</c:v>
                </c:pt>
              </c:strCache>
            </c:strRef>
          </c:tx>
          <c:spPr>
            <a:ln w="25560">
              <a:solidFill>
                <a:srgbClr val="99CCFF"/>
              </a:solidFill>
              <a:round/>
            </a:ln>
          </c:spPr>
          <c:marker>
            <c:symbol val="diamond"/>
            <c:size val="4"/>
            <c:spPr>
              <a:solidFill>
                <a:srgbClr val="99CCFF"/>
              </a:solidFill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3-A741-4608-9CA4-E5640EF799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4-A741-4608-9CA4-E5640EF799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741-4608-9CA4-E5640EF799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6-A741-4608-9CA4-E5640EF799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7-A741-4608-9CA4-E5640EF799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8-A741-4608-9CA4-E5640EF7994C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41-4608-9CA4-E5640EF7994C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41-4608-9CA4-E5640EF7994C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41-4608-9CA4-E5640EF7994C}"/>
                </c:ext>
              </c:extLst>
            </c:dLbl>
            <c:dLbl>
              <c:idx val="8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41-4608-9CA4-E5640EF7994C}"/>
                </c:ext>
              </c:extLst>
            </c:dLbl>
            <c:dLbl>
              <c:idx val="10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41-4608-9CA4-E5640EF7994C}"/>
                </c:ext>
              </c:extLst>
            </c:dLbl>
            <c:dLbl>
              <c:idx val="11"/>
              <c:spPr/>
              <c:txPr>
                <a:bodyPr wrap="square"/>
                <a:lstStyle/>
                <a:p>
                  <a:pPr>
                    <a:defRPr sz="700" b="0" strike="noStrike" spc="-1">
                      <a:solidFill>
                        <a:srgbClr val="000000"/>
                      </a:solidFill>
                      <a:latin typeface="Arial"/>
                    </a:defRPr>
                  </a:pPr>
                  <a:endParaRPr lang="ca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41-4608-9CA4-E5640EF799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'G8'!$A$3:$A$16</c:f>
              <c:numCache>
                <c:formatCode>General</c:formatCode>
                <c:ptCount val="14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</c:numCache>
            </c:numRef>
          </c:cat>
          <c:val>
            <c:numRef>
              <c:f>'G8'!$D$3:$D$16</c:f>
              <c:numCache>
                <c:formatCode>#,##0.0</c:formatCode>
                <c:ptCount val="14"/>
                <c:pt idx="0">
                  <c:v>106.7</c:v>
                </c:pt>
                <c:pt idx="1">
                  <c:v>172.8</c:v>
                </c:pt>
                <c:pt idx="2">
                  <c:v>181.6</c:v>
                </c:pt>
                <c:pt idx="3">
                  <c:v>138.9</c:v>
                </c:pt>
                <c:pt idx="4">
                  <c:v>149.4</c:v>
                </c:pt>
                <c:pt idx="5">
                  <c:v>109.5</c:v>
                </c:pt>
                <c:pt idx="6">
                  <c:v>120</c:v>
                </c:pt>
                <c:pt idx="7">
                  <c:v>89.2</c:v>
                </c:pt>
                <c:pt idx="8">
                  <c:v>105.2</c:v>
                </c:pt>
                <c:pt idx="9">
                  <c:v>127.1</c:v>
                </c:pt>
                <c:pt idx="10">
                  <c:v>175</c:v>
                </c:pt>
                <c:pt idx="11">
                  <c:v>155.19999999999999</c:v>
                </c:pt>
                <c:pt idx="12">
                  <c:v>273.10000000000002</c:v>
                </c:pt>
                <c:pt idx="13">
                  <c:v>244.3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41-4608-9CA4-E5640EF79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34415763"/>
        <c:axId val="65880700"/>
      </c:lineChart>
      <c:catAx>
        <c:axId val="34415763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65880700"/>
        <c:crosses val="autoZero"/>
        <c:auto val="1"/>
        <c:lblAlgn val="ctr"/>
        <c:lblOffset val="100"/>
        <c:noMultiLvlLbl val="0"/>
      </c:catAx>
      <c:valAx>
        <c:axId val="65880700"/>
        <c:scaling>
          <c:orientation val="minMax"/>
          <c:min val="0"/>
        </c:scaling>
        <c:delete val="0"/>
        <c:axPos val="l"/>
        <c:majorGridlines>
          <c:spPr>
            <a:ln w="3240">
              <a:solidFill>
                <a:srgbClr val="969696"/>
              </a:solidFill>
              <a:round/>
            </a:ln>
          </c:spPr>
        </c:majorGridlines>
        <c:numFmt formatCode="#,##0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34415763"/>
        <c:crosses val="autoZero"/>
        <c:crossBetween val="between"/>
      </c:valAx>
      <c:spPr>
        <a:solidFill>
          <a:srgbClr val="FFFFFF"/>
        </a:solidFill>
        <a:ln w="12600">
          <a:solidFill>
            <a:srgbClr val="C0C0C0"/>
          </a:solidFill>
          <a:round/>
        </a:ln>
      </c:spPr>
    </c:plotArea>
    <c:legend>
      <c:legendPos val="r"/>
      <c:layout>
        <c:manualLayout>
          <c:xMode val="edge"/>
          <c:yMode val="edge"/>
          <c:x val="7.1606484003184298E-2"/>
          <c:y val="0.110367850544362"/>
          <c:w val="0.85754548718340495"/>
          <c:h val="6.1215574684702699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 rot="0"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r>
              <a:rPr lang="es-ES" sz="700" b="0" strike="noStrike" spc="-1">
                <a:solidFill>
                  <a:srgbClr val="000000"/>
                </a:solidFill>
                <a:latin typeface="Arial"/>
              </a:rPr>
              <a:t>Gràfic I-11.9. Distribució dels investigadors a les Illes Balears i Espanya (2019)</a:t>
            </a:r>
          </a:p>
        </c:rich>
      </c:tx>
      <c:layout>
        <c:manualLayout>
          <c:xMode val="edge"/>
          <c:yMode val="edge"/>
          <c:x val="0.26877838593222297"/>
          <c:y val="4.1512231282431401E-2"/>
        </c:manualLayout>
      </c:layout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7880517060673106E-2"/>
          <c:y val="0.255868544600939"/>
          <c:w val="0.86007918947245798"/>
          <c:h val="0.570793180133432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'G9'!$A$4</c:f>
              <c:strCache>
                <c:ptCount val="1"/>
                <c:pt idx="0">
                  <c:v>Administració</c:v>
                </c:pt>
              </c:strCache>
            </c:strRef>
          </c:tx>
          <c:spPr>
            <a:solidFill>
              <a:srgbClr val="C0C0C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'G9'!$B$4:$C$4</c:f>
              <c:numCache>
                <c:formatCode>0.0%</c:formatCode>
                <c:ptCount val="2"/>
                <c:pt idx="0">
                  <c:v>0.190466500483288</c:v>
                </c:pt>
                <c:pt idx="1">
                  <c:v>0.15382371388147401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34-4B3D-AE1D-1380D540D215}"/>
            </c:ext>
          </c:extLst>
        </c:ser>
        <c:ser>
          <c:idx val="1"/>
          <c:order val="1"/>
          <c:tx>
            <c:strRef>
              <c:f>'G9'!$A$5</c:f>
              <c:strCache>
                <c:ptCount val="1"/>
                <c:pt idx="0">
                  <c:v>Ensenyament superior</c:v>
                </c:pt>
              </c:strCache>
            </c:strRef>
          </c:tx>
          <c:spPr>
            <a:solidFill>
              <a:srgbClr val="FF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'G9'!$B$5:$C$5</c:f>
              <c:numCache>
                <c:formatCode>0.0%</c:formatCode>
                <c:ptCount val="2"/>
                <c:pt idx="0">
                  <c:v>0.67924912245001801</c:v>
                </c:pt>
                <c:pt idx="1">
                  <c:v>0.46279499270353902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334-4B3D-AE1D-1380D540D215}"/>
            </c:ext>
          </c:extLst>
        </c:ser>
        <c:ser>
          <c:idx val="2"/>
          <c:order val="2"/>
          <c:tx>
            <c:strRef>
              <c:f>'G9'!$A$6</c:f>
              <c:strCache>
                <c:ptCount val="1"/>
                <c:pt idx="0">
                  <c:v>Empreses + IPSFL</c:v>
                </c:pt>
              </c:strCache>
            </c:strRef>
          </c:tx>
          <c:spPr>
            <a:solidFill>
              <a:srgbClr val="99CC00"/>
            </a:solidFill>
            <a:ln w="12600">
              <a:solidFill>
                <a:srgbClr val="000000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7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'G9'!$B$3:$C$3</c:f>
              <c:strCache>
                <c:ptCount val="2"/>
                <c:pt idx="0">
                  <c:v>Illes Balears</c:v>
                </c:pt>
                <c:pt idx="1">
                  <c:v>Espanya</c:v>
                </c:pt>
              </c:strCache>
            </c:strRef>
          </c:cat>
          <c:val>
            <c:numRef>
              <c:f>'G9'!$B$6:$C$6</c:f>
              <c:numCache>
                <c:formatCode>0.0%</c:formatCode>
                <c:ptCount val="2"/>
                <c:pt idx="0">
                  <c:v>0.13028437706669399</c:v>
                </c:pt>
                <c:pt idx="1">
                  <c:v>0.383381293414987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334-4B3D-AE1D-1380D540D2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85299570"/>
        <c:axId val="19753165"/>
      </c:barChart>
      <c:catAx>
        <c:axId val="8529957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19753165"/>
        <c:crosses val="autoZero"/>
        <c:auto val="1"/>
        <c:lblAlgn val="ctr"/>
        <c:lblOffset val="100"/>
        <c:noMultiLvlLbl val="0"/>
      </c:catAx>
      <c:valAx>
        <c:axId val="19753165"/>
        <c:scaling>
          <c:orientation val="minMax"/>
        </c:scaling>
        <c:delete val="0"/>
        <c:axPos val="l"/>
        <c:majorGridlines>
          <c:spPr>
            <a:ln w="9360">
              <a:solidFill>
                <a:srgbClr val="888888"/>
              </a:solidFill>
              <a:round/>
            </a:ln>
          </c:spPr>
        </c:majorGridlines>
        <c:numFmt formatCode="0%" sourceLinked="0"/>
        <c:majorTickMark val="out"/>
        <c:minorTickMark val="none"/>
        <c:tickLblPos val="nextTo"/>
        <c:spPr>
          <a:ln w="3240">
            <a:solidFill>
              <a:srgbClr val="000000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00000"/>
                </a:solidFill>
                <a:latin typeface="Arial"/>
              </a:defRPr>
            </a:pPr>
            <a:endParaRPr lang="ca-ES"/>
          </a:p>
        </c:txPr>
        <c:crossAx val="85299570"/>
        <c:crosses val="autoZero"/>
        <c:crossBetween val="between"/>
        <c:majorUnit val="0.2"/>
      </c:valAx>
      <c:spPr>
        <a:noFill/>
        <a:ln w="12600">
          <a:solidFill>
            <a:srgbClr val="C0C0C0"/>
          </a:solidFill>
          <a:round/>
        </a:ln>
      </c:spPr>
    </c:plotArea>
    <c:legend>
      <c:legendPos val="t"/>
      <c:layout>
        <c:manualLayout>
          <c:xMode val="edge"/>
          <c:yMode val="edge"/>
          <c:x val="0.26356841572609002"/>
          <c:y val="0.131733563930725"/>
          <c:w val="0.49974391728895401"/>
          <c:h val="5.9887034730300603E-2"/>
        </c:manualLayout>
      </c:layout>
      <c:overlay val="0"/>
      <c:spPr>
        <a:solidFill>
          <a:srgbClr val="FFFFFF"/>
        </a:solidFill>
        <a:ln w="25560">
          <a:noFill/>
        </a:ln>
      </c:spPr>
      <c:txPr>
        <a:bodyPr/>
        <a:lstStyle/>
        <a:p>
          <a:pPr>
            <a:defRPr sz="700" b="0" strike="noStrike" spc="-1">
              <a:solidFill>
                <a:srgbClr val="000000"/>
              </a:solidFill>
              <a:latin typeface="Arial"/>
            </a:defRPr>
          </a:pPr>
          <a:endParaRPr lang="ca-ES"/>
        </a:p>
      </c:txPr>
    </c:legend>
    <c:plotVisOnly val="1"/>
    <c:dispBlanksAs val="gap"/>
    <c:showDLblsOverMax val="1"/>
  </c:chart>
  <c:spPr>
    <a:solidFill>
      <a:srgbClr val="FFFFFF"/>
    </a:solidFill>
    <a:ln w="3240">
      <a:solidFill>
        <a:srgbClr val="000000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28440</xdr:rowOff>
    </xdr:from>
    <xdr:to>
      <xdr:col>1</xdr:col>
      <xdr:colOff>95040</xdr:colOff>
      <xdr:row>2</xdr:row>
      <xdr:rowOff>53640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28440"/>
          <a:ext cx="847800" cy="4060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550845</xdr:colOff>
      <xdr:row>2</xdr:row>
      <xdr:rowOff>19515</xdr:rowOff>
    </xdr:from>
    <xdr:to>
      <xdr:col>17</xdr:col>
      <xdr:colOff>266235</xdr:colOff>
      <xdr:row>17</xdr:row>
      <xdr:rowOff>75735</xdr:rowOff>
    </xdr:to>
    <xdr:graphicFrame macro="">
      <xdr:nvGraphicFramePr>
        <xdr:cNvPr id="9" name="Gráfico 1026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254520</xdr:colOff>
      <xdr:row>9</xdr:row>
      <xdr:rowOff>3600</xdr:rowOff>
    </xdr:from>
    <xdr:to>
      <xdr:col>9</xdr:col>
      <xdr:colOff>409320</xdr:colOff>
      <xdr:row>23</xdr:row>
      <xdr:rowOff>151920</xdr:rowOff>
    </xdr:to>
    <xdr:graphicFrame macro="">
      <xdr:nvGraphicFramePr>
        <xdr:cNvPr id="10" name="Gráfico 1026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1141560</xdr:colOff>
      <xdr:row>1</xdr:row>
      <xdr:rowOff>360</xdr:rowOff>
    </xdr:from>
    <xdr:to>
      <xdr:col>18</xdr:col>
      <xdr:colOff>104400</xdr:colOff>
      <xdr:row>25</xdr:row>
      <xdr:rowOff>132840</xdr:rowOff>
    </xdr:to>
    <xdr:graphicFrame macro="">
      <xdr:nvGraphicFramePr>
        <xdr:cNvPr id="11" name="3 Gráfico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22680</xdr:colOff>
      <xdr:row>1</xdr:row>
      <xdr:rowOff>189000</xdr:rowOff>
    </xdr:from>
    <xdr:to>
      <xdr:col>16</xdr:col>
      <xdr:colOff>228240</xdr:colOff>
      <xdr:row>18</xdr:row>
      <xdr:rowOff>171360</xdr:rowOff>
    </xdr:to>
    <xdr:graphicFrame macro="">
      <xdr:nvGraphicFramePr>
        <xdr:cNvPr id="12" name="Gráfico 1026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342360</xdr:colOff>
      <xdr:row>9</xdr:row>
      <xdr:rowOff>66240</xdr:rowOff>
    </xdr:from>
    <xdr:to>
      <xdr:col>7</xdr:col>
      <xdr:colOff>95040</xdr:colOff>
      <xdr:row>22</xdr:row>
      <xdr:rowOff>85320</xdr:rowOff>
    </xdr:to>
    <xdr:graphicFrame macro="">
      <xdr:nvGraphicFramePr>
        <xdr:cNvPr id="13" name="Gráfico 1026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361440</xdr:colOff>
      <xdr:row>9</xdr:row>
      <xdr:rowOff>94680</xdr:rowOff>
    </xdr:from>
    <xdr:to>
      <xdr:col>8</xdr:col>
      <xdr:colOff>104400</xdr:colOff>
      <xdr:row>22</xdr:row>
      <xdr:rowOff>113760</xdr:rowOff>
    </xdr:to>
    <xdr:graphicFrame macro="">
      <xdr:nvGraphicFramePr>
        <xdr:cNvPr id="14" name="Gráfico 1026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552960</xdr:colOff>
      <xdr:row>11</xdr:row>
      <xdr:rowOff>66240</xdr:rowOff>
    </xdr:from>
    <xdr:to>
      <xdr:col>8</xdr:col>
      <xdr:colOff>94680</xdr:colOff>
      <xdr:row>24</xdr:row>
      <xdr:rowOff>133200</xdr:rowOff>
    </xdr:to>
    <xdr:graphicFrame macro="">
      <xdr:nvGraphicFramePr>
        <xdr:cNvPr id="15" name="Gráfico 2">
          <a:extLst>
            <a:ext uri="{FF2B5EF4-FFF2-40B4-BE49-F238E27FC236}">
              <a16:creationId xmlns:a16="http://schemas.microsoft.com/office/drawing/2014/main" id="{00000000-0008-0000-13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552960</xdr:colOff>
      <xdr:row>11</xdr:row>
      <xdr:rowOff>66240</xdr:rowOff>
    </xdr:from>
    <xdr:to>
      <xdr:col>8</xdr:col>
      <xdr:colOff>352080</xdr:colOff>
      <xdr:row>27</xdr:row>
      <xdr:rowOff>75960</xdr:rowOff>
    </xdr:to>
    <xdr:graphicFrame macro="">
      <xdr:nvGraphicFramePr>
        <xdr:cNvPr id="16" name="Gráfico 2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217440</xdr:colOff>
      <xdr:row>12</xdr:row>
      <xdr:rowOff>79920</xdr:rowOff>
    </xdr:from>
    <xdr:to>
      <xdr:col>7</xdr:col>
      <xdr:colOff>552240</xdr:colOff>
      <xdr:row>30</xdr:row>
      <xdr:rowOff>151920</xdr:rowOff>
    </xdr:to>
    <xdr:graphicFrame macro="">
      <xdr:nvGraphicFramePr>
        <xdr:cNvPr id="17" name="Gráfico 2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208080</xdr:colOff>
      <xdr:row>10</xdr:row>
      <xdr:rowOff>141480</xdr:rowOff>
    </xdr:from>
    <xdr:to>
      <xdr:col>7</xdr:col>
      <xdr:colOff>37800</xdr:colOff>
      <xdr:row>26</xdr:row>
      <xdr:rowOff>85320</xdr:rowOff>
    </xdr:to>
    <xdr:graphicFrame macro="">
      <xdr:nvGraphicFramePr>
        <xdr:cNvPr id="18" name="Gráfico 1026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817740</xdr:colOff>
      <xdr:row>1</xdr:row>
      <xdr:rowOff>171090</xdr:rowOff>
    </xdr:from>
    <xdr:to>
      <xdr:col>15</xdr:col>
      <xdr:colOff>123660</xdr:colOff>
      <xdr:row>30</xdr:row>
      <xdr:rowOff>71280</xdr:rowOff>
    </xdr:to>
    <xdr:graphicFrame macro="">
      <xdr:nvGraphicFramePr>
        <xdr:cNvPr id="2" name="3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533880</xdr:colOff>
      <xdr:row>12</xdr:row>
      <xdr:rowOff>66240</xdr:rowOff>
    </xdr:from>
    <xdr:to>
      <xdr:col>5</xdr:col>
      <xdr:colOff>1847520</xdr:colOff>
      <xdr:row>26</xdr:row>
      <xdr:rowOff>132840</xdr:rowOff>
    </xdr:to>
    <xdr:graphicFrame macro="">
      <xdr:nvGraphicFramePr>
        <xdr:cNvPr id="19" name="Gráfico 2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330840</xdr:colOff>
      <xdr:row>12</xdr:row>
      <xdr:rowOff>65160</xdr:rowOff>
    </xdr:from>
    <xdr:to>
      <xdr:col>9</xdr:col>
      <xdr:colOff>114120</xdr:colOff>
      <xdr:row>27</xdr:row>
      <xdr:rowOff>37800</xdr:rowOff>
    </xdr:to>
    <xdr:graphicFrame macro="">
      <xdr:nvGraphicFramePr>
        <xdr:cNvPr id="20" name="Gráfico 1026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552960</xdr:colOff>
      <xdr:row>11</xdr:row>
      <xdr:rowOff>66240</xdr:rowOff>
    </xdr:from>
    <xdr:to>
      <xdr:col>8</xdr:col>
      <xdr:colOff>352080</xdr:colOff>
      <xdr:row>28</xdr:row>
      <xdr:rowOff>18720</xdr:rowOff>
    </xdr:to>
    <xdr:graphicFrame macro="">
      <xdr:nvGraphicFramePr>
        <xdr:cNvPr id="21" name="Gráfico 2">
          <a:extLst>
            <a:ext uri="{FF2B5EF4-FFF2-40B4-BE49-F238E27FC236}">
              <a16:creationId xmlns:a16="http://schemas.microsoft.com/office/drawing/2014/main" id="{00000000-0008-0000-19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695880</xdr:colOff>
      <xdr:row>9</xdr:row>
      <xdr:rowOff>25920</xdr:rowOff>
    </xdr:from>
    <xdr:to>
      <xdr:col>11</xdr:col>
      <xdr:colOff>56880</xdr:colOff>
      <xdr:row>20</xdr:row>
      <xdr:rowOff>190080</xdr:rowOff>
    </xdr:to>
    <xdr:graphicFrame macro="">
      <xdr:nvGraphicFramePr>
        <xdr:cNvPr id="22" name="Gráfico 1026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264240</xdr:colOff>
      <xdr:row>9</xdr:row>
      <xdr:rowOff>93600</xdr:rowOff>
    </xdr:from>
    <xdr:to>
      <xdr:col>10</xdr:col>
      <xdr:colOff>561600</xdr:colOff>
      <xdr:row>24</xdr:row>
      <xdr:rowOff>37800</xdr:rowOff>
    </xdr:to>
    <xdr:graphicFrame macro="">
      <xdr:nvGraphicFramePr>
        <xdr:cNvPr id="23" name="Gráfico 1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356760</xdr:colOff>
      <xdr:row>1</xdr:row>
      <xdr:rowOff>160200</xdr:rowOff>
    </xdr:from>
    <xdr:to>
      <xdr:col>18</xdr:col>
      <xdr:colOff>18360</xdr:colOff>
      <xdr:row>20</xdr:row>
      <xdr:rowOff>139680</xdr:rowOff>
    </xdr:to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174960</xdr:colOff>
      <xdr:row>2</xdr:row>
      <xdr:rowOff>87120</xdr:rowOff>
    </xdr:from>
    <xdr:to>
      <xdr:col>20</xdr:col>
      <xdr:colOff>625321</xdr:colOff>
      <xdr:row>19</xdr:row>
      <xdr:rowOff>74160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7920</xdr:rowOff>
    </xdr:from>
    <xdr:to>
      <xdr:col>15</xdr:col>
      <xdr:colOff>618840</xdr:colOff>
      <xdr:row>17</xdr:row>
      <xdr:rowOff>180720</xdr:rowOff>
    </xdr:to>
    <xdr:graphicFrame macro="">
      <xdr:nvGraphicFramePr>
        <xdr:cNvPr id="4" name="Gráfico 2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141315</xdr:colOff>
      <xdr:row>10</xdr:row>
      <xdr:rowOff>76680</xdr:rowOff>
    </xdr:from>
    <xdr:to>
      <xdr:col>8</xdr:col>
      <xdr:colOff>304395</xdr:colOff>
      <xdr:row>23</xdr:row>
      <xdr:rowOff>161640</xdr:rowOff>
    </xdr:to>
    <xdr:graphicFrame macro="">
      <xdr:nvGraphicFramePr>
        <xdr:cNvPr id="5" name="Gráfico 102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1150920</xdr:colOff>
      <xdr:row>2</xdr:row>
      <xdr:rowOff>10080</xdr:rowOff>
    </xdr:from>
    <xdr:to>
      <xdr:col>15</xdr:col>
      <xdr:colOff>415800</xdr:colOff>
      <xdr:row>24</xdr:row>
      <xdr:rowOff>123480</xdr:rowOff>
    </xdr:to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1160640</xdr:colOff>
      <xdr:row>2</xdr:row>
      <xdr:rowOff>38520</xdr:rowOff>
    </xdr:from>
    <xdr:to>
      <xdr:col>15</xdr:col>
      <xdr:colOff>425520</xdr:colOff>
      <xdr:row>24</xdr:row>
      <xdr:rowOff>47160</xdr:rowOff>
    </xdr:to>
    <xdr:graphicFrame macro="">
      <xdr:nvGraphicFramePr>
        <xdr:cNvPr id="7" name="3 Gráfico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3960</xdr:colOff>
      <xdr:row>1</xdr:row>
      <xdr:rowOff>162360</xdr:rowOff>
    </xdr:from>
    <xdr:to>
      <xdr:col>18</xdr:col>
      <xdr:colOff>47520</xdr:colOff>
      <xdr:row>21</xdr:row>
      <xdr:rowOff>28080</xdr:rowOff>
    </xdr:to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1"/>
  <sheetViews>
    <sheetView tabSelected="1" zoomScaleNormal="100" workbookViewId="0">
      <selection activeCell="B4" sqref="B4:L4"/>
    </sheetView>
  </sheetViews>
  <sheetFormatPr baseColWidth="10" defaultColWidth="10.7109375" defaultRowHeight="15"/>
  <sheetData>
    <row r="2" spans="2:12">
      <c r="C2" s="86" t="s">
        <v>0</v>
      </c>
      <c r="D2" s="86"/>
      <c r="E2" s="86"/>
      <c r="F2" s="86"/>
      <c r="G2" s="86"/>
      <c r="H2" s="86"/>
      <c r="I2" s="86"/>
      <c r="J2" s="86"/>
      <c r="K2" s="86"/>
      <c r="L2" s="86"/>
    </row>
    <row r="4" spans="2:12">
      <c r="B4" s="83" t="s">
        <v>140</v>
      </c>
      <c r="C4" s="83"/>
      <c r="D4" s="83"/>
      <c r="E4" s="83"/>
      <c r="F4" s="83"/>
      <c r="G4" s="83"/>
      <c r="H4" s="83"/>
      <c r="I4" s="83"/>
      <c r="J4" s="83"/>
      <c r="K4" s="83"/>
      <c r="L4" s="83"/>
    </row>
    <row r="5" spans="2:12">
      <c r="B5" s="84" t="s">
        <v>141</v>
      </c>
      <c r="C5" s="84"/>
      <c r="D5" s="84"/>
      <c r="E5" s="85" t="s">
        <v>1</v>
      </c>
      <c r="F5" s="85"/>
      <c r="G5" s="85"/>
      <c r="H5" s="85"/>
      <c r="I5" s="85"/>
      <c r="J5" s="85"/>
      <c r="K5" s="85"/>
      <c r="L5" s="85"/>
    </row>
    <row r="6" spans="2:12">
      <c r="B6" s="84" t="s">
        <v>142</v>
      </c>
      <c r="C6" s="84"/>
      <c r="D6" s="84"/>
      <c r="E6" s="85" t="s">
        <v>2</v>
      </c>
      <c r="F6" s="85"/>
      <c r="G6" s="85"/>
      <c r="H6" s="85"/>
      <c r="I6" s="85"/>
      <c r="J6" s="85"/>
      <c r="K6" s="85"/>
      <c r="L6" s="85"/>
    </row>
    <row r="7" spans="2:12">
      <c r="B7" s="84" t="s">
        <v>143</v>
      </c>
      <c r="C7" s="84"/>
      <c r="D7" s="84"/>
      <c r="E7" s="85" t="s">
        <v>3</v>
      </c>
      <c r="F7" s="85"/>
      <c r="G7" s="85"/>
      <c r="H7" s="85"/>
      <c r="I7" s="85"/>
      <c r="J7" s="85"/>
      <c r="K7" s="85"/>
      <c r="L7" s="85"/>
    </row>
    <row r="8" spans="2:12">
      <c r="B8" s="84" t="s">
        <v>144</v>
      </c>
      <c r="C8" s="84"/>
      <c r="D8" s="84"/>
      <c r="E8" s="85" t="s">
        <v>4</v>
      </c>
      <c r="F8" s="85"/>
      <c r="G8" s="85"/>
      <c r="H8" s="85"/>
      <c r="I8" s="85"/>
      <c r="J8" s="85"/>
      <c r="K8" s="85"/>
      <c r="L8" s="85"/>
    </row>
    <row r="9" spans="2:12">
      <c r="B9" s="84" t="s">
        <v>145</v>
      </c>
      <c r="C9" s="84"/>
      <c r="D9" s="84"/>
      <c r="E9" s="85" t="s">
        <v>5</v>
      </c>
      <c r="F9" s="85"/>
      <c r="G9" s="85"/>
      <c r="H9" s="85"/>
      <c r="I9" s="85"/>
      <c r="J9" s="85"/>
      <c r="K9" s="85"/>
      <c r="L9" s="85"/>
    </row>
    <row r="10" spans="2:12">
      <c r="B10" s="84" t="s">
        <v>146</v>
      </c>
      <c r="C10" s="84"/>
      <c r="D10" s="84"/>
      <c r="E10" s="85" t="s">
        <v>6</v>
      </c>
      <c r="F10" s="85"/>
      <c r="G10" s="85"/>
      <c r="H10" s="85"/>
      <c r="I10" s="85"/>
      <c r="J10" s="85"/>
      <c r="K10" s="85"/>
      <c r="L10" s="85"/>
    </row>
    <row r="11" spans="2:12">
      <c r="B11" s="84" t="s">
        <v>147</v>
      </c>
      <c r="C11" s="84"/>
      <c r="D11" s="84"/>
      <c r="E11" s="85" t="s">
        <v>7</v>
      </c>
      <c r="F11" s="85"/>
      <c r="G11" s="85"/>
      <c r="H11" s="85"/>
      <c r="I11" s="85"/>
      <c r="J11" s="85"/>
      <c r="K11" s="85"/>
      <c r="L11" s="85"/>
    </row>
    <row r="12" spans="2:12">
      <c r="B12" s="84" t="s">
        <v>148</v>
      </c>
      <c r="C12" s="84"/>
      <c r="D12" s="84"/>
      <c r="E12" s="85" t="s">
        <v>8</v>
      </c>
      <c r="F12" s="85"/>
      <c r="G12" s="85"/>
      <c r="H12" s="85"/>
      <c r="I12" s="85"/>
      <c r="J12" s="85"/>
      <c r="K12" s="85"/>
      <c r="L12" s="85"/>
    </row>
    <row r="13" spans="2:12">
      <c r="B13" s="84" t="s">
        <v>149</v>
      </c>
      <c r="C13" s="84"/>
      <c r="D13" s="84"/>
      <c r="E13" s="85" t="s">
        <v>9</v>
      </c>
      <c r="F13" s="85"/>
      <c r="G13" s="85"/>
      <c r="H13" s="85"/>
      <c r="I13" s="85"/>
      <c r="J13" s="85"/>
      <c r="K13" s="85"/>
      <c r="L13" s="85"/>
    </row>
    <row r="14" spans="2:12">
      <c r="B14" s="84" t="s">
        <v>150</v>
      </c>
      <c r="C14" s="84"/>
      <c r="D14" s="84"/>
      <c r="E14" s="85" t="s">
        <v>10</v>
      </c>
      <c r="F14" s="85"/>
      <c r="G14" s="85"/>
      <c r="H14" s="85"/>
      <c r="I14" s="85"/>
      <c r="J14" s="85"/>
      <c r="K14" s="85"/>
      <c r="L14" s="85"/>
    </row>
    <row r="15" spans="2:12">
      <c r="B15" s="84" t="s">
        <v>151</v>
      </c>
      <c r="C15" s="84"/>
      <c r="D15" s="84"/>
      <c r="E15" s="85" t="s">
        <v>11</v>
      </c>
      <c r="F15" s="85"/>
      <c r="G15" s="85"/>
      <c r="H15" s="85"/>
      <c r="I15" s="85"/>
      <c r="J15" s="85"/>
      <c r="K15" s="85"/>
      <c r="L15" s="85"/>
    </row>
    <row r="16" spans="2:12">
      <c r="B16" s="84" t="s">
        <v>152</v>
      </c>
      <c r="C16" s="84"/>
      <c r="D16" s="84"/>
      <c r="E16" s="85" t="s">
        <v>12</v>
      </c>
      <c r="F16" s="85"/>
      <c r="G16" s="85"/>
      <c r="H16" s="85"/>
      <c r="I16" s="85"/>
      <c r="J16" s="85"/>
      <c r="K16" s="85"/>
      <c r="L16" s="85"/>
    </row>
    <row r="17" spans="2:12">
      <c r="B17" s="84" t="s">
        <v>153</v>
      </c>
      <c r="C17" s="84"/>
      <c r="D17" s="84"/>
      <c r="E17" s="85" t="s">
        <v>13</v>
      </c>
      <c r="F17" s="85"/>
      <c r="G17" s="85"/>
      <c r="H17" s="85"/>
      <c r="I17" s="85"/>
      <c r="J17" s="85"/>
      <c r="K17" s="85"/>
      <c r="L17" s="85"/>
    </row>
    <row r="18" spans="2:12">
      <c r="B18" s="84" t="s">
        <v>153</v>
      </c>
      <c r="C18" s="84"/>
      <c r="D18" s="84"/>
      <c r="E18" s="85" t="s">
        <v>14</v>
      </c>
      <c r="F18" s="85"/>
      <c r="G18" s="85"/>
      <c r="H18" s="85"/>
      <c r="I18" s="85"/>
      <c r="J18" s="85"/>
      <c r="K18" s="85"/>
      <c r="L18" s="85"/>
    </row>
    <row r="19" spans="2:12">
      <c r="B19" s="84" t="s">
        <v>154</v>
      </c>
      <c r="C19" s="84"/>
      <c r="D19" s="84"/>
      <c r="E19" s="85" t="s">
        <v>15</v>
      </c>
      <c r="F19" s="85"/>
      <c r="G19" s="85"/>
      <c r="H19" s="85"/>
      <c r="I19" s="85"/>
      <c r="J19" s="85"/>
      <c r="K19" s="85"/>
      <c r="L19" s="85"/>
    </row>
    <row r="20" spans="2:12">
      <c r="B20" s="84" t="s">
        <v>155</v>
      </c>
      <c r="C20" s="84"/>
      <c r="D20" s="84"/>
      <c r="E20" s="85" t="s">
        <v>16</v>
      </c>
      <c r="F20" s="85"/>
      <c r="G20" s="85"/>
      <c r="H20" s="85"/>
      <c r="I20" s="85"/>
      <c r="J20" s="85"/>
      <c r="K20" s="85"/>
      <c r="L20" s="85"/>
    </row>
    <row r="21" spans="2:12">
      <c r="B21" s="84" t="s">
        <v>156</v>
      </c>
      <c r="C21" s="84"/>
      <c r="D21" s="84"/>
      <c r="E21" s="85" t="s">
        <v>17</v>
      </c>
      <c r="F21" s="85"/>
      <c r="G21" s="85"/>
      <c r="H21" s="85"/>
      <c r="I21" s="85"/>
      <c r="J21" s="85"/>
      <c r="K21" s="85"/>
      <c r="L21" s="85"/>
    </row>
    <row r="22" spans="2:12">
      <c r="B22" s="84" t="s">
        <v>157</v>
      </c>
      <c r="C22" s="84"/>
      <c r="D22" s="84"/>
      <c r="E22" s="85" t="s">
        <v>18</v>
      </c>
      <c r="F22" s="85"/>
      <c r="G22" s="85"/>
      <c r="H22" s="85"/>
      <c r="I22" s="85"/>
      <c r="J22" s="85"/>
      <c r="K22" s="85"/>
      <c r="L22" s="85"/>
    </row>
    <row r="23" spans="2:12">
      <c r="B23" s="84" t="s">
        <v>158</v>
      </c>
      <c r="C23" s="84"/>
      <c r="D23" s="84"/>
      <c r="E23" s="85" t="s">
        <v>19</v>
      </c>
      <c r="F23" s="85"/>
      <c r="G23" s="85"/>
      <c r="H23" s="85"/>
      <c r="I23" s="85"/>
      <c r="J23" s="85"/>
      <c r="K23" s="85"/>
      <c r="L23" s="85"/>
    </row>
    <row r="24" spans="2:12">
      <c r="B24" s="84" t="s">
        <v>159</v>
      </c>
      <c r="C24" s="84"/>
      <c r="D24" s="84"/>
      <c r="E24" s="85" t="s">
        <v>20</v>
      </c>
      <c r="F24" s="85"/>
      <c r="G24" s="85"/>
      <c r="H24" s="85"/>
      <c r="I24" s="85"/>
      <c r="J24" s="85"/>
      <c r="K24" s="85"/>
      <c r="L24" s="85"/>
    </row>
    <row r="25" spans="2:12">
      <c r="B25" s="84" t="s">
        <v>160</v>
      </c>
      <c r="C25" s="84"/>
      <c r="D25" s="84"/>
      <c r="E25" s="85" t="s">
        <v>21</v>
      </c>
      <c r="F25" s="85"/>
      <c r="G25" s="85"/>
      <c r="H25" s="85"/>
      <c r="I25" s="85"/>
      <c r="J25" s="85"/>
      <c r="K25" s="85"/>
      <c r="L25" s="85"/>
    </row>
    <row r="26" spans="2:12">
      <c r="B26" s="84" t="s">
        <v>161</v>
      </c>
      <c r="C26" s="84"/>
      <c r="D26" s="84"/>
      <c r="E26" s="85" t="s">
        <v>22</v>
      </c>
      <c r="F26" s="85"/>
      <c r="G26" s="85"/>
      <c r="H26" s="85"/>
      <c r="I26" s="85"/>
      <c r="J26" s="85"/>
      <c r="K26" s="85"/>
      <c r="L26" s="85"/>
    </row>
    <row r="27" spans="2:12">
      <c r="B27" s="84" t="s">
        <v>162</v>
      </c>
      <c r="C27" s="84"/>
      <c r="D27" s="84"/>
      <c r="E27" s="85" t="s">
        <v>23</v>
      </c>
      <c r="F27" s="85"/>
      <c r="G27" s="85"/>
      <c r="H27" s="85"/>
      <c r="I27" s="85"/>
      <c r="J27" s="85"/>
      <c r="K27" s="85"/>
      <c r="L27" s="85"/>
    </row>
    <row r="28" spans="2:12">
      <c r="B28" s="84" t="s">
        <v>163</v>
      </c>
      <c r="C28" s="84"/>
      <c r="D28" s="84"/>
      <c r="E28" s="85" t="s">
        <v>24</v>
      </c>
      <c r="F28" s="85"/>
      <c r="G28" s="85"/>
      <c r="H28" s="85"/>
      <c r="I28" s="85"/>
      <c r="J28" s="85"/>
      <c r="K28" s="85"/>
      <c r="L28" s="85"/>
    </row>
    <row r="29" spans="2:12">
      <c r="B29" s="84" t="s">
        <v>164</v>
      </c>
      <c r="C29" s="84"/>
      <c r="D29" s="84"/>
      <c r="E29" s="85" t="s">
        <v>25</v>
      </c>
      <c r="F29" s="85"/>
      <c r="G29" s="85"/>
      <c r="H29" s="85"/>
      <c r="I29" s="85"/>
      <c r="J29" s="85"/>
      <c r="K29" s="85"/>
      <c r="L29" s="85"/>
    </row>
    <row r="30" spans="2:12">
      <c r="B30" s="84" t="s">
        <v>165</v>
      </c>
      <c r="C30" s="84"/>
      <c r="D30" s="84"/>
      <c r="E30" s="85" t="s">
        <v>26</v>
      </c>
      <c r="F30" s="85"/>
      <c r="G30" s="85"/>
      <c r="H30" s="85"/>
      <c r="I30" s="85"/>
      <c r="J30" s="85"/>
      <c r="K30" s="85"/>
      <c r="L30" s="85"/>
    </row>
    <row r="31" spans="2:12">
      <c r="B31" s="87" t="s">
        <v>166</v>
      </c>
      <c r="C31" s="87"/>
      <c r="D31" s="87"/>
      <c r="E31" s="85" t="s">
        <v>27</v>
      </c>
      <c r="F31" s="85"/>
      <c r="G31" s="85"/>
      <c r="H31" s="85"/>
      <c r="I31" s="85"/>
      <c r="J31" s="85"/>
      <c r="K31" s="85"/>
      <c r="L31" s="85"/>
    </row>
  </sheetData>
  <mergeCells count="56">
    <mergeCell ref="B27:D27"/>
    <mergeCell ref="E27:L27"/>
    <mergeCell ref="B31:D31"/>
    <mergeCell ref="E31:L31"/>
    <mergeCell ref="B28:D28"/>
    <mergeCell ref="E28:L28"/>
    <mergeCell ref="B29:D29"/>
    <mergeCell ref="E29:L29"/>
    <mergeCell ref="B30:D30"/>
    <mergeCell ref="E30:L30"/>
    <mergeCell ref="B24:D24"/>
    <mergeCell ref="E24:L24"/>
    <mergeCell ref="B25:D25"/>
    <mergeCell ref="E25:L25"/>
    <mergeCell ref="B26:D26"/>
    <mergeCell ref="E26:L26"/>
    <mergeCell ref="B21:D21"/>
    <mergeCell ref="E21:L21"/>
    <mergeCell ref="B22:D22"/>
    <mergeCell ref="E22:L22"/>
    <mergeCell ref="B23:D23"/>
    <mergeCell ref="E23:L23"/>
    <mergeCell ref="B18:D18"/>
    <mergeCell ref="E18:L18"/>
    <mergeCell ref="B19:D19"/>
    <mergeCell ref="E19:L19"/>
    <mergeCell ref="B20:D20"/>
    <mergeCell ref="E20:L20"/>
    <mergeCell ref="B15:D15"/>
    <mergeCell ref="E15:L15"/>
    <mergeCell ref="B16:D16"/>
    <mergeCell ref="E16:L16"/>
    <mergeCell ref="B17:D17"/>
    <mergeCell ref="E17:L17"/>
    <mergeCell ref="B12:D12"/>
    <mergeCell ref="E12:L12"/>
    <mergeCell ref="B13:D13"/>
    <mergeCell ref="E13:L13"/>
    <mergeCell ref="B14:D14"/>
    <mergeCell ref="E14:L14"/>
    <mergeCell ref="B9:D9"/>
    <mergeCell ref="E9:L9"/>
    <mergeCell ref="B10:D10"/>
    <mergeCell ref="E10:L10"/>
    <mergeCell ref="B11:D11"/>
    <mergeCell ref="E11:L11"/>
    <mergeCell ref="C2:L2"/>
    <mergeCell ref="B7:D7"/>
    <mergeCell ref="E7:L7"/>
    <mergeCell ref="B8:D8"/>
    <mergeCell ref="E8:L8"/>
    <mergeCell ref="B4:L4"/>
    <mergeCell ref="B5:D5"/>
    <mergeCell ref="E5:L5"/>
    <mergeCell ref="B6:D6"/>
    <mergeCell ref="E6:L6"/>
  </mergeCells>
  <hyperlinks>
    <hyperlink ref="B5" location="'Q1'!A1" display="Quadre I-12.1. " xr:uid="{00000000-0004-0000-0000-000000000000}"/>
    <hyperlink ref="B6" location="'G1'!A1" display="Gràfic I-12.1." xr:uid="{00000000-0004-0000-0000-000001000000}"/>
    <hyperlink ref="B7" location="'G2'!A1" display="Gràfic I-12.2. " xr:uid="{00000000-0004-0000-0000-000002000000}"/>
    <hyperlink ref="B8" location="'G3'!A1" display="Gràfic I-12.3." xr:uid="{00000000-0004-0000-0000-000003000000}"/>
    <hyperlink ref="B9" location="'G4'!A1" display="Gràfic I-12.4. " xr:uid="{00000000-0004-0000-0000-000004000000}"/>
    <hyperlink ref="B10" location="'G5'!A1" display="Gràfic I-12.5." xr:uid="{00000000-0004-0000-0000-000005000000}"/>
    <hyperlink ref="B11" location="'Q2'!A1" display="Quadre I-12.2." xr:uid="{00000000-0004-0000-0000-000006000000}"/>
    <hyperlink ref="B12" location="'G6'!A1" display="Gràfic I-12.6. " xr:uid="{00000000-0004-0000-0000-000007000000}"/>
    <hyperlink ref="B13" location="'G7'!A1" display="Gràfic I-12.7." xr:uid="{00000000-0004-0000-0000-000008000000}"/>
    <hyperlink ref="B14" location="'G8'!A1" display="Gràfic I-12.8. " xr:uid="{00000000-0004-0000-0000-000009000000}"/>
    <hyperlink ref="B15" location="'G9'!A1" display="Gràfic I-12.9. " xr:uid="{00000000-0004-0000-0000-00000A000000}"/>
    <hyperlink ref="B16" location="'G10'!A1" display="Gràfic I-12.10. " xr:uid="{00000000-0004-0000-0000-00000B000000}"/>
    <hyperlink ref="B17" location="'G11'!A1" display="Gràfic I-12.11. " xr:uid="{00000000-0004-0000-0000-00000C000000}"/>
    <hyperlink ref="B18" location="'G12'!A1" display="Gràfic I-12.12. " xr:uid="{00000000-0004-0000-0000-00000D000000}"/>
    <hyperlink ref="B19" location="'Q3'!A1" display="Quadre I-12.3." xr:uid="{00000000-0004-0000-0000-00000E000000}"/>
    <hyperlink ref="B20" location="'Q4'!A1" display="Quadre I-12.4." xr:uid="{00000000-0004-0000-0000-00000F000000}"/>
    <hyperlink ref="B21" location="'G13'!A1" display="Gràfic I-12.13. " xr:uid="{00000000-0004-0000-0000-000010000000}"/>
    <hyperlink ref="B22" location="'G14'!A1" display="Gràfic I-12.14. " xr:uid="{00000000-0004-0000-0000-000011000000}"/>
    <hyperlink ref="B23" location="'G15'!A1" display="Gràfic I-12.15.  " xr:uid="{00000000-0004-0000-0000-000012000000}"/>
    <hyperlink ref="B24" location="'G16'!A1" display="Gràfic I-12.16. " xr:uid="{00000000-0004-0000-0000-000013000000}"/>
    <hyperlink ref="B25" location="'G17'!A1" display="Gràfic I-12.17. " xr:uid="{00000000-0004-0000-0000-000014000000}"/>
    <hyperlink ref="B26" location="'G18'!A1" display="Gràfic I-12.18. " xr:uid="{00000000-0004-0000-0000-000015000000}"/>
    <hyperlink ref="B27" location="'G19'!A1" display="Gràfic I-12.19." xr:uid="{00000000-0004-0000-0000-000016000000}"/>
    <hyperlink ref="B28" location="'G20'!A1" display="Gràfic I-12.20" xr:uid="{00000000-0004-0000-0000-000017000000}"/>
    <hyperlink ref="B29" location="'G21'!A1" display="Gràfic I-12.21." xr:uid="{00000000-0004-0000-0000-000018000000}"/>
    <hyperlink ref="B30" location="'G22'!A1" display="Gràfic I-12.22." xr:uid="{00000000-0004-0000-0000-000019000000}"/>
    <hyperlink ref="B31" location="'G23'!A1" display="Gràfic I-12.23." xr:uid="{00000000-0004-0000-0000-00001A000000}"/>
  </hyperlink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AMJ21"/>
  <sheetViews>
    <sheetView zoomScaleNormal="100" workbookViewId="0"/>
  </sheetViews>
  <sheetFormatPr baseColWidth="10" defaultColWidth="11.140625" defaultRowHeight="15"/>
  <cols>
    <col min="1" max="1" width="20.28515625" style="12" customWidth="1"/>
    <col min="2" max="2" width="11.140625" style="12"/>
    <col min="3" max="3" width="17.42578125" style="12" customWidth="1"/>
    <col min="4" max="4" width="5.5703125" style="12" customWidth="1"/>
    <col min="5" max="16" width="6.85546875" style="12" customWidth="1"/>
    <col min="17" max="17" width="7.42578125" style="12" customWidth="1"/>
    <col min="18" max="18" width="6.85546875" style="12" customWidth="1"/>
    <col min="19" max="19" width="5.42578125" style="12" customWidth="1"/>
    <col min="20" max="20" width="6.7109375" style="12" customWidth="1"/>
    <col min="21" max="21" width="6.85546875" style="12" customWidth="1"/>
    <col min="22" max="1024" width="11.140625" style="12"/>
  </cols>
  <sheetData>
    <row r="1" spans="1:18">
      <c r="A1" s="13" t="s">
        <v>175</v>
      </c>
      <c r="B1" s="14"/>
      <c r="C1" s="14"/>
    </row>
    <row r="2" spans="1:18">
      <c r="A2" s="14" t="s">
        <v>51</v>
      </c>
      <c r="B2" s="14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>
      <c r="A3" s="40" t="s">
        <v>39</v>
      </c>
      <c r="B3" s="41">
        <v>1.7737152143002199</v>
      </c>
    </row>
    <row r="4" spans="1:18">
      <c r="A4" s="40" t="s">
        <v>36</v>
      </c>
      <c r="B4" s="41">
        <v>2.2586449008249998</v>
      </c>
    </row>
    <row r="5" spans="1:18">
      <c r="A5" s="40" t="s">
        <v>35</v>
      </c>
      <c r="B5" s="41">
        <v>3.0372373300370801</v>
      </c>
    </row>
    <row r="6" spans="1:18">
      <c r="A6" s="40" t="s">
        <v>32</v>
      </c>
      <c r="B6" s="41">
        <v>3.66880557801132</v>
      </c>
    </row>
    <row r="7" spans="1:18">
      <c r="A7" s="40" t="s">
        <v>42</v>
      </c>
      <c r="B7" s="41">
        <v>3.7720425788310901</v>
      </c>
    </row>
    <row r="8" spans="1:18">
      <c r="A8" s="40" t="s">
        <v>37</v>
      </c>
      <c r="B8" s="41">
        <v>4.5584988962472401</v>
      </c>
    </row>
    <row r="9" spans="1:18">
      <c r="A9" s="40" t="s">
        <v>48</v>
      </c>
      <c r="B9" s="41">
        <v>5.1101152368758003</v>
      </c>
    </row>
    <row r="10" spans="1:18">
      <c r="A10" s="40" t="s">
        <v>41</v>
      </c>
      <c r="B10" s="41">
        <v>5.3689819767920302</v>
      </c>
    </row>
    <row r="11" spans="1:18">
      <c r="A11" s="40" t="s">
        <v>43</v>
      </c>
      <c r="B11" s="41">
        <v>5.4177745548303902</v>
      </c>
    </row>
    <row r="12" spans="1:18">
      <c r="A12" s="40" t="s">
        <v>34</v>
      </c>
      <c r="B12" s="41">
        <v>5.8366215916648203</v>
      </c>
    </row>
    <row r="13" spans="1:18">
      <c r="A13" s="40" t="s">
        <v>45</v>
      </c>
      <c r="B13" s="41">
        <v>5.8625243258270796</v>
      </c>
    </row>
    <row r="14" spans="1:18">
      <c r="A14" s="40" t="s">
        <v>38</v>
      </c>
      <c r="B14" s="41">
        <v>5.9280235462005004</v>
      </c>
    </row>
    <row r="15" spans="1:18">
      <c r="A15" s="40" t="s">
        <v>53</v>
      </c>
      <c r="B15" s="41">
        <v>6.2523678622145198</v>
      </c>
    </row>
    <row r="16" spans="1:18">
      <c r="A16" s="40" t="s">
        <v>33</v>
      </c>
      <c r="B16" s="41">
        <v>6.3787136294027604</v>
      </c>
    </row>
    <row r="17" spans="1:2">
      <c r="A17" s="40" t="s">
        <v>40</v>
      </c>
      <c r="B17" s="41">
        <v>7.8433968606966502</v>
      </c>
    </row>
    <row r="18" spans="1:2">
      <c r="A18" s="40" t="s">
        <v>46</v>
      </c>
      <c r="B18" s="41">
        <v>9.6070520965692499</v>
      </c>
    </row>
    <row r="19" spans="1:2">
      <c r="A19" s="40" t="s">
        <v>68</v>
      </c>
      <c r="B19" s="41">
        <v>10.108992847254299</v>
      </c>
    </row>
    <row r="20" spans="1:2">
      <c r="A20" s="40" t="s">
        <v>47</v>
      </c>
      <c r="B20" s="41">
        <v>12.916925465838499</v>
      </c>
    </row>
    <row r="21" spans="1:2">
      <c r="A21" s="17" t="s">
        <v>50</v>
      </c>
    </row>
  </sheetData>
  <mergeCells count="1">
    <mergeCell ref="D2:R2"/>
  </mergeCells>
  <pageMargins left="0.70833333333333304" right="0.27569444444444402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AMJ18"/>
  <sheetViews>
    <sheetView zoomScaleNormal="100" workbookViewId="0">
      <selection sqref="A1:G1"/>
    </sheetView>
  </sheetViews>
  <sheetFormatPr baseColWidth="10" defaultColWidth="7.140625" defaultRowHeight="15"/>
  <cols>
    <col min="1" max="1" width="7.140625" style="12"/>
    <col min="2" max="5" width="12.5703125" style="12" customWidth="1"/>
    <col min="6" max="6" width="8.5703125" style="12" customWidth="1"/>
    <col min="7" max="7" width="9.5703125" style="12" customWidth="1"/>
    <col min="8" max="8" width="9.42578125" style="12" customWidth="1"/>
    <col min="9" max="11" width="9.140625" style="12" customWidth="1"/>
    <col min="12" max="12" width="9.42578125" style="12" customWidth="1"/>
    <col min="13" max="13" width="9.140625" style="12" customWidth="1"/>
    <col min="14" max="14" width="9.42578125" style="12" customWidth="1"/>
    <col min="15" max="15" width="9.140625" style="12" customWidth="1"/>
    <col min="16" max="16" width="9.42578125" style="12" customWidth="1"/>
    <col min="17" max="17" width="9.140625" style="12" customWidth="1"/>
    <col min="18" max="1024" width="7.140625" style="12"/>
  </cols>
  <sheetData>
    <row r="1" spans="1:13" s="14" customFormat="1" ht="12.75" customHeight="1">
      <c r="A1" s="91" t="s">
        <v>176</v>
      </c>
      <c r="B1" s="91"/>
      <c r="C1" s="91"/>
      <c r="D1" s="91"/>
      <c r="E1" s="91"/>
      <c r="F1" s="91"/>
      <c r="G1" s="91"/>
    </row>
    <row r="2" spans="1:13">
      <c r="B2" s="14" t="s">
        <v>58</v>
      </c>
      <c r="C2" s="14" t="s">
        <v>59</v>
      </c>
      <c r="D2" s="14" t="s">
        <v>60</v>
      </c>
      <c r="E2" s="14" t="s">
        <v>69</v>
      </c>
    </row>
    <row r="3" spans="1:13">
      <c r="A3" s="22">
        <v>2006</v>
      </c>
      <c r="B3" s="42">
        <v>303.39999999999998</v>
      </c>
      <c r="C3" s="42">
        <v>572.5</v>
      </c>
      <c r="D3" s="42">
        <v>106.7</v>
      </c>
      <c r="E3" s="42">
        <v>982.6</v>
      </c>
      <c r="F3" s="23"/>
    </row>
    <row r="4" spans="1:13">
      <c r="A4" s="22">
        <v>2007</v>
      </c>
      <c r="B4" s="42">
        <v>284.8</v>
      </c>
      <c r="C4" s="42">
        <v>637.1</v>
      </c>
      <c r="D4" s="42">
        <v>172.8</v>
      </c>
      <c r="E4" s="42">
        <v>1094.7</v>
      </c>
      <c r="F4" s="23"/>
      <c r="G4" s="99"/>
      <c r="H4" s="99"/>
      <c r="I4" s="99"/>
      <c r="J4" s="99"/>
      <c r="K4" s="99"/>
      <c r="L4" s="99"/>
      <c r="M4" s="99"/>
    </row>
    <row r="5" spans="1:13">
      <c r="A5" s="22">
        <v>2008</v>
      </c>
      <c r="B5" s="42">
        <v>330.2</v>
      </c>
      <c r="C5" s="42">
        <v>666.5</v>
      </c>
      <c r="D5" s="42">
        <v>181.6</v>
      </c>
      <c r="E5" s="42">
        <v>1178.3</v>
      </c>
      <c r="F5" s="23"/>
      <c r="G5" s="24"/>
      <c r="H5" s="24"/>
      <c r="I5" s="24"/>
      <c r="J5" s="24"/>
      <c r="K5" s="24"/>
      <c r="L5" s="24"/>
      <c r="M5" s="24"/>
    </row>
    <row r="6" spans="1:13">
      <c r="A6" s="22">
        <v>2009</v>
      </c>
      <c r="B6" s="42">
        <v>364.1</v>
      </c>
      <c r="C6" s="42">
        <v>735</v>
      </c>
      <c r="D6" s="42">
        <v>138.9</v>
      </c>
      <c r="E6" s="42">
        <v>1238</v>
      </c>
      <c r="F6" s="23"/>
      <c r="G6" s="24"/>
      <c r="H6" s="24"/>
      <c r="I6" s="24"/>
      <c r="J6" s="24"/>
      <c r="K6" s="24"/>
      <c r="L6" s="24"/>
      <c r="M6" s="24"/>
    </row>
    <row r="7" spans="1:13">
      <c r="A7" s="22">
        <v>2010</v>
      </c>
      <c r="B7" s="42">
        <v>434</v>
      </c>
      <c r="C7" s="42">
        <v>878.1</v>
      </c>
      <c r="D7" s="42">
        <v>149.4</v>
      </c>
      <c r="E7" s="42">
        <v>1461.5</v>
      </c>
      <c r="F7" s="23"/>
    </row>
    <row r="8" spans="1:13">
      <c r="A8" s="22">
        <v>2011</v>
      </c>
      <c r="B8" s="42">
        <v>377.6</v>
      </c>
      <c r="C8" s="42">
        <v>954.9</v>
      </c>
      <c r="D8" s="42">
        <v>109.5</v>
      </c>
      <c r="E8" s="42">
        <v>1442</v>
      </c>
      <c r="F8" s="23"/>
    </row>
    <row r="9" spans="1:13">
      <c r="A9" s="22">
        <v>2012</v>
      </c>
      <c r="B9" s="42">
        <v>330.9</v>
      </c>
      <c r="C9" s="42">
        <v>993.1</v>
      </c>
      <c r="D9" s="42">
        <v>120</v>
      </c>
      <c r="E9" s="42">
        <v>1444</v>
      </c>
      <c r="F9" s="23"/>
    </row>
    <row r="10" spans="1:13">
      <c r="A10" s="22">
        <v>2013</v>
      </c>
      <c r="B10" s="42">
        <v>311.2</v>
      </c>
      <c r="C10" s="42">
        <v>990.5</v>
      </c>
      <c r="D10" s="42">
        <v>89.2</v>
      </c>
      <c r="E10" s="42">
        <v>1390.9</v>
      </c>
      <c r="F10" s="23"/>
    </row>
    <row r="11" spans="1:13">
      <c r="A11" s="22">
        <v>2014</v>
      </c>
      <c r="B11" s="42">
        <v>271.2</v>
      </c>
      <c r="C11" s="42">
        <v>1085.5</v>
      </c>
      <c r="D11" s="42">
        <v>105.2</v>
      </c>
      <c r="E11" s="42">
        <v>1461.9</v>
      </c>
      <c r="F11" s="23"/>
    </row>
    <row r="12" spans="1:13">
      <c r="A12" s="22">
        <v>2015</v>
      </c>
      <c r="B12" s="42">
        <v>284.8</v>
      </c>
      <c r="C12" s="42">
        <v>934.7</v>
      </c>
      <c r="D12" s="42">
        <v>127.1</v>
      </c>
      <c r="E12" s="42">
        <v>1346.6</v>
      </c>
      <c r="F12" s="23"/>
    </row>
    <row r="13" spans="1:13">
      <c r="A13" s="22">
        <v>2016</v>
      </c>
      <c r="B13" s="42">
        <v>305</v>
      </c>
      <c r="C13" s="42">
        <v>1058.7</v>
      </c>
      <c r="D13" s="42">
        <v>175</v>
      </c>
      <c r="E13" s="42">
        <v>1538.7</v>
      </c>
      <c r="F13" s="23"/>
    </row>
    <row r="14" spans="1:13">
      <c r="A14" s="22">
        <v>2017</v>
      </c>
      <c r="B14" s="42">
        <v>342.9</v>
      </c>
      <c r="C14" s="42">
        <v>1168.0999999999999</v>
      </c>
      <c r="D14" s="42">
        <v>155.19999999999999</v>
      </c>
      <c r="E14" s="42">
        <v>1666.2</v>
      </c>
      <c r="F14" s="23"/>
    </row>
    <row r="15" spans="1:13">
      <c r="A15" s="22">
        <v>2018</v>
      </c>
      <c r="B15" s="42">
        <v>355.4</v>
      </c>
      <c r="C15" s="42">
        <v>1273.9000000000001</v>
      </c>
      <c r="D15" s="42">
        <v>273.10000000000002</v>
      </c>
      <c r="E15" s="42">
        <v>1902.4</v>
      </c>
      <c r="F15" s="23"/>
    </row>
    <row r="16" spans="1:13">
      <c r="A16" s="22">
        <v>2019</v>
      </c>
      <c r="B16" s="42">
        <v>374.4</v>
      </c>
      <c r="C16" s="42">
        <v>1335.2</v>
      </c>
      <c r="D16" s="42">
        <v>244.3</v>
      </c>
      <c r="E16" s="42">
        <v>1965.7</v>
      </c>
      <c r="F16" s="23"/>
    </row>
    <row r="17" spans="1:6">
      <c r="A17" s="17" t="s">
        <v>50</v>
      </c>
      <c r="B17" s="23"/>
      <c r="C17" s="23"/>
      <c r="D17" s="23"/>
      <c r="E17" s="23"/>
      <c r="F17" s="23"/>
    </row>
    <row r="18" spans="1:6">
      <c r="A18" s="22"/>
      <c r="B18" s="23"/>
      <c r="C18" s="23"/>
      <c r="D18" s="23"/>
      <c r="E18" s="23"/>
      <c r="F18" s="23"/>
    </row>
  </sheetData>
  <mergeCells count="2">
    <mergeCell ref="A1:G1"/>
    <mergeCell ref="G4:M4"/>
  </mergeCells>
  <pageMargins left="0.78749999999999998" right="0.179861111111111" top="0.80972222222222201" bottom="0.62986111111111098" header="0" footer="0.51180555555555496"/>
  <pageSetup paperSize="9" fitToHeight="10" orientation="portrait" horizontalDpi="300" verticalDpi="300"/>
  <headerFooter>
    <oddHeader>&amp;C&amp;"LegacySanITCBoo,Normal"Investigadors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AMJ8"/>
  <sheetViews>
    <sheetView zoomScaleNormal="100" workbookViewId="0">
      <selection sqref="A1:F1"/>
    </sheetView>
  </sheetViews>
  <sheetFormatPr baseColWidth="10" defaultColWidth="4.7109375" defaultRowHeight="15"/>
  <cols>
    <col min="1" max="1" width="15.42578125" style="12" customWidth="1"/>
    <col min="2" max="3" width="10" style="12" customWidth="1"/>
    <col min="4" max="9" width="8.28515625" style="12" customWidth="1"/>
    <col min="10" max="12" width="6.28515625" style="12" customWidth="1"/>
    <col min="13" max="1024" width="4.7109375" style="12"/>
  </cols>
  <sheetData>
    <row r="1" spans="1:6">
      <c r="A1" s="91" t="s">
        <v>177</v>
      </c>
      <c r="B1" s="91"/>
      <c r="C1" s="91"/>
      <c r="D1" s="91"/>
      <c r="E1" s="91"/>
      <c r="F1" s="91"/>
    </row>
    <row r="2" spans="1:6">
      <c r="A2" s="26"/>
    </row>
    <row r="3" spans="1:6">
      <c r="B3" s="43" t="s">
        <v>35</v>
      </c>
      <c r="C3" s="43" t="s">
        <v>49</v>
      </c>
    </row>
    <row r="4" spans="1:6">
      <c r="A4" s="44" t="s">
        <v>58</v>
      </c>
      <c r="B4" s="45">
        <v>0.190466500483288</v>
      </c>
      <c r="C4" s="45">
        <v>0.15382371388147401</v>
      </c>
    </row>
    <row r="5" spans="1:6">
      <c r="A5" s="44" t="s">
        <v>61</v>
      </c>
      <c r="B5" s="46">
        <v>0.67924912245001801</v>
      </c>
      <c r="C5" s="46">
        <v>0.46279499270353902</v>
      </c>
    </row>
    <row r="6" spans="1:6">
      <c r="A6" s="44" t="s">
        <v>60</v>
      </c>
      <c r="B6" s="47">
        <v>0.13028437706669399</v>
      </c>
      <c r="C6" s="47">
        <v>0.383381293414987</v>
      </c>
    </row>
    <row r="7" spans="1:6">
      <c r="B7" s="48">
        <f>SUM(B4:B6)</f>
        <v>1</v>
      </c>
      <c r="C7" s="48">
        <f>SUM(C4:C6)</f>
        <v>1</v>
      </c>
    </row>
    <row r="8" spans="1:6">
      <c r="A8" s="97" t="s">
        <v>50</v>
      </c>
      <c r="B8" s="97"/>
      <c r="C8" s="97"/>
    </row>
  </sheetData>
  <mergeCells count="2">
    <mergeCell ref="A1:F1"/>
    <mergeCell ref="A8:C8"/>
  </mergeCells>
  <pageMargins left="0.78749999999999998" right="0.51180555555555496" top="0.82708333333333295" bottom="0.66944444444444395" header="0.51180555555555496" footer="0.51180555555555496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J7"/>
  <sheetViews>
    <sheetView zoomScaleNormal="100" workbookViewId="0">
      <selection sqref="A1:G1"/>
    </sheetView>
  </sheetViews>
  <sheetFormatPr baseColWidth="10" defaultColWidth="4.7109375" defaultRowHeight="15"/>
  <cols>
    <col min="1" max="1" width="15.42578125" style="12" customWidth="1"/>
    <col min="2" max="4" width="10" style="12" customWidth="1"/>
    <col min="5" max="9" width="8.28515625" style="12" customWidth="1"/>
    <col min="10" max="10" width="6.28515625" style="12" customWidth="1"/>
    <col min="11" max="11" width="8.5703125" style="12" customWidth="1"/>
    <col min="12" max="13" width="7.7109375" style="12" customWidth="1"/>
    <col min="14" max="14" width="9.7109375" style="12" customWidth="1"/>
    <col min="15" max="15" width="6.85546875" style="12" customWidth="1"/>
    <col min="16" max="16" width="7.7109375" style="12" customWidth="1"/>
    <col min="17" max="1024" width="4.7109375" style="12"/>
  </cols>
  <sheetData>
    <row r="1" spans="1:8">
      <c r="A1" s="91" t="s">
        <v>178</v>
      </c>
      <c r="B1" s="91"/>
      <c r="C1" s="91"/>
      <c r="D1" s="91"/>
      <c r="E1" s="91"/>
      <c r="F1" s="91"/>
      <c r="G1" s="91"/>
    </row>
    <row r="2" spans="1:8">
      <c r="A2" s="14"/>
      <c r="B2" s="100" t="s">
        <v>35</v>
      </c>
      <c r="C2" s="100"/>
      <c r="D2" s="100" t="s">
        <v>49</v>
      </c>
      <c r="E2" s="100"/>
      <c r="F2" s="14"/>
    </row>
    <row r="3" spans="1:8">
      <c r="A3" s="50"/>
      <c r="B3" s="43" t="s">
        <v>70</v>
      </c>
      <c r="C3" s="43" t="s">
        <v>71</v>
      </c>
      <c r="D3" s="43" t="s">
        <v>70</v>
      </c>
      <c r="E3" s="43" t="s">
        <v>71</v>
      </c>
      <c r="F3" s="14"/>
    </row>
    <row r="4" spans="1:8">
      <c r="A4" s="14" t="s">
        <v>58</v>
      </c>
      <c r="B4" s="51">
        <v>0.15725653656688099</v>
      </c>
      <c r="C4" s="51">
        <v>0.22898582573343601</v>
      </c>
      <c r="D4" s="51">
        <v>0.128041795236599</v>
      </c>
      <c r="E4" s="51">
        <v>0.192731651803842</v>
      </c>
      <c r="F4" s="14"/>
      <c r="G4" s="52"/>
    </row>
    <row r="5" spans="1:8">
      <c r="A5" s="14" t="s">
        <v>59</v>
      </c>
      <c r="B5" s="51">
        <v>0.67089806744979197</v>
      </c>
      <c r="C5" s="51">
        <v>0.68893528183716102</v>
      </c>
      <c r="D5" s="51">
        <v>0.440533711498309</v>
      </c>
      <c r="E5" s="51">
        <v>0.49638987596788398</v>
      </c>
      <c r="F5" s="14"/>
      <c r="G5" s="52"/>
    </row>
    <row r="6" spans="1:8">
      <c r="A6" s="50" t="s">
        <v>60</v>
      </c>
      <c r="B6" s="47">
        <v>0.17184539598332699</v>
      </c>
      <c r="C6" s="47">
        <v>8.2078892429403402E-2</v>
      </c>
      <c r="D6" s="47">
        <v>0.43142449326509102</v>
      </c>
      <c r="E6" s="47">
        <v>0.31087847222827297</v>
      </c>
      <c r="F6" s="14"/>
      <c r="G6" s="14"/>
      <c r="H6" s="14"/>
    </row>
    <row r="7" spans="1:8">
      <c r="A7" s="17" t="s">
        <v>50</v>
      </c>
      <c r="B7" s="51"/>
      <c r="C7" s="51"/>
      <c r="D7" s="51"/>
      <c r="E7" s="51"/>
      <c r="H7" s="14"/>
    </row>
  </sheetData>
  <mergeCells count="3">
    <mergeCell ref="A1:G1"/>
    <mergeCell ref="B2:C2"/>
    <mergeCell ref="D2:E2"/>
  </mergeCells>
  <pageMargins left="0.78749999999999998" right="0.51180555555555496" top="0.82708333333333295" bottom="0.66944444444444395" header="0.51180555555555496" footer="0.51180555555555496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AMJ20"/>
  <sheetViews>
    <sheetView zoomScaleNormal="100" workbookViewId="0"/>
  </sheetViews>
  <sheetFormatPr baseColWidth="10" defaultColWidth="11.140625" defaultRowHeight="15"/>
  <cols>
    <col min="1" max="1" width="20.28515625" style="12" customWidth="1"/>
    <col min="2" max="2" width="11.140625" style="12"/>
    <col min="3" max="3" width="17.42578125" style="12" customWidth="1"/>
    <col min="4" max="4" width="5.5703125" style="12" customWidth="1"/>
    <col min="5" max="16" width="6.85546875" style="12" customWidth="1"/>
    <col min="17" max="17" width="7.42578125" style="12" customWidth="1"/>
    <col min="18" max="18" width="6.85546875" style="12" customWidth="1"/>
    <col min="19" max="19" width="5.42578125" style="12" customWidth="1"/>
    <col min="20" max="20" width="6.7109375" style="12" customWidth="1"/>
    <col min="21" max="21" width="6.85546875" style="12" customWidth="1"/>
    <col min="22" max="1024" width="11.140625" style="12"/>
  </cols>
  <sheetData>
    <row r="1" spans="1:18">
      <c r="A1" s="13" t="s">
        <v>179</v>
      </c>
      <c r="B1" s="14"/>
      <c r="C1" s="14"/>
    </row>
    <row r="2" spans="1:18">
      <c r="A2" s="14" t="s">
        <v>51</v>
      </c>
      <c r="B2" s="14" t="s">
        <v>52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>
      <c r="A3" s="15" t="s">
        <v>44</v>
      </c>
      <c r="B3" s="29">
        <v>0.288263739845533</v>
      </c>
      <c r="F3" s="16"/>
      <c r="G3" s="16"/>
    </row>
    <row r="4" spans="1:18">
      <c r="A4" s="15" t="s">
        <v>40</v>
      </c>
      <c r="B4" s="29">
        <v>0.27059734557202902</v>
      </c>
      <c r="F4" s="16"/>
      <c r="G4" s="16"/>
    </row>
    <row r="5" spans="1:18">
      <c r="A5" s="15" t="s">
        <v>47</v>
      </c>
      <c r="B5" s="29">
        <v>8.83561076882175E-2</v>
      </c>
      <c r="F5" s="16"/>
      <c r="G5" s="16"/>
    </row>
    <row r="6" spans="1:18">
      <c r="A6" s="15" t="s">
        <v>41</v>
      </c>
      <c r="B6" s="29">
        <v>7.8092034163208507E-2</v>
      </c>
      <c r="F6" s="16"/>
      <c r="G6" s="16"/>
    </row>
    <row r="7" spans="1:18">
      <c r="A7" s="15" t="s">
        <v>32</v>
      </c>
      <c r="B7" s="29">
        <v>6.3282854212754994E-2</v>
      </c>
      <c r="F7" s="16"/>
      <c r="G7" s="16"/>
    </row>
    <row r="8" spans="1:18">
      <c r="A8" s="15" t="s">
        <v>38</v>
      </c>
      <c r="B8" s="29">
        <v>4.1309673894067901E-2</v>
      </c>
      <c r="F8" s="16"/>
      <c r="G8" s="16"/>
    </row>
    <row r="9" spans="1:18">
      <c r="A9" s="15" t="s">
        <v>72</v>
      </c>
      <c r="B9" s="29">
        <v>3.9208937246339802E-2</v>
      </c>
      <c r="F9" s="16"/>
      <c r="G9" s="16"/>
    </row>
    <row r="10" spans="1:18">
      <c r="A10" s="15" t="s">
        <v>33</v>
      </c>
      <c r="B10" s="29">
        <v>2.8137276871190199E-2</v>
      </c>
      <c r="F10" s="16"/>
      <c r="G10" s="16"/>
    </row>
    <row r="11" spans="1:18">
      <c r="A11" s="15" t="s">
        <v>73</v>
      </c>
      <c r="B11" s="29">
        <v>1.84176114686719E-2</v>
      </c>
      <c r="F11" s="16"/>
      <c r="G11" s="16"/>
    </row>
    <row r="12" spans="1:18">
      <c r="A12" s="15" t="s">
        <v>45</v>
      </c>
      <c r="B12" s="29">
        <v>1.83747540274262E-2</v>
      </c>
      <c r="F12" s="16"/>
      <c r="G12" s="16"/>
    </row>
    <row r="13" spans="1:18">
      <c r="A13" s="15" t="s">
        <v>39</v>
      </c>
      <c r="B13" s="29">
        <v>1.81765061283304E-2</v>
      </c>
      <c r="F13" s="16"/>
      <c r="G13" s="16"/>
    </row>
    <row r="14" spans="1:18">
      <c r="A14" s="15" t="s">
        <v>34</v>
      </c>
      <c r="B14" s="29">
        <v>1.3790090854165301E-2</v>
      </c>
      <c r="F14" s="16"/>
      <c r="G14" s="16"/>
    </row>
    <row r="15" spans="1:18">
      <c r="A15" s="15" t="s">
        <v>35</v>
      </c>
      <c r="B15" s="29">
        <v>1.1091051949046599E-2</v>
      </c>
      <c r="F15" s="16"/>
      <c r="G15" s="16"/>
    </row>
    <row r="16" spans="1:18">
      <c r="A16" s="15" t="s">
        <v>36</v>
      </c>
      <c r="B16" s="29">
        <v>9.3318339245786405E-3</v>
      </c>
      <c r="F16" s="16"/>
      <c r="G16" s="16"/>
    </row>
    <row r="17" spans="1:7">
      <c r="A17" s="15" t="s">
        <v>37</v>
      </c>
      <c r="B17" s="29">
        <v>5.5084963201136299E-3</v>
      </c>
      <c r="F17" s="16"/>
      <c r="G17" s="16"/>
    </row>
    <row r="18" spans="1:7">
      <c r="A18" s="15" t="s">
        <v>74</v>
      </c>
      <c r="B18" s="29">
        <v>4.13478897351787E-3</v>
      </c>
      <c r="F18" s="16"/>
      <c r="G18" s="16"/>
    </row>
    <row r="19" spans="1:7">
      <c r="A19" s="15" t="s">
        <v>75</v>
      </c>
      <c r="B19" s="29">
        <v>3.8117336041277199E-3</v>
      </c>
      <c r="F19" s="16"/>
      <c r="G19" s="16"/>
    </row>
    <row r="20" spans="1:7">
      <c r="A20" s="17" t="s">
        <v>50</v>
      </c>
    </row>
  </sheetData>
  <pageMargins left="0.70833333333333304" right="0.27569444444444402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AMH8"/>
  <sheetViews>
    <sheetView zoomScaleNormal="100" workbookViewId="0">
      <selection sqref="A1:F1"/>
    </sheetView>
  </sheetViews>
  <sheetFormatPr baseColWidth="10" defaultColWidth="4.7109375" defaultRowHeight="15"/>
  <cols>
    <col min="1" max="1" width="32" style="12" customWidth="1"/>
    <col min="2" max="3" width="10" style="12" customWidth="1"/>
    <col min="4" max="9" width="8.28515625" style="12" customWidth="1"/>
    <col min="10" max="1022" width="4.7109375" style="12"/>
    <col min="1023" max="1024" width="9.140625" customWidth="1"/>
  </cols>
  <sheetData>
    <row r="1" spans="1:6">
      <c r="A1" s="91" t="s">
        <v>180</v>
      </c>
      <c r="B1" s="91"/>
      <c r="C1" s="91"/>
      <c r="D1" s="91"/>
      <c r="E1" s="91"/>
      <c r="F1" s="91"/>
    </row>
    <row r="2" spans="1:6">
      <c r="A2" s="26"/>
    </row>
    <row r="3" spans="1:6">
      <c r="B3" s="43" t="s">
        <v>35</v>
      </c>
      <c r="C3" s="43" t="s">
        <v>49</v>
      </c>
    </row>
    <row r="4" spans="1:6">
      <c r="A4" s="44" t="s">
        <v>76</v>
      </c>
      <c r="B4" s="45">
        <v>0.25559999999999999</v>
      </c>
      <c r="C4" s="45">
        <v>0.4289</v>
      </c>
    </row>
    <row r="5" spans="1:6">
      <c r="A5" s="44" t="s">
        <v>77</v>
      </c>
      <c r="B5" s="46">
        <v>6.1199999999999997E-2</v>
      </c>
      <c r="C5" s="46">
        <v>0.1094</v>
      </c>
    </row>
    <row r="6" spans="1:6">
      <c r="A6" s="44" t="s">
        <v>78</v>
      </c>
      <c r="B6" s="47">
        <v>0.68320000000000003</v>
      </c>
      <c r="C6" s="47">
        <v>0.4617</v>
      </c>
    </row>
    <row r="7" spans="1:6">
      <c r="B7" s="48">
        <f>SUM(B4:B6)</f>
        <v>1</v>
      </c>
      <c r="C7" s="48">
        <f>SUM(C4:C6)</f>
        <v>1</v>
      </c>
    </row>
    <row r="8" spans="1:6">
      <c r="A8" s="97" t="s">
        <v>50</v>
      </c>
      <c r="B8" s="97"/>
      <c r="C8" s="97"/>
    </row>
  </sheetData>
  <mergeCells count="2">
    <mergeCell ref="A1:F1"/>
    <mergeCell ref="A8:C8"/>
  </mergeCells>
  <pageMargins left="0.78749999999999998" right="0.51180555555555496" top="0.82708333333333295" bottom="0.66944444444444395" header="0.51180555555555496" footer="0.51180555555555496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AMJ21"/>
  <sheetViews>
    <sheetView zoomScaleNormal="100" workbookViewId="0">
      <selection sqref="A1:D1"/>
    </sheetView>
  </sheetViews>
  <sheetFormatPr baseColWidth="10" defaultColWidth="11.140625" defaultRowHeight="15"/>
  <cols>
    <col min="1" max="1" width="23" style="1" customWidth="1"/>
    <col min="2" max="2" width="18.28515625" style="1" customWidth="1"/>
    <col min="3" max="3" width="17.7109375" style="1" customWidth="1"/>
    <col min="4" max="4" width="19.5703125" style="1" customWidth="1"/>
    <col min="5" max="1024" width="11.140625" style="1"/>
  </cols>
  <sheetData>
    <row r="1" spans="1:4" ht="15" customHeight="1">
      <c r="A1" s="101" t="s">
        <v>181</v>
      </c>
      <c r="B1" s="101"/>
      <c r="C1" s="101"/>
      <c r="D1" s="101"/>
    </row>
    <row r="2" spans="1:4" ht="48">
      <c r="A2" s="2"/>
      <c r="B2" s="3" t="s">
        <v>79</v>
      </c>
      <c r="C2" s="3" t="s">
        <v>80</v>
      </c>
      <c r="D2" s="3" t="s">
        <v>81</v>
      </c>
    </row>
    <row r="3" spans="1:4">
      <c r="A3" s="53" t="s">
        <v>32</v>
      </c>
      <c r="B3" s="54">
        <v>1825</v>
      </c>
      <c r="C3" s="54">
        <v>3769</v>
      </c>
      <c r="D3" s="54">
        <v>4214</v>
      </c>
    </row>
    <row r="4" spans="1:4">
      <c r="A4" s="53" t="s">
        <v>33</v>
      </c>
      <c r="B4" s="54">
        <v>621</v>
      </c>
      <c r="C4" s="54">
        <v>1020</v>
      </c>
      <c r="D4" s="54">
        <v>1204</v>
      </c>
    </row>
    <row r="5" spans="1:4">
      <c r="A5" s="53" t="s">
        <v>34</v>
      </c>
      <c r="B5" s="54">
        <v>269</v>
      </c>
      <c r="C5" s="54">
        <v>455</v>
      </c>
      <c r="D5" s="54">
        <v>537</v>
      </c>
    </row>
    <row r="6" spans="1:4">
      <c r="A6" s="55" t="s">
        <v>35</v>
      </c>
      <c r="B6" s="56">
        <v>347</v>
      </c>
      <c r="C6" s="56">
        <v>703</v>
      </c>
      <c r="D6" s="56">
        <v>780</v>
      </c>
    </row>
    <row r="7" spans="1:4">
      <c r="A7" s="53" t="s">
        <v>36</v>
      </c>
      <c r="B7" s="54">
        <v>399</v>
      </c>
      <c r="C7" s="54">
        <v>1024</v>
      </c>
      <c r="D7" s="54">
        <v>1083</v>
      </c>
    </row>
    <row r="8" spans="1:4">
      <c r="A8" s="53" t="s">
        <v>37</v>
      </c>
      <c r="B8" s="54">
        <v>147</v>
      </c>
      <c r="C8" s="54">
        <v>251</v>
      </c>
      <c r="D8" s="54">
        <v>281</v>
      </c>
    </row>
    <row r="9" spans="1:4">
      <c r="A9" s="53" t="s">
        <v>38</v>
      </c>
      <c r="B9" s="54">
        <v>659</v>
      </c>
      <c r="C9" s="54">
        <v>961</v>
      </c>
      <c r="D9" s="54">
        <v>1128</v>
      </c>
    </row>
    <row r="10" spans="1:4">
      <c r="A10" s="53" t="s">
        <v>39</v>
      </c>
      <c r="B10" s="54">
        <v>525</v>
      </c>
      <c r="C10" s="54">
        <v>815</v>
      </c>
      <c r="D10" s="54">
        <v>927</v>
      </c>
    </row>
    <row r="11" spans="1:4">
      <c r="A11" s="53" t="s">
        <v>40</v>
      </c>
      <c r="B11" s="54">
        <v>3695</v>
      </c>
      <c r="C11" s="54">
        <v>6695</v>
      </c>
      <c r="D11" s="54">
        <v>7492</v>
      </c>
    </row>
    <row r="12" spans="1:4">
      <c r="A12" s="53" t="s">
        <v>41</v>
      </c>
      <c r="B12" s="54">
        <v>2011</v>
      </c>
      <c r="C12" s="54">
        <v>3469</v>
      </c>
      <c r="D12" s="54">
        <v>3925</v>
      </c>
    </row>
    <row r="13" spans="1:4">
      <c r="A13" s="53" t="s">
        <v>42</v>
      </c>
      <c r="B13" s="54">
        <v>208</v>
      </c>
      <c r="C13" s="54">
        <v>369</v>
      </c>
      <c r="D13" s="54">
        <v>398</v>
      </c>
    </row>
    <row r="14" spans="1:4">
      <c r="A14" s="53" t="s">
        <v>43</v>
      </c>
      <c r="B14" s="54">
        <v>906</v>
      </c>
      <c r="C14" s="54">
        <v>1505</v>
      </c>
      <c r="D14" s="54">
        <v>1665</v>
      </c>
    </row>
    <row r="15" spans="1:4">
      <c r="A15" s="53" t="s">
        <v>44</v>
      </c>
      <c r="B15" s="54">
        <v>3105</v>
      </c>
      <c r="C15" s="54">
        <v>5231</v>
      </c>
      <c r="D15" s="54">
        <v>5991</v>
      </c>
    </row>
    <row r="16" spans="1:4">
      <c r="A16" s="53" t="s">
        <v>45</v>
      </c>
      <c r="B16" s="54">
        <v>655</v>
      </c>
      <c r="C16" s="54">
        <v>1017</v>
      </c>
      <c r="D16" s="54">
        <v>1119</v>
      </c>
    </row>
    <row r="17" spans="1:4">
      <c r="A17" s="53" t="s">
        <v>46</v>
      </c>
      <c r="B17" s="54">
        <v>275</v>
      </c>
      <c r="C17" s="54">
        <v>505</v>
      </c>
      <c r="D17" s="54">
        <v>570</v>
      </c>
    </row>
    <row r="18" spans="1:4">
      <c r="A18" s="53" t="s">
        <v>47</v>
      </c>
      <c r="B18" s="54">
        <v>1268</v>
      </c>
      <c r="C18" s="54">
        <v>1851</v>
      </c>
      <c r="D18" s="54">
        <v>2155</v>
      </c>
    </row>
    <row r="19" spans="1:4">
      <c r="A19" s="53" t="s">
        <v>48</v>
      </c>
      <c r="B19" s="54">
        <v>156</v>
      </c>
      <c r="C19" s="54">
        <v>278</v>
      </c>
      <c r="D19" s="54">
        <v>302</v>
      </c>
    </row>
    <row r="20" spans="1:4">
      <c r="A20" s="57" t="s">
        <v>49</v>
      </c>
      <c r="B20" s="56">
        <v>17079</v>
      </c>
      <c r="C20" s="56">
        <v>29947</v>
      </c>
      <c r="D20" s="56">
        <v>33800</v>
      </c>
    </row>
    <row r="21" spans="1:4">
      <c r="A21" s="89" t="s">
        <v>50</v>
      </c>
      <c r="B21" s="89"/>
      <c r="C21" s="89"/>
      <c r="D21" s="89"/>
    </row>
  </sheetData>
  <mergeCells count="2">
    <mergeCell ref="A1:D1"/>
    <mergeCell ref="A21:D2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AMJ22"/>
  <sheetViews>
    <sheetView zoomScaleNormal="100" workbookViewId="0">
      <selection sqref="A1:E1"/>
    </sheetView>
  </sheetViews>
  <sheetFormatPr baseColWidth="10" defaultColWidth="11.140625" defaultRowHeight="15"/>
  <cols>
    <col min="1" max="1" width="17.42578125" style="58" customWidth="1"/>
    <col min="2" max="5" width="15.28515625" style="58" customWidth="1"/>
    <col min="6" max="6" width="11.42578125" style="58" customWidth="1"/>
    <col min="7" max="1024" width="11.140625" style="58"/>
  </cols>
  <sheetData>
    <row r="1" spans="1:5" ht="14.25" customHeight="1">
      <c r="A1" s="102" t="s">
        <v>182</v>
      </c>
      <c r="B1" s="102"/>
      <c r="C1" s="102"/>
      <c r="D1" s="102"/>
      <c r="E1" s="102"/>
    </row>
    <row r="2" spans="1:5" ht="60">
      <c r="A2" s="59"/>
      <c r="B2" s="60" t="s">
        <v>82</v>
      </c>
      <c r="C2" s="60" t="s">
        <v>83</v>
      </c>
      <c r="D2" s="60" t="s">
        <v>84</v>
      </c>
      <c r="E2" s="60" t="s">
        <v>85</v>
      </c>
    </row>
    <row r="3" spans="1:5">
      <c r="A3" s="53" t="s">
        <v>32</v>
      </c>
      <c r="B3" s="61">
        <v>4.5999999999999996</v>
      </c>
      <c r="C3" s="61">
        <v>2.2799999999999998</v>
      </c>
      <c r="D3" s="61">
        <v>3.03</v>
      </c>
      <c r="E3" s="61">
        <v>4.4400000000000004</v>
      </c>
    </row>
    <row r="4" spans="1:5">
      <c r="A4" s="53" t="s">
        <v>33</v>
      </c>
      <c r="B4" s="62">
        <v>2.21</v>
      </c>
      <c r="C4" s="62">
        <v>1.1599999999999999</v>
      </c>
      <c r="D4" s="62">
        <v>1.35</v>
      </c>
      <c r="E4" s="62">
        <v>3.79</v>
      </c>
    </row>
    <row r="5" spans="1:5">
      <c r="A5" s="53" t="s">
        <v>34</v>
      </c>
      <c r="B5" s="62">
        <v>5.24</v>
      </c>
      <c r="C5" s="62">
        <v>2.2599999999999998</v>
      </c>
      <c r="D5" s="62">
        <v>3.69</v>
      </c>
      <c r="E5" s="62">
        <v>4.21</v>
      </c>
    </row>
    <row r="6" spans="1:5">
      <c r="A6" s="55" t="s">
        <v>35</v>
      </c>
      <c r="B6" s="63">
        <v>6.48</v>
      </c>
      <c r="C6" s="63">
        <v>3.58</v>
      </c>
      <c r="D6" s="63">
        <v>3.91</v>
      </c>
      <c r="E6" s="63">
        <v>4.3499999999999996</v>
      </c>
    </row>
    <row r="7" spans="1:5">
      <c r="A7" s="53" t="s">
        <v>36</v>
      </c>
      <c r="B7" s="62">
        <v>1.75</v>
      </c>
      <c r="C7" s="62">
        <v>0.35</v>
      </c>
      <c r="D7" s="62">
        <v>1.52</v>
      </c>
      <c r="E7" s="62">
        <v>4.0199999999999996</v>
      </c>
    </row>
    <row r="8" spans="1:5">
      <c r="A8" s="53" t="s">
        <v>37</v>
      </c>
      <c r="B8" s="62">
        <v>2.13</v>
      </c>
      <c r="C8" s="62">
        <v>0.38</v>
      </c>
      <c r="D8" s="62">
        <v>1.82</v>
      </c>
      <c r="E8" s="62">
        <v>3.57</v>
      </c>
    </row>
    <row r="9" spans="1:5">
      <c r="A9" s="53" t="s">
        <v>38</v>
      </c>
      <c r="B9" s="62">
        <v>3.81</v>
      </c>
      <c r="C9" s="62">
        <v>2.46</v>
      </c>
      <c r="D9" s="62">
        <v>2.31</v>
      </c>
      <c r="E9" s="62">
        <v>5.7</v>
      </c>
    </row>
    <row r="10" spans="1:5">
      <c r="A10" s="53" t="s">
        <v>39</v>
      </c>
      <c r="B10" s="62">
        <v>4.1399999999999997</v>
      </c>
      <c r="C10" s="62">
        <v>2.12</v>
      </c>
      <c r="D10" s="62">
        <v>2.5099999999999998</v>
      </c>
      <c r="E10" s="62">
        <v>3.64</v>
      </c>
    </row>
    <row r="11" spans="1:5">
      <c r="A11" s="53" t="s">
        <v>40</v>
      </c>
      <c r="B11" s="62">
        <v>2.84</v>
      </c>
      <c r="C11" s="62">
        <v>1.1000000000000001</v>
      </c>
      <c r="D11" s="62">
        <v>1.91</v>
      </c>
      <c r="E11" s="62">
        <v>2.29</v>
      </c>
    </row>
    <row r="12" spans="1:5">
      <c r="A12" s="53" t="s">
        <v>41</v>
      </c>
      <c r="B12" s="62">
        <v>4.91</v>
      </c>
      <c r="C12" s="62">
        <v>2.19</v>
      </c>
      <c r="D12" s="62">
        <v>3.31</v>
      </c>
      <c r="E12" s="62">
        <v>5.4</v>
      </c>
    </row>
    <row r="13" spans="1:5">
      <c r="A13" s="53" t="s">
        <v>42</v>
      </c>
      <c r="B13" s="62">
        <v>4.78</v>
      </c>
      <c r="C13" s="62">
        <v>2.11</v>
      </c>
      <c r="D13" s="62">
        <v>3.33</v>
      </c>
      <c r="E13" s="62">
        <v>4.07</v>
      </c>
    </row>
    <row r="14" spans="1:5">
      <c r="A14" s="53" t="s">
        <v>43</v>
      </c>
      <c r="B14" s="62">
        <v>3.59</v>
      </c>
      <c r="C14" s="62">
        <v>1.94</v>
      </c>
      <c r="D14" s="62">
        <v>2.0499999999999998</v>
      </c>
      <c r="E14" s="62">
        <v>3.01</v>
      </c>
    </row>
    <row r="15" spans="1:5">
      <c r="A15" s="53" t="s">
        <v>44</v>
      </c>
      <c r="B15" s="62">
        <v>6.83</v>
      </c>
      <c r="C15" s="62">
        <v>3.65</v>
      </c>
      <c r="D15" s="62">
        <v>4.42</v>
      </c>
      <c r="E15" s="62">
        <v>4.99</v>
      </c>
    </row>
    <row r="16" spans="1:5">
      <c r="A16" s="53" t="s">
        <v>45</v>
      </c>
      <c r="B16" s="62">
        <v>4.93</v>
      </c>
      <c r="C16" s="62">
        <v>2.0099999999999998</v>
      </c>
      <c r="D16" s="62">
        <v>3.72</v>
      </c>
      <c r="E16" s="62">
        <v>5.21</v>
      </c>
    </row>
    <row r="17" spans="1:6">
      <c r="A17" s="53" t="s">
        <v>46</v>
      </c>
      <c r="B17" s="62">
        <v>3.84</v>
      </c>
      <c r="C17" s="62">
        <v>1.91</v>
      </c>
      <c r="D17" s="62">
        <v>2.58</v>
      </c>
      <c r="E17" s="62">
        <v>2.73</v>
      </c>
    </row>
    <row r="18" spans="1:6">
      <c r="A18" s="53" t="s">
        <v>47</v>
      </c>
      <c r="B18" s="62">
        <v>6.78</v>
      </c>
      <c r="C18" s="62">
        <v>4.93</v>
      </c>
      <c r="D18" s="62">
        <v>3.16</v>
      </c>
      <c r="E18" s="62">
        <v>3.58</v>
      </c>
    </row>
    <row r="19" spans="1:6">
      <c r="A19" s="53" t="s">
        <v>48</v>
      </c>
      <c r="B19" s="62">
        <v>11.12</v>
      </c>
      <c r="C19" s="62">
        <v>8.0500000000000007</v>
      </c>
      <c r="D19" s="62">
        <v>5.73</v>
      </c>
      <c r="E19" s="62">
        <v>5.77</v>
      </c>
    </row>
    <row r="20" spans="1:6">
      <c r="A20" s="57" t="s">
        <v>49</v>
      </c>
      <c r="B20" s="63">
        <v>6.52</v>
      </c>
      <c r="C20" s="63">
        <v>4.37</v>
      </c>
      <c r="D20" s="63">
        <v>3.24</v>
      </c>
      <c r="E20" s="63">
        <v>1.92</v>
      </c>
    </row>
    <row r="21" spans="1:6" ht="14.25" customHeight="1">
      <c r="A21" s="103" t="s">
        <v>86</v>
      </c>
      <c r="B21" s="103"/>
      <c r="C21" s="103"/>
      <c r="D21" s="103"/>
      <c r="E21" s="103"/>
    </row>
    <row r="22" spans="1:6">
      <c r="A22" s="104" t="s">
        <v>50</v>
      </c>
      <c r="B22" s="104"/>
      <c r="C22" s="104"/>
      <c r="D22" s="104"/>
      <c r="E22" s="104"/>
      <c r="F22" s="64"/>
    </row>
  </sheetData>
  <mergeCells count="3">
    <mergeCell ref="A1:E1"/>
    <mergeCell ref="A21:E21"/>
    <mergeCell ref="A22:E22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AMJ7"/>
  <sheetViews>
    <sheetView zoomScaleNormal="100" workbookViewId="0"/>
  </sheetViews>
  <sheetFormatPr baseColWidth="10" defaultColWidth="11.140625" defaultRowHeight="15"/>
  <cols>
    <col min="1" max="1" width="16.5703125" style="1" customWidth="1"/>
    <col min="2" max="6" width="11.140625" style="1"/>
    <col min="7" max="7" width="7.7109375" style="1" customWidth="1"/>
    <col min="8" max="8" width="18.28515625" style="1" customWidth="1"/>
    <col min="9" max="1024" width="11.140625" style="1"/>
  </cols>
  <sheetData>
    <row r="1" spans="1:11">
      <c r="A1" s="7" t="s">
        <v>183</v>
      </c>
      <c r="B1" s="7"/>
      <c r="C1" s="7"/>
      <c r="D1" s="7"/>
      <c r="E1" s="7"/>
      <c r="F1" s="7"/>
    </row>
    <row r="2" spans="1:11">
      <c r="B2" s="7" t="s">
        <v>35</v>
      </c>
      <c r="C2" s="7" t="s">
        <v>87</v>
      </c>
    </row>
    <row r="3" spans="1:11">
      <c r="A3" s="7" t="s">
        <v>88</v>
      </c>
      <c r="B3" s="65">
        <v>0.97499999999999998</v>
      </c>
      <c r="C3" s="65">
        <v>0.98199999999999998</v>
      </c>
      <c r="D3" s="66"/>
      <c r="E3" s="66"/>
    </row>
    <row r="4" spans="1:11">
      <c r="A4" s="7" t="s">
        <v>89</v>
      </c>
      <c r="B4" s="65">
        <v>0.89600000000000002</v>
      </c>
      <c r="C4" s="65">
        <v>0.92700000000000005</v>
      </c>
      <c r="D4" s="66"/>
      <c r="E4" s="66"/>
    </row>
    <row r="5" spans="1:11">
      <c r="A5" s="7" t="s">
        <v>90</v>
      </c>
      <c r="B5" s="65">
        <v>0.434</v>
      </c>
      <c r="C5" s="65">
        <v>0.42599999999999999</v>
      </c>
      <c r="D5" s="66"/>
      <c r="E5" s="66"/>
      <c r="J5" s="7"/>
      <c r="K5" s="7"/>
    </row>
    <row r="6" spans="1:11">
      <c r="A6" s="7" t="s">
        <v>91</v>
      </c>
      <c r="B6" s="65">
        <v>0.71799999999999997</v>
      </c>
      <c r="C6" s="65">
        <v>0.72099999999999997</v>
      </c>
      <c r="D6" s="66"/>
      <c r="E6" s="66"/>
      <c r="J6" s="7"/>
      <c r="K6" s="7"/>
    </row>
    <row r="7" spans="1:11">
      <c r="A7" s="31" t="s">
        <v>92</v>
      </c>
      <c r="B7" s="31"/>
      <c r="C7" s="31"/>
      <c r="J7" s="7"/>
      <c r="K7" s="7"/>
    </row>
  </sheetData>
  <pageMargins left="0.7" right="0.30972222222222201" top="0.75" bottom="0.75" header="0.51180555555555496" footer="0.51180555555555496"/>
  <pageSetup paperSize="9"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AMJ7"/>
  <sheetViews>
    <sheetView zoomScaleNormal="100" workbookViewId="0"/>
  </sheetViews>
  <sheetFormatPr baseColWidth="10" defaultColWidth="9.140625" defaultRowHeight="15"/>
  <cols>
    <col min="1" max="1" width="16.140625" style="1" customWidth="1"/>
    <col min="2" max="1024" width="9.140625" style="1"/>
  </cols>
  <sheetData>
    <row r="1" spans="1:6">
      <c r="A1" s="7" t="s">
        <v>184</v>
      </c>
      <c r="B1" s="7"/>
      <c r="C1" s="7"/>
      <c r="D1" s="7"/>
      <c r="E1" s="7"/>
      <c r="F1" s="7"/>
    </row>
    <row r="2" spans="1:6">
      <c r="B2" s="7" t="s">
        <v>35</v>
      </c>
      <c r="C2" s="7" t="s">
        <v>87</v>
      </c>
    </row>
    <row r="3" spans="1:6">
      <c r="A3" s="7" t="s">
        <v>93</v>
      </c>
      <c r="B3" s="65">
        <v>8.5000000000000006E-2</v>
      </c>
      <c r="C3" s="65">
        <v>0.104</v>
      </c>
      <c r="D3" s="66"/>
      <c r="E3" s="66"/>
    </row>
    <row r="4" spans="1:6">
      <c r="A4" s="7" t="s">
        <v>94</v>
      </c>
      <c r="B4" s="65">
        <v>0.216</v>
      </c>
      <c r="C4" s="65">
        <v>0.218</v>
      </c>
      <c r="D4" s="66"/>
      <c r="E4" s="66"/>
    </row>
    <row r="5" spans="1:6">
      <c r="A5" s="7" t="s">
        <v>95</v>
      </c>
      <c r="B5" s="65">
        <v>0.42199999999999999</v>
      </c>
      <c r="C5" s="65">
        <v>0.36799999999999999</v>
      </c>
      <c r="D5" s="66"/>
      <c r="E5" s="66"/>
    </row>
    <row r="6" spans="1:6">
      <c r="A6" s="7" t="s">
        <v>96</v>
      </c>
      <c r="B6" s="65">
        <v>0.193</v>
      </c>
      <c r="C6" s="65">
        <v>0.20399999999999999</v>
      </c>
      <c r="D6" s="66"/>
      <c r="E6" s="66"/>
    </row>
    <row r="7" spans="1:6">
      <c r="A7" s="31" t="s">
        <v>92</v>
      </c>
      <c r="B7" s="31"/>
      <c r="C7" s="31"/>
    </row>
  </sheetData>
  <pageMargins left="0.7" right="0.30972222222222201" top="0.75" bottom="0.75" header="0.51180555555555496" footer="0.51180555555555496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AMJ21"/>
  <sheetViews>
    <sheetView zoomScaleNormal="100" workbookViewId="0">
      <selection sqref="A1:E1"/>
    </sheetView>
  </sheetViews>
  <sheetFormatPr baseColWidth="10" defaultColWidth="11.140625" defaultRowHeight="15"/>
  <cols>
    <col min="1" max="1" width="15.7109375" style="1" customWidth="1"/>
    <col min="2" max="5" width="11.85546875" style="1" customWidth="1"/>
    <col min="6" max="1024" width="11.140625" style="1"/>
  </cols>
  <sheetData>
    <row r="1" spans="1:7">
      <c r="A1" s="88" t="s">
        <v>167</v>
      </c>
      <c r="B1" s="88"/>
      <c r="C1" s="88"/>
      <c r="D1" s="88"/>
      <c r="E1" s="88"/>
    </row>
    <row r="2" spans="1:7" ht="36">
      <c r="A2" s="2"/>
      <c r="B2" s="3" t="s">
        <v>28</v>
      </c>
      <c r="C2" s="3" t="s">
        <v>29</v>
      </c>
      <c r="D2" s="3" t="s">
        <v>30</v>
      </c>
      <c r="E2" s="3" t="s">
        <v>31</v>
      </c>
    </row>
    <row r="3" spans="1:7">
      <c r="A3" s="4" t="s">
        <v>32</v>
      </c>
      <c r="B3" s="5">
        <v>1538408</v>
      </c>
      <c r="C3" s="6">
        <v>0.93</v>
      </c>
      <c r="D3" s="6">
        <v>9.8792888695722301</v>
      </c>
      <c r="E3" s="6">
        <v>3.9874491100210401</v>
      </c>
      <c r="F3" s="7"/>
      <c r="G3" s="7"/>
    </row>
    <row r="4" spans="1:7">
      <c r="A4" s="4" t="s">
        <v>33</v>
      </c>
      <c r="B4" s="5">
        <v>358602</v>
      </c>
      <c r="C4" s="6">
        <v>0.93</v>
      </c>
      <c r="D4" s="6">
        <v>2.3028564250877102</v>
      </c>
      <c r="E4" s="6">
        <v>5.5515819403604496</v>
      </c>
      <c r="F4" s="7"/>
      <c r="G4" s="7"/>
    </row>
    <row r="5" spans="1:7">
      <c r="A5" s="4" t="s">
        <v>34</v>
      </c>
      <c r="B5" s="5">
        <v>195601</v>
      </c>
      <c r="C5" s="6">
        <v>0.82</v>
      </c>
      <c r="D5" s="6">
        <v>1.25610292079682</v>
      </c>
      <c r="E5" s="6">
        <v>3.7929881721171901</v>
      </c>
      <c r="F5" s="7"/>
      <c r="G5" s="7"/>
    </row>
    <row r="6" spans="1:7" ht="15.75">
      <c r="A6" s="8" t="s">
        <v>35</v>
      </c>
      <c r="B6" s="9">
        <v>134242</v>
      </c>
      <c r="C6" s="10">
        <v>0.4</v>
      </c>
      <c r="D6" s="10">
        <v>0.86207007271745595</v>
      </c>
      <c r="E6" s="10">
        <v>4.4213506744037696</v>
      </c>
      <c r="F6" s="7"/>
      <c r="G6" s="7"/>
    </row>
    <row r="7" spans="1:7">
      <c r="A7" s="4" t="s">
        <v>36</v>
      </c>
      <c r="B7" s="5">
        <v>219872</v>
      </c>
      <c r="C7" s="6">
        <v>0.47</v>
      </c>
      <c r="D7" s="6">
        <v>1.4119654879138599</v>
      </c>
      <c r="E7" s="6">
        <v>2.2826971832623899</v>
      </c>
      <c r="F7" s="7"/>
      <c r="G7" s="7"/>
    </row>
    <row r="8" spans="1:7">
      <c r="A8" s="4" t="s">
        <v>37</v>
      </c>
      <c r="B8" s="5">
        <v>119008</v>
      </c>
      <c r="C8" s="6">
        <v>0.83</v>
      </c>
      <c r="D8" s="6">
        <v>0.76424096194901003</v>
      </c>
      <c r="E8" s="6">
        <v>0.97575047939045301</v>
      </c>
      <c r="F8" s="7"/>
      <c r="G8" s="7"/>
    </row>
    <row r="9" spans="1:7">
      <c r="A9" s="4" t="s">
        <v>38</v>
      </c>
      <c r="B9" s="5">
        <v>800924</v>
      </c>
      <c r="C9" s="6">
        <v>1.35</v>
      </c>
      <c r="D9" s="6">
        <v>5.1433427013986304</v>
      </c>
      <c r="E9" s="6">
        <v>5.0173144223040698</v>
      </c>
      <c r="F9" s="7"/>
      <c r="G9" s="7"/>
    </row>
    <row r="10" spans="1:7">
      <c r="A10" s="4" t="s">
        <v>39</v>
      </c>
      <c r="B10" s="5">
        <v>253003</v>
      </c>
      <c r="C10" s="6">
        <v>0.59</v>
      </c>
      <c r="D10" s="6">
        <v>1.62472485963956</v>
      </c>
      <c r="E10" s="6">
        <v>15.505914471852</v>
      </c>
      <c r="F10" s="7"/>
      <c r="G10" s="7"/>
    </row>
    <row r="11" spans="1:7">
      <c r="A11" s="4" t="s">
        <v>40</v>
      </c>
      <c r="B11" s="5">
        <v>3596646</v>
      </c>
      <c r="C11" s="6">
        <v>1.52</v>
      </c>
      <c r="D11" s="6">
        <v>23.096801885840101</v>
      </c>
      <c r="E11" s="6">
        <v>2.3893192617905901</v>
      </c>
      <c r="F11" s="7"/>
      <c r="G11" s="7"/>
    </row>
    <row r="12" spans="1:7">
      <c r="A12" s="4" t="s">
        <v>41</v>
      </c>
      <c r="B12" s="5">
        <v>1264029</v>
      </c>
      <c r="C12" s="6">
        <v>1.0900000000000001</v>
      </c>
      <c r="D12" s="6">
        <v>8.1172924416126992</v>
      </c>
      <c r="E12" s="6">
        <v>7.6458295010934698</v>
      </c>
      <c r="F12" s="7"/>
      <c r="G12" s="7"/>
    </row>
    <row r="13" spans="1:7">
      <c r="A13" s="4" t="s">
        <v>42</v>
      </c>
      <c r="B13" s="5">
        <v>139320</v>
      </c>
      <c r="C13" s="6">
        <v>0.67</v>
      </c>
      <c r="D13" s="6">
        <v>0.89467977630693796</v>
      </c>
      <c r="E13" s="6">
        <v>14.2435424354244</v>
      </c>
      <c r="F13" s="7"/>
      <c r="G13" s="7"/>
    </row>
    <row r="14" spans="1:7">
      <c r="A14" s="4" t="s">
        <v>43</v>
      </c>
      <c r="B14" s="5">
        <v>627329</v>
      </c>
      <c r="C14" s="6">
        <v>0.97</v>
      </c>
      <c r="D14" s="6">
        <v>4.0285570585045596</v>
      </c>
      <c r="E14" s="6">
        <v>6.1960939655712401</v>
      </c>
      <c r="F14" s="7"/>
      <c r="G14" s="7"/>
    </row>
    <row r="15" spans="1:7">
      <c r="A15" s="4" t="s">
        <v>44</v>
      </c>
      <c r="B15" s="5">
        <v>4100551</v>
      </c>
      <c r="C15" s="6">
        <v>1.71</v>
      </c>
      <c r="D15" s="6">
        <v>26.332759484748699</v>
      </c>
      <c r="E15" s="6">
        <v>4.5314408717056596</v>
      </c>
      <c r="F15" s="7"/>
      <c r="G15" s="7"/>
    </row>
    <row r="16" spans="1:7">
      <c r="A16" s="4" t="s">
        <v>45</v>
      </c>
      <c r="B16" s="5">
        <v>323429</v>
      </c>
      <c r="C16" s="6">
        <v>0.99</v>
      </c>
      <c r="D16" s="6">
        <v>2.0769838169048001</v>
      </c>
      <c r="E16" s="6">
        <v>6.7080835508104704</v>
      </c>
      <c r="F16" s="7"/>
      <c r="G16" s="7"/>
    </row>
    <row r="17" spans="1:7">
      <c r="A17" s="4" t="s">
        <v>46</v>
      </c>
      <c r="B17" s="5">
        <v>355779</v>
      </c>
      <c r="C17" s="6">
        <v>1.67</v>
      </c>
      <c r="D17" s="6">
        <v>2.2847277931001</v>
      </c>
      <c r="E17" s="6">
        <v>3.2923101042564902</v>
      </c>
      <c r="F17" s="7"/>
      <c r="G17" s="7"/>
    </row>
    <row r="18" spans="1:7">
      <c r="A18" s="4" t="s">
        <v>47</v>
      </c>
      <c r="B18" s="5">
        <v>1474109</v>
      </c>
      <c r="C18" s="6">
        <v>1.97</v>
      </c>
      <c r="D18" s="6">
        <v>9.4663760434398796</v>
      </c>
      <c r="E18" s="6">
        <v>1.5702957103159301</v>
      </c>
      <c r="F18" s="7"/>
      <c r="G18" s="7"/>
    </row>
    <row r="19" spans="1:7">
      <c r="A19" s="4" t="s">
        <v>48</v>
      </c>
      <c r="B19" s="5">
        <v>67745</v>
      </c>
      <c r="C19" s="6">
        <v>0.77</v>
      </c>
      <c r="D19" s="6">
        <v>0.43504221537405602</v>
      </c>
      <c r="E19" s="6">
        <v>-2.5349964751751601</v>
      </c>
      <c r="F19" s="7"/>
      <c r="G19" s="7"/>
    </row>
    <row r="20" spans="1:7">
      <c r="A20" s="11" t="s">
        <v>49</v>
      </c>
      <c r="B20" s="9">
        <v>15572052</v>
      </c>
      <c r="C20" s="10">
        <v>1.25</v>
      </c>
      <c r="D20" s="10">
        <v>100</v>
      </c>
      <c r="E20" s="10">
        <v>4.1909066505585697</v>
      </c>
      <c r="F20" s="7"/>
      <c r="G20" s="7"/>
    </row>
    <row r="21" spans="1:7">
      <c r="A21" s="89" t="s">
        <v>50</v>
      </c>
      <c r="B21" s="89"/>
      <c r="C21" s="89"/>
      <c r="D21" s="89"/>
      <c r="E21" s="89"/>
      <c r="F21" s="7"/>
      <c r="G21" s="7"/>
    </row>
  </sheetData>
  <mergeCells count="2">
    <mergeCell ref="A1:E1"/>
    <mergeCell ref="A21:E21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1:AMJ16"/>
  <sheetViews>
    <sheetView zoomScaleNormal="100" workbookViewId="0"/>
  </sheetViews>
  <sheetFormatPr baseColWidth="10" defaultColWidth="9.140625" defaultRowHeight="15"/>
  <cols>
    <col min="1" max="1" width="31.42578125" style="1" customWidth="1"/>
    <col min="2" max="2" width="9.28515625" style="1" customWidth="1"/>
    <col min="3" max="1024" width="9.140625" style="1"/>
  </cols>
  <sheetData>
    <row r="1" spans="1:8">
      <c r="A1" s="7" t="s">
        <v>185</v>
      </c>
      <c r="B1" s="7"/>
      <c r="C1" s="7"/>
      <c r="D1" s="7"/>
      <c r="E1" s="7"/>
      <c r="F1" s="7"/>
      <c r="G1" s="7"/>
      <c r="H1" s="7"/>
    </row>
    <row r="2" spans="1:8">
      <c r="B2" s="7" t="s">
        <v>35</v>
      </c>
    </row>
    <row r="3" spans="1:8">
      <c r="A3" s="7" t="s">
        <v>97</v>
      </c>
      <c r="B3" s="65">
        <v>0.876</v>
      </c>
      <c r="F3" s="7"/>
      <c r="G3" s="7"/>
    </row>
    <row r="4" spans="1:8">
      <c r="A4" s="7" t="s">
        <v>98</v>
      </c>
      <c r="B4" s="65">
        <v>0.79300000000000004</v>
      </c>
      <c r="F4" s="7"/>
      <c r="G4" s="7"/>
    </row>
    <row r="5" spans="1:8">
      <c r="A5" s="7" t="s">
        <v>99</v>
      </c>
      <c r="B5" s="65">
        <v>0.58599999999999997</v>
      </c>
      <c r="F5" s="7"/>
      <c r="G5" s="7"/>
    </row>
    <row r="6" spans="1:8">
      <c r="A6" s="7" t="s">
        <v>100</v>
      </c>
      <c r="B6" s="65">
        <v>0.50700000000000001</v>
      </c>
      <c r="F6" s="7"/>
      <c r="G6" s="7"/>
    </row>
    <row r="7" spans="1:8">
      <c r="A7" s="7" t="s">
        <v>101</v>
      </c>
      <c r="B7" s="65">
        <v>0.29499999999999998</v>
      </c>
      <c r="F7" s="7"/>
      <c r="G7" s="7"/>
    </row>
    <row r="8" spans="1:8">
      <c r="A8" s="7" t="s">
        <v>102</v>
      </c>
      <c r="B8" s="65">
        <v>0.18</v>
      </c>
      <c r="F8" s="7"/>
      <c r="G8" s="7"/>
    </row>
    <row r="9" spans="1:8">
      <c r="A9" s="7" t="s">
        <v>103</v>
      </c>
      <c r="B9" s="65">
        <v>0.155</v>
      </c>
      <c r="F9" s="7"/>
      <c r="G9" s="7"/>
    </row>
    <row r="10" spans="1:8">
      <c r="A10" s="31" t="s">
        <v>92</v>
      </c>
      <c r="B10" s="31"/>
      <c r="C10" s="31"/>
      <c r="F10" s="7"/>
      <c r="G10" s="7"/>
    </row>
    <row r="11" spans="1:8">
      <c r="A11" s="7"/>
      <c r="B11" s="65"/>
      <c r="F11" s="7"/>
      <c r="G11" s="7"/>
    </row>
    <row r="12" spans="1:8">
      <c r="G12" s="7"/>
    </row>
    <row r="13" spans="1:8">
      <c r="G13" s="7"/>
    </row>
    <row r="16" spans="1:8" ht="15" customHeight="1"/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AMJ16"/>
  <sheetViews>
    <sheetView zoomScaleNormal="100" workbookViewId="0"/>
  </sheetViews>
  <sheetFormatPr baseColWidth="10" defaultColWidth="9.140625" defaultRowHeight="15"/>
  <cols>
    <col min="1" max="1" width="26.42578125" style="1" customWidth="1"/>
    <col min="2" max="2" width="9.28515625" style="1" customWidth="1"/>
    <col min="3" max="3" width="10.7109375" style="1" customWidth="1"/>
    <col min="4" max="1024" width="9.140625" style="1"/>
  </cols>
  <sheetData>
    <row r="1" spans="1:13">
      <c r="A1" s="7" t="s">
        <v>186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B2" s="7" t="s">
        <v>35</v>
      </c>
      <c r="C2" s="7" t="s">
        <v>87</v>
      </c>
      <c r="H2" s="7"/>
      <c r="I2" s="7"/>
      <c r="J2" s="7"/>
      <c r="K2" s="7"/>
      <c r="L2" s="7"/>
      <c r="M2" s="7"/>
    </row>
    <row r="3" spans="1:13">
      <c r="A3" s="7" t="s">
        <v>88</v>
      </c>
      <c r="B3" s="65">
        <v>0.97499999999999998</v>
      </c>
      <c r="C3" s="65">
        <v>0.98199999999999998</v>
      </c>
      <c r="F3" s="7"/>
      <c r="G3" s="7"/>
      <c r="H3" s="7"/>
      <c r="I3" s="7"/>
      <c r="J3" s="7"/>
      <c r="K3" s="7"/>
      <c r="L3" s="7"/>
      <c r="M3" s="7"/>
    </row>
    <row r="4" spans="1:13">
      <c r="A4" s="7" t="s">
        <v>104</v>
      </c>
      <c r="B4" s="65">
        <v>0.89500000000000002</v>
      </c>
      <c r="C4" s="65">
        <v>0.93500000000000005</v>
      </c>
      <c r="F4" s="7"/>
      <c r="G4" s="7"/>
      <c r="H4" s="7"/>
      <c r="I4" s="7"/>
      <c r="J4" s="7"/>
      <c r="K4" s="7"/>
      <c r="L4" s="7"/>
      <c r="M4" s="7"/>
    </row>
    <row r="5" spans="1:13">
      <c r="A5" s="7" t="s">
        <v>105</v>
      </c>
      <c r="B5" s="65">
        <v>0.81399999999999995</v>
      </c>
      <c r="C5" s="65">
        <v>0.78100000000000003</v>
      </c>
      <c r="F5" s="7"/>
      <c r="G5" s="7"/>
      <c r="H5" s="7"/>
      <c r="I5" s="7"/>
      <c r="J5" s="7"/>
      <c r="K5" s="7"/>
      <c r="L5" s="7"/>
      <c r="M5" s="7"/>
    </row>
    <row r="6" spans="1:13">
      <c r="A6" s="7" t="s">
        <v>106</v>
      </c>
      <c r="B6" s="65">
        <v>0.76100000000000001</v>
      </c>
      <c r="C6" s="65">
        <v>0.84299999999999997</v>
      </c>
      <c r="F6" s="7"/>
      <c r="G6" s="7"/>
      <c r="H6" s="7"/>
      <c r="I6" s="7"/>
      <c r="J6" s="7"/>
      <c r="K6" s="7"/>
      <c r="L6" s="7"/>
      <c r="M6" s="7"/>
    </row>
    <row r="7" spans="1:13">
      <c r="A7" s="7" t="s">
        <v>107</v>
      </c>
      <c r="B7" s="65">
        <v>0.73</v>
      </c>
      <c r="C7" s="65">
        <v>0.63</v>
      </c>
      <c r="F7" s="7"/>
      <c r="G7" s="7"/>
      <c r="H7" s="7"/>
      <c r="I7" s="7"/>
      <c r="J7" s="7"/>
      <c r="K7" s="7"/>
      <c r="L7" s="7"/>
      <c r="M7" s="7"/>
    </row>
    <row r="8" spans="1:13">
      <c r="A8" s="7" t="s">
        <v>108</v>
      </c>
      <c r="B8" s="65">
        <v>0.32300000000000001</v>
      </c>
      <c r="C8" s="65">
        <v>0.35099999999999998</v>
      </c>
      <c r="F8" s="7"/>
      <c r="G8" s="7"/>
      <c r="H8" s="7"/>
      <c r="I8" s="7"/>
      <c r="J8" s="7"/>
      <c r="K8" s="7"/>
      <c r="L8" s="7"/>
      <c r="M8" s="7"/>
    </row>
    <row r="9" spans="1:13">
      <c r="A9" s="7" t="s">
        <v>109</v>
      </c>
      <c r="B9" s="65">
        <v>0.14000000000000001</v>
      </c>
      <c r="C9" s="65">
        <v>0.16800000000000001</v>
      </c>
      <c r="F9" s="7"/>
      <c r="G9" s="7"/>
      <c r="H9" s="7"/>
      <c r="I9" s="7"/>
      <c r="J9" s="7"/>
      <c r="K9" s="7"/>
      <c r="L9" s="7"/>
      <c r="M9" s="7"/>
    </row>
    <row r="10" spans="1:13">
      <c r="A10" s="67" t="s">
        <v>92</v>
      </c>
      <c r="B10" s="31"/>
      <c r="C10" s="31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65"/>
      <c r="F11" s="7"/>
      <c r="G11" s="7"/>
    </row>
    <row r="12" spans="1:13">
      <c r="G12" s="7"/>
    </row>
    <row r="13" spans="1:13">
      <c r="G13" s="7"/>
    </row>
    <row r="16" spans="1:13" ht="15" customHeight="1"/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1:AMJ11"/>
  <sheetViews>
    <sheetView zoomScaleNormal="100" workbookViewId="0">
      <selection sqref="A1:F1"/>
    </sheetView>
  </sheetViews>
  <sheetFormatPr baseColWidth="10" defaultColWidth="11.140625" defaultRowHeight="15"/>
  <cols>
    <col min="1" max="1" width="30.5703125" style="1" customWidth="1"/>
    <col min="2" max="2" width="9.28515625" style="1" customWidth="1"/>
    <col min="3" max="3" width="10.7109375" style="1" customWidth="1"/>
    <col min="4" max="1024" width="11.140625" style="1"/>
  </cols>
  <sheetData>
    <row r="1" spans="1:10">
      <c r="A1" s="91" t="s">
        <v>187</v>
      </c>
      <c r="B1" s="91"/>
      <c r="C1" s="91"/>
      <c r="D1" s="91"/>
      <c r="E1" s="91"/>
      <c r="F1" s="91"/>
    </row>
    <row r="2" spans="1:10">
      <c r="B2" s="7" t="s">
        <v>35</v>
      </c>
      <c r="C2" s="7" t="s">
        <v>87</v>
      </c>
    </row>
    <row r="3" spans="1:10" ht="12" customHeight="1">
      <c r="A3" s="7" t="s">
        <v>110</v>
      </c>
      <c r="B3" s="65">
        <v>0.78</v>
      </c>
      <c r="C3" s="65">
        <v>0.81899999999999995</v>
      </c>
    </row>
    <row r="4" spans="1:10" ht="12" customHeight="1">
      <c r="A4" s="7" t="s">
        <v>88</v>
      </c>
      <c r="B4" s="65">
        <v>0.752</v>
      </c>
      <c r="C4" s="65">
        <v>0.78200000000000003</v>
      </c>
    </row>
    <row r="5" spans="1:10" ht="12" customHeight="1">
      <c r="A5" s="7" t="s">
        <v>89</v>
      </c>
      <c r="B5" s="65">
        <v>0.73</v>
      </c>
      <c r="C5" s="65">
        <v>0.78300000000000003</v>
      </c>
    </row>
    <row r="6" spans="1:10" ht="12" customHeight="1">
      <c r="A6" s="7" t="s">
        <v>111</v>
      </c>
      <c r="B6" s="65">
        <v>0.66400000000000003</v>
      </c>
      <c r="C6" s="65">
        <v>0.70199999999999996</v>
      </c>
      <c r="I6" s="68"/>
      <c r="J6" s="68"/>
    </row>
    <row r="7" spans="1:10" ht="12" customHeight="1">
      <c r="A7" s="7" t="s">
        <v>112</v>
      </c>
      <c r="B7" s="65">
        <v>0.69</v>
      </c>
      <c r="C7" s="65">
        <v>0.754</v>
      </c>
      <c r="I7" s="68"/>
      <c r="J7" s="68"/>
    </row>
    <row r="8" spans="1:10" ht="12" customHeight="1">
      <c r="A8" s="7" t="s">
        <v>113</v>
      </c>
      <c r="B8" s="65">
        <v>0.312</v>
      </c>
      <c r="C8" s="65">
        <v>0.35199999999999998</v>
      </c>
      <c r="I8" s="68"/>
      <c r="J8" s="68"/>
    </row>
    <row r="9" spans="1:10" ht="12" customHeight="1">
      <c r="A9" s="7" t="s">
        <v>105</v>
      </c>
      <c r="B9" s="65">
        <v>0.20799999999999999</v>
      </c>
      <c r="C9" s="65">
        <v>0.28799999999999998</v>
      </c>
      <c r="I9" s="68"/>
      <c r="J9" s="68"/>
    </row>
    <row r="10" spans="1:10" ht="12" customHeight="1">
      <c r="A10" s="7" t="s">
        <v>114</v>
      </c>
      <c r="B10" s="65">
        <v>5.7000000000000002E-2</v>
      </c>
      <c r="C10" s="65">
        <v>8.5999999999999993E-2</v>
      </c>
      <c r="I10" s="68"/>
      <c r="J10" s="68"/>
    </row>
    <row r="11" spans="1:10" ht="12" customHeight="1">
      <c r="A11" s="31" t="s">
        <v>92</v>
      </c>
      <c r="B11" s="31"/>
      <c r="C11" s="31"/>
      <c r="I11" s="68"/>
      <c r="J11" s="68"/>
    </row>
  </sheetData>
  <mergeCells count="1">
    <mergeCell ref="A1:F1"/>
  </mergeCells>
  <pageMargins left="0.7" right="0.3" top="0.75" bottom="0.75" header="0.51180555555555496" footer="0.51180555555555496"/>
  <pageSetup paperSize="9"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1:AMJ10"/>
  <sheetViews>
    <sheetView zoomScaleNormal="100" workbookViewId="0">
      <selection sqref="A1:F1"/>
    </sheetView>
  </sheetViews>
  <sheetFormatPr baseColWidth="10" defaultColWidth="11.140625" defaultRowHeight="15"/>
  <cols>
    <col min="1" max="1" width="30.28515625" style="1" customWidth="1"/>
    <col min="2" max="6" width="11.140625" style="1"/>
    <col min="7" max="7" width="13.28515625" style="1" customWidth="1"/>
    <col min="8" max="1024" width="11.140625" style="1"/>
  </cols>
  <sheetData>
    <row r="1" spans="1:6">
      <c r="A1" s="91" t="s">
        <v>188</v>
      </c>
      <c r="B1" s="91"/>
      <c r="C1" s="91"/>
      <c r="D1" s="91"/>
      <c r="E1" s="91"/>
      <c r="F1" s="91"/>
    </row>
    <row r="2" spans="1:6">
      <c r="B2" s="7" t="s">
        <v>110</v>
      </c>
      <c r="C2" s="7" t="s">
        <v>115</v>
      </c>
      <c r="D2" s="7" t="s">
        <v>116</v>
      </c>
      <c r="E2" s="7" t="s">
        <v>117</v>
      </c>
    </row>
    <row r="3" spans="1:6">
      <c r="A3" s="7" t="s">
        <v>118</v>
      </c>
      <c r="B3" s="65">
        <v>0.65500000000000003</v>
      </c>
      <c r="C3" s="65">
        <v>0.83899999999999997</v>
      </c>
      <c r="D3" s="65">
        <v>0.97699999999999998</v>
      </c>
      <c r="E3" s="65">
        <v>0.61</v>
      </c>
    </row>
    <row r="4" spans="1:6">
      <c r="A4" s="7" t="s">
        <v>119</v>
      </c>
      <c r="B4" s="65">
        <v>0.75800000000000001</v>
      </c>
      <c r="C4" s="65">
        <v>0.92800000000000005</v>
      </c>
      <c r="D4" s="65">
        <v>0.97699999999999998</v>
      </c>
      <c r="E4" s="65">
        <v>0.74299999999999999</v>
      </c>
    </row>
    <row r="5" spans="1:6">
      <c r="A5" s="7" t="s">
        <v>120</v>
      </c>
      <c r="B5" s="65">
        <v>0.96599999999999997</v>
      </c>
      <c r="C5" s="65">
        <v>0.99099999999999999</v>
      </c>
      <c r="D5" s="65">
        <v>1</v>
      </c>
      <c r="E5" s="65">
        <v>0.78400000000000003</v>
      </c>
    </row>
    <row r="6" spans="1:6">
      <c r="A6" s="7" t="s">
        <v>121</v>
      </c>
      <c r="B6" s="65">
        <v>0.98499999999999999</v>
      </c>
      <c r="C6" s="65">
        <v>1</v>
      </c>
      <c r="D6" s="65">
        <v>1</v>
      </c>
      <c r="E6" s="65">
        <v>0.84399999999999997</v>
      </c>
    </row>
    <row r="7" spans="1:6">
      <c r="A7" s="7"/>
      <c r="B7" s="65"/>
    </row>
    <row r="8" spans="1:6" ht="11.25" customHeight="1">
      <c r="A8" s="31" t="s">
        <v>122</v>
      </c>
      <c r="B8" s="31"/>
      <c r="C8" s="31"/>
    </row>
    <row r="10" spans="1:6" ht="15" customHeight="1"/>
  </sheetData>
  <mergeCells count="1">
    <mergeCell ref="A1:F1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AMJ16"/>
  <sheetViews>
    <sheetView zoomScaleNormal="100" workbookViewId="0"/>
  </sheetViews>
  <sheetFormatPr baseColWidth="10" defaultColWidth="11.140625" defaultRowHeight="15"/>
  <cols>
    <col min="1" max="1" width="22.7109375" style="1" customWidth="1"/>
    <col min="2" max="5" width="11.140625" style="1"/>
    <col min="6" max="6" width="42.5703125" style="1" customWidth="1"/>
    <col min="7" max="1024" width="11.140625" style="1"/>
  </cols>
  <sheetData>
    <row r="1" spans="1:8">
      <c r="A1" s="7" t="s">
        <v>189</v>
      </c>
      <c r="B1" s="7"/>
      <c r="C1" s="7"/>
      <c r="D1" s="7"/>
      <c r="E1" s="7"/>
      <c r="F1" s="7"/>
      <c r="G1" s="7"/>
      <c r="H1" s="7"/>
    </row>
    <row r="2" spans="1:8">
      <c r="B2" s="7" t="s">
        <v>35</v>
      </c>
    </row>
    <row r="3" spans="1:8">
      <c r="A3" s="7" t="s">
        <v>123</v>
      </c>
      <c r="B3" s="65">
        <v>0.71499999999999997</v>
      </c>
    </row>
    <row r="4" spans="1:8">
      <c r="A4" s="7" t="s">
        <v>124</v>
      </c>
      <c r="B4" s="65">
        <v>0.498</v>
      </c>
    </row>
    <row r="5" spans="1:8">
      <c r="A5" s="7" t="s">
        <v>125</v>
      </c>
      <c r="B5" s="65">
        <v>0.46300000000000002</v>
      </c>
    </row>
    <row r="6" spans="1:8">
      <c r="A6" s="7" t="s">
        <v>126</v>
      </c>
      <c r="B6" s="65">
        <v>0.42799999999999999</v>
      </c>
    </row>
    <row r="7" spans="1:8">
      <c r="A7" s="7" t="s">
        <v>127</v>
      </c>
      <c r="B7" s="65">
        <v>0.42199999999999999</v>
      </c>
    </row>
    <row r="8" spans="1:8">
      <c r="A8" s="7" t="s">
        <v>128</v>
      </c>
      <c r="B8" s="65">
        <v>0.30599999999999999</v>
      </c>
    </row>
    <row r="9" spans="1:8">
      <c r="A9" s="7"/>
      <c r="B9" s="65"/>
    </row>
    <row r="10" spans="1:8">
      <c r="A10" s="31" t="s">
        <v>122</v>
      </c>
      <c r="B10" s="31"/>
      <c r="C10" s="31"/>
    </row>
    <row r="11" spans="1:8">
      <c r="A11" s="7"/>
      <c r="B11" s="65"/>
    </row>
    <row r="13" spans="1:8">
      <c r="G13" s="7"/>
    </row>
    <row r="16" spans="1:8" ht="15" customHeight="1"/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1:AMJ14"/>
  <sheetViews>
    <sheetView zoomScaleNormal="100" workbookViewId="0">
      <selection sqref="A1:H1"/>
    </sheetView>
  </sheetViews>
  <sheetFormatPr baseColWidth="10" defaultColWidth="11.140625" defaultRowHeight="15"/>
  <cols>
    <col min="1" max="1" width="18.5703125" style="1" customWidth="1"/>
    <col min="2" max="2" width="8.140625" style="1" customWidth="1"/>
    <col min="3" max="1024" width="11.140625" style="1"/>
  </cols>
  <sheetData>
    <row r="1" spans="1:9">
      <c r="A1" s="91" t="s">
        <v>190</v>
      </c>
      <c r="B1" s="91"/>
      <c r="C1" s="91"/>
      <c r="D1" s="91"/>
      <c r="E1" s="91"/>
      <c r="F1" s="91"/>
      <c r="G1" s="91"/>
      <c r="H1" s="91"/>
    </row>
    <row r="2" spans="1:9">
      <c r="B2" s="7" t="s">
        <v>35</v>
      </c>
    </row>
    <row r="3" spans="1:9">
      <c r="A3" s="7" t="s">
        <v>129</v>
      </c>
      <c r="B3" s="69">
        <v>0.97399999999999998</v>
      </c>
    </row>
    <row r="4" spans="1:9">
      <c r="A4" s="7" t="s">
        <v>130</v>
      </c>
      <c r="B4" s="69">
        <v>0.85199999999999998</v>
      </c>
    </row>
    <row r="5" spans="1:9">
      <c r="A5" s="7" t="s">
        <v>131</v>
      </c>
      <c r="B5" s="69">
        <v>0.85099999999999998</v>
      </c>
    </row>
    <row r="6" spans="1:9">
      <c r="A6" s="7" t="s">
        <v>132</v>
      </c>
      <c r="B6" s="69">
        <v>0.84599999999999997</v>
      </c>
    </row>
    <row r="7" spans="1:9">
      <c r="A7" s="7" t="s">
        <v>133</v>
      </c>
      <c r="B7" s="69">
        <v>0.83899999999999997</v>
      </c>
    </row>
    <row r="8" spans="1:9">
      <c r="A8" s="7" t="s">
        <v>134</v>
      </c>
      <c r="B8" s="69">
        <v>0.80600000000000005</v>
      </c>
    </row>
    <row r="9" spans="1:9">
      <c r="A9" s="7" t="s">
        <v>135</v>
      </c>
      <c r="B9" s="69">
        <v>0.72099999999999997</v>
      </c>
    </row>
    <row r="11" spans="1:9">
      <c r="A11" s="31" t="s">
        <v>122</v>
      </c>
      <c r="B11" s="31"/>
      <c r="C11" s="31"/>
      <c r="G11" s="7"/>
      <c r="H11" s="7"/>
      <c r="I11" s="7"/>
    </row>
    <row r="14" spans="1:9" ht="15" customHeight="1"/>
  </sheetData>
  <mergeCells count="1">
    <mergeCell ref="A1:H1"/>
  </mergeCells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</sheetPr>
  <dimension ref="A1:AMJ16"/>
  <sheetViews>
    <sheetView zoomScaleNormal="100" workbookViewId="0"/>
  </sheetViews>
  <sheetFormatPr baseColWidth="10" defaultColWidth="9.140625" defaultRowHeight="15"/>
  <cols>
    <col min="1" max="1" width="26.42578125" style="1" customWidth="1"/>
    <col min="2" max="2" width="9.28515625" style="1" customWidth="1"/>
    <col min="3" max="3" width="10.7109375" style="1" customWidth="1"/>
    <col min="4" max="1024" width="9.140625" style="1"/>
  </cols>
  <sheetData>
    <row r="1" spans="1:13">
      <c r="A1" s="7" t="s">
        <v>191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B2" s="7" t="s">
        <v>35</v>
      </c>
      <c r="C2" s="7" t="s">
        <v>87</v>
      </c>
      <c r="H2" s="7"/>
      <c r="I2" s="7"/>
      <c r="J2" s="7"/>
      <c r="K2" s="7"/>
      <c r="L2" s="7"/>
      <c r="M2" s="7"/>
    </row>
    <row r="3" spans="1:13">
      <c r="A3" s="7" t="s">
        <v>129</v>
      </c>
      <c r="B3" s="65">
        <v>0.91900000000000004</v>
      </c>
      <c r="C3" s="65">
        <v>0.78900000000000003</v>
      </c>
      <c r="F3" s="7"/>
      <c r="G3" s="7"/>
      <c r="H3" s="7"/>
      <c r="I3" s="7"/>
      <c r="J3" s="7"/>
      <c r="K3" s="7"/>
      <c r="L3" s="7"/>
      <c r="M3" s="7"/>
    </row>
    <row r="4" spans="1:13">
      <c r="A4" s="7" t="s">
        <v>131</v>
      </c>
      <c r="B4" s="65">
        <v>0.80700000000000005</v>
      </c>
      <c r="C4" s="65">
        <v>0.59299999999999997</v>
      </c>
      <c r="F4" s="7"/>
      <c r="G4" s="7"/>
      <c r="H4" s="7"/>
      <c r="I4" s="7"/>
      <c r="J4" s="7"/>
      <c r="K4" s="7"/>
      <c r="L4" s="7"/>
      <c r="M4" s="7"/>
    </row>
    <row r="5" spans="1:13">
      <c r="A5" s="7" t="s">
        <v>132</v>
      </c>
      <c r="B5" s="65">
        <v>0.58099999999999996</v>
      </c>
      <c r="C5" s="65">
        <v>0.56599999999999995</v>
      </c>
      <c r="F5" s="7"/>
      <c r="G5" s="7"/>
      <c r="H5" s="7"/>
      <c r="I5" s="7"/>
      <c r="J5" s="7"/>
      <c r="K5" s="7"/>
      <c r="L5" s="7"/>
      <c r="M5" s="7"/>
    </row>
    <row r="6" spans="1:13">
      <c r="A6" s="7" t="s">
        <v>136</v>
      </c>
      <c r="B6" s="65">
        <v>0.57099999999999995</v>
      </c>
      <c r="C6" s="65">
        <v>0.42299999999999999</v>
      </c>
      <c r="F6" s="7"/>
      <c r="G6" s="7"/>
      <c r="H6" s="7"/>
      <c r="I6" s="7"/>
      <c r="J6" s="7"/>
      <c r="K6" s="7"/>
      <c r="L6" s="7"/>
      <c r="M6" s="7"/>
    </row>
    <row r="7" spans="1:13">
      <c r="A7" s="7" t="s">
        <v>130</v>
      </c>
      <c r="B7" s="65">
        <v>0.46200000000000002</v>
      </c>
      <c r="C7" s="65">
        <v>0.45500000000000002</v>
      </c>
      <c r="F7" s="7"/>
      <c r="G7" s="7"/>
      <c r="H7" s="7"/>
      <c r="I7" s="7"/>
      <c r="J7" s="7"/>
      <c r="K7" s="7"/>
      <c r="L7" s="7"/>
      <c r="M7" s="7"/>
    </row>
    <row r="8" spans="1:13">
      <c r="A8" s="7" t="s">
        <v>133</v>
      </c>
      <c r="B8" s="65">
        <v>0.39500000000000002</v>
      </c>
      <c r="C8" s="65">
        <v>0.438</v>
      </c>
      <c r="F8" s="7"/>
      <c r="G8" s="7"/>
      <c r="H8" s="7"/>
      <c r="I8" s="7"/>
      <c r="J8" s="7"/>
      <c r="K8" s="7"/>
      <c r="L8" s="7"/>
      <c r="M8" s="7"/>
    </row>
    <row r="9" spans="1:13">
      <c r="A9" s="7" t="s">
        <v>135</v>
      </c>
      <c r="B9" s="65">
        <v>0.308</v>
      </c>
      <c r="C9" s="65">
        <v>0.24</v>
      </c>
      <c r="F9" s="7"/>
      <c r="G9" s="7"/>
      <c r="H9" s="7"/>
      <c r="I9" s="7"/>
      <c r="J9" s="7"/>
      <c r="K9" s="7"/>
      <c r="L9" s="7"/>
      <c r="M9" s="7"/>
    </row>
    <row r="10" spans="1:13">
      <c r="A10" s="31" t="s">
        <v>122</v>
      </c>
      <c r="B10" s="31"/>
      <c r="C10" s="31"/>
      <c r="F10" s="7"/>
      <c r="G10" s="7"/>
      <c r="H10" s="7"/>
      <c r="I10" s="7"/>
      <c r="J10" s="7"/>
      <c r="K10" s="7"/>
      <c r="L10" s="7"/>
      <c r="M10" s="7"/>
    </row>
    <row r="11" spans="1:13">
      <c r="A11" s="7"/>
      <c r="B11" s="65"/>
      <c r="F11" s="7"/>
      <c r="G11" s="7"/>
      <c r="M11" s="7"/>
    </row>
    <row r="12" spans="1:13">
      <c r="G12" s="7"/>
      <c r="M12" s="7"/>
    </row>
    <row r="13" spans="1:13">
      <c r="G13" s="7"/>
    </row>
    <row r="16" spans="1:13" ht="15" customHeight="1"/>
  </sheetData>
  <pageMargins left="0.7" right="0.7" top="0.75" bottom="0.75" header="0.51180555555555496" footer="0.51180555555555496"/>
  <pageSetup paperSize="9"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</sheetPr>
  <dimension ref="A1:ALO7"/>
  <sheetViews>
    <sheetView zoomScaleNormal="100" workbookViewId="0">
      <selection sqref="A1:F1"/>
    </sheetView>
  </sheetViews>
  <sheetFormatPr baseColWidth="10" defaultColWidth="4.7109375" defaultRowHeight="15"/>
  <cols>
    <col min="1" max="1" width="26" style="12" customWidth="1"/>
    <col min="2" max="3" width="10" style="12" customWidth="1"/>
    <col min="4" max="9" width="8.28515625" style="12" customWidth="1"/>
    <col min="10" max="10" width="6.28515625" style="12" customWidth="1"/>
    <col min="11" max="1003" width="4.7109375" style="12"/>
    <col min="1004" max="1024" width="9.140625" customWidth="1"/>
  </cols>
  <sheetData>
    <row r="1" spans="1:6">
      <c r="A1" s="91" t="s">
        <v>192</v>
      </c>
      <c r="B1" s="91"/>
      <c r="C1" s="91"/>
      <c r="D1" s="91"/>
      <c r="E1" s="91"/>
      <c r="F1" s="91"/>
    </row>
    <row r="2" spans="1:6">
      <c r="B2" s="43" t="s">
        <v>35</v>
      </c>
      <c r="C2" s="43" t="s">
        <v>49</v>
      </c>
    </row>
    <row r="3" spans="1:6">
      <c r="A3" s="49" t="s">
        <v>137</v>
      </c>
      <c r="B3" s="65">
        <v>0.93500000000000005</v>
      </c>
      <c r="C3" s="65">
        <v>0.97</v>
      </c>
    </row>
    <row r="4" spans="1:6">
      <c r="A4" s="49" t="s">
        <v>138</v>
      </c>
      <c r="B4" s="65">
        <v>1</v>
      </c>
      <c r="C4" s="65">
        <v>0.97</v>
      </c>
    </row>
    <row r="5" spans="1:6">
      <c r="A5" s="49" t="s">
        <v>139</v>
      </c>
      <c r="B5" s="65">
        <v>0.68</v>
      </c>
      <c r="C5" s="65">
        <v>0.69599999999999995</v>
      </c>
    </row>
    <row r="6" spans="1:6">
      <c r="B6" s="70"/>
      <c r="C6" s="70"/>
    </row>
    <row r="7" spans="1:6">
      <c r="A7" s="31" t="s">
        <v>122</v>
      </c>
      <c r="B7" s="31"/>
      <c r="C7" s="31"/>
    </row>
  </sheetData>
  <mergeCells count="1">
    <mergeCell ref="A1:F1"/>
  </mergeCells>
  <pageMargins left="0.78749999999999998" right="0.51180555555555496" top="0.82708333333333295" bottom="0.66944444444444395" header="0.51180555555555496" footer="0.51180555555555496"/>
  <pageSetup paperSize="9"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1:AMJ8"/>
  <sheetViews>
    <sheetView zoomScaleNormal="100" workbookViewId="0">
      <selection activeCell="O17" sqref="O17"/>
    </sheetView>
  </sheetViews>
  <sheetFormatPr baseColWidth="10" defaultColWidth="9.140625" defaultRowHeight="15"/>
  <cols>
    <col min="1" max="1024" width="9.140625" style="12"/>
  </cols>
  <sheetData>
    <row r="1" spans="1:13" s="14" customFormat="1" ht="12.75" customHeight="1">
      <c r="A1" s="16" t="s">
        <v>193</v>
      </c>
      <c r="B1" s="16"/>
      <c r="C1" s="16"/>
      <c r="D1" s="16"/>
      <c r="E1" s="16"/>
      <c r="F1" s="16"/>
      <c r="G1" s="16"/>
    </row>
    <row r="2" spans="1:13">
      <c r="B2" s="14" t="s">
        <v>58</v>
      </c>
      <c r="C2" s="14"/>
      <c r="D2" s="14"/>
      <c r="E2" s="14"/>
    </row>
    <row r="3" spans="1:13">
      <c r="A3" s="22">
        <v>2016</v>
      </c>
      <c r="B3" s="71">
        <v>95.5</v>
      </c>
      <c r="C3" s="14"/>
      <c r="D3" s="14"/>
      <c r="E3" s="23"/>
    </row>
    <row r="4" spans="1:13">
      <c r="A4" s="22">
        <v>2017</v>
      </c>
      <c r="B4" s="71">
        <v>95</v>
      </c>
      <c r="C4" s="14"/>
      <c r="D4" s="14"/>
      <c r="E4" s="23"/>
      <c r="G4" s="24"/>
      <c r="H4" s="24"/>
      <c r="I4" s="24"/>
      <c r="J4" s="24"/>
    </row>
    <row r="5" spans="1:13">
      <c r="A5" s="22">
        <v>2019</v>
      </c>
      <c r="B5" s="71">
        <v>93.6</v>
      </c>
      <c r="C5" s="14"/>
      <c r="D5" s="14"/>
      <c r="E5" s="23"/>
      <c r="G5" s="24"/>
      <c r="H5" s="24"/>
      <c r="I5" s="24"/>
      <c r="J5" s="24"/>
    </row>
    <row r="6" spans="1:13">
      <c r="A6" s="22">
        <v>2019</v>
      </c>
      <c r="B6" s="71">
        <v>88.6</v>
      </c>
      <c r="C6" s="14"/>
      <c r="D6" s="14"/>
      <c r="E6" s="23"/>
      <c r="G6" s="24"/>
      <c r="H6" s="24"/>
      <c r="I6" s="24"/>
      <c r="J6" s="24"/>
    </row>
    <row r="7" spans="1:13">
      <c r="A7" s="22">
        <v>2020</v>
      </c>
      <c r="B7" s="71">
        <v>98.5</v>
      </c>
      <c r="C7" s="14"/>
      <c r="D7" s="14"/>
      <c r="E7" s="23"/>
    </row>
    <row r="8" spans="1:13">
      <c r="A8" s="31" t="s">
        <v>122</v>
      </c>
      <c r="B8" s="31"/>
      <c r="C8" s="31"/>
      <c r="K8" s="24"/>
      <c r="L8" s="24"/>
      <c r="M8" s="24"/>
    </row>
  </sheetData>
  <pageMargins left="0.78749999999999998" right="0.179861111111111" top="0.80972222222222201" bottom="0.62986111111111098" header="0" footer="0.51180555555555496"/>
  <pageSetup paperSize="9" fitToHeight="10" orientation="portrait" horizontalDpi="300" verticalDpi="300"/>
  <headerFooter>
    <oddHeader>&amp;C&amp;"LegacySanITCBoo,Normal"Investigadors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AMJ32"/>
  <sheetViews>
    <sheetView zoomScaleNormal="100" workbookViewId="0">
      <selection sqref="A1:C1"/>
    </sheetView>
  </sheetViews>
  <sheetFormatPr baseColWidth="10" defaultColWidth="11.140625" defaultRowHeight="15"/>
  <cols>
    <col min="1" max="1" width="20.28515625" style="12" customWidth="1"/>
    <col min="2" max="2" width="13.85546875" style="12" customWidth="1"/>
    <col min="3" max="3" width="17.42578125" style="12" customWidth="1"/>
    <col min="4" max="4" width="5.5703125" style="12" customWidth="1"/>
    <col min="5" max="16" width="6.85546875" style="12" customWidth="1"/>
    <col min="17" max="17" width="7.42578125" style="12" customWidth="1"/>
    <col min="18" max="18" width="6.85546875" style="12" customWidth="1"/>
    <col min="19" max="19" width="5.42578125" style="12" customWidth="1"/>
    <col min="20" max="20" width="6.7109375" style="12" customWidth="1"/>
    <col min="21" max="21" width="6.85546875" style="12" customWidth="1"/>
    <col min="22" max="1024" width="11.140625" style="12"/>
  </cols>
  <sheetData>
    <row r="1" spans="1:18" ht="27.75" customHeight="1">
      <c r="A1" s="90" t="s">
        <v>168</v>
      </c>
      <c r="B1" s="90"/>
      <c r="C1" s="90"/>
    </row>
    <row r="2" spans="1:18" ht="13.5" customHeight="1">
      <c r="A2" s="13"/>
      <c r="B2" s="14"/>
      <c r="C2" s="14"/>
    </row>
    <row r="3" spans="1:18">
      <c r="A3" s="15" t="s">
        <v>51</v>
      </c>
      <c r="B3" s="15" t="s">
        <v>52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</row>
    <row r="4" spans="1:18">
      <c r="A4" s="15" t="s">
        <v>48</v>
      </c>
      <c r="B4" s="15">
        <v>-2.5349964751751601</v>
      </c>
    </row>
    <row r="5" spans="1:18">
      <c r="A5" s="15" t="s">
        <v>37</v>
      </c>
      <c r="B5" s="15">
        <v>0.97575047939045301</v>
      </c>
    </row>
    <row r="6" spans="1:18">
      <c r="A6" s="15" t="s">
        <v>47</v>
      </c>
      <c r="B6" s="15">
        <v>1.5702957103159301</v>
      </c>
    </row>
    <row r="7" spans="1:18">
      <c r="A7" s="15" t="s">
        <v>36</v>
      </c>
      <c r="B7" s="15">
        <v>2.2826971832623899</v>
      </c>
    </row>
    <row r="8" spans="1:18">
      <c r="A8" s="15" t="s">
        <v>40</v>
      </c>
      <c r="B8" s="15">
        <v>2.3893192617905901</v>
      </c>
    </row>
    <row r="9" spans="1:18">
      <c r="A9" s="15" t="s">
        <v>46</v>
      </c>
      <c r="B9" s="15">
        <v>3.2923101042564902</v>
      </c>
    </row>
    <row r="10" spans="1:18">
      <c r="A10" s="15" t="s">
        <v>34</v>
      </c>
      <c r="B10" s="15">
        <v>3.7929881721171901</v>
      </c>
    </row>
    <row r="11" spans="1:18">
      <c r="A11" s="15" t="s">
        <v>32</v>
      </c>
      <c r="B11" s="15">
        <v>3.9874491100210401</v>
      </c>
    </row>
    <row r="12" spans="1:18">
      <c r="A12" s="15" t="s">
        <v>53</v>
      </c>
      <c r="B12" s="15">
        <v>4.1909066505585697</v>
      </c>
    </row>
    <row r="13" spans="1:18">
      <c r="A13" s="15" t="s">
        <v>54</v>
      </c>
      <c r="B13" s="15">
        <v>4.4213506744037696</v>
      </c>
    </row>
    <row r="14" spans="1:18">
      <c r="A14" s="15" t="s">
        <v>44</v>
      </c>
      <c r="B14" s="15">
        <v>4.5314408717056596</v>
      </c>
    </row>
    <row r="15" spans="1:18">
      <c r="A15" s="15" t="s">
        <v>38</v>
      </c>
      <c r="B15" s="15">
        <v>5.0173144223040698</v>
      </c>
    </row>
    <row r="16" spans="1:18">
      <c r="A16" s="15" t="s">
        <v>33</v>
      </c>
      <c r="B16" s="15">
        <v>5.5515819403604496</v>
      </c>
    </row>
    <row r="17" spans="1:5">
      <c r="A17" s="15" t="s">
        <v>43</v>
      </c>
      <c r="B17" s="15">
        <v>6.1960939655712401</v>
      </c>
    </row>
    <row r="18" spans="1:5">
      <c r="A18" s="15" t="s">
        <v>45</v>
      </c>
      <c r="B18" s="15">
        <v>6.7080835508104704</v>
      </c>
    </row>
    <row r="19" spans="1:5">
      <c r="A19" s="15" t="s">
        <v>41</v>
      </c>
      <c r="B19" s="15">
        <v>7.6458295010934698</v>
      </c>
    </row>
    <row r="20" spans="1:5">
      <c r="A20" s="15" t="s">
        <v>42</v>
      </c>
      <c r="B20" s="15">
        <v>14.2435424354244</v>
      </c>
    </row>
    <row r="21" spans="1:5">
      <c r="A21" s="15" t="s">
        <v>39</v>
      </c>
      <c r="B21" s="15">
        <v>15.505914471852</v>
      </c>
    </row>
    <row r="22" spans="1:5">
      <c r="A22" s="17" t="s">
        <v>50</v>
      </c>
    </row>
    <row r="32" spans="1:5">
      <c r="E32" s="17" t="s">
        <v>50</v>
      </c>
    </row>
  </sheetData>
  <mergeCells count="2">
    <mergeCell ref="A1:C1"/>
    <mergeCell ref="D3:R3"/>
  </mergeCells>
  <pageMargins left="0.70833333333333304" right="0.27569444444444402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AMJ17"/>
  <sheetViews>
    <sheetView zoomScale="102" zoomScaleNormal="102" workbookViewId="0">
      <selection sqref="A1:C1"/>
    </sheetView>
  </sheetViews>
  <sheetFormatPr baseColWidth="10" defaultColWidth="11.140625" defaultRowHeight="15"/>
  <cols>
    <col min="1" max="2" width="11.140625" style="12"/>
    <col min="3" max="3" width="17.42578125" style="12" customWidth="1"/>
    <col min="4" max="4" width="5.5703125" style="12" customWidth="1"/>
    <col min="5" max="16" width="6.85546875" style="12" customWidth="1"/>
    <col min="17" max="17" width="7.42578125" style="12" customWidth="1"/>
    <col min="18" max="18" width="6.85546875" style="12" customWidth="1"/>
    <col min="19" max="19" width="5.42578125" style="12" customWidth="1"/>
    <col min="20" max="20" width="6.7109375" style="12" customWidth="1"/>
    <col min="21" max="21" width="6.85546875" style="12" customWidth="1"/>
    <col min="22" max="1024" width="11.140625" style="12"/>
  </cols>
  <sheetData>
    <row r="1" spans="1:18" ht="39.75" customHeight="1">
      <c r="A1" s="90" t="s">
        <v>169</v>
      </c>
      <c r="B1" s="90"/>
      <c r="C1" s="90"/>
    </row>
    <row r="2" spans="1:18">
      <c r="A2" s="15"/>
      <c r="B2" s="15" t="s">
        <v>55</v>
      </c>
      <c r="C2" s="15" t="s">
        <v>56</v>
      </c>
      <c r="D2" s="18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>
      <c r="A3" s="15">
        <v>2006</v>
      </c>
      <c r="B3" s="19">
        <v>0.28999999999999998</v>
      </c>
      <c r="C3" s="20">
        <v>70655</v>
      </c>
      <c r="E3" s="21"/>
      <c r="F3" s="21"/>
      <c r="G3" s="21"/>
      <c r="H3" s="21"/>
      <c r="I3" s="21"/>
      <c r="J3" s="21"/>
      <c r="K3" s="7"/>
      <c r="L3" s="7"/>
      <c r="M3" s="7"/>
      <c r="N3" s="7"/>
      <c r="O3" s="7"/>
      <c r="P3" s="21"/>
      <c r="Q3" s="21"/>
      <c r="R3" s="21"/>
    </row>
    <row r="4" spans="1:18">
      <c r="A4" s="15">
        <v>2007</v>
      </c>
      <c r="B4" s="19">
        <v>0.33</v>
      </c>
      <c r="C4" s="20">
        <v>86794</v>
      </c>
      <c r="K4" s="7"/>
      <c r="L4" s="7"/>
      <c r="M4" s="7"/>
      <c r="N4" s="7"/>
      <c r="O4" s="7"/>
    </row>
    <row r="5" spans="1:18">
      <c r="A5" s="15">
        <v>2008</v>
      </c>
      <c r="B5" s="19">
        <v>0.36</v>
      </c>
      <c r="C5" s="20">
        <v>97385</v>
      </c>
      <c r="K5" s="7"/>
      <c r="L5" s="7"/>
      <c r="M5" s="7"/>
      <c r="N5" s="7"/>
      <c r="O5" s="7"/>
    </row>
    <row r="6" spans="1:18">
      <c r="A6" s="15">
        <v>2009</v>
      </c>
      <c r="B6" s="19">
        <v>0.38</v>
      </c>
      <c r="C6" s="20">
        <v>99854</v>
      </c>
      <c r="K6" s="7"/>
      <c r="L6" s="7"/>
      <c r="M6" s="7"/>
      <c r="N6" s="7"/>
      <c r="O6" s="7"/>
    </row>
    <row r="7" spans="1:18">
      <c r="A7" s="15">
        <v>2010</v>
      </c>
      <c r="B7" s="19">
        <v>0.43</v>
      </c>
      <c r="C7" s="20">
        <v>110385</v>
      </c>
      <c r="K7" s="7"/>
      <c r="L7" s="7"/>
      <c r="M7" s="7"/>
      <c r="N7" s="7"/>
      <c r="O7" s="7"/>
    </row>
    <row r="8" spans="1:18">
      <c r="A8" s="15">
        <v>2011</v>
      </c>
      <c r="B8" s="19">
        <v>0.37</v>
      </c>
      <c r="C8" s="20">
        <v>95819</v>
      </c>
      <c r="K8" s="7"/>
      <c r="L8" s="7"/>
      <c r="M8" s="7"/>
      <c r="N8" s="7"/>
      <c r="O8" s="7"/>
    </row>
    <row r="9" spans="1:18">
      <c r="A9" s="15">
        <v>2012</v>
      </c>
      <c r="B9" s="19">
        <v>0.34</v>
      </c>
      <c r="C9" s="20">
        <v>89921</v>
      </c>
      <c r="K9" s="7"/>
      <c r="L9" s="7"/>
      <c r="M9" s="7"/>
      <c r="N9" s="7"/>
      <c r="O9" s="7"/>
    </row>
    <row r="10" spans="1:18">
      <c r="A10" s="15">
        <v>2013</v>
      </c>
      <c r="B10" s="19">
        <v>0.24</v>
      </c>
      <c r="C10" s="20">
        <v>86982</v>
      </c>
      <c r="K10" s="7"/>
      <c r="L10" s="7"/>
      <c r="M10" s="7"/>
      <c r="N10" s="7"/>
      <c r="O10" s="7"/>
    </row>
    <row r="11" spans="1:18">
      <c r="A11" s="15">
        <v>2014</v>
      </c>
      <c r="B11" s="19">
        <v>0.32</v>
      </c>
      <c r="C11" s="20">
        <v>85335</v>
      </c>
      <c r="K11" s="7"/>
      <c r="L11" s="7"/>
      <c r="M11" s="7"/>
      <c r="N11" s="7"/>
      <c r="O11" s="7"/>
    </row>
    <row r="12" spans="1:18">
      <c r="A12" s="15">
        <v>2015</v>
      </c>
      <c r="B12" s="19">
        <v>0.32</v>
      </c>
      <c r="C12" s="20">
        <v>89138</v>
      </c>
      <c r="K12" s="7"/>
      <c r="L12" s="7"/>
      <c r="M12" s="7"/>
      <c r="N12" s="7"/>
      <c r="O12" s="7"/>
    </row>
    <row r="13" spans="1:18">
      <c r="A13" s="15">
        <v>2016</v>
      </c>
      <c r="B13" s="19">
        <v>0.32</v>
      </c>
      <c r="C13" s="20">
        <v>94568</v>
      </c>
      <c r="K13" s="7"/>
      <c r="L13" s="7"/>
      <c r="M13" s="7"/>
      <c r="N13" s="7"/>
      <c r="O13" s="7"/>
    </row>
    <row r="14" spans="1:18">
      <c r="A14" s="15">
        <v>2017</v>
      </c>
      <c r="B14" s="19">
        <v>0.36</v>
      </c>
      <c r="C14" s="20">
        <v>113142</v>
      </c>
      <c r="K14" s="7"/>
      <c r="L14" s="7"/>
      <c r="M14" s="7"/>
      <c r="N14" s="7"/>
      <c r="O14" s="7"/>
    </row>
    <row r="15" spans="1:18">
      <c r="A15" s="15">
        <v>2018</v>
      </c>
      <c r="B15" s="19">
        <v>0.4</v>
      </c>
      <c r="C15" s="20">
        <v>128559</v>
      </c>
      <c r="K15" s="7"/>
      <c r="L15" s="7"/>
      <c r="M15" s="7"/>
      <c r="N15" s="7"/>
      <c r="O15" s="7"/>
    </row>
    <row r="16" spans="1:18">
      <c r="A16" s="15">
        <v>2019</v>
      </c>
      <c r="B16" s="19">
        <v>0.4</v>
      </c>
      <c r="C16" s="20">
        <v>134242</v>
      </c>
      <c r="K16" s="7"/>
      <c r="L16" s="7"/>
      <c r="M16" s="7"/>
      <c r="N16" s="7"/>
      <c r="O16" s="7"/>
    </row>
    <row r="17" spans="1:1">
      <c r="A17" s="17" t="s">
        <v>50</v>
      </c>
    </row>
  </sheetData>
  <mergeCells count="1">
    <mergeCell ref="A1:C1"/>
  </mergeCells>
  <pageMargins left="0.70833333333333304" right="0.27569444444444402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MJ22"/>
  <sheetViews>
    <sheetView zoomScale="102" zoomScaleNormal="102" workbookViewId="0">
      <selection sqref="A1:B1"/>
    </sheetView>
  </sheetViews>
  <sheetFormatPr baseColWidth="10" defaultColWidth="11.140625" defaultRowHeight="15"/>
  <cols>
    <col min="1" max="1" width="11.140625" style="12"/>
    <col min="2" max="2" width="14.7109375" style="12" customWidth="1"/>
    <col min="3" max="3" width="5.5703125" style="12" customWidth="1"/>
    <col min="4" max="15" width="6.85546875" style="12" customWidth="1"/>
    <col min="16" max="16" width="7.42578125" style="12" customWidth="1"/>
    <col min="17" max="17" width="6.85546875" style="12" customWidth="1"/>
    <col min="18" max="18" width="5.42578125" style="12" customWidth="1"/>
    <col min="19" max="19" width="6.7109375" style="12" customWidth="1"/>
    <col min="20" max="20" width="6.85546875" style="12" customWidth="1"/>
    <col min="21" max="1024" width="11.140625" style="12"/>
  </cols>
  <sheetData>
    <row r="1" spans="1:17" ht="33" customHeight="1">
      <c r="A1" s="92" t="s">
        <v>170</v>
      </c>
      <c r="B1" s="92"/>
      <c r="C1" s="77"/>
      <c r="D1" s="78"/>
    </row>
    <row r="2" spans="1:17">
      <c r="A2" s="15"/>
      <c r="B2" s="15" t="s">
        <v>57</v>
      </c>
      <c r="C2" s="1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>
      <c r="A3" s="72" t="s">
        <v>47</v>
      </c>
      <c r="B3" s="73">
        <v>1.97</v>
      </c>
      <c r="D3" s="7"/>
      <c r="E3" s="7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>
      <c r="A4" s="72" t="s">
        <v>44</v>
      </c>
      <c r="B4" s="73">
        <v>1.71</v>
      </c>
      <c r="D4" s="7"/>
      <c r="E4" s="7"/>
    </row>
    <row r="5" spans="1:17">
      <c r="A5" s="72" t="s">
        <v>46</v>
      </c>
      <c r="B5" s="73">
        <v>1.67</v>
      </c>
      <c r="D5" s="7"/>
      <c r="E5" s="7"/>
    </row>
    <row r="6" spans="1:17">
      <c r="A6" s="72" t="s">
        <v>40</v>
      </c>
      <c r="B6" s="73">
        <v>1.52</v>
      </c>
      <c r="D6" s="7"/>
      <c r="E6" s="7"/>
    </row>
    <row r="7" spans="1:17">
      <c r="A7" s="72" t="s">
        <v>38</v>
      </c>
      <c r="B7" s="73">
        <v>1.35</v>
      </c>
      <c r="D7" s="7"/>
      <c r="E7" s="7"/>
    </row>
    <row r="8" spans="1:17">
      <c r="A8" s="74" t="s">
        <v>53</v>
      </c>
      <c r="B8" s="73">
        <v>1.25</v>
      </c>
      <c r="D8" s="7"/>
      <c r="E8" s="7"/>
    </row>
    <row r="9" spans="1:17">
      <c r="A9" s="72" t="s">
        <v>41</v>
      </c>
      <c r="B9" s="73">
        <v>1.0900000000000001</v>
      </c>
      <c r="D9" s="7"/>
      <c r="E9" s="7"/>
    </row>
    <row r="10" spans="1:17">
      <c r="A10" s="72" t="s">
        <v>45</v>
      </c>
      <c r="B10" s="73">
        <v>0.99</v>
      </c>
      <c r="D10" s="7"/>
      <c r="E10" s="7"/>
    </row>
    <row r="11" spans="1:17">
      <c r="A11" s="72" t="s">
        <v>43</v>
      </c>
      <c r="B11" s="73">
        <v>0.97</v>
      </c>
      <c r="D11" s="7"/>
      <c r="E11" s="7"/>
    </row>
    <row r="12" spans="1:17">
      <c r="A12" s="72" t="s">
        <v>32</v>
      </c>
      <c r="B12" s="73">
        <v>0.93</v>
      </c>
      <c r="D12" s="7"/>
      <c r="E12" s="7"/>
    </row>
    <row r="13" spans="1:17">
      <c r="A13" s="72" t="s">
        <v>33</v>
      </c>
      <c r="B13" s="73">
        <v>0.93</v>
      </c>
      <c r="D13" s="7"/>
      <c r="E13" s="7"/>
    </row>
    <row r="14" spans="1:17">
      <c r="A14" s="75" t="s">
        <v>37</v>
      </c>
      <c r="B14" s="73">
        <v>0.83</v>
      </c>
      <c r="D14" s="7"/>
      <c r="E14" s="7"/>
    </row>
    <row r="15" spans="1:17">
      <c r="A15" s="72" t="s">
        <v>34</v>
      </c>
      <c r="B15" s="73">
        <v>0.82</v>
      </c>
      <c r="D15" s="7"/>
      <c r="E15" s="7"/>
    </row>
    <row r="16" spans="1:17">
      <c r="A16" s="72" t="s">
        <v>48</v>
      </c>
      <c r="B16" s="76">
        <v>0.77</v>
      </c>
      <c r="D16" s="7"/>
      <c r="E16" s="7"/>
    </row>
    <row r="17" spans="1:5">
      <c r="A17" s="72" t="s">
        <v>42</v>
      </c>
      <c r="B17" s="73">
        <v>0.67</v>
      </c>
      <c r="D17" s="7"/>
      <c r="E17" s="7"/>
    </row>
    <row r="18" spans="1:5">
      <c r="A18" s="72" t="s">
        <v>39</v>
      </c>
      <c r="B18" s="73">
        <v>0.59</v>
      </c>
      <c r="D18" s="7"/>
      <c r="E18" s="7"/>
    </row>
    <row r="19" spans="1:5">
      <c r="A19" s="72" t="s">
        <v>36</v>
      </c>
      <c r="B19" s="73">
        <v>0.47</v>
      </c>
      <c r="D19" s="7"/>
      <c r="E19" s="7"/>
    </row>
    <row r="20" spans="1:5">
      <c r="A20" s="72" t="s">
        <v>54</v>
      </c>
      <c r="B20" s="73">
        <v>0.4</v>
      </c>
      <c r="D20" s="7"/>
      <c r="E20" s="7"/>
    </row>
    <row r="22" spans="1:5">
      <c r="A22" s="17" t="s">
        <v>50</v>
      </c>
    </row>
  </sheetData>
  <mergeCells count="1">
    <mergeCell ref="A1:B1"/>
  </mergeCells>
  <pageMargins left="0.70833333333333304" right="0.27569444444444402" top="0.74791666666666701" bottom="0.74791666666666701" header="0.51180555555555496" footer="0.51180555555555496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AMJ17"/>
  <sheetViews>
    <sheetView zoomScaleNormal="100" workbookViewId="0">
      <selection sqref="A1:D1"/>
    </sheetView>
  </sheetViews>
  <sheetFormatPr baseColWidth="10" defaultColWidth="7.140625" defaultRowHeight="15"/>
  <cols>
    <col min="1" max="1" width="7.140625" style="12"/>
    <col min="2" max="5" width="12.5703125" style="12" customWidth="1"/>
    <col min="6" max="6" width="8.5703125" style="12" customWidth="1"/>
    <col min="7" max="7" width="9.5703125" style="12" customWidth="1"/>
    <col min="8" max="8" width="9.42578125" style="12" customWidth="1"/>
    <col min="9" max="11" width="9.140625" style="12" customWidth="1"/>
    <col min="12" max="12" width="9.42578125" style="12" customWidth="1"/>
    <col min="13" max="13" width="9.140625" style="12" customWidth="1"/>
    <col min="14" max="14" width="9.42578125" style="12" customWidth="1"/>
    <col min="15" max="15" width="9.140625" style="12" customWidth="1"/>
    <col min="16" max="16" width="9.42578125" style="12" customWidth="1"/>
    <col min="17" max="17" width="9.140625" style="12" customWidth="1"/>
    <col min="18" max="1024" width="7.140625" style="12"/>
  </cols>
  <sheetData>
    <row r="1" spans="1:13" s="14" customFormat="1" ht="12.75" customHeight="1">
      <c r="A1" s="94" t="s">
        <v>171</v>
      </c>
      <c r="B1" s="95"/>
      <c r="C1" s="95"/>
      <c r="D1" s="96"/>
      <c r="E1" s="93"/>
      <c r="F1" s="93"/>
      <c r="G1" s="79"/>
    </row>
    <row r="2" spans="1:13">
      <c r="A2" s="80"/>
      <c r="B2" s="15" t="s">
        <v>58</v>
      </c>
      <c r="C2" s="15" t="s">
        <v>59</v>
      </c>
      <c r="D2" s="15" t="s">
        <v>60</v>
      </c>
      <c r="E2" s="14"/>
    </row>
    <row r="3" spans="1:13">
      <c r="A3" s="81">
        <v>2006</v>
      </c>
      <c r="B3" s="15">
        <v>20320</v>
      </c>
      <c r="C3" s="15">
        <v>36886</v>
      </c>
      <c r="D3" s="15">
        <v>13449</v>
      </c>
      <c r="E3" s="23"/>
    </row>
    <row r="4" spans="1:13">
      <c r="A4" s="81">
        <v>2007</v>
      </c>
      <c r="B4" s="15">
        <v>26090</v>
      </c>
      <c r="C4" s="15">
        <v>39828</v>
      </c>
      <c r="D4" s="15">
        <v>20876</v>
      </c>
      <c r="E4" s="23"/>
      <c r="G4" s="24"/>
      <c r="H4" s="24"/>
      <c r="I4" s="24"/>
      <c r="J4" s="24"/>
      <c r="K4" s="24"/>
      <c r="L4" s="24"/>
      <c r="M4" s="24"/>
    </row>
    <row r="5" spans="1:13">
      <c r="A5" s="81">
        <v>2008</v>
      </c>
      <c r="B5" s="15">
        <v>30302</v>
      </c>
      <c r="C5" s="15">
        <v>46250</v>
      </c>
      <c r="D5" s="15">
        <v>20833</v>
      </c>
      <c r="E5" s="23"/>
      <c r="G5" s="24"/>
      <c r="H5" s="24"/>
      <c r="I5" s="24"/>
      <c r="J5" s="24"/>
    </row>
    <row r="6" spans="1:13">
      <c r="A6" s="81">
        <v>2009</v>
      </c>
      <c r="B6" s="15">
        <v>37541</v>
      </c>
      <c r="C6" s="15">
        <v>46816</v>
      </c>
      <c r="D6" s="15">
        <v>15497</v>
      </c>
      <c r="E6" s="23"/>
      <c r="G6" s="24"/>
      <c r="H6" s="24"/>
      <c r="I6" s="24"/>
      <c r="J6" s="24"/>
      <c r="K6" s="24"/>
      <c r="L6" s="24"/>
      <c r="M6" s="24"/>
    </row>
    <row r="7" spans="1:13">
      <c r="A7" s="81">
        <v>2010</v>
      </c>
      <c r="B7" s="15">
        <v>47158</v>
      </c>
      <c r="C7" s="15">
        <v>47260</v>
      </c>
      <c r="D7" s="15">
        <v>15967</v>
      </c>
      <c r="E7" s="23"/>
    </row>
    <row r="8" spans="1:13">
      <c r="A8" s="81">
        <v>2011</v>
      </c>
      <c r="B8" s="15">
        <v>36412</v>
      </c>
      <c r="C8" s="15">
        <v>45313</v>
      </c>
      <c r="D8" s="15">
        <v>14094</v>
      </c>
      <c r="E8" s="23"/>
      <c r="K8" s="24"/>
      <c r="L8" s="24"/>
      <c r="M8" s="24"/>
    </row>
    <row r="9" spans="1:13">
      <c r="A9" s="81">
        <v>2012</v>
      </c>
      <c r="B9" s="15">
        <v>33250</v>
      </c>
      <c r="C9" s="15">
        <v>41827</v>
      </c>
      <c r="D9" s="15">
        <v>14843</v>
      </c>
      <c r="E9" s="23"/>
    </row>
    <row r="10" spans="1:13">
      <c r="A10" s="81">
        <v>2013</v>
      </c>
      <c r="B10" s="15">
        <v>32898</v>
      </c>
      <c r="C10" s="15">
        <v>42738</v>
      </c>
      <c r="D10" s="15">
        <v>11346</v>
      </c>
      <c r="E10" s="23"/>
      <c r="K10" s="24"/>
      <c r="L10" s="24"/>
      <c r="M10" s="24"/>
    </row>
    <row r="11" spans="1:13">
      <c r="A11" s="81">
        <v>2014</v>
      </c>
      <c r="B11" s="15">
        <v>30029</v>
      </c>
      <c r="C11" s="15">
        <v>43304</v>
      </c>
      <c r="D11" s="15">
        <v>12002</v>
      </c>
      <c r="E11" s="23"/>
    </row>
    <row r="12" spans="1:13">
      <c r="A12" s="81">
        <v>2015</v>
      </c>
      <c r="B12" s="15">
        <v>31685</v>
      </c>
      <c r="C12" s="15">
        <v>43913</v>
      </c>
      <c r="D12" s="15">
        <v>13540</v>
      </c>
      <c r="E12" s="23"/>
      <c r="K12" s="24"/>
      <c r="L12" s="24"/>
      <c r="M12" s="24"/>
    </row>
    <row r="13" spans="1:13">
      <c r="A13" s="81">
        <v>2016</v>
      </c>
      <c r="B13" s="15">
        <v>32198</v>
      </c>
      <c r="C13" s="15">
        <v>43263</v>
      </c>
      <c r="D13" s="15">
        <v>19107</v>
      </c>
      <c r="E13" s="23"/>
    </row>
    <row r="14" spans="1:13">
      <c r="A14" s="81">
        <v>2017</v>
      </c>
      <c r="B14" s="15">
        <v>35275</v>
      </c>
      <c r="C14" s="15">
        <v>48733</v>
      </c>
      <c r="D14" s="15">
        <v>29133</v>
      </c>
      <c r="E14" s="23"/>
      <c r="K14" s="24"/>
      <c r="L14" s="24"/>
      <c r="M14" s="24"/>
    </row>
    <row r="15" spans="1:13">
      <c r="A15" s="81">
        <v>2018</v>
      </c>
      <c r="B15" s="15">
        <v>33950</v>
      </c>
      <c r="C15" s="15">
        <v>50522</v>
      </c>
      <c r="D15" s="15">
        <f>43802+285</f>
        <v>44087</v>
      </c>
      <c r="E15" s="23"/>
    </row>
    <row r="16" spans="1:13">
      <c r="A16" s="81">
        <v>2019</v>
      </c>
      <c r="B16" s="15">
        <v>34476</v>
      </c>
      <c r="C16" s="82">
        <v>51470.394</v>
      </c>
      <c r="D16" s="82">
        <f>47647+648.6</f>
        <v>48295.6</v>
      </c>
      <c r="E16" s="23"/>
      <c r="I16" s="25"/>
      <c r="J16" s="25"/>
      <c r="K16" s="24"/>
      <c r="L16" s="24"/>
      <c r="M16" s="24"/>
    </row>
    <row r="17" spans="1:13">
      <c r="A17" s="17" t="s">
        <v>50</v>
      </c>
      <c r="K17" s="24"/>
      <c r="L17" s="24"/>
      <c r="M17" s="24"/>
    </row>
  </sheetData>
  <mergeCells count="2">
    <mergeCell ref="E1:F1"/>
    <mergeCell ref="A1:D1"/>
  </mergeCells>
  <pageMargins left="0.78749999999999998" right="0.179861111111111" top="0.80972222222222201" bottom="0.62986111111111098" header="0" footer="0.51180555555555496"/>
  <pageSetup paperSize="9" fitToHeight="10" orientation="portrait" horizontalDpi="300" verticalDpi="300"/>
  <headerFooter>
    <oddHeader>&amp;C&amp;"LegacySanITCBoo,Normal"Investigadors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MJ8"/>
  <sheetViews>
    <sheetView zoomScaleNormal="100" workbookViewId="0">
      <selection sqref="A1:F1"/>
    </sheetView>
  </sheetViews>
  <sheetFormatPr baseColWidth="10" defaultColWidth="4.7109375" defaultRowHeight="15"/>
  <cols>
    <col min="1" max="1" width="15.42578125" style="12" customWidth="1"/>
    <col min="2" max="3" width="10" style="12" customWidth="1"/>
    <col min="4" max="9" width="8.28515625" style="12" customWidth="1"/>
    <col min="10" max="11" width="6.28515625" style="12" customWidth="1"/>
    <col min="12" max="12" width="10" style="12" customWidth="1"/>
    <col min="13" max="13" width="5.28515625" style="12" customWidth="1"/>
    <col min="14" max="16" width="4.7109375" style="12"/>
    <col min="17" max="17" width="8.5703125" style="12" customWidth="1"/>
    <col min="18" max="1024" width="4.7109375" style="12"/>
  </cols>
  <sheetData>
    <row r="1" spans="1:6">
      <c r="A1" s="91" t="s">
        <v>172</v>
      </c>
      <c r="B1" s="91"/>
      <c r="C1" s="91"/>
      <c r="D1" s="91"/>
      <c r="E1" s="91"/>
      <c r="F1" s="91"/>
    </row>
    <row r="2" spans="1:6">
      <c r="A2" s="26"/>
    </row>
    <row r="3" spans="1:6">
      <c r="A3" s="27"/>
      <c r="B3" s="28" t="s">
        <v>35</v>
      </c>
      <c r="C3" s="28" t="s">
        <v>49</v>
      </c>
    </row>
    <row r="4" spans="1:6">
      <c r="A4" s="15" t="s">
        <v>58</v>
      </c>
      <c r="B4" s="29">
        <v>0.25681999999999999</v>
      </c>
      <c r="C4" s="29">
        <v>0.17007</v>
      </c>
    </row>
    <row r="5" spans="1:6">
      <c r="A5" s="15" t="s">
        <v>61</v>
      </c>
      <c r="B5" s="29">
        <v>0.38340000000000002</v>
      </c>
      <c r="C5" s="29">
        <v>0.26593</v>
      </c>
    </row>
    <row r="6" spans="1:6">
      <c r="A6" s="15" t="s">
        <v>60</v>
      </c>
      <c r="B6" s="29">
        <v>0.35980000000000001</v>
      </c>
      <c r="C6" s="29">
        <v>0.56399999999999995</v>
      </c>
    </row>
    <row r="7" spans="1:6">
      <c r="A7" s="27"/>
      <c r="B7" s="30">
        <f>SUM(B4:B6)</f>
        <v>1.0000200000000001</v>
      </c>
      <c r="C7" s="30">
        <f>SUM(C4:C6)</f>
        <v>1</v>
      </c>
    </row>
    <row r="8" spans="1:6">
      <c r="A8" s="97" t="s">
        <v>50</v>
      </c>
      <c r="B8" s="97"/>
      <c r="C8" s="97"/>
    </row>
  </sheetData>
  <mergeCells count="2">
    <mergeCell ref="A1:F1"/>
    <mergeCell ref="A8:C8"/>
  </mergeCells>
  <pageMargins left="0.78749999999999998" right="0.51180555555555496" top="0.82708333333333295" bottom="0.66944444444444395" header="0.51180555555555496" footer="0.51180555555555496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AMJ9"/>
  <sheetViews>
    <sheetView zoomScaleNormal="100" workbookViewId="0">
      <selection sqref="A1:C1"/>
    </sheetView>
  </sheetViews>
  <sheetFormatPr baseColWidth="10" defaultColWidth="11.140625" defaultRowHeight="15"/>
  <cols>
    <col min="1" max="1" width="34.28515625" style="1" customWidth="1"/>
    <col min="2" max="2" width="14.28515625" style="1" customWidth="1"/>
    <col min="3" max="3" width="16" style="1" customWidth="1"/>
    <col min="4" max="1024" width="11.140625" style="1"/>
  </cols>
  <sheetData>
    <row r="1" spans="1:3">
      <c r="A1" s="98" t="s">
        <v>173</v>
      </c>
      <c r="B1" s="98"/>
      <c r="C1" s="98"/>
    </row>
    <row r="2" spans="1:3">
      <c r="A2" s="32"/>
      <c r="B2" s="33" t="s">
        <v>35</v>
      </c>
      <c r="C2" s="33" t="s">
        <v>49</v>
      </c>
    </row>
    <row r="3" spans="1:3">
      <c r="A3" s="34" t="s">
        <v>62</v>
      </c>
      <c r="B3" s="35">
        <v>2793.4</v>
      </c>
      <c r="C3" s="35">
        <v>215713.1</v>
      </c>
    </row>
    <row r="4" spans="1:3">
      <c r="A4" s="34" t="s">
        <v>63</v>
      </c>
      <c r="B4" s="36">
        <v>1.21E-2</v>
      </c>
      <c r="C4" s="36">
        <v>1</v>
      </c>
    </row>
    <row r="5" spans="1:3">
      <c r="A5" s="34" t="s">
        <v>64</v>
      </c>
      <c r="B5" s="37">
        <v>4.32</v>
      </c>
      <c r="C5" s="37">
        <v>10.5</v>
      </c>
    </row>
    <row r="6" spans="1:3">
      <c r="A6" s="34" t="s">
        <v>65</v>
      </c>
      <c r="B6" s="35">
        <v>1965.7</v>
      </c>
      <c r="C6" s="35">
        <v>143973.9</v>
      </c>
    </row>
    <row r="7" spans="1:3">
      <c r="A7" s="34" t="s">
        <v>66</v>
      </c>
      <c r="B7" s="36">
        <v>1.37E-2</v>
      </c>
      <c r="C7" s="36">
        <v>1</v>
      </c>
    </row>
    <row r="8" spans="1:3">
      <c r="A8" s="34" t="s">
        <v>67</v>
      </c>
      <c r="B8" s="37">
        <v>3.04</v>
      </c>
      <c r="C8" s="37">
        <v>6.25</v>
      </c>
    </row>
    <row r="9" spans="1:3">
      <c r="A9" s="89" t="s">
        <v>50</v>
      </c>
      <c r="B9" s="89"/>
      <c r="C9" s="89"/>
    </row>
  </sheetData>
  <mergeCells count="2">
    <mergeCell ref="A1:C1"/>
    <mergeCell ref="A9:C9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AMJ21"/>
  <sheetViews>
    <sheetView zoomScaleNormal="100" workbookViewId="0"/>
  </sheetViews>
  <sheetFormatPr baseColWidth="10" defaultColWidth="11.140625" defaultRowHeight="15"/>
  <cols>
    <col min="1" max="1" width="20.28515625" style="12" customWidth="1"/>
    <col min="2" max="2" width="11.140625" style="12"/>
    <col min="3" max="3" width="17.42578125" style="12" customWidth="1"/>
    <col min="4" max="4" width="5.5703125" style="12" customWidth="1"/>
    <col min="5" max="16" width="6.85546875" style="12" customWidth="1"/>
    <col min="17" max="17" width="7.42578125" style="12" customWidth="1"/>
    <col min="18" max="18" width="6.85546875" style="12" customWidth="1"/>
    <col min="19" max="19" width="5.42578125" style="12" customWidth="1"/>
    <col min="20" max="20" width="6.7109375" style="12" customWidth="1"/>
    <col min="21" max="21" width="6.85546875" style="12" customWidth="1"/>
    <col min="22" max="1024" width="11.140625" style="12"/>
  </cols>
  <sheetData>
    <row r="1" spans="1:18">
      <c r="A1" s="13" t="s">
        <v>174</v>
      </c>
      <c r="B1" s="14"/>
      <c r="C1" s="14"/>
    </row>
    <row r="2" spans="1:18">
      <c r="A2" s="14" t="s">
        <v>51</v>
      </c>
      <c r="B2" s="14" t="s">
        <v>52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</row>
    <row r="3" spans="1:18">
      <c r="A3" s="38" t="s">
        <v>48</v>
      </c>
      <c r="B3" s="39">
        <v>-2.3847376788553299E-2</v>
      </c>
    </row>
    <row r="4" spans="1:18">
      <c r="A4" s="38" t="s">
        <v>46</v>
      </c>
      <c r="B4" s="39">
        <v>-1.7222890195951E-2</v>
      </c>
    </row>
    <row r="5" spans="1:18">
      <c r="A5" s="38" t="s">
        <v>40</v>
      </c>
      <c r="B5" s="39">
        <v>-1.9676878023098701E-3</v>
      </c>
    </row>
    <row r="6" spans="1:18">
      <c r="A6" s="38" t="s">
        <v>47</v>
      </c>
      <c r="B6" s="39">
        <v>8.1961004135925504E-3</v>
      </c>
    </row>
    <row r="7" spans="1:18">
      <c r="A7" s="38" t="s">
        <v>32</v>
      </c>
      <c r="B7" s="39">
        <v>1.22112717286756E-2</v>
      </c>
    </row>
    <row r="8" spans="1:18">
      <c r="A8" s="38" t="s">
        <v>53</v>
      </c>
      <c r="B8" s="39">
        <v>2.7503548741400999E-2</v>
      </c>
    </row>
    <row r="9" spans="1:18">
      <c r="A9" s="38" t="s">
        <v>33</v>
      </c>
      <c r="B9" s="39">
        <v>2.8697735299202401E-2</v>
      </c>
    </row>
    <row r="10" spans="1:18">
      <c r="A10" s="38" t="s">
        <v>43</v>
      </c>
      <c r="B10" s="39">
        <v>2.9724804361475701E-2</v>
      </c>
    </row>
    <row r="11" spans="1:18">
      <c r="A11" s="38" t="s">
        <v>68</v>
      </c>
      <c r="B11" s="39">
        <v>3.03945202257761E-2</v>
      </c>
    </row>
    <row r="12" spans="1:18">
      <c r="A12" s="38" t="s">
        <v>38</v>
      </c>
      <c r="B12" s="39">
        <v>3.2722696126415901E-2</v>
      </c>
    </row>
    <row r="13" spans="1:18">
      <c r="A13" s="38" t="s">
        <v>35</v>
      </c>
      <c r="B13" s="39">
        <v>3.3273759461732499E-2</v>
      </c>
    </row>
    <row r="14" spans="1:18">
      <c r="A14" s="38" t="s">
        <v>36</v>
      </c>
      <c r="B14" s="39">
        <v>3.4614456862587399E-2</v>
      </c>
    </row>
    <row r="15" spans="1:18">
      <c r="A15" s="38" t="s">
        <v>45</v>
      </c>
      <c r="B15" s="39">
        <v>4.0895404511575098E-2</v>
      </c>
    </row>
    <row r="16" spans="1:18">
      <c r="A16" s="38" t="s">
        <v>37</v>
      </c>
      <c r="B16" s="39">
        <v>4.6541092997719302E-2</v>
      </c>
    </row>
    <row r="17" spans="1:2">
      <c r="A17" s="38" t="s">
        <v>39</v>
      </c>
      <c r="B17" s="39">
        <v>6.3645776234849905E-2</v>
      </c>
    </row>
    <row r="18" spans="1:2">
      <c r="A18" s="38" t="s">
        <v>41</v>
      </c>
      <c r="B18" s="39">
        <v>7.3098717811644204E-2</v>
      </c>
    </row>
    <row r="19" spans="1:2">
      <c r="A19" s="38" t="s">
        <v>34</v>
      </c>
      <c r="B19" s="39">
        <v>0.14488846371265801</v>
      </c>
    </row>
    <row r="20" spans="1:2">
      <c r="A20" s="38" t="s">
        <v>42</v>
      </c>
      <c r="B20" s="39">
        <v>0.31584109857773401</v>
      </c>
    </row>
    <row r="21" spans="1:2">
      <c r="A21" s="17" t="s">
        <v>50</v>
      </c>
    </row>
  </sheetData>
  <mergeCells count="1">
    <mergeCell ref="D2:R2"/>
  </mergeCells>
  <pageMargins left="0.70833333333333304" right="0.27569444444444402" top="0.74791666666666701" bottom="0.74791666666666701" header="0.51180555555555496" footer="0.51180555555555496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</vt:i4>
      </vt:variant>
    </vt:vector>
  </HeadingPairs>
  <TitlesOfParts>
    <vt:vector size="32" baseType="lpstr">
      <vt:lpstr>Índex de quadres i gràfics</vt:lpstr>
      <vt:lpstr>Q1</vt:lpstr>
      <vt:lpstr>G1</vt:lpstr>
      <vt:lpstr>G2</vt:lpstr>
      <vt:lpstr>G3</vt:lpstr>
      <vt:lpstr>G4</vt:lpstr>
      <vt:lpstr>G5</vt:lpstr>
      <vt:lpstr>Q2</vt:lpstr>
      <vt:lpstr>G6</vt:lpstr>
      <vt:lpstr>G7</vt:lpstr>
      <vt:lpstr>G8</vt:lpstr>
      <vt:lpstr>G9</vt:lpstr>
      <vt:lpstr>G10</vt:lpstr>
      <vt:lpstr>G11</vt:lpstr>
      <vt:lpstr>G12</vt:lpstr>
      <vt:lpstr>Q3</vt:lpstr>
      <vt:lpstr>Q4</vt:lpstr>
      <vt:lpstr>G13</vt:lpstr>
      <vt:lpstr>G14</vt:lpstr>
      <vt:lpstr>G15</vt:lpstr>
      <vt:lpstr>G16</vt:lpstr>
      <vt:lpstr>G17</vt:lpstr>
      <vt:lpstr>G18</vt:lpstr>
      <vt:lpstr>G19</vt:lpstr>
      <vt:lpstr>G20</vt:lpstr>
      <vt:lpstr>G21</vt:lpstr>
      <vt:lpstr>G22</vt:lpstr>
      <vt:lpstr>G23</vt:lpstr>
      <vt:lpstr>'G1'!_FilterDatabase</vt:lpstr>
      <vt:lpstr>'G11'!_FilterDatabase</vt:lpstr>
      <vt:lpstr>'G20'!_FilterDatabase</vt:lpstr>
      <vt:lpstr>'G3'!_FilterDatabase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Grau Casajust</dc:creator>
  <dc:description/>
  <cp:lastModifiedBy>Maria Lourdes Calero Martínez</cp:lastModifiedBy>
  <cp:revision>3</cp:revision>
  <dcterms:created xsi:type="dcterms:W3CDTF">2006-09-12T12:46:56Z</dcterms:created>
  <dcterms:modified xsi:type="dcterms:W3CDTF">2021-11-04T13:58:31Z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