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1CF93DC6-3EDE-4B49-8AB9-69D9C958F362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Índex de quadres i gràfics" sheetId="1" r:id="rId1"/>
    <sheet name="Q1" sheetId="2" r:id="rId2"/>
    <sheet name="Q2" sheetId="3" r:id="rId3"/>
    <sheet name="G1" sheetId="4" r:id="rId4"/>
    <sheet name="G2" sheetId="5" r:id="rId5"/>
    <sheet name="G3" sheetId="6" r:id="rId6"/>
    <sheet name="G4" sheetId="7" r:id="rId7"/>
    <sheet name="G5" sheetId="8" r:id="rId8"/>
    <sheet name="G6-G9" sheetId="9" r:id="rId9"/>
    <sheet name="G10" sheetId="10" r:id="rId10"/>
    <sheet name="G11" sheetId="11" r:id="rId11"/>
    <sheet name="QA1" sheetId="12" r:id="rId12"/>
    <sheet name="QA2" sheetId="13" r:id="rId13"/>
    <sheet name="QA3-GA1" sheetId="14" r:id="rId14"/>
    <sheet name="QA4" sheetId="15" r:id="rId15"/>
    <sheet name="QA5-GA2" sheetId="16" r:id="rId16"/>
    <sheet name="QA6-GA3" sheetId="17" r:id="rId17"/>
    <sheet name="QA7" sheetId="18" r:id="rId18"/>
    <sheet name="QA8" sheetId="19" r:id="rId19"/>
    <sheet name="QA9.a).b)" sheetId="20" r:id="rId20"/>
    <sheet name="QA10" sheetId="21" r:id="rId21"/>
    <sheet name="GA4-GA5" sheetId="22" r:id="rId22"/>
    <sheet name="QA11-GA6" sheetId="23" r:id="rId2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89" i="23" l="1"/>
  <c r="M89" i="23"/>
  <c r="I89" i="23"/>
  <c r="G89" i="23"/>
  <c r="C89" i="23"/>
  <c r="N88" i="23"/>
  <c r="M88" i="23"/>
  <c r="I88" i="23"/>
  <c r="G88" i="23"/>
  <c r="C88" i="23"/>
  <c r="N87" i="23"/>
  <c r="M87" i="23"/>
  <c r="I87" i="23"/>
  <c r="G87" i="23"/>
  <c r="C87" i="23"/>
  <c r="N86" i="23"/>
  <c r="M86" i="23"/>
  <c r="I86" i="23"/>
  <c r="G86" i="23"/>
  <c r="C86" i="23"/>
  <c r="N85" i="23"/>
  <c r="M85" i="23"/>
  <c r="I85" i="23"/>
  <c r="G85" i="23"/>
  <c r="C85" i="23"/>
  <c r="N84" i="23"/>
  <c r="M84" i="23"/>
  <c r="I84" i="23"/>
  <c r="G84" i="23"/>
  <c r="C84" i="23"/>
  <c r="N83" i="23"/>
  <c r="I83" i="23"/>
  <c r="C83" i="23"/>
  <c r="N82" i="23"/>
  <c r="I82" i="23"/>
  <c r="C82" i="23"/>
  <c r="N81" i="23"/>
  <c r="I81" i="23"/>
  <c r="C81" i="23"/>
  <c r="N80" i="23"/>
  <c r="I80" i="23"/>
  <c r="C80" i="23"/>
  <c r="N79" i="23"/>
  <c r="I79" i="23"/>
  <c r="C79" i="23"/>
  <c r="N78" i="23"/>
  <c r="I78" i="23"/>
  <c r="C78" i="23"/>
  <c r="N77" i="23"/>
  <c r="I77" i="23"/>
  <c r="C77" i="23"/>
  <c r="N76" i="23"/>
  <c r="I76" i="23"/>
  <c r="C76" i="23"/>
  <c r="N75" i="23"/>
  <c r="I75" i="23"/>
  <c r="C75" i="23"/>
  <c r="N74" i="23"/>
  <c r="I74" i="23"/>
  <c r="C74" i="23"/>
  <c r="N73" i="23"/>
  <c r="I73" i="23"/>
  <c r="C73" i="23"/>
  <c r="N72" i="23"/>
  <c r="I72" i="23"/>
  <c r="C72" i="23"/>
  <c r="N71" i="23"/>
  <c r="I71" i="23"/>
  <c r="C71" i="23"/>
  <c r="N70" i="23"/>
  <c r="I70" i="23"/>
  <c r="C70" i="23"/>
  <c r="N69" i="23"/>
  <c r="I69" i="23"/>
  <c r="C69" i="23"/>
  <c r="N68" i="23"/>
  <c r="I68" i="23"/>
  <c r="C68" i="23"/>
  <c r="N67" i="23"/>
  <c r="I67" i="23"/>
  <c r="C67" i="23"/>
  <c r="N66" i="23"/>
  <c r="I66" i="23"/>
  <c r="C66" i="23"/>
  <c r="N65" i="23"/>
  <c r="I65" i="23"/>
  <c r="C65" i="23"/>
  <c r="N64" i="23"/>
  <c r="I64" i="23"/>
  <c r="C64" i="23"/>
  <c r="N63" i="23"/>
  <c r="I63" i="23"/>
  <c r="C63" i="23"/>
  <c r="N62" i="23"/>
  <c r="I62" i="23"/>
  <c r="C62" i="23"/>
  <c r="N61" i="23"/>
  <c r="I61" i="23"/>
  <c r="C61" i="23"/>
  <c r="N60" i="23"/>
  <c r="I60" i="23"/>
  <c r="C60" i="23"/>
  <c r="N59" i="23"/>
  <c r="I59" i="23"/>
  <c r="C59" i="23"/>
  <c r="N58" i="23"/>
  <c r="I58" i="23"/>
  <c r="C58" i="23"/>
  <c r="N57" i="23"/>
  <c r="I57" i="23"/>
  <c r="C57" i="23"/>
  <c r="N56" i="23"/>
  <c r="I56" i="23"/>
  <c r="C56" i="23"/>
  <c r="N55" i="23"/>
  <c r="I55" i="23"/>
  <c r="C55" i="23"/>
  <c r="N54" i="23"/>
  <c r="I54" i="23"/>
  <c r="C54" i="23"/>
  <c r="N53" i="23"/>
  <c r="I53" i="23"/>
  <c r="C53" i="23"/>
  <c r="N52" i="23"/>
  <c r="I52" i="23"/>
  <c r="C52" i="23"/>
  <c r="N51" i="23"/>
  <c r="I51" i="23"/>
  <c r="C51" i="23"/>
  <c r="N50" i="23"/>
  <c r="I50" i="23"/>
  <c r="C50" i="23"/>
  <c r="N49" i="23"/>
  <c r="I49" i="23"/>
  <c r="C49" i="23"/>
  <c r="N48" i="23"/>
  <c r="I48" i="23"/>
  <c r="C48" i="23"/>
  <c r="N47" i="23"/>
  <c r="I47" i="23"/>
  <c r="C47" i="23"/>
  <c r="N46" i="23"/>
  <c r="I46" i="23"/>
  <c r="C46" i="23"/>
  <c r="N45" i="23"/>
  <c r="I45" i="23"/>
  <c r="C45" i="23"/>
  <c r="N44" i="23"/>
  <c r="I44" i="23"/>
  <c r="C44" i="23"/>
  <c r="N43" i="23"/>
  <c r="I43" i="23"/>
  <c r="C43" i="23"/>
  <c r="N42" i="23"/>
  <c r="I42" i="23"/>
  <c r="C42" i="23"/>
  <c r="N41" i="23"/>
  <c r="I41" i="23"/>
  <c r="C41" i="23"/>
  <c r="N40" i="23"/>
  <c r="I40" i="23"/>
  <c r="C40" i="23"/>
  <c r="N39" i="23"/>
  <c r="I39" i="23"/>
  <c r="C39" i="23"/>
  <c r="N38" i="23"/>
  <c r="I38" i="23"/>
  <c r="C38" i="23"/>
  <c r="N37" i="23"/>
  <c r="I37" i="23"/>
  <c r="C37" i="23"/>
  <c r="N36" i="23"/>
  <c r="I36" i="23"/>
  <c r="C36" i="23"/>
  <c r="N35" i="23"/>
  <c r="I35" i="23"/>
  <c r="C35" i="23"/>
  <c r="N34" i="23"/>
  <c r="I34" i="23"/>
  <c r="C34" i="23"/>
  <c r="N33" i="23"/>
  <c r="I33" i="23"/>
  <c r="C33" i="23"/>
  <c r="N32" i="23"/>
  <c r="I32" i="23"/>
  <c r="C32" i="23"/>
  <c r="N31" i="23"/>
  <c r="I31" i="23"/>
  <c r="C31" i="23"/>
  <c r="N30" i="23"/>
  <c r="I30" i="23"/>
  <c r="C30" i="23"/>
  <c r="N29" i="23"/>
  <c r="I29" i="23"/>
  <c r="C29" i="23"/>
  <c r="N28" i="23"/>
  <c r="I28" i="23"/>
  <c r="C28" i="23"/>
  <c r="N27" i="23"/>
  <c r="I27" i="23"/>
  <c r="C27" i="23"/>
  <c r="N26" i="23"/>
  <c r="I26" i="23"/>
  <c r="C26" i="23"/>
  <c r="N25" i="23"/>
  <c r="I25" i="23"/>
  <c r="C25" i="23"/>
  <c r="N24" i="23"/>
  <c r="I24" i="23"/>
  <c r="C24" i="23"/>
  <c r="N23" i="23"/>
  <c r="I23" i="23"/>
  <c r="C23" i="23"/>
  <c r="N22" i="23"/>
  <c r="I22" i="23"/>
  <c r="C22" i="23"/>
  <c r="N21" i="23"/>
  <c r="I21" i="23"/>
  <c r="C21" i="23"/>
  <c r="N20" i="23"/>
  <c r="I20" i="23"/>
  <c r="C20" i="23"/>
  <c r="N19" i="23"/>
  <c r="I19" i="23"/>
  <c r="C19" i="23"/>
  <c r="N18" i="23"/>
  <c r="I18" i="23"/>
  <c r="C18" i="23"/>
  <c r="N17" i="23"/>
  <c r="I17" i="23"/>
  <c r="C17" i="23"/>
  <c r="N16" i="23"/>
  <c r="I16" i="23"/>
  <c r="C16" i="23"/>
  <c r="N15" i="23"/>
  <c r="I15" i="23"/>
  <c r="C15" i="23"/>
  <c r="N14" i="23"/>
  <c r="I14" i="23"/>
  <c r="C14" i="23"/>
  <c r="N13" i="23"/>
  <c r="I13" i="23"/>
  <c r="C13" i="23"/>
  <c r="N12" i="23"/>
  <c r="I12" i="23"/>
  <c r="C12" i="23"/>
  <c r="N11" i="23"/>
  <c r="I11" i="23"/>
  <c r="C11" i="23"/>
  <c r="N10" i="23"/>
  <c r="I10" i="23"/>
  <c r="C10" i="23"/>
  <c r="N9" i="23"/>
  <c r="I9" i="23"/>
  <c r="C9" i="23"/>
  <c r="N8" i="23"/>
  <c r="I8" i="23"/>
  <c r="C8" i="23"/>
  <c r="H89" i="22"/>
  <c r="H88" i="22"/>
  <c r="H87" i="22"/>
  <c r="H86" i="22"/>
  <c r="H85" i="22"/>
  <c r="H84" i="22"/>
  <c r="H83" i="22"/>
  <c r="H82" i="22"/>
  <c r="H81" i="22"/>
  <c r="H80" i="22"/>
  <c r="H79" i="22"/>
  <c r="H78" i="22"/>
  <c r="H77" i="22"/>
  <c r="H76" i="22"/>
  <c r="H75" i="22"/>
  <c r="H74" i="22"/>
  <c r="H73" i="22"/>
  <c r="H72" i="22"/>
  <c r="H71" i="22"/>
  <c r="H70" i="22"/>
  <c r="H69" i="22"/>
  <c r="H68" i="22"/>
  <c r="H67" i="22"/>
  <c r="H66" i="22"/>
  <c r="H65" i="22"/>
  <c r="H64" i="22"/>
  <c r="H63" i="22"/>
  <c r="H62" i="22"/>
  <c r="H61" i="22"/>
  <c r="H60" i="22"/>
  <c r="H59" i="22"/>
  <c r="H58" i="22"/>
  <c r="H57" i="22"/>
  <c r="H56" i="22"/>
  <c r="H55" i="22"/>
  <c r="H54" i="22"/>
  <c r="H53" i="22"/>
  <c r="H52" i="22"/>
  <c r="H51" i="22"/>
  <c r="H50" i="22"/>
  <c r="H49" i="22"/>
  <c r="H48" i="22"/>
  <c r="H47" i="22"/>
  <c r="H46" i="22"/>
  <c r="E13" i="21"/>
  <c r="D13" i="21"/>
  <c r="C13" i="21"/>
  <c r="B13" i="21"/>
  <c r="F12" i="21"/>
  <c r="F11" i="21"/>
  <c r="F10" i="21"/>
  <c r="F9" i="21"/>
  <c r="F8" i="21"/>
  <c r="F7" i="21"/>
  <c r="F6" i="21"/>
  <c r="F5" i="21"/>
  <c r="F4" i="21"/>
  <c r="F3" i="21"/>
  <c r="N126" i="20"/>
  <c r="M126" i="20"/>
  <c r="J126" i="20"/>
  <c r="G126" i="20"/>
  <c r="H126" i="20" s="1"/>
  <c r="D126" i="20"/>
  <c r="M125" i="20"/>
  <c r="N125" i="20" s="1"/>
  <c r="J125" i="20"/>
  <c r="G125" i="20"/>
  <c r="H125" i="20" s="1"/>
  <c r="D125" i="20"/>
  <c r="M124" i="20"/>
  <c r="N124" i="20" s="1"/>
  <c r="J124" i="20"/>
  <c r="G124" i="20"/>
  <c r="H124" i="20" s="1"/>
  <c r="D124" i="20"/>
  <c r="M123" i="20"/>
  <c r="N123" i="20" s="1"/>
  <c r="J123" i="20"/>
  <c r="G123" i="20"/>
  <c r="H123" i="20" s="1"/>
  <c r="D123" i="20"/>
  <c r="N122" i="20"/>
  <c r="M122" i="20"/>
  <c r="J122" i="20"/>
  <c r="G122" i="20"/>
  <c r="H122" i="20" s="1"/>
  <c r="D122" i="20"/>
  <c r="M121" i="20"/>
  <c r="N121" i="20" s="1"/>
  <c r="J121" i="20"/>
  <c r="G121" i="20"/>
  <c r="H121" i="20" s="1"/>
  <c r="D121" i="20"/>
  <c r="M120" i="20"/>
  <c r="N120" i="20" s="1"/>
  <c r="J120" i="20"/>
  <c r="G120" i="20"/>
  <c r="H120" i="20" s="1"/>
  <c r="D120" i="20"/>
  <c r="M119" i="20"/>
  <c r="N119" i="20" s="1"/>
  <c r="J119" i="20"/>
  <c r="G119" i="20"/>
  <c r="H119" i="20" s="1"/>
  <c r="D119" i="20"/>
  <c r="N118" i="20"/>
  <c r="M118" i="20"/>
  <c r="J118" i="20"/>
  <c r="G118" i="20"/>
  <c r="H118" i="20" s="1"/>
  <c r="D118" i="20"/>
  <c r="M117" i="20"/>
  <c r="N117" i="20" s="1"/>
  <c r="J117" i="20"/>
  <c r="G117" i="20"/>
  <c r="H117" i="20" s="1"/>
  <c r="D117" i="20"/>
  <c r="M116" i="20"/>
  <c r="N116" i="20" s="1"/>
  <c r="J116" i="20"/>
  <c r="H116" i="20"/>
  <c r="D116" i="20"/>
  <c r="M115" i="20"/>
  <c r="N115" i="20" s="1"/>
  <c r="J115" i="20"/>
  <c r="H115" i="20"/>
  <c r="D115" i="20"/>
  <c r="M114" i="20"/>
  <c r="N114" i="20" s="1"/>
  <c r="J114" i="20"/>
  <c r="H114" i="20"/>
  <c r="D114" i="20"/>
  <c r="M113" i="20"/>
  <c r="N113" i="20" s="1"/>
  <c r="J113" i="20"/>
  <c r="H113" i="20"/>
  <c r="D113" i="20"/>
  <c r="N112" i="20"/>
  <c r="M112" i="20"/>
  <c r="J112" i="20"/>
  <c r="H112" i="20"/>
  <c r="D112" i="20"/>
  <c r="M111" i="20"/>
  <c r="N111" i="20" s="1"/>
  <c r="J111" i="20"/>
  <c r="H111" i="20"/>
  <c r="D111" i="20"/>
  <c r="M110" i="20"/>
  <c r="N110" i="20" s="1"/>
  <c r="J110" i="20"/>
  <c r="H110" i="20"/>
  <c r="D110" i="20"/>
  <c r="M109" i="20"/>
  <c r="N109" i="20" s="1"/>
  <c r="J109" i="20"/>
  <c r="H109" i="20"/>
  <c r="D109" i="20"/>
  <c r="M108" i="20"/>
  <c r="N108" i="20" s="1"/>
  <c r="J108" i="20"/>
  <c r="H108" i="20"/>
  <c r="D108" i="20"/>
  <c r="M107" i="20"/>
  <c r="N107" i="20" s="1"/>
  <c r="J107" i="20"/>
  <c r="H107" i="20"/>
  <c r="D107" i="20"/>
  <c r="M106" i="20"/>
  <c r="N106" i="20" s="1"/>
  <c r="J106" i="20"/>
  <c r="H106" i="20"/>
  <c r="D106" i="20"/>
  <c r="M105" i="20"/>
  <c r="N105" i="20" s="1"/>
  <c r="J105" i="20"/>
  <c r="H105" i="20"/>
  <c r="D105" i="20"/>
  <c r="N104" i="20"/>
  <c r="M104" i="20"/>
  <c r="J104" i="20"/>
  <c r="H104" i="20"/>
  <c r="D104" i="20"/>
  <c r="M103" i="20"/>
  <c r="N103" i="20" s="1"/>
  <c r="J103" i="20"/>
  <c r="H103" i="20"/>
  <c r="D103" i="20"/>
  <c r="M102" i="20"/>
  <c r="N102" i="20" s="1"/>
  <c r="J102" i="20"/>
  <c r="H102" i="20"/>
  <c r="D102" i="20"/>
  <c r="M101" i="20"/>
  <c r="N101" i="20" s="1"/>
  <c r="J101" i="20"/>
  <c r="H101" i="20"/>
  <c r="D101" i="20"/>
  <c r="M100" i="20"/>
  <c r="N100" i="20" s="1"/>
  <c r="J100" i="20"/>
  <c r="H100" i="20"/>
  <c r="D100" i="20"/>
  <c r="M99" i="20"/>
  <c r="N99" i="20" s="1"/>
  <c r="J99" i="20"/>
  <c r="H99" i="20"/>
  <c r="D99" i="20"/>
  <c r="M98" i="20"/>
  <c r="N98" i="20" s="1"/>
  <c r="J98" i="20"/>
  <c r="H98" i="20"/>
  <c r="D98" i="20"/>
  <c r="M97" i="20"/>
  <c r="N97" i="20" s="1"/>
  <c r="J97" i="20"/>
  <c r="H97" i="20"/>
  <c r="D97" i="20"/>
  <c r="N96" i="20"/>
  <c r="M96" i="20"/>
  <c r="J96" i="20"/>
  <c r="H96" i="20"/>
  <c r="D96" i="20"/>
  <c r="M95" i="20"/>
  <c r="N95" i="20" s="1"/>
  <c r="J95" i="20"/>
  <c r="H95" i="20"/>
  <c r="D95" i="20"/>
  <c r="M94" i="20"/>
  <c r="N94" i="20" s="1"/>
  <c r="J94" i="20"/>
  <c r="H94" i="20"/>
  <c r="D94" i="20"/>
  <c r="M93" i="20"/>
  <c r="N93" i="20" s="1"/>
  <c r="J93" i="20"/>
  <c r="H93" i="20"/>
  <c r="D93" i="20"/>
  <c r="M92" i="20"/>
  <c r="N92" i="20" s="1"/>
  <c r="J92" i="20"/>
  <c r="H92" i="20"/>
  <c r="D92" i="20"/>
  <c r="M91" i="20"/>
  <c r="N91" i="20" s="1"/>
  <c r="J91" i="20"/>
  <c r="H91" i="20"/>
  <c r="D91" i="20"/>
  <c r="M90" i="20"/>
  <c r="N90" i="20" s="1"/>
  <c r="J90" i="20"/>
  <c r="H90" i="20"/>
  <c r="D90" i="20"/>
  <c r="M89" i="20"/>
  <c r="N89" i="20" s="1"/>
  <c r="J89" i="20"/>
  <c r="H89" i="20"/>
  <c r="D89" i="20"/>
  <c r="N88" i="20"/>
  <c r="M88" i="20"/>
  <c r="J88" i="20"/>
  <c r="H88" i="20"/>
  <c r="D88" i="20"/>
  <c r="M87" i="20"/>
  <c r="N87" i="20" s="1"/>
  <c r="J87" i="20"/>
  <c r="H87" i="20"/>
  <c r="D87" i="20"/>
  <c r="M86" i="20"/>
  <c r="N86" i="20" s="1"/>
  <c r="J86" i="20"/>
  <c r="H86" i="20"/>
  <c r="D86" i="20"/>
  <c r="M85" i="20"/>
  <c r="N85" i="20" s="1"/>
  <c r="J85" i="20"/>
  <c r="H85" i="20"/>
  <c r="D85" i="20"/>
  <c r="M84" i="20"/>
  <c r="N84" i="20" s="1"/>
  <c r="J84" i="20"/>
  <c r="H84" i="20"/>
  <c r="D84" i="20"/>
  <c r="M83" i="20"/>
  <c r="N83" i="20" s="1"/>
  <c r="J83" i="20"/>
  <c r="H83" i="20"/>
  <c r="D83" i="20"/>
  <c r="M82" i="20"/>
  <c r="N82" i="20" s="1"/>
  <c r="J82" i="20"/>
  <c r="H82" i="20"/>
  <c r="D82" i="20"/>
  <c r="M81" i="20"/>
  <c r="N81" i="20" s="1"/>
  <c r="J81" i="20"/>
  <c r="H81" i="20"/>
  <c r="D81" i="20"/>
  <c r="N80" i="20"/>
  <c r="M80" i="20"/>
  <c r="J80" i="20"/>
  <c r="H80" i="20"/>
  <c r="D80" i="20"/>
  <c r="M79" i="20"/>
  <c r="N79" i="20" s="1"/>
  <c r="J79" i="20"/>
  <c r="H79" i="20"/>
  <c r="D79" i="20"/>
  <c r="M78" i="20"/>
  <c r="N78" i="20" s="1"/>
  <c r="J78" i="20"/>
  <c r="H78" i="20"/>
  <c r="D78" i="20"/>
  <c r="M77" i="20"/>
  <c r="N77" i="20" s="1"/>
  <c r="J77" i="20"/>
  <c r="H77" i="20"/>
  <c r="D77" i="20"/>
  <c r="M76" i="20"/>
  <c r="N76" i="20" s="1"/>
  <c r="J76" i="20"/>
  <c r="H76" i="20"/>
  <c r="D76" i="20"/>
  <c r="M75" i="20"/>
  <c r="N75" i="20" s="1"/>
  <c r="J75" i="20"/>
  <c r="H75" i="20"/>
  <c r="D75" i="20"/>
  <c r="M74" i="20"/>
  <c r="N74" i="20" s="1"/>
  <c r="J74" i="20"/>
  <c r="H74" i="20"/>
  <c r="D74" i="20"/>
  <c r="M73" i="20"/>
  <c r="N73" i="20" s="1"/>
  <c r="J73" i="20"/>
  <c r="H73" i="20"/>
  <c r="D73" i="20"/>
  <c r="N72" i="20"/>
  <c r="M72" i="20"/>
  <c r="J72" i="20"/>
  <c r="H72" i="20"/>
  <c r="D72" i="20"/>
  <c r="M71" i="20"/>
  <c r="N71" i="20" s="1"/>
  <c r="J71" i="20"/>
  <c r="H71" i="20"/>
  <c r="D71" i="20"/>
  <c r="M70" i="20"/>
  <c r="N70" i="20" s="1"/>
  <c r="J70" i="20"/>
  <c r="H70" i="20"/>
  <c r="D70" i="20"/>
  <c r="M69" i="20"/>
  <c r="N69" i="20" s="1"/>
  <c r="J69" i="20"/>
  <c r="H69" i="20"/>
  <c r="D69" i="20"/>
  <c r="M68" i="20"/>
  <c r="N68" i="20" s="1"/>
  <c r="J68" i="20"/>
  <c r="H68" i="20"/>
  <c r="D68" i="20"/>
  <c r="M67" i="20"/>
  <c r="N67" i="20" s="1"/>
  <c r="J67" i="20"/>
  <c r="H67" i="20"/>
  <c r="D67" i="20"/>
  <c r="M66" i="20"/>
  <c r="N66" i="20" s="1"/>
  <c r="J66" i="20"/>
  <c r="H66" i="20"/>
  <c r="D66" i="20"/>
  <c r="M65" i="20"/>
  <c r="N65" i="20" s="1"/>
  <c r="J65" i="20"/>
  <c r="H65" i="20"/>
  <c r="D65" i="20"/>
  <c r="N64" i="20"/>
  <c r="M64" i="20"/>
  <c r="J64" i="20"/>
  <c r="H64" i="20"/>
  <c r="D64" i="20"/>
  <c r="M63" i="20"/>
  <c r="N63" i="20" s="1"/>
  <c r="J63" i="20"/>
  <c r="H63" i="20"/>
  <c r="D63" i="20"/>
  <c r="M62" i="20"/>
  <c r="N62" i="20" s="1"/>
  <c r="J62" i="20"/>
  <c r="H62" i="20"/>
  <c r="D62" i="20"/>
  <c r="M61" i="20"/>
  <c r="N61" i="20" s="1"/>
  <c r="J61" i="20"/>
  <c r="H61" i="20"/>
  <c r="D61" i="20"/>
  <c r="M60" i="20"/>
  <c r="N60" i="20" s="1"/>
  <c r="J60" i="20"/>
  <c r="H60" i="20"/>
  <c r="D60" i="20"/>
  <c r="M59" i="20"/>
  <c r="N59" i="20" s="1"/>
  <c r="J59" i="20"/>
  <c r="H59" i="20"/>
  <c r="D59" i="20"/>
  <c r="M58" i="20"/>
  <c r="N58" i="20" s="1"/>
  <c r="J58" i="20"/>
  <c r="H58" i="20"/>
  <c r="D58" i="20"/>
  <c r="M57" i="20"/>
  <c r="N57" i="20" s="1"/>
  <c r="J57" i="20"/>
  <c r="H57" i="20"/>
  <c r="D57" i="20"/>
  <c r="N56" i="20"/>
  <c r="M56" i="20"/>
  <c r="J56" i="20"/>
  <c r="H56" i="20"/>
  <c r="D56" i="20"/>
  <c r="M55" i="20"/>
  <c r="N55" i="20" s="1"/>
  <c r="J55" i="20"/>
  <c r="H55" i="20"/>
  <c r="D55" i="20"/>
  <c r="M54" i="20"/>
  <c r="N54" i="20" s="1"/>
  <c r="J54" i="20"/>
  <c r="H54" i="20"/>
  <c r="D54" i="20"/>
  <c r="M53" i="20"/>
  <c r="N53" i="20" s="1"/>
  <c r="J53" i="20"/>
  <c r="H53" i="20"/>
  <c r="D53" i="20"/>
  <c r="M52" i="20"/>
  <c r="N52" i="20" s="1"/>
  <c r="J52" i="20"/>
  <c r="H52" i="20"/>
  <c r="D52" i="20"/>
  <c r="M51" i="20"/>
  <c r="N51" i="20" s="1"/>
  <c r="J51" i="20"/>
  <c r="H51" i="20"/>
  <c r="D51" i="20"/>
  <c r="M50" i="20"/>
  <c r="N50" i="20" s="1"/>
  <c r="J50" i="20"/>
  <c r="H50" i="20"/>
  <c r="D50" i="20"/>
  <c r="M49" i="20"/>
  <c r="N49" i="20" s="1"/>
  <c r="J49" i="20"/>
  <c r="H49" i="20"/>
  <c r="D49" i="20"/>
  <c r="N48" i="20"/>
  <c r="M48" i="20"/>
  <c r="J48" i="20"/>
  <c r="H48" i="20"/>
  <c r="D48" i="20"/>
  <c r="M47" i="20"/>
  <c r="N47" i="20" s="1"/>
  <c r="J47" i="20"/>
  <c r="H47" i="20"/>
  <c r="D47" i="20"/>
  <c r="M46" i="20"/>
  <c r="N46" i="20" s="1"/>
  <c r="J46" i="20"/>
  <c r="H46" i="20"/>
  <c r="D46" i="20"/>
  <c r="M45" i="20"/>
  <c r="N45" i="20" s="1"/>
  <c r="J45" i="20"/>
  <c r="H45" i="20"/>
  <c r="D45" i="20"/>
  <c r="M44" i="20"/>
  <c r="N44" i="20" s="1"/>
  <c r="H44" i="20"/>
  <c r="M43" i="20"/>
  <c r="N43" i="20" s="1"/>
  <c r="H43" i="20"/>
  <c r="M42" i="20"/>
  <c r="N42" i="20" s="1"/>
  <c r="H42" i="20"/>
  <c r="M41" i="20"/>
  <c r="N41" i="20" s="1"/>
  <c r="H41" i="20"/>
  <c r="M25" i="20"/>
  <c r="I25" i="20"/>
  <c r="G25" i="20"/>
  <c r="C25" i="20"/>
  <c r="M24" i="20"/>
  <c r="I24" i="20"/>
  <c r="G24" i="20"/>
  <c r="C24" i="20"/>
  <c r="K13" i="19"/>
  <c r="F13" i="19"/>
  <c r="K12" i="19"/>
  <c r="F12" i="19"/>
  <c r="K11" i="19"/>
  <c r="F11" i="19"/>
  <c r="K10" i="19"/>
  <c r="F10" i="19"/>
  <c r="K9" i="19"/>
  <c r="F9" i="19"/>
  <c r="K8" i="19"/>
  <c r="F8" i="19"/>
  <c r="K7" i="19"/>
  <c r="F7" i="19"/>
  <c r="K6" i="19"/>
  <c r="F6" i="19"/>
  <c r="K5" i="19"/>
  <c r="F5" i="19"/>
  <c r="K4" i="19"/>
  <c r="F4" i="19"/>
  <c r="K13" i="18"/>
  <c r="F13" i="18"/>
  <c r="K12" i="18"/>
  <c r="F12" i="18"/>
  <c r="K11" i="18"/>
  <c r="F11" i="18"/>
  <c r="K10" i="18"/>
  <c r="F10" i="18"/>
  <c r="K9" i="18"/>
  <c r="F9" i="18"/>
  <c r="K8" i="18"/>
  <c r="F8" i="18"/>
  <c r="K7" i="18"/>
  <c r="F7" i="18"/>
  <c r="K6" i="18"/>
  <c r="F6" i="18"/>
  <c r="K5" i="18"/>
  <c r="F5" i="18"/>
  <c r="K4" i="18"/>
  <c r="F4" i="18"/>
  <c r="F89" i="17"/>
  <c r="E89" i="17"/>
  <c r="D89" i="17"/>
  <c r="D88" i="17"/>
  <c r="G89" i="17" s="1"/>
  <c r="F87" i="17"/>
  <c r="E87" i="17"/>
  <c r="D87" i="17"/>
  <c r="D86" i="17"/>
  <c r="D85" i="17"/>
  <c r="D84" i="17"/>
  <c r="K13" i="15"/>
  <c r="F13" i="15"/>
  <c r="K12" i="15"/>
  <c r="F12" i="15"/>
  <c r="K11" i="15"/>
  <c r="F11" i="15"/>
  <c r="K10" i="15"/>
  <c r="F10" i="15"/>
  <c r="K9" i="15"/>
  <c r="F9" i="15"/>
  <c r="K8" i="15"/>
  <c r="F8" i="15"/>
  <c r="K7" i="15"/>
  <c r="F7" i="15"/>
  <c r="K6" i="15"/>
  <c r="F6" i="15"/>
  <c r="K5" i="15"/>
  <c r="F5" i="15"/>
  <c r="K4" i="15"/>
  <c r="F4" i="15"/>
  <c r="L48" i="14"/>
  <c r="L47" i="14"/>
  <c r="L46" i="14"/>
  <c r="L45" i="14"/>
  <c r="L44" i="14"/>
  <c r="L43" i="14"/>
  <c r="L42" i="14"/>
  <c r="L41" i="14"/>
  <c r="L40" i="14"/>
  <c r="L39" i="14"/>
  <c r="L38" i="14"/>
  <c r="L37" i="14"/>
  <c r="L36" i="14"/>
  <c r="L35" i="14"/>
  <c r="L34" i="14"/>
  <c r="L33" i="14"/>
  <c r="L32" i="14"/>
  <c r="L31" i="14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4" i="14"/>
  <c r="L3" i="14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3" i="13"/>
  <c r="D13" i="9"/>
  <c r="E9" i="9" s="1"/>
  <c r="E12" i="9"/>
  <c r="I11" i="9"/>
  <c r="G11" i="9"/>
  <c r="E11" i="9"/>
  <c r="M10" i="9"/>
  <c r="K10" i="9" s="1"/>
  <c r="G10" i="9"/>
  <c r="G9" i="9"/>
  <c r="Q8" i="9"/>
  <c r="O6" i="9" s="1"/>
  <c r="O8" i="9"/>
  <c r="G8" i="9"/>
  <c r="O7" i="9"/>
  <c r="G7" i="9"/>
  <c r="E7" i="9"/>
  <c r="G6" i="9"/>
  <c r="E6" i="9"/>
  <c r="O5" i="9"/>
  <c r="G5" i="9"/>
  <c r="O4" i="9"/>
  <c r="G4" i="9"/>
  <c r="S3" i="9"/>
  <c r="O3" i="9"/>
  <c r="K3" i="9"/>
  <c r="G3" i="9"/>
  <c r="D7" i="5"/>
  <c r="D3" i="5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F3" i="4"/>
  <c r="B11" i="3"/>
  <c r="E13" i="2"/>
  <c r="G13" i="2" s="1"/>
  <c r="E12" i="2"/>
  <c r="E11" i="2"/>
  <c r="E10" i="2"/>
  <c r="E9" i="2"/>
  <c r="K9" i="9" l="1"/>
  <c r="F13" i="21"/>
  <c r="E3" i="9"/>
  <c r="E5" i="9"/>
  <c r="E10" i="9"/>
  <c r="E13" i="9"/>
  <c r="E4" i="9"/>
  <c r="E8" i="9"/>
  <c r="G87" i="17"/>
  <c r="K4" i="9"/>
  <c r="K5" i="9"/>
  <c r="K6" i="9"/>
  <c r="K7" i="9"/>
  <c r="K8" i="9"/>
</calcChain>
</file>

<file path=xl/sharedStrings.xml><?xml version="1.0" encoding="utf-8"?>
<sst xmlns="http://schemas.openxmlformats.org/spreadsheetml/2006/main" count="1100" uniqueCount="327">
  <si>
    <t>Memòria sobre l'economia, el treball i la societat de les Illes Balears 2020</t>
  </si>
  <si>
    <t>Índex de quadres. I.12. Economia social i solidària</t>
  </si>
  <si>
    <t>Nombre d'empreses per condició jurídica de l'economia social a les Illes Balears (2010-2020)</t>
  </si>
  <si>
    <t>Nombre d'altres tipus d'entitats de l'economia social (2020)</t>
  </si>
  <si>
    <t xml:space="preserve">Distribució del nombre de cooperatives i societats laborals per comunitats autònomes (mitjana 1r i 2n trimestre de 2020)
</t>
  </si>
  <si>
    <t xml:space="preserve">Nombre de treballadors de cooperatives i societats laborals per comunitats autònomes (mitjana 1r i 2n trimestre de 2020)
</t>
  </si>
  <si>
    <t xml:space="preserve">Nombre de treballadors de cooperatives i societats laborals per tipus d'activitat a Espanya i Illes Balears (mitjana 1r i 2n trimestre de 2020)
</t>
  </si>
  <si>
    <t xml:space="preserve">Cooperatives per tipus d'activitat a Espanya i a les Illes Balears (centres) (mitjana 1r i 2n trimestre de 2020)
</t>
  </si>
  <si>
    <t xml:space="preserve">Societats laborals per tipus d'activitat a Espanya i a les Illes Balears (centres) (mitjana 1r i 2n trimestre de 2020)
</t>
  </si>
  <si>
    <t xml:space="preserve">Cooperatives a Mallorca per tipus (2020)
</t>
  </si>
  <si>
    <t>Cooperatives a Menorca per tipus (2020)</t>
  </si>
  <si>
    <t>Cooperatives a Eivissa per tipus (2020)</t>
  </si>
  <si>
    <t xml:space="preserve">Cooperatives a les Illes Balears per tipus (2020)
</t>
  </si>
  <si>
    <t>Mapa de les cooperatives a les Illes Balears per municipis (31 de desembre de 2020)</t>
  </si>
  <si>
    <t>Evolució de les societats laborals donades d'alta a les Illes Balears (1998-2020)</t>
  </si>
  <si>
    <t>Nombre de cooperatives i societats laborals per comunitats autònomes (2020)</t>
  </si>
  <si>
    <t>Nombre de treballadors de cooperatives i societats laborals per comunitats autònomes (mitjana 1r i 2n trimestre de 2020)</t>
  </si>
  <si>
    <t>Nombre de treballadors de les cooperatives segons la secció d'activitat a les Illes Balears (2009-2020)</t>
  </si>
  <si>
    <t>Evolució del nombre de treballadors de cooperatives per tipus d'activitat a les Illes Balears (2009-2020</t>
  </si>
  <si>
    <t>Cooperatives (centres) a les Illes Balears i Espanya per tipus d'activitat (2020)</t>
  </si>
  <si>
    <t>Nombre de treballadors de les cooperatives segons la secció d'activitat a Espanya (2009-2020)</t>
  </si>
  <si>
    <t xml:space="preserve">Evolució del nombre de treballadors de cooperatives per tipus d'activitat a Espanya (2009-2020)
</t>
  </si>
  <si>
    <t>Evolució del nombre de treballadors del règim general i autònoms de les cooperatives a les Illes Balears (1999-2020)</t>
  </si>
  <si>
    <t xml:space="preserve">Treballadors de cooperatives a les Illes Balears (1999-2020)
</t>
  </si>
  <si>
    <t>Treballadors de les societats laborals a les Illes Balears i Espanya per tipus d'activitat (1r i 2n trimestre de 2020)</t>
  </si>
  <si>
    <t>Societats laborals (centres) a les Illes Balears i Espanya per tipus d'activitat (2020)</t>
  </si>
  <si>
    <t>Evolució de la mitjana de treballadors i de cooperatives a Espanya i a les Illes Balears (1999-2020)</t>
  </si>
  <si>
    <t>Evolució trimestral del nombre de treballadors i de les cooperatives a Espanya i a les Illes Balears (1999-2020)</t>
  </si>
  <si>
    <t>Cooperatives a les Balears per tipus i illes (2020)</t>
  </si>
  <si>
    <t xml:space="preserve">Evolució del nombre de treballadors de les societats laborals a Espanya (1999-2020)
</t>
  </si>
  <si>
    <t>Evolució del nombre de treballadors de les societats laborals a les Illes Balears (1999-2020)</t>
  </si>
  <si>
    <t>Evolució del nombre de societats laborals i dels treballadors a Espanya i a les Illes Balears per trimestres (1999-2019)</t>
  </si>
  <si>
    <t>Nombre de societats laborals a Espanya i a les Illes Balears (1999-2020)</t>
  </si>
  <si>
    <t>Societats cooperatives (DG de Promoció Econòmica, Emprenedoria i Economia Social) (*)</t>
  </si>
  <si>
    <t>Societats laborals anònimes i limitades (DG de Promoció Econòmica, Emprenedoria i Economia Social)</t>
  </si>
  <si>
    <t>Altres tipus (**)</t>
  </si>
  <si>
    <t>Total economia social</t>
  </si>
  <si>
    <t>Total empreses a les Illes Balears (DIRCE)</t>
  </si>
  <si>
    <t>Percentatge empreses economia social (***)</t>
  </si>
  <si>
    <t xml:space="preserve"> </t>
  </si>
  <si>
    <t>–</t>
  </si>
  <si>
    <t>Font: Directori d'empreses (DIRCE), Ibestat; Direcció General de Promoció Econòmica, Emprenedoria i Economia Social i Circular i elaboració pròpia</t>
  </si>
  <si>
    <t>(*) Incloses 4 microcooperatives inscrites el 2019 i 15 el 2020. (**) Incloses les entitats detallades a la taula 2. (***) El càlcul del percentatge és una aproximació.</t>
  </si>
  <si>
    <t>Societats agràries de transformació (1)</t>
  </si>
  <si>
    <t>Confraries de pescadors (2)</t>
  </si>
  <si>
    <t>Centres especials d'ocupació (3)</t>
  </si>
  <si>
    <t>Empreses d'inserció (3)</t>
  </si>
  <si>
    <t>Altres productors de mercat privats</t>
  </si>
  <si>
    <t>Iniciatives RSC  (*)</t>
  </si>
  <si>
    <t>Agricultura ecològica (4)</t>
  </si>
  <si>
    <t>ONCE (5)</t>
  </si>
  <si>
    <t>Total</t>
  </si>
  <si>
    <t>Fonts: (1) Direcció General d'Agricultura, Ramaderia i Desenvolupament Rural. (2) Federació Balear de Confraries de Pescadors. (3) Dir. Gral. de Promoció Econòmica, Emprenedoria i Economia Social i Circular. (4) Consell Balear de la Producció Agrària Ecològica. (5) ONCE</t>
  </si>
  <si>
    <t>(*) No hi ha un registre de les iniciatives d'RSC a les Illes Balears, si bé  Eticentre té 20 empreses que en són sòcies i Forètica té empreses associades amb seu a les Balears. A més, CAEB, PIME i Cambra de Comerç de Mallorca, entre d'altres, apliquen mesures d'RSC.</t>
  </si>
  <si>
    <t>Nombre de cooperatives i societats laborals per comunitats autònomes (mitjana 1r i 2n trimestre de 2020)</t>
  </si>
  <si>
    <t>%</t>
  </si>
  <si>
    <t>Mitjana I+II</t>
  </si>
  <si>
    <t>Espanya</t>
  </si>
  <si>
    <t>Andalusia</t>
  </si>
  <si>
    <t>Aragó</t>
  </si>
  <si>
    <t>Astúries</t>
  </si>
  <si>
    <t>Illes Balears</t>
  </si>
  <si>
    <t>Illes Canàries</t>
  </si>
  <si>
    <t>Cantàbria</t>
  </si>
  <si>
    <t>Castella-la Manxa</t>
  </si>
  <si>
    <t>Castella i Lleó</t>
  </si>
  <si>
    <t>Catalunya</t>
  </si>
  <si>
    <t>Com. Valenciana</t>
  </si>
  <si>
    <t>Extremadura</t>
  </si>
  <si>
    <t>Galícia</t>
  </si>
  <si>
    <t>Madrid</t>
  </si>
  <si>
    <t>Múrcia</t>
  </si>
  <si>
    <t>Navarra</t>
  </si>
  <si>
    <t>País Basc</t>
  </si>
  <si>
    <t>La Rioja</t>
  </si>
  <si>
    <t>Font: Ministeri  de Treball i Economia Social</t>
  </si>
  <si>
    <t>Cooperatives</t>
  </si>
  <si>
    <t>Societats laborals</t>
  </si>
  <si>
    <t>Treballadors de cooperatives i societats laborals per tipus d'activitat (Mitjana 1r i 2n trimestre de 2020)</t>
  </si>
  <si>
    <t>Sector primari (A)</t>
  </si>
  <si>
    <t>Indústria (B, C)</t>
  </si>
  <si>
    <t>Energia, aigua i residus (D, E)</t>
  </si>
  <si>
    <t>Construcció (F)</t>
  </si>
  <si>
    <t>Comerç i hostaleria (G, I)</t>
  </si>
  <si>
    <t>Transport i comunicacions (H, J)</t>
  </si>
  <si>
    <t>Activitats financeres i immobiliàries (K, L)</t>
  </si>
  <si>
    <t>Activitats professionals, administratives i Administració pública (M, N, O)</t>
  </si>
  <si>
    <t>Educació i sanitat (P, Q)</t>
  </si>
  <si>
    <t>Activitats artístiques i altres serveis (R, S)</t>
  </si>
  <si>
    <t>Font: Ministeri de Treball i Economia Social</t>
  </si>
  <si>
    <t>Cooperatives per tipus d'activitat (centres) (mitjana 1r i 2n trimestre de 2020)</t>
  </si>
  <si>
    <t>Transport i comunicacions (H ,J)</t>
  </si>
  <si>
    <t>Societats laborals per tipus d'activitat (centres) (mitjana 1r i 2n trimestre de 2020)</t>
  </si>
  <si>
    <t>Cooperatives a les Illes Balears per tipus i illes (2020)</t>
  </si>
  <si>
    <t>Percentatges</t>
  </si>
  <si>
    <t>Mallorca</t>
  </si>
  <si>
    <t>Menorca</t>
  </si>
  <si>
    <t>Eivissa</t>
  </si>
  <si>
    <t>Formentera</t>
  </si>
  <si>
    <t>Habitatge</t>
  </si>
  <si>
    <t>Integral</t>
  </si>
  <si>
    <t>Treball associat</t>
  </si>
  <si>
    <t>Serveis</t>
  </si>
  <si>
    <t>Transports</t>
  </si>
  <si>
    <t>Consum</t>
  </si>
  <si>
    <t>Agrària</t>
  </si>
  <si>
    <t>Iniciativa social</t>
  </si>
  <si>
    <t>Del mar</t>
  </si>
  <si>
    <t>Terra</t>
  </si>
  <si>
    <t>Font: Direcció General de Promoció Econòmica, Emprenedoria i Economia Social i Circular</t>
  </si>
  <si>
    <t>(Incloses18 microcooperatives de treball associat a Mallorca i una a Menorca)</t>
  </si>
  <si>
    <t>Gràfic I-13.10. Mapa de les cooperatives a les Illes Balears per municipis (31 de desembre de 2020)</t>
  </si>
  <si>
    <t>Societats laborals donades d'alta a les Illes Balears (1998-2020)</t>
  </si>
  <si>
    <t>Mitjana</t>
  </si>
  <si>
    <t>A</t>
  </si>
  <si>
    <t>B, C</t>
  </si>
  <si>
    <t>D, E</t>
  </si>
  <si>
    <t>F</t>
  </si>
  <si>
    <t>G, I</t>
  </si>
  <si>
    <t>H, J</t>
  </si>
  <si>
    <t>K, L</t>
  </si>
  <si>
    <t>M, N, O</t>
  </si>
  <si>
    <t>P, Q</t>
  </si>
  <si>
    <t>R, S</t>
  </si>
  <si>
    <t>2009 I</t>
  </si>
  <si>
    <t>2009 II</t>
  </si>
  <si>
    <t>2009 III</t>
  </si>
  <si>
    <t>2009 IV</t>
  </si>
  <si>
    <t>2010 I</t>
  </si>
  <si>
    <t>2010 II</t>
  </si>
  <si>
    <t>2010 III</t>
  </si>
  <si>
    <t>2010 IV</t>
  </si>
  <si>
    <t>2011 I</t>
  </si>
  <si>
    <t>2011 II</t>
  </si>
  <si>
    <t>2011 III</t>
  </si>
  <si>
    <t>2011 IV</t>
  </si>
  <si>
    <t>2012 I</t>
  </si>
  <si>
    <t>2012 II</t>
  </si>
  <si>
    <t>2012 III</t>
  </si>
  <si>
    <t>2012 IV</t>
  </si>
  <si>
    <t>2013 I</t>
  </si>
  <si>
    <t>2013 II</t>
  </si>
  <si>
    <t>2013 III</t>
  </si>
  <si>
    <t>2013 IV</t>
  </si>
  <si>
    <t>2014 I</t>
  </si>
  <si>
    <t>2014 II</t>
  </si>
  <si>
    <t>2014 III</t>
  </si>
  <si>
    <t>2014 IV</t>
  </si>
  <si>
    <t>2015 I</t>
  </si>
  <si>
    <t>2015 II</t>
  </si>
  <si>
    <t>2015 III</t>
  </si>
  <si>
    <t>2015 IV</t>
  </si>
  <si>
    <t>2016 I</t>
  </si>
  <si>
    <t>2016 II</t>
  </si>
  <si>
    <t>2016 III</t>
  </si>
  <si>
    <t>2016 IV</t>
  </si>
  <si>
    <t>Sector primari</t>
  </si>
  <si>
    <t xml:space="preserve">               A</t>
  </si>
  <si>
    <t>2017 I</t>
  </si>
  <si>
    <t>Indústria</t>
  </si>
  <si>
    <t xml:space="preserve">              B, C</t>
  </si>
  <si>
    <t>2017 II</t>
  </si>
  <si>
    <t>Energia, aigua, residus</t>
  </si>
  <si>
    <t xml:space="preserve">             D, E</t>
  </si>
  <si>
    <t>2017 III</t>
  </si>
  <si>
    <t>Construcció</t>
  </si>
  <si>
    <t xml:space="preserve">                 F</t>
  </si>
  <si>
    <t>2017 IV</t>
  </si>
  <si>
    <t>Comerç i hostaleria</t>
  </si>
  <si>
    <t xml:space="preserve">              G, I</t>
  </si>
  <si>
    <t>2018 I</t>
  </si>
  <si>
    <t>Transport i comunicacions</t>
  </si>
  <si>
    <t xml:space="preserve">               H, J</t>
  </si>
  <si>
    <t>Educació i sanitat</t>
  </si>
  <si>
    <t>2018 II</t>
  </si>
  <si>
    <t>Activitats financeres i immobiliàries</t>
  </si>
  <si>
    <t xml:space="preserve">           K,L</t>
  </si>
  <si>
    <t>2018 III</t>
  </si>
  <si>
    <t>Activitats professionals, administratives i Administració pública</t>
  </si>
  <si>
    <t xml:space="preserve">               M, N, O</t>
  </si>
  <si>
    <t>Activitats professionals, administratives i administració pública</t>
  </si>
  <si>
    <t>2018 IV</t>
  </si>
  <si>
    <t xml:space="preserve">              P, Q</t>
  </si>
  <si>
    <t>Activitats artístiques</t>
  </si>
  <si>
    <t>2019 I</t>
  </si>
  <si>
    <t>Activitats artístiques i altres serveis</t>
  </si>
  <si>
    <t xml:space="preserve">             R, S</t>
  </si>
  <si>
    <t>2019 II</t>
  </si>
  <si>
    <t>2019 III</t>
  </si>
  <si>
    <t>2019 IV</t>
  </si>
  <si>
    <t>2020 I</t>
  </si>
  <si>
    <t>2020 II</t>
  </si>
  <si>
    <t>Font: Ministeri d'Ocupació i Economia Social</t>
  </si>
  <si>
    <t>GI</t>
  </si>
  <si>
    <t>HJ</t>
  </si>
  <si>
    <t>PQ</t>
  </si>
  <si>
    <t>I trim.</t>
  </si>
  <si>
    <t>II trim.</t>
  </si>
  <si>
    <t>III trim.</t>
  </si>
  <si>
    <t>IV trim.</t>
  </si>
  <si>
    <t>Mitjana 2020</t>
  </si>
  <si>
    <t>n.d.</t>
  </si>
  <si>
    <t>D,E</t>
  </si>
  <si>
    <t xml:space="preserve">           K, L</t>
  </si>
  <si>
    <t>Total trimestral</t>
  </si>
  <si>
    <t xml:space="preserve"> Mitjana anual</t>
  </si>
  <si>
    <t>Treballadors en el règim general</t>
  </si>
  <si>
    <t>Treballadors autònoms</t>
  </si>
  <si>
    <t>Total treballadors de cooperatives</t>
  </si>
  <si>
    <t>Total treballadors de  cooperatives</t>
  </si>
  <si>
    <t>1999 I</t>
  </si>
  <si>
    <t>1999 II</t>
  </si>
  <si>
    <t>1999 III</t>
  </si>
  <si>
    <t>1999 IV</t>
  </si>
  <si>
    <t>2000 I</t>
  </si>
  <si>
    <t>2000 II</t>
  </si>
  <si>
    <t>2000 III</t>
  </si>
  <si>
    <t>2000 IV</t>
  </si>
  <si>
    <t>2001 I</t>
  </si>
  <si>
    <t>2001 II</t>
  </si>
  <si>
    <t>2001 III</t>
  </si>
  <si>
    <t>2001 IV</t>
  </si>
  <si>
    <t>2002 I</t>
  </si>
  <si>
    <t>2002 II</t>
  </si>
  <si>
    <t>2002 III</t>
  </si>
  <si>
    <t>2002 IV</t>
  </si>
  <si>
    <t>2003 I</t>
  </si>
  <si>
    <t>2003 II</t>
  </si>
  <si>
    <t>2003 III</t>
  </si>
  <si>
    <t>2003 IV</t>
  </si>
  <si>
    <t>2004 I</t>
  </si>
  <si>
    <t>2004 II</t>
  </si>
  <si>
    <t>2004 III</t>
  </si>
  <si>
    <t>2004 IV</t>
  </si>
  <si>
    <t>2005 I</t>
  </si>
  <si>
    <t>2005 II</t>
  </si>
  <si>
    <t>2005 III</t>
  </si>
  <si>
    <t>2005 IV</t>
  </si>
  <si>
    <t>2006 I</t>
  </si>
  <si>
    <t>2006 II</t>
  </si>
  <si>
    <t>2006 III</t>
  </si>
  <si>
    <t>2006 IV</t>
  </si>
  <si>
    <t>2007 I</t>
  </si>
  <si>
    <t>2007 II</t>
  </si>
  <si>
    <t>2007 III</t>
  </si>
  <si>
    <t>2007 IV</t>
  </si>
  <si>
    <t>2008 I</t>
  </si>
  <si>
    <t>2008 II</t>
  </si>
  <si>
    <t>2008 III</t>
  </si>
  <si>
    <t>2008 IV</t>
  </si>
  <si>
    <t>Mitjana 2019</t>
  </si>
  <si>
    <t>Energia, aigua i  residus (D, E)</t>
  </si>
  <si>
    <t>Mitjana 2018</t>
  </si>
  <si>
    <t>Nombre de societats cooperatives</t>
  </si>
  <si>
    <t>Variació interanual cooperatives</t>
  </si>
  <si>
    <t>Total treballadors</t>
  </si>
  <si>
    <t>Nombre de treballadors / Nombre de cooperatives</t>
  </si>
  <si>
    <t>-</t>
  </si>
  <si>
    <t>Mitjana I i II trimestre</t>
  </si>
  <si>
    <t>Nombre de treballadors / Nombre cooperatives</t>
  </si>
  <si>
    <t>I</t>
  </si>
  <si>
    <t>II</t>
  </si>
  <si>
    <t>III</t>
  </si>
  <si>
    <t>IV</t>
  </si>
  <si>
    <t>Treball associat (*)</t>
  </si>
  <si>
    <t>Font: Direcció General de Promoció Econòmica,  Emprenedoria i Economia Social i Circular</t>
  </si>
  <si>
    <t xml:space="preserve">(*) Incloses 18 microcooperatives de treball associat a Mallorca i una a Menorca. </t>
  </si>
  <si>
    <t>Nombre de treballadors de les societats laborals 1999-2020</t>
  </si>
  <si>
    <t>Treballadors de societats anònimes</t>
  </si>
  <si>
    <t>Treballadors de societats limitades</t>
  </si>
  <si>
    <t>Variació intertrimestral</t>
  </si>
  <si>
    <t>Mitjana 1r i 2n trimestre de 2020</t>
  </si>
  <si>
    <t>Nombre de societats laborals</t>
  </si>
  <si>
    <t>Variació interanual societats laborals</t>
  </si>
  <si>
    <t>Nombre de treballadors / Nombre de societats laborals</t>
  </si>
  <si>
    <t>Variació treballadors</t>
  </si>
  <si>
    <t>Illes Balears (eix dret)</t>
  </si>
  <si>
    <t>Mitjana I i II trimestre 2021</t>
  </si>
  <si>
    <t>1r trim.</t>
  </si>
  <si>
    <t>2n trim.</t>
  </si>
  <si>
    <t>3r  trim.</t>
  </si>
  <si>
    <t>4t trim.</t>
  </si>
  <si>
    <t xml:space="preserve">Quadre I-12.1. </t>
  </si>
  <si>
    <t xml:space="preserve">Quadre I-12.2. </t>
  </si>
  <si>
    <t xml:space="preserve">Gràfic I-12.1. </t>
  </si>
  <si>
    <t>Gràfic I-12.2.</t>
  </si>
  <si>
    <t xml:space="preserve">Gràfic I-12.3. </t>
  </si>
  <si>
    <t xml:space="preserve">Gràfic I-12.4. </t>
  </si>
  <si>
    <t xml:space="preserve">Gràfic I-12.5. </t>
  </si>
  <si>
    <t xml:space="preserve">Gràfic I-12.6. </t>
  </si>
  <si>
    <t xml:space="preserve">Gràfic I-12.7. </t>
  </si>
  <si>
    <t xml:space="preserve">Gràfic I-12.8. </t>
  </si>
  <si>
    <t xml:space="preserve">Gràfic I-12.9. </t>
  </si>
  <si>
    <t>Gràfic I-12.10.</t>
  </si>
  <si>
    <t>Gràfic I-12.11.</t>
  </si>
  <si>
    <t xml:space="preserve">Quadre IA-12.1. </t>
  </si>
  <si>
    <t xml:space="preserve">Quadre IA-12.2. </t>
  </si>
  <si>
    <t xml:space="preserve">Quadre IA-12.3. </t>
  </si>
  <si>
    <t xml:space="preserve">Gràfic IA-12.1. </t>
  </si>
  <si>
    <t xml:space="preserve">Quadre IA-12.4. </t>
  </si>
  <si>
    <t xml:space="preserve">Quadre IA-12.5. </t>
  </si>
  <si>
    <t xml:space="preserve">Gràfic IA-12.2. </t>
  </si>
  <si>
    <t xml:space="preserve">Quadre IA-12.6. </t>
  </si>
  <si>
    <t xml:space="preserve">Gràfic IA-12.3. </t>
  </si>
  <si>
    <t xml:space="preserve">Quadre IA-12.7. </t>
  </si>
  <si>
    <t xml:space="preserve">Quadre IA-12.8. </t>
  </si>
  <si>
    <t xml:space="preserve">Quadre IA-12.9.a. </t>
  </si>
  <si>
    <t>Quadre IA-12.9.b.</t>
  </si>
  <si>
    <t xml:space="preserve">Quadre IA-12.10. </t>
  </si>
  <si>
    <t xml:space="preserve">Gràfic IA-12.4. </t>
  </si>
  <si>
    <t xml:space="preserve">Gràfic IA-12.5. </t>
  </si>
  <si>
    <t xml:space="preserve">Quadre IA-12.11. </t>
  </si>
  <si>
    <t xml:space="preserve">Gràfic IA-12.6. </t>
  </si>
  <si>
    <t>Quadre I-12.1. Nombre d'empreses per condició jurídica de l'economia social a les Illes Balears (2010-2020)</t>
  </si>
  <si>
    <t>Quadre I-12.2. Nombre d'altres tipus d'entitats de l'economia social (2020)</t>
  </si>
  <si>
    <t>Quadre IA-12.1. Nombre de cooperatives i societats laborals per comunitats autònomes (2020)</t>
  </si>
  <si>
    <t>Quadre IA-12.2. Nombre de treballadors de cooperatives i societats laborals per comunitats autònomes (mitjana 1r i 2n trimestre de 2020)</t>
  </si>
  <si>
    <t>Quadre IA-12.3. Nombre de treballadors de les cooperatives segons la secció d'activitat a les Illes Balears (2009-2020)</t>
  </si>
  <si>
    <t>Quadre IA-12.4. Cooperatives (centres) a les Illes Balears i Espanya per tipus d'activitat (2020)</t>
  </si>
  <si>
    <t>Quadre IA-12.5. Nombre de treballadors de les cooperatives segons la secció d'activitat a Espanya (2009-2020)</t>
  </si>
  <si>
    <t>Quadre IA-12.6. Evolució del nombre de treballadors del règim general i autònoms de les cooperatives a les Illes Balears (1999-2020)</t>
  </si>
  <si>
    <t>Quadre IA-12.7. Treballadors de les societats laborals a les Illes Balears i Espanya per tipus d'activitat (1r i 2n trimestre de 2020)</t>
  </si>
  <si>
    <t>Quadre IA-12.8. Societats laborals (centres) a les Illes Balears i Espanya per tipus d'activitat (2020)</t>
  </si>
  <si>
    <t>Quadre IA-12.9.b. Evolució trimestral del nombre de treballadors i de les cooperatives a Espanya i a les Illes Balears (1999-2020)</t>
  </si>
  <si>
    <t>Quadre IA-12.10. Cooperatives a les Balears per tipus i illes (2020)</t>
  </si>
  <si>
    <t>Quadre IA-12.11. Evolució del nombre de societats laborals i dels treballadors a Espanya i a les Illes Balears per trimestres (1999-2019)</t>
  </si>
  <si>
    <t>Quadre IA-12.9.a. Evolució de la mitjana de treballadors i de cooperatives a Espanya i a les Illes Balears (1999-2020)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</si>
</sst>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,##0.00\ [$€-C0A]\ ;\-#,##0.00\ [$€-C0A]\ ;\-#\ [$€-C0A]\ ;@\ "/>
    <numFmt numFmtId="165" formatCode="#,##0.00&quot; € &quot;;\-#,##0.00&quot; € &quot;;\-#&quot; € &quot;;@\ "/>
    <numFmt numFmtId="166" formatCode="#,##0.00&quot;       &quot;;\-#,##0.00&quot;       &quot;;\-#&quot;       &quot;;@\ "/>
    <numFmt numFmtId="167" formatCode="#,##0.0"/>
    <numFmt numFmtId="168" formatCode="#,##0.00&quot;    &quot;;\-#,##0.00&quot;    &quot;;\-#&quot;    &quot;;@\ "/>
    <numFmt numFmtId="169" formatCode="#,##0&quot;    &quot;;\-#,##0&quot;    &quot;;\-#&quot;    &quot;;@\ "/>
    <numFmt numFmtId="170" formatCode="#,##0.00\ ;\(#,##0.00\);\-#\ ;\ @\ "/>
    <numFmt numFmtId="171" formatCode="0.0"/>
    <numFmt numFmtId="172" formatCode="_-* #,##0.00_-;\-* #,##0.00_-;_-* \-??_-;_-@_-"/>
    <numFmt numFmtId="173" formatCode="0\ %"/>
    <numFmt numFmtId="174" formatCode="0.00\ %"/>
    <numFmt numFmtId="175" formatCode="_-* #,##0.00\ _€_-;\-* #,##0.00\ _€_-;_-* \-??\ _€_-;_-@_-"/>
    <numFmt numFmtId="176" formatCode="0.0%"/>
    <numFmt numFmtId="177" formatCode="#,##0.00&quot; €&quot;;[Red]\-#,##0.00&quot; €&quot;"/>
    <numFmt numFmtId="178" formatCode="_-* #,##0\ _€_-;\-* #,##0\ _€_-;_-* \-??\ _€_-;_-@_-"/>
    <numFmt numFmtId="179" formatCode="0.0\ %"/>
    <numFmt numFmtId="180" formatCode="#,##0&quot;    &quot;;#,##0&quot;    &quot;;\-#&quot;    &quot;;\ @\ "/>
    <numFmt numFmtId="181" formatCode="_-* #,##0.0\ _€_-;\-* #,##0.0\ _€_-;_-* \-??\ _€_-;_-@_-"/>
  </numFmts>
  <fonts count="53" x14ac:knownFonts="1"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800080"/>
      <name val="Calibri"/>
      <family val="2"/>
      <charset val="1"/>
    </font>
    <font>
      <sz val="10"/>
      <color rgb="FFCC0000"/>
      <name val="Arial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b/>
      <sz val="10"/>
      <color rgb="FFFFFFFF"/>
      <name val="Arial"/>
      <family val="2"/>
      <charset val="1"/>
    </font>
    <font>
      <sz val="10"/>
      <color rgb="FF000000"/>
      <name val="Mangal"/>
      <family val="1"/>
      <charset val="1"/>
    </font>
    <font>
      <i/>
      <sz val="11"/>
      <color rgb="FF808080"/>
      <name val="Calibri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b/>
      <sz val="15"/>
      <color rgb="FF003366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u/>
      <sz val="10"/>
      <color rgb="FF0000FF"/>
      <name val="Arial"/>
      <family val="2"/>
      <charset val="1"/>
    </font>
    <font>
      <u/>
      <sz val="10"/>
      <color rgb="FF0000EE"/>
      <name val="Arial"/>
      <family val="2"/>
      <charset val="1"/>
    </font>
    <font>
      <sz val="11"/>
      <color rgb="FF333399"/>
      <name val="Calibri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333333"/>
      <name val="Arial"/>
      <family val="2"/>
      <charset val="1"/>
    </font>
    <font>
      <b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8"/>
      <color rgb="FF003366"/>
      <name val="Cambria"/>
      <family val="1"/>
      <charset val="1"/>
    </font>
    <font>
      <b/>
      <sz val="11"/>
      <color rgb="FF000000"/>
      <name val="Calibri"/>
      <family val="2"/>
      <charset val="1"/>
    </font>
    <font>
      <b/>
      <sz val="8"/>
      <color rgb="FFFFFFFF"/>
      <name val="Arial"/>
      <family val="2"/>
      <charset val="1"/>
    </font>
    <font>
      <u/>
      <sz val="11"/>
      <color rgb="FF0000FF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FF0000"/>
      <name val="Arial"/>
      <family val="2"/>
      <charset val="1"/>
    </font>
    <font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i/>
      <sz val="8"/>
      <name val="Arial"/>
      <family val="2"/>
      <charset val="1"/>
    </font>
    <font>
      <i/>
      <sz val="8"/>
      <color rgb="FF000000"/>
      <name val="Arial"/>
      <family val="2"/>
      <charset val="1"/>
    </font>
    <font>
      <b/>
      <sz val="8"/>
      <color rgb="FF000080"/>
      <name val="Arial"/>
      <family val="2"/>
      <charset val="1"/>
    </font>
    <font>
      <b/>
      <sz val="7"/>
      <color rgb="FFFF0000"/>
      <name val="Arial"/>
      <family val="2"/>
      <charset val="1"/>
    </font>
    <font>
      <b/>
      <sz val="7"/>
      <color rgb="FF000080"/>
      <name val="Arial"/>
      <family val="2"/>
      <charset val="1"/>
    </font>
    <font>
      <sz val="7"/>
      <color rgb="FFFF0000"/>
      <name val="Arial"/>
      <family val="2"/>
      <charset val="1"/>
    </font>
    <font>
      <i/>
      <sz val="7"/>
      <color rgb="FF000000"/>
      <name val="Arial"/>
      <family val="2"/>
      <charset val="1"/>
    </font>
    <font>
      <sz val="8"/>
      <name val="Arial"/>
      <family val="2"/>
    </font>
    <font>
      <sz val="8"/>
      <color rgb="FF00B050"/>
      <name val="Arial"/>
      <family val="2"/>
      <charset val="1"/>
    </font>
    <font>
      <sz val="8"/>
      <color rgb="FF000080"/>
      <name val="Arial"/>
      <family val="2"/>
      <charset val="1"/>
    </font>
    <font>
      <b/>
      <sz val="7"/>
      <name val="Arial"/>
      <family val="2"/>
      <charset val="1"/>
    </font>
    <font>
      <b/>
      <sz val="7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8EB4E3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C000"/>
      </patternFill>
    </fill>
    <fill>
      <patternFill patternType="solid">
        <fgColor rgb="FF0066CC"/>
        <bgColor rgb="FF4F81BD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9966"/>
      </patternFill>
    </fill>
    <fill>
      <patternFill patternType="solid">
        <fgColor rgb="FFFF9900"/>
        <bgColor rgb="FFFFC0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878787"/>
      </patternFill>
    </fill>
    <fill>
      <patternFill patternType="solid">
        <fgColor rgb="FFDDDDDD"/>
        <bgColor rgb="FFD9D9D9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CC00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FFCCCC"/>
        <bgColor rgb="FFFFCC99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78787"/>
      </patternFill>
    </fill>
    <fill>
      <patternFill patternType="solid">
        <fgColor rgb="FFCC0000"/>
        <bgColor rgb="FFFF0000"/>
      </patternFill>
    </fill>
    <fill>
      <patternFill patternType="solid">
        <fgColor rgb="FFFFFFCC"/>
        <bgColor rgb="FFFFFFFF"/>
      </patternFill>
    </fill>
    <fill>
      <patternFill patternType="solid">
        <fgColor rgb="FFBFBFBF"/>
        <bgColor rgb="FFC0C0C0"/>
      </patternFill>
    </fill>
    <fill>
      <patternFill patternType="solid">
        <fgColor rgb="FFFFC000"/>
        <bgColor rgb="FFFFCC00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EECE1"/>
      </patternFill>
    </fill>
    <fill>
      <patternFill patternType="solid">
        <fgColor rgb="FFA6A6A6"/>
        <bgColor rgb="FF969696"/>
      </patternFill>
    </fill>
    <fill>
      <patternFill patternType="solid">
        <fgColor rgb="FFEEECE1"/>
        <bgColor rgb="FFF2F2F2"/>
      </patternFill>
    </fill>
    <fill>
      <patternFill patternType="solid">
        <fgColor rgb="FFFFFF00"/>
        <bgColor rgb="FFFFCC00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175" fontId="52" fillId="0" borderId="0" applyBorder="0" applyProtection="0"/>
    <xf numFmtId="9" fontId="52" fillId="0" borderId="0" applyBorder="0" applyProtection="0"/>
    <xf numFmtId="0" fontId="3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3" fillId="16" borderId="0" applyBorder="0" applyProtection="0"/>
    <xf numFmtId="0" fontId="3" fillId="16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7" borderId="0" applyBorder="0" applyProtection="0"/>
    <xf numFmtId="0" fontId="3" fillId="17" borderId="0" applyBorder="0" applyProtection="0"/>
    <xf numFmtId="0" fontId="4" fillId="18" borderId="0" applyBorder="0" applyProtection="0"/>
    <xf numFmtId="0" fontId="4" fillId="18" borderId="0" applyBorder="0" applyProtection="0"/>
    <xf numFmtId="0" fontId="4" fillId="18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22" borderId="0" applyBorder="0" applyProtection="0"/>
    <xf numFmtId="0" fontId="5" fillId="3" borderId="0" applyBorder="0" applyProtection="0"/>
    <xf numFmtId="0" fontId="6" fillId="23" borderId="0" applyBorder="0" applyProtection="0"/>
    <xf numFmtId="0" fontId="6" fillId="23" borderId="0" applyBorder="0" applyProtection="0"/>
    <xf numFmtId="0" fontId="6" fillId="23" borderId="0" applyBorder="0" applyProtection="0"/>
    <xf numFmtId="0" fontId="7" fillId="4" borderId="0" applyBorder="0" applyProtection="0"/>
    <xf numFmtId="0" fontId="8" fillId="24" borderId="1" applyProtection="0"/>
    <xf numFmtId="0" fontId="9" fillId="25" borderId="2" applyProtection="0"/>
    <xf numFmtId="0" fontId="10" fillId="0" borderId="3" applyProtection="0"/>
    <xf numFmtId="0" fontId="9" fillId="25" borderId="2" applyProtection="0"/>
    <xf numFmtId="0" fontId="8" fillId="24" borderId="1" applyProtection="0"/>
    <xf numFmtId="0" fontId="11" fillId="26" borderId="0" applyBorder="0" applyProtection="0"/>
    <xf numFmtId="0" fontId="11" fillId="26" borderId="0" applyBorder="0" applyProtection="0"/>
    <xf numFmtId="0" fontId="11" fillId="26" borderId="0" applyBorder="0" applyProtection="0"/>
    <xf numFmtId="164" fontId="12" fillId="0" borderId="0" applyBorder="0" applyProtection="0"/>
    <xf numFmtId="165" fontId="12" fillId="0" borderId="0" applyBorder="0" applyProtection="0"/>
    <xf numFmtId="0" fontId="13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5" fillId="4" borderId="0" applyBorder="0" applyProtection="0"/>
    <xf numFmtId="0" fontId="15" fillId="4" borderId="0" applyBorder="0" applyProtection="0"/>
    <xf numFmtId="0" fontId="15" fillId="4" borderId="0" applyBorder="0" applyProtection="0"/>
    <xf numFmtId="0" fontId="7" fillId="4" borderId="0" applyBorder="0" applyProtection="0"/>
    <xf numFmtId="0" fontId="52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8" fillId="0" borderId="4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20" fillId="0" borderId="5" applyProtection="0"/>
    <xf numFmtId="0" fontId="21" fillId="0" borderId="6" applyProtection="0"/>
    <xf numFmtId="0" fontId="21" fillId="0" borderId="0" applyBorder="0" applyProtection="0"/>
    <xf numFmtId="0" fontId="22" fillId="0" borderId="0" applyBorder="0" applyProtection="0"/>
    <xf numFmtId="0" fontId="22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5" fillId="3" borderId="0" applyBorder="0" applyProtection="0"/>
    <xf numFmtId="0" fontId="24" fillId="7" borderId="1" applyProtection="0"/>
    <xf numFmtId="0" fontId="10" fillId="0" borderId="3" applyProtection="0"/>
    <xf numFmtId="166" fontId="12" fillId="0" borderId="0" applyBorder="0" applyProtection="0"/>
    <xf numFmtId="167" fontId="12" fillId="0" borderId="0" applyBorder="0" applyProtection="0"/>
    <xf numFmtId="168" fontId="12" fillId="0" borderId="0" applyBorder="0" applyProtection="0"/>
    <xf numFmtId="169" fontId="12" fillId="0" borderId="0" applyBorder="0" applyProtection="0"/>
    <xf numFmtId="166" fontId="12" fillId="0" borderId="0" applyBorder="0" applyProtection="0"/>
    <xf numFmtId="168" fontId="12" fillId="0" borderId="0" applyBorder="0" applyProtection="0"/>
    <xf numFmtId="169" fontId="12" fillId="0" borderId="0" applyBorder="0" applyProtection="0"/>
    <xf numFmtId="170" fontId="52" fillId="0" borderId="0" applyBorder="0" applyProtection="0"/>
    <xf numFmtId="168" fontId="12" fillId="0" borderId="0" applyBorder="0" applyProtection="0"/>
    <xf numFmtId="169" fontId="12" fillId="0" borderId="0" applyBorder="0" applyProtection="0"/>
    <xf numFmtId="168" fontId="12" fillId="0" borderId="0" applyBorder="0" applyProtection="0"/>
    <xf numFmtId="171" fontId="12" fillId="0" borderId="0" applyBorder="0" applyProtection="0"/>
    <xf numFmtId="172" fontId="52" fillId="0" borderId="0" applyBorder="0" applyProtection="0"/>
    <xf numFmtId="0" fontId="25" fillId="27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1" fillId="0" borderId="0" applyBorder="0" applyProtection="0"/>
    <xf numFmtId="0" fontId="52" fillId="0" borderId="0" applyBorder="0" applyProtection="0"/>
    <xf numFmtId="0" fontId="1" fillId="0" borderId="0" applyBorder="0" applyProtection="0"/>
    <xf numFmtId="0" fontId="1" fillId="0" borderId="0"/>
    <xf numFmtId="0" fontId="27" fillId="0" borderId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1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8" fillId="27" borderId="1" applyProtection="0"/>
    <xf numFmtId="0" fontId="28" fillId="27" borderId="1" applyProtection="0"/>
    <xf numFmtId="0" fontId="28" fillId="27" borderId="1" applyProtection="0"/>
    <xf numFmtId="0" fontId="12" fillId="27" borderId="7" applyProtection="0"/>
    <xf numFmtId="0" fontId="29" fillId="24" borderId="8" applyProtection="0"/>
    <xf numFmtId="173" fontId="12" fillId="0" borderId="0" applyBorder="0" applyProtection="0"/>
    <xf numFmtId="173" fontId="12" fillId="0" borderId="0" applyBorder="0" applyProtection="0"/>
    <xf numFmtId="9" fontId="5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0" fontId="29" fillId="24" borderId="8" applyProtection="0"/>
    <xf numFmtId="0" fontId="52" fillId="0" borderId="0" applyBorder="0" applyProtection="0"/>
    <xf numFmtId="0" fontId="52" fillId="0" borderId="0" applyBorder="0" applyProtection="0"/>
    <xf numFmtId="0" fontId="52" fillId="0" borderId="0" applyBorder="0" applyProtection="0"/>
    <xf numFmtId="0" fontId="52" fillId="0" borderId="0" applyBorder="0" applyProtection="0"/>
    <xf numFmtId="0" fontId="52" fillId="0" borderId="0" applyBorder="0" applyProtection="0"/>
    <xf numFmtId="0" fontId="52" fillId="0" borderId="0" applyBorder="0" applyProtection="0"/>
    <xf numFmtId="0" fontId="30" fillId="0" borderId="0" applyBorder="0" applyProtection="0"/>
    <xf numFmtId="0" fontId="13" fillId="0" borderId="0" applyBorder="0" applyProtection="0"/>
    <xf numFmtId="0" fontId="31" fillId="0" borderId="0" applyBorder="0" applyProtection="0"/>
    <xf numFmtId="0" fontId="31" fillId="0" borderId="0" applyBorder="0" applyProtection="0"/>
    <xf numFmtId="0" fontId="18" fillId="0" borderId="4" applyProtection="0"/>
    <xf numFmtId="0" fontId="20" fillId="0" borderId="5" applyProtection="0"/>
    <xf numFmtId="0" fontId="21" fillId="0" borderId="6" applyProtection="0"/>
    <xf numFmtId="0" fontId="21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30" fillId="0" borderId="0" applyBorder="0" applyProtection="0"/>
    <xf numFmtId="173" fontId="12" fillId="0" borderId="0" applyBorder="0" applyProtection="0"/>
    <xf numFmtId="173" fontId="52" fillId="0" borderId="0" applyBorder="0" applyProtection="0"/>
    <xf numFmtId="168" fontId="12" fillId="0" borderId="0" applyBorder="0" applyProtection="0"/>
    <xf numFmtId="173" fontId="52" fillId="0" borderId="0" applyBorder="0" applyProtection="0"/>
  </cellStyleXfs>
  <cellXfs count="178">
    <xf numFmtId="0" fontId="0" fillId="0" borderId="0" xfId="0"/>
    <xf numFmtId="0" fontId="35" fillId="0" borderId="0" xfId="0" applyFont="1" applyAlignment="1"/>
    <xf numFmtId="0" fontId="36" fillId="0" borderId="9" xfId="0" applyFont="1" applyBorder="1" applyAlignment="1"/>
    <xf numFmtId="0" fontId="35" fillId="11" borderId="9" xfId="0" applyFont="1" applyFill="1" applyBorder="1" applyAlignment="1">
      <alignment horizontal="center" vertical="center" wrapText="1"/>
    </xf>
    <xf numFmtId="0" fontId="37" fillId="11" borderId="9" xfId="0" applyFont="1" applyFill="1" applyBorder="1" applyAlignment="1">
      <alignment horizontal="center" vertical="center" wrapText="1"/>
    </xf>
    <xf numFmtId="0" fontId="35" fillId="0" borderId="0" xfId="0" applyFont="1"/>
    <xf numFmtId="0" fontId="35" fillId="0" borderId="9" xfId="0" applyFont="1" applyBorder="1" applyAlignment="1">
      <alignment horizontal="left"/>
    </xf>
    <xf numFmtId="3" fontId="35" fillId="0" borderId="9" xfId="0" applyNumberFormat="1" applyFont="1" applyBorder="1" applyAlignment="1"/>
    <xf numFmtId="174" fontId="35" fillId="0" borderId="9" xfId="157" applyNumberFormat="1" applyFont="1" applyBorder="1" applyAlignment="1" applyProtection="1">
      <alignment horizontal="right"/>
    </xf>
    <xf numFmtId="174" fontId="37" fillId="0" borderId="9" xfId="157" applyNumberFormat="1" applyFont="1" applyBorder="1" applyAlignment="1" applyProtection="1">
      <alignment horizontal="right"/>
    </xf>
    <xf numFmtId="3" fontId="37" fillId="0" borderId="9" xfId="0" applyNumberFormat="1" applyFont="1" applyBorder="1" applyAlignment="1"/>
    <xf numFmtId="9" fontId="35" fillId="0" borderId="0" xfId="2" applyFont="1" applyBorder="1" applyAlignment="1" applyProtection="1"/>
    <xf numFmtId="174" fontId="37" fillId="0" borderId="9" xfId="157" applyNumberFormat="1" applyFont="1" applyBorder="1" applyAlignment="1" applyProtection="1"/>
    <xf numFmtId="10" fontId="35" fillId="0" borderId="0" xfId="2" applyNumberFormat="1" applyFont="1" applyBorder="1" applyAlignment="1" applyProtection="1"/>
    <xf numFmtId="0" fontId="38" fillId="24" borderId="9" xfId="0" applyFont="1" applyFill="1" applyBorder="1" applyAlignment="1">
      <alignment horizontal="left"/>
    </xf>
    <xf numFmtId="3" fontId="39" fillId="24" borderId="9" xfId="0" applyNumberFormat="1" applyFont="1" applyFill="1" applyBorder="1" applyAlignment="1"/>
    <xf numFmtId="174" fontId="39" fillId="28" borderId="9" xfId="157" applyNumberFormat="1" applyFont="1" applyFill="1" applyBorder="1" applyAlignment="1" applyProtection="1"/>
    <xf numFmtId="173" fontId="35" fillId="0" borderId="0" xfId="158" applyFont="1" applyBorder="1" applyAlignment="1" applyProtection="1"/>
    <xf numFmtId="3" fontId="35" fillId="0" borderId="0" xfId="0" applyNumberFormat="1" applyFont="1"/>
    <xf numFmtId="0" fontId="38" fillId="0" borderId="0" xfId="0" applyFont="1" applyAlignment="1"/>
    <xf numFmtId="175" fontId="35" fillId="0" borderId="0" xfId="1" applyFont="1" applyBorder="1" applyAlignment="1" applyProtection="1"/>
    <xf numFmtId="0" fontId="35" fillId="29" borderId="9" xfId="0" applyFont="1" applyFill="1" applyBorder="1" applyAlignment="1"/>
    <xf numFmtId="0" fontId="35" fillId="29" borderId="9" xfId="0" applyFont="1" applyFill="1" applyBorder="1" applyAlignment="1">
      <alignment horizontal="center" vertical="center"/>
    </xf>
    <xf numFmtId="0" fontId="35" fillId="0" borderId="9" xfId="0" applyFont="1" applyBorder="1" applyAlignment="1"/>
    <xf numFmtId="3" fontId="36" fillId="0" borderId="9" xfId="0" applyNumberFormat="1" applyFont="1" applyBorder="1" applyAlignment="1"/>
    <xf numFmtId="176" fontId="35" fillId="0" borderId="0" xfId="2" applyNumberFormat="1" applyFont="1" applyBorder="1" applyAlignment="1" applyProtection="1"/>
    <xf numFmtId="0" fontId="35" fillId="0" borderId="9" xfId="0" applyFont="1" applyBorder="1" applyAlignment="1">
      <alignment horizontal="left" indent="5"/>
    </xf>
    <xf numFmtId="3" fontId="37" fillId="0" borderId="9" xfId="0" applyNumberFormat="1" applyFont="1" applyBorder="1" applyAlignment="1">
      <alignment horizontal="right"/>
    </xf>
    <xf numFmtId="0" fontId="38" fillId="24" borderId="9" xfId="0" applyFont="1" applyFill="1" applyBorder="1" applyAlignment="1"/>
    <xf numFmtId="0" fontId="41" fillId="0" borderId="0" xfId="0" applyFont="1" applyAlignment="1"/>
    <xf numFmtId="177" fontId="35" fillId="0" borderId="0" xfId="0" applyNumberFormat="1" applyFont="1" applyAlignment="1"/>
    <xf numFmtId="0" fontId="34" fillId="0" borderId="0" xfId="3" applyBorder="1" applyAlignment="1" applyProtection="1"/>
    <xf numFmtId="0" fontId="37" fillId="30" borderId="9" xfId="0" applyFont="1" applyFill="1" applyBorder="1" applyAlignment="1"/>
    <xf numFmtId="0" fontId="37" fillId="30" borderId="11" xfId="0" applyFont="1" applyFill="1" applyBorder="1" applyAlignment="1">
      <alignment horizontal="center"/>
    </xf>
    <xf numFmtId="9" fontId="35" fillId="0" borderId="0" xfId="0" applyNumberFormat="1" applyFont="1" applyAlignment="1"/>
    <xf numFmtId="0" fontId="39" fillId="30" borderId="9" xfId="0" applyFont="1" applyFill="1" applyBorder="1" applyAlignment="1"/>
    <xf numFmtId="3" fontId="39" fillId="30" borderId="9" xfId="0" applyNumberFormat="1" applyFont="1" applyFill="1" applyBorder="1" applyAlignment="1"/>
    <xf numFmtId="178" fontId="35" fillId="0" borderId="0" xfId="1" applyNumberFormat="1" applyFont="1" applyBorder="1" applyAlignment="1" applyProtection="1"/>
    <xf numFmtId="173" fontId="37" fillId="30" borderId="9" xfId="0" applyNumberFormat="1" applyFont="1" applyFill="1" applyBorder="1" applyAlignment="1"/>
    <xf numFmtId="0" fontId="3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3" fontId="42" fillId="0" borderId="0" xfId="0" applyNumberFormat="1" applyFont="1" applyAlignment="1">
      <alignment vertical="center"/>
    </xf>
    <xf numFmtId="173" fontId="39" fillId="30" borderId="9" xfId="0" applyNumberFormat="1" applyFont="1" applyFill="1" applyBorder="1" applyAlignment="1"/>
    <xf numFmtId="4" fontId="35" fillId="0" borderId="0" xfId="0" applyNumberFormat="1" applyFont="1"/>
    <xf numFmtId="3" fontId="35" fillId="0" borderId="0" xfId="0" applyNumberFormat="1" applyFont="1" applyAlignment="1"/>
    <xf numFmtId="178" fontId="35" fillId="0" borderId="0" xfId="0" applyNumberFormat="1" applyFont="1" applyAlignment="1"/>
    <xf numFmtId="9" fontId="38" fillId="0" borderId="0" xfId="2" applyFont="1" applyBorder="1" applyAlignment="1" applyProtection="1"/>
    <xf numFmtId="0" fontId="37" fillId="30" borderId="12" xfId="0" applyFont="1" applyFill="1" applyBorder="1" applyAlignment="1"/>
    <xf numFmtId="0" fontId="37" fillId="30" borderId="13" xfId="0" applyFont="1" applyFill="1" applyBorder="1" applyAlignment="1"/>
    <xf numFmtId="0" fontId="37" fillId="30" borderId="14" xfId="0" applyFont="1" applyFill="1" applyBorder="1" applyAlignment="1"/>
    <xf numFmtId="0" fontId="37" fillId="30" borderId="9" xfId="0" applyFont="1" applyFill="1" applyBorder="1" applyAlignment="1">
      <alignment horizontal="center"/>
    </xf>
    <xf numFmtId="4" fontId="35" fillId="0" borderId="0" xfId="0" applyNumberFormat="1" applyFont="1" applyAlignment="1"/>
    <xf numFmtId="3" fontId="37" fillId="30" borderId="9" xfId="0" applyNumberFormat="1" applyFont="1" applyFill="1" applyBorder="1" applyAlignment="1"/>
    <xf numFmtId="4" fontId="38" fillId="0" borderId="0" xfId="0" applyNumberFormat="1" applyFont="1" applyAlignment="1">
      <alignment vertical="center"/>
    </xf>
    <xf numFmtId="4" fontId="38" fillId="0" borderId="0" xfId="0" applyNumberFormat="1" applyFont="1"/>
    <xf numFmtId="4" fontId="38" fillId="0" borderId="0" xfId="0" applyNumberFormat="1" applyFont="1" applyAlignment="1"/>
    <xf numFmtId="4" fontId="42" fillId="0" borderId="0" xfId="0" applyNumberFormat="1" applyFont="1" applyAlignment="1">
      <alignment vertical="center"/>
    </xf>
    <xf numFmtId="176" fontId="35" fillId="0" borderId="0" xfId="0" applyNumberFormat="1" applyFont="1" applyAlignment="1"/>
    <xf numFmtId="171" fontId="35" fillId="0" borderId="0" xfId="0" applyNumberFormat="1" applyFont="1" applyAlignment="1"/>
    <xf numFmtId="178" fontId="43" fillId="0" borderId="0" xfId="1" applyNumberFormat="1" applyFont="1" applyBorder="1" applyAlignment="1" applyProtection="1">
      <alignment vertical="center"/>
    </xf>
    <xf numFmtId="3" fontId="38" fillId="0" borderId="0" xfId="0" applyNumberFormat="1" applyFont="1" applyAlignment="1"/>
    <xf numFmtId="178" fontId="38" fillId="0" borderId="0" xfId="1" applyNumberFormat="1" applyFont="1" applyBorder="1" applyAlignment="1" applyProtection="1">
      <alignment vertical="center"/>
    </xf>
    <xf numFmtId="178" fontId="44" fillId="0" borderId="0" xfId="1" applyNumberFormat="1" applyFont="1" applyBorder="1" applyAlignment="1" applyProtection="1">
      <alignment vertical="center"/>
    </xf>
    <xf numFmtId="178" fontId="38" fillId="0" borderId="0" xfId="97" applyNumberFormat="1" applyFont="1" applyBorder="1" applyAlignment="1" applyProtection="1">
      <alignment vertical="center"/>
    </xf>
    <xf numFmtId="178" fontId="44" fillId="0" borderId="0" xfId="97" applyNumberFormat="1" applyFont="1" applyBorder="1" applyAlignment="1" applyProtection="1">
      <alignment vertical="center"/>
    </xf>
    <xf numFmtId="178" fontId="45" fillId="0" borderId="0" xfId="97" applyNumberFormat="1" applyFont="1" applyBorder="1" applyAlignment="1" applyProtection="1">
      <alignment vertical="center"/>
    </xf>
    <xf numFmtId="178" fontId="45" fillId="0" borderId="0" xfId="1" applyNumberFormat="1" applyFont="1" applyBorder="1" applyAlignment="1" applyProtection="1">
      <alignment vertical="center"/>
    </xf>
    <xf numFmtId="0" fontId="46" fillId="0" borderId="0" xfId="0" applyFont="1" applyAlignment="1">
      <alignment vertical="center"/>
    </xf>
    <xf numFmtId="0" fontId="44" fillId="0" borderId="0" xfId="105" applyFont="1" applyBorder="1" applyAlignment="1">
      <alignment vertical="center"/>
    </xf>
    <xf numFmtId="0" fontId="37" fillId="30" borderId="9" xfId="0" applyFont="1" applyFill="1" applyBorder="1" applyAlignment="1">
      <alignment horizontal="left"/>
    </xf>
    <xf numFmtId="0" fontId="37" fillId="30" borderId="0" xfId="0" applyFont="1" applyFill="1" applyAlignment="1">
      <alignment horizontal="left"/>
    </xf>
    <xf numFmtId="0" fontId="37" fillId="30" borderId="10" xfId="0" applyFont="1" applyFill="1" applyBorder="1" applyAlignment="1"/>
    <xf numFmtId="0" fontId="37" fillId="30" borderId="12" xfId="0" applyFont="1" applyFill="1" applyBorder="1" applyAlignment="1">
      <alignment horizontal="left"/>
    </xf>
    <xf numFmtId="179" fontId="37" fillId="30" borderId="9" xfId="0" applyNumberFormat="1" applyFont="1" applyFill="1" applyBorder="1" applyAlignment="1">
      <alignment horizontal="right"/>
    </xf>
    <xf numFmtId="0" fontId="40" fillId="30" borderId="15" xfId="0" applyFont="1" applyFill="1" applyBorder="1" applyAlignment="1">
      <alignment horizontal="left"/>
    </xf>
    <xf numFmtId="173" fontId="37" fillId="30" borderId="0" xfId="0" applyNumberFormat="1" applyFont="1" applyFill="1" applyAlignment="1">
      <alignment horizontal="left"/>
    </xf>
    <xf numFmtId="167" fontId="35" fillId="0" borderId="0" xfId="0" applyNumberFormat="1" applyFont="1" applyAlignment="1"/>
    <xf numFmtId="0" fontId="37" fillId="30" borderId="11" xfId="0" applyFont="1" applyFill="1" applyBorder="1" applyAlignment="1">
      <alignment horizontal="left"/>
    </xf>
    <xf numFmtId="0" fontId="37" fillId="30" borderId="0" xfId="0" applyFont="1" applyFill="1" applyAlignment="1"/>
    <xf numFmtId="0" fontId="37" fillId="30" borderId="9" xfId="0" applyFont="1" applyFill="1" applyBorder="1"/>
    <xf numFmtId="179" fontId="37" fillId="30" borderId="9" xfId="0" applyNumberFormat="1" applyFont="1" applyFill="1" applyBorder="1" applyAlignment="1"/>
    <xf numFmtId="173" fontId="35" fillId="0" borderId="0" xfId="0" applyNumberFormat="1" applyFont="1" applyAlignment="1"/>
    <xf numFmtId="0" fontId="40" fillId="30" borderId="0" xfId="0" applyFont="1" applyFill="1" applyBorder="1" applyAlignment="1">
      <alignment horizontal="left"/>
    </xf>
    <xf numFmtId="167" fontId="37" fillId="30" borderId="0" xfId="0" applyNumberFormat="1" applyFont="1" applyFill="1" applyAlignment="1"/>
    <xf numFmtId="9" fontId="37" fillId="30" borderId="9" xfId="0" applyNumberFormat="1" applyFont="1" applyFill="1" applyBorder="1" applyAlignment="1">
      <alignment horizontal="right"/>
    </xf>
    <xf numFmtId="176" fontId="37" fillId="30" borderId="0" xfId="0" applyNumberFormat="1" applyFont="1" applyFill="1" applyAlignment="1">
      <alignment horizontal="left"/>
    </xf>
    <xf numFmtId="0" fontId="37" fillId="30" borderId="16" xfId="0" applyFont="1" applyFill="1" applyBorder="1" applyAlignment="1"/>
    <xf numFmtId="0" fontId="35" fillId="0" borderId="9" xfId="0" applyFont="1" applyBorder="1"/>
    <xf numFmtId="0" fontId="41" fillId="31" borderId="0" xfId="0" applyFont="1" applyFill="1" applyAlignment="1"/>
    <xf numFmtId="176" fontId="37" fillId="0" borderId="9" xfId="0" applyNumberFormat="1" applyFont="1" applyBorder="1" applyAlignment="1"/>
    <xf numFmtId="176" fontId="41" fillId="31" borderId="0" xfId="2" applyNumberFormat="1" applyFont="1" applyFill="1" applyBorder="1" applyAlignment="1" applyProtection="1"/>
    <xf numFmtId="0" fontId="40" fillId="30" borderId="0" xfId="0" applyFont="1" applyFill="1" applyBorder="1" applyAlignment="1"/>
    <xf numFmtId="0" fontId="35" fillId="0" borderId="0" xfId="0" applyFont="1" applyBorder="1" applyAlignment="1">
      <alignment horizontal="center"/>
    </xf>
    <xf numFmtId="0" fontId="41" fillId="0" borderId="0" xfId="0" applyFont="1"/>
    <xf numFmtId="0" fontId="36" fillId="0" borderId="0" xfId="0" applyFont="1" applyAlignment="1"/>
    <xf numFmtId="0" fontId="40" fillId="30" borderId="15" xfId="0" applyFont="1" applyFill="1" applyBorder="1" applyAlignment="1"/>
    <xf numFmtId="0" fontId="37" fillId="30" borderId="15" xfId="0" applyFont="1" applyFill="1" applyBorder="1" applyAlignment="1"/>
    <xf numFmtId="0" fontId="35" fillId="11" borderId="9" xfId="0" applyFont="1" applyFill="1" applyBorder="1" applyAlignment="1">
      <alignment horizontal="center"/>
    </xf>
    <xf numFmtId="0" fontId="35" fillId="11" borderId="11" xfId="0" applyFont="1" applyFill="1" applyBorder="1" applyAlignment="1">
      <alignment horizontal="center"/>
    </xf>
    <xf numFmtId="3" fontId="39" fillId="24" borderId="12" xfId="0" applyNumberFormat="1" applyFont="1" applyFill="1" applyBorder="1" applyAlignment="1"/>
    <xf numFmtId="9" fontId="39" fillId="28" borderId="9" xfId="2" applyFont="1" applyFill="1" applyBorder="1" applyAlignment="1" applyProtection="1"/>
    <xf numFmtId="3" fontId="37" fillId="0" borderId="12" xfId="0" applyNumberFormat="1" applyFont="1" applyBorder="1" applyAlignment="1"/>
    <xf numFmtId="173" fontId="37" fillId="0" borderId="9" xfId="0" applyNumberFormat="1" applyFont="1" applyBorder="1" applyAlignment="1"/>
    <xf numFmtId="173" fontId="39" fillId="28" borderId="9" xfId="0" applyNumberFormat="1" applyFont="1" applyFill="1" applyBorder="1" applyAlignment="1"/>
    <xf numFmtId="173" fontId="35" fillId="0" borderId="0" xfId="0" applyNumberFormat="1" applyFont="1"/>
    <xf numFmtId="178" fontId="38" fillId="0" borderId="0" xfId="0" applyNumberFormat="1" applyFont="1" applyAlignment="1"/>
    <xf numFmtId="3" fontId="38" fillId="24" borderId="9" xfId="0" applyNumberFormat="1" applyFont="1" applyFill="1" applyBorder="1" applyAlignment="1"/>
    <xf numFmtId="0" fontId="35" fillId="11" borderId="9" xfId="0" applyFont="1" applyFill="1" applyBorder="1" applyAlignment="1">
      <alignment horizontal="center" vertical="center"/>
    </xf>
    <xf numFmtId="49" fontId="35" fillId="0" borderId="9" xfId="0" applyNumberFormat="1" applyFont="1" applyBorder="1" applyAlignment="1"/>
    <xf numFmtId="3" fontId="35" fillId="0" borderId="9" xfId="159" applyNumberFormat="1" applyFont="1" applyBorder="1" applyAlignment="1" applyProtection="1"/>
    <xf numFmtId="180" fontId="35" fillId="0" borderId="0" xfId="0" applyNumberFormat="1" applyFont="1" applyAlignment="1"/>
    <xf numFmtId="173" fontId="35" fillId="0" borderId="0" xfId="160" applyFont="1" applyBorder="1" applyAlignment="1" applyProtection="1"/>
    <xf numFmtId="180" fontId="35" fillId="0" borderId="0" xfId="159" applyNumberFormat="1" applyFont="1" applyBorder="1" applyAlignment="1" applyProtection="1"/>
    <xf numFmtId="0" fontId="35" fillId="0" borderId="0" xfId="0" applyFont="1" applyAlignment="1">
      <alignment horizontal="left"/>
    </xf>
    <xf numFmtId="0" fontId="35" fillId="0" borderId="14" xfId="0" applyFont="1" applyBorder="1" applyAlignment="1"/>
    <xf numFmtId="0" fontId="35" fillId="0" borderId="0" xfId="0" applyFont="1" applyAlignment="1">
      <alignment wrapText="1"/>
    </xf>
    <xf numFmtId="176" fontId="35" fillId="0" borderId="0" xfId="157" applyNumberFormat="1" applyFont="1" applyBorder="1" applyAlignment="1" applyProtection="1"/>
    <xf numFmtId="3" fontId="35" fillId="0" borderId="9" xfId="103" applyNumberFormat="1" applyFont="1" applyBorder="1" applyAlignment="1" applyProtection="1"/>
    <xf numFmtId="173" fontId="35" fillId="0" borderId="0" xfId="157" applyFont="1" applyBorder="1" applyAlignment="1" applyProtection="1"/>
    <xf numFmtId="0" fontId="35" fillId="0" borderId="0" xfId="0" applyFont="1" applyAlignment="1"/>
    <xf numFmtId="176" fontId="35" fillId="0" borderId="9" xfId="2" applyNumberFormat="1" applyFont="1" applyBorder="1" applyAlignment="1" applyProtection="1">
      <alignment horizontal="right"/>
    </xf>
    <xf numFmtId="167" fontId="35" fillId="0" borderId="9" xfId="0" applyNumberFormat="1" applyFont="1" applyBorder="1"/>
    <xf numFmtId="176" fontId="35" fillId="0" borderId="9" xfId="2" applyNumberFormat="1" applyFont="1" applyBorder="1" applyAlignment="1" applyProtection="1"/>
    <xf numFmtId="0" fontId="47" fillId="0" borderId="18" xfId="0" applyFont="1" applyBorder="1" applyAlignment="1">
      <alignment horizontal="right"/>
    </xf>
    <xf numFmtId="176" fontId="35" fillId="0" borderId="0" xfId="2" applyNumberFormat="1" applyFont="1" applyBorder="1" applyAlignment="1" applyProtection="1">
      <alignment horizontal="center"/>
    </xf>
    <xf numFmtId="0" fontId="38" fillId="0" borderId="0" xfId="0" applyFont="1"/>
    <xf numFmtId="9" fontId="35" fillId="0" borderId="0" xfId="2" applyFont="1" applyBorder="1" applyAlignment="1" applyProtection="1">
      <alignment horizontal="center"/>
    </xf>
    <xf numFmtId="176" fontId="35" fillId="0" borderId="0" xfId="2" applyNumberFormat="1" applyFont="1" applyBorder="1" applyAlignment="1" applyProtection="1">
      <alignment horizontal="right"/>
    </xf>
    <xf numFmtId="178" fontId="35" fillId="0" borderId="0" xfId="1" applyNumberFormat="1" applyFont="1" applyBorder="1" applyAlignment="1" applyProtection="1">
      <alignment horizontal="right"/>
    </xf>
    <xf numFmtId="178" fontId="35" fillId="0" borderId="0" xfId="0" applyNumberFormat="1" applyFont="1" applyBorder="1" applyAlignment="1">
      <alignment horizontal="center"/>
    </xf>
    <xf numFmtId="178" fontId="35" fillId="0" borderId="0" xfId="1" applyNumberFormat="1" applyFont="1" applyBorder="1" applyAlignment="1" applyProtection="1">
      <alignment horizontal="center"/>
    </xf>
    <xf numFmtId="0" fontId="35" fillId="0" borderId="0" xfId="0" applyFont="1" applyBorder="1" applyAlignment="1">
      <alignment horizontal="right"/>
    </xf>
    <xf numFmtId="0" fontId="35" fillId="0" borderId="0" xfId="0" applyFont="1" applyAlignment="1">
      <alignment horizontal="right"/>
    </xf>
    <xf numFmtId="181" fontId="35" fillId="0" borderId="0" xfId="0" applyNumberFormat="1" applyFont="1"/>
    <xf numFmtId="0" fontId="48" fillId="0" borderId="9" xfId="0" applyFont="1" applyBorder="1" applyAlignment="1"/>
    <xf numFmtId="0" fontId="35" fillId="0" borderId="12" xfId="0" applyFont="1" applyBorder="1" applyAlignment="1"/>
    <xf numFmtId="3" fontId="35" fillId="0" borderId="19" xfId="0" applyNumberFormat="1" applyFont="1" applyBorder="1" applyAlignment="1"/>
    <xf numFmtId="0" fontId="35" fillId="0" borderId="20" xfId="0" applyFont="1" applyBorder="1" applyAlignment="1"/>
    <xf numFmtId="0" fontId="49" fillId="0" borderId="0" xfId="0" applyFont="1" applyAlignment="1">
      <alignment vertical="center"/>
    </xf>
    <xf numFmtId="178" fontId="50" fillId="0" borderId="0" xfId="1" applyNumberFormat="1" applyFont="1" applyBorder="1" applyAlignment="1" applyProtection="1">
      <alignment vertical="center"/>
    </xf>
    <xf numFmtId="0" fontId="1" fillId="0" borderId="0" xfId="0" applyFont="1"/>
    <xf numFmtId="0" fontId="51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1" fontId="38" fillId="0" borderId="0" xfId="0" applyNumberFormat="1" applyFont="1" applyAlignment="1"/>
    <xf numFmtId="1" fontId="35" fillId="0" borderId="0" xfId="0" applyNumberFormat="1" applyFont="1" applyAlignment="1"/>
    <xf numFmtId="0" fontId="48" fillId="0" borderId="0" xfId="0" applyFont="1" applyAlignment="1"/>
    <xf numFmtId="0" fontId="35" fillId="33" borderId="9" xfId="0" applyFont="1" applyFill="1" applyBorder="1" applyAlignment="1">
      <alignment horizontal="center" vertical="center" wrapText="1"/>
    </xf>
    <xf numFmtId="176" fontId="35" fillId="0" borderId="9" xfId="157" applyNumberFormat="1" applyFont="1" applyBorder="1" applyAlignment="1" applyProtection="1"/>
    <xf numFmtId="167" fontId="35" fillId="0" borderId="9" xfId="0" applyNumberFormat="1" applyFont="1" applyBorder="1" applyAlignment="1"/>
    <xf numFmtId="176" fontId="35" fillId="33" borderId="9" xfId="157" applyNumberFormat="1" applyFont="1" applyFill="1" applyBorder="1" applyAlignment="1" applyProtection="1"/>
    <xf numFmtId="176" fontId="35" fillId="0" borderId="19" xfId="157" applyNumberFormat="1" applyFont="1" applyBorder="1" applyAlignment="1" applyProtection="1"/>
    <xf numFmtId="167" fontId="35" fillId="0" borderId="19" xfId="0" applyNumberFormat="1" applyFont="1" applyBorder="1" applyAlignment="1"/>
    <xf numFmtId="0" fontId="35" fillId="0" borderId="19" xfId="0" applyFont="1" applyBorder="1" applyAlignment="1"/>
    <xf numFmtId="3" fontId="35" fillId="34" borderId="9" xfId="0" applyNumberFormat="1" applyFont="1" applyFill="1" applyBorder="1" applyAlignment="1"/>
    <xf numFmtId="0" fontId="32" fillId="0" borderId="0" xfId="0" applyFont="1" applyBorder="1" applyAlignment="1">
      <alignment horizontal="center"/>
    </xf>
    <xf numFmtId="0" fontId="33" fillId="17" borderId="9" xfId="0" applyFont="1" applyFill="1" applyBorder="1" applyAlignment="1">
      <alignment horizontal="center"/>
    </xf>
    <xf numFmtId="0" fontId="22" fillId="0" borderId="9" xfId="3" applyFont="1" applyBorder="1" applyAlignment="1" applyProtection="1"/>
    <xf numFmtId="0" fontId="27" fillId="0" borderId="9" xfId="0" applyFont="1" applyBorder="1"/>
    <xf numFmtId="0" fontId="27" fillId="0" borderId="9" xfId="0" applyFont="1" applyBorder="1" applyAlignment="1">
      <alignment wrapText="1"/>
    </xf>
    <xf numFmtId="0" fontId="22" fillId="0" borderId="9" xfId="3" applyFont="1" applyBorder="1" applyAlignment="1" applyProtection="1">
      <alignment wrapText="1"/>
    </xf>
    <xf numFmtId="0" fontId="40" fillId="0" borderId="0" xfId="0" applyFont="1" applyBorder="1" applyAlignment="1">
      <alignment horizontal="center" wrapText="1"/>
    </xf>
    <xf numFmtId="0" fontId="37" fillId="0" borderId="0" xfId="0" applyFont="1" applyBorder="1" applyAlignment="1">
      <alignment horizontal="center" wrapText="1"/>
    </xf>
    <xf numFmtId="0" fontId="33" fillId="17" borderId="10" xfId="0" applyFont="1" applyFill="1" applyBorder="1" applyAlignment="1">
      <alignment horizontal="center" wrapText="1"/>
    </xf>
    <xf numFmtId="0" fontId="41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33" fillId="32" borderId="0" xfId="0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33" fillId="17" borderId="9" xfId="0" applyFont="1" applyFill="1" applyBorder="1" applyAlignment="1">
      <alignment horizontal="center" wrapText="1"/>
    </xf>
    <xf numFmtId="0" fontId="41" fillId="0" borderId="15" xfId="0" applyFont="1" applyBorder="1" applyAlignment="1">
      <alignment horizontal="center"/>
    </xf>
    <xf numFmtId="0" fontId="35" fillId="0" borderId="9" xfId="0" applyFont="1" applyBorder="1"/>
    <xf numFmtId="0" fontId="35" fillId="11" borderId="9" xfId="0" applyFont="1" applyFill="1" applyBorder="1" applyAlignment="1">
      <alignment horizontal="center"/>
    </xf>
    <xf numFmtId="0" fontId="33" fillId="17" borderId="17" xfId="0" applyFont="1" applyFill="1" applyBorder="1" applyAlignment="1">
      <alignment horizontal="center" wrapText="1"/>
    </xf>
    <xf numFmtId="0" fontId="35" fillId="0" borderId="15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9" xfId="0" applyFont="1" applyBorder="1" applyAlignment="1">
      <alignment horizontal="left" vertical="center"/>
    </xf>
    <xf numFmtId="0" fontId="33" fillId="17" borderId="12" xfId="0" applyFont="1" applyFill="1" applyBorder="1" applyAlignment="1">
      <alignment horizontal="center"/>
    </xf>
    <xf numFmtId="0" fontId="41" fillId="0" borderId="15" xfId="0" applyFont="1" applyBorder="1" applyAlignment="1">
      <alignment horizontal="center" vertical="center"/>
    </xf>
  </cellXfs>
  <cellStyles count="161">
    <cellStyle name="20% - Accent1" xfId="4" xr:uid="{00000000-0005-0000-0000-000006000000}"/>
    <cellStyle name="20% - Accent2" xfId="5" xr:uid="{00000000-0005-0000-0000-000007000000}"/>
    <cellStyle name="20% - Accent3" xfId="6" xr:uid="{00000000-0005-0000-0000-000008000000}"/>
    <cellStyle name="20% - Accent4" xfId="7" xr:uid="{00000000-0005-0000-0000-000009000000}"/>
    <cellStyle name="20% - Accent5" xfId="8" xr:uid="{00000000-0005-0000-0000-00000A000000}"/>
    <cellStyle name="20% - Accent6" xfId="9" xr:uid="{00000000-0005-0000-0000-00000B000000}"/>
    <cellStyle name="40% - Accent1" xfId="10" xr:uid="{00000000-0005-0000-0000-00000C000000}"/>
    <cellStyle name="40% - Accent2" xfId="11" xr:uid="{00000000-0005-0000-0000-00000D000000}"/>
    <cellStyle name="40% - Accent3" xfId="12" xr:uid="{00000000-0005-0000-0000-00000E000000}"/>
    <cellStyle name="40% - Accent4" xfId="13" xr:uid="{00000000-0005-0000-0000-00000F000000}"/>
    <cellStyle name="40% - Accent5" xfId="14" xr:uid="{00000000-0005-0000-0000-000010000000}"/>
    <cellStyle name="40% - Accent6" xfId="15" xr:uid="{00000000-0005-0000-0000-000011000000}"/>
    <cellStyle name="60% - Accent1" xfId="16" xr:uid="{00000000-0005-0000-0000-000012000000}"/>
    <cellStyle name="60% - Accent2" xfId="17" xr:uid="{00000000-0005-0000-0000-000013000000}"/>
    <cellStyle name="60% - Accent3" xfId="18" xr:uid="{00000000-0005-0000-0000-000014000000}"/>
    <cellStyle name="60% - Accent4" xfId="19" xr:uid="{00000000-0005-0000-0000-000015000000}"/>
    <cellStyle name="60% - Accent5" xfId="20" xr:uid="{00000000-0005-0000-0000-000016000000}"/>
    <cellStyle name="60% - Accent6" xfId="21" xr:uid="{00000000-0005-0000-0000-000017000000}"/>
    <cellStyle name="Accent 1 5" xfId="22" xr:uid="{00000000-0005-0000-0000-000018000000}"/>
    <cellStyle name="Accent 1 6" xfId="23" xr:uid="{00000000-0005-0000-0000-000019000000}"/>
    <cellStyle name="Accent 1 7" xfId="24" xr:uid="{00000000-0005-0000-0000-00001A000000}"/>
    <cellStyle name="Accent 2 6" xfId="25" xr:uid="{00000000-0005-0000-0000-00001B000000}"/>
    <cellStyle name="Accent 2 7" xfId="26" xr:uid="{00000000-0005-0000-0000-00001C000000}"/>
    <cellStyle name="Accent 2 8" xfId="27" xr:uid="{00000000-0005-0000-0000-00001D000000}"/>
    <cellStyle name="Accent 3 7" xfId="28" xr:uid="{00000000-0005-0000-0000-00001E000000}"/>
    <cellStyle name="Accent 3 8" xfId="29" xr:uid="{00000000-0005-0000-0000-00001F000000}"/>
    <cellStyle name="Accent 3 9" xfId="30" xr:uid="{00000000-0005-0000-0000-000020000000}"/>
    <cellStyle name="Accent 4" xfId="31" xr:uid="{00000000-0005-0000-0000-000021000000}"/>
    <cellStyle name="Accent 5" xfId="32" xr:uid="{00000000-0005-0000-0000-000022000000}"/>
    <cellStyle name="Accent 6" xfId="33" xr:uid="{00000000-0005-0000-0000-000023000000}"/>
    <cellStyle name="Accent1" xfId="34" xr:uid="{00000000-0005-0000-0000-000024000000}"/>
    <cellStyle name="Accent2" xfId="35" xr:uid="{00000000-0005-0000-0000-000025000000}"/>
    <cellStyle name="Accent3" xfId="36" xr:uid="{00000000-0005-0000-0000-000026000000}"/>
    <cellStyle name="Accent4" xfId="37" xr:uid="{00000000-0005-0000-0000-000027000000}"/>
    <cellStyle name="Accent5" xfId="38" xr:uid="{00000000-0005-0000-0000-000028000000}"/>
    <cellStyle name="Accent6" xfId="39" xr:uid="{00000000-0005-0000-0000-000029000000}"/>
    <cellStyle name="Bad 1" xfId="40" xr:uid="{00000000-0005-0000-0000-00002A000000}"/>
    <cellStyle name="Bad 10" xfId="41" xr:uid="{00000000-0005-0000-0000-00002B000000}"/>
    <cellStyle name="Bad 8" xfId="42" xr:uid="{00000000-0005-0000-0000-00002C000000}"/>
    <cellStyle name="Bad 9" xfId="43" xr:uid="{00000000-0005-0000-0000-00002D000000}"/>
    <cellStyle name="Bé" xfId="44" xr:uid="{00000000-0005-0000-0000-00002E000000}"/>
    <cellStyle name="Càlcul" xfId="49" xr:uid="{00000000-0005-0000-0000-000033000000}"/>
    <cellStyle name="Calculation" xfId="45" xr:uid="{00000000-0005-0000-0000-00002F000000}"/>
    <cellStyle name="Cel·la de comprovació" xfId="46" xr:uid="{00000000-0005-0000-0000-000030000000}"/>
    <cellStyle name="Cel·la enllaçada" xfId="47" xr:uid="{00000000-0005-0000-0000-000031000000}"/>
    <cellStyle name="Check Cell" xfId="48" xr:uid="{00000000-0005-0000-0000-000032000000}"/>
    <cellStyle name="Error 10" xfId="50" xr:uid="{00000000-0005-0000-0000-000034000000}"/>
    <cellStyle name="Error 11" xfId="51" xr:uid="{00000000-0005-0000-0000-000035000000}"/>
    <cellStyle name="Error 9" xfId="52" xr:uid="{00000000-0005-0000-0000-000036000000}"/>
    <cellStyle name="Euro" xfId="53" xr:uid="{00000000-0005-0000-0000-000037000000}"/>
    <cellStyle name="Euro 2" xfId="54" xr:uid="{00000000-0005-0000-0000-000038000000}"/>
    <cellStyle name="Excel Built-in Comma 12" xfId="159" xr:uid="{00000000-0005-0000-0000-0000A2000000}"/>
    <cellStyle name="Excel Built-in Percent 10" xfId="157" xr:uid="{00000000-0005-0000-0000-0000A0000000}"/>
    <cellStyle name="Excel Built-in Percent 12" xfId="160" xr:uid="{00000000-0005-0000-0000-0000A3000000}"/>
    <cellStyle name="Excel Built-in Percent 14" xfId="158" xr:uid="{00000000-0005-0000-0000-0000A1000000}"/>
    <cellStyle name="Explanatory Text" xfId="55" xr:uid="{00000000-0005-0000-0000-000039000000}"/>
    <cellStyle name="Footnote 11" xfId="56" xr:uid="{00000000-0005-0000-0000-00003A000000}"/>
    <cellStyle name="Footnote 13" xfId="57" xr:uid="{00000000-0005-0000-0000-00003B000000}"/>
    <cellStyle name="Footnote 15" xfId="58" xr:uid="{00000000-0005-0000-0000-00003C000000}"/>
    <cellStyle name="Good 12" xfId="59" xr:uid="{00000000-0005-0000-0000-00003D000000}"/>
    <cellStyle name="Good 14" xfId="60" xr:uid="{00000000-0005-0000-0000-00003E000000}"/>
    <cellStyle name="Good 16" xfId="61" xr:uid="{00000000-0005-0000-0000-00003F000000}"/>
    <cellStyle name="Good 2" xfId="62" xr:uid="{00000000-0005-0000-0000-000040000000}"/>
    <cellStyle name="Graphics" xfId="63" xr:uid="{00000000-0005-0000-0000-000041000000}"/>
    <cellStyle name="Heading" xfId="64" xr:uid="{00000000-0005-0000-0000-000042000000}"/>
    <cellStyle name="Heading (user) 13" xfId="65" xr:uid="{00000000-0005-0000-0000-000043000000}"/>
    <cellStyle name="Heading (user) 15" xfId="66" xr:uid="{00000000-0005-0000-0000-000044000000}"/>
    <cellStyle name="Heading 1 14" xfId="67" xr:uid="{00000000-0005-0000-0000-000045000000}"/>
    <cellStyle name="Heading 1 16" xfId="68" xr:uid="{00000000-0005-0000-0000-000046000000}"/>
    <cellStyle name="Heading 1 17" xfId="69" xr:uid="{00000000-0005-0000-0000-000047000000}"/>
    <cellStyle name="Heading 1 3" xfId="70" xr:uid="{00000000-0005-0000-0000-000048000000}"/>
    <cellStyle name="Heading 2 15" xfId="71" xr:uid="{00000000-0005-0000-0000-000049000000}"/>
    <cellStyle name="Heading 2 17" xfId="72" xr:uid="{00000000-0005-0000-0000-00004A000000}"/>
    <cellStyle name="Heading 2 18" xfId="73" xr:uid="{00000000-0005-0000-0000-00004B000000}"/>
    <cellStyle name="Heading 2 4" xfId="74" xr:uid="{00000000-0005-0000-0000-00004C000000}"/>
    <cellStyle name="Heading 3" xfId="75" xr:uid="{00000000-0005-0000-0000-00004D000000}"/>
    <cellStyle name="Heading 4" xfId="76" xr:uid="{00000000-0005-0000-0000-00004E000000}"/>
    <cellStyle name="Hipervínculo" xfId="3" builtinId="8"/>
    <cellStyle name="Hipervínculo 2" xfId="77" xr:uid="{00000000-0005-0000-0000-00004F000000}"/>
    <cellStyle name="Hipervínculo 3" xfId="78" xr:uid="{00000000-0005-0000-0000-000050000000}"/>
    <cellStyle name="Hyperlink 16" xfId="79" xr:uid="{00000000-0005-0000-0000-000051000000}"/>
    <cellStyle name="Hyperlink 18" xfId="80" xr:uid="{00000000-0005-0000-0000-000052000000}"/>
    <cellStyle name="Hyperlink 19" xfId="81" xr:uid="{00000000-0005-0000-0000-000053000000}"/>
    <cellStyle name="Incorrecte" xfId="82" xr:uid="{00000000-0005-0000-0000-000054000000}"/>
    <cellStyle name="Input" xfId="83" xr:uid="{00000000-0005-0000-0000-000055000000}"/>
    <cellStyle name="Linked Cell" xfId="84" xr:uid="{00000000-0005-0000-0000-000056000000}"/>
    <cellStyle name="Milers 2" xfId="85" xr:uid="{00000000-0005-0000-0000-000057000000}"/>
    <cellStyle name="Milers 2 2" xfId="86" xr:uid="{00000000-0005-0000-0000-000058000000}"/>
    <cellStyle name="Milers 3" xfId="87" xr:uid="{00000000-0005-0000-0000-000059000000}"/>
    <cellStyle name="Millares" xfId="1" builtinId="3"/>
    <cellStyle name="Millares 2" xfId="88" xr:uid="{00000000-0005-0000-0000-00005A000000}"/>
    <cellStyle name="Millares 2 2" xfId="89" xr:uid="{00000000-0005-0000-0000-00005B000000}"/>
    <cellStyle name="Millares 2 3" xfId="90" xr:uid="{00000000-0005-0000-0000-00005C000000}"/>
    <cellStyle name="Millares 2 4" xfId="91" xr:uid="{00000000-0005-0000-0000-00005D000000}"/>
    <cellStyle name="Millares 2 5" xfId="92" xr:uid="{00000000-0005-0000-0000-00005E000000}"/>
    <cellStyle name="Millares 28" xfId="93" xr:uid="{00000000-0005-0000-0000-00005F000000}"/>
    <cellStyle name="Millares 3" xfId="94" xr:uid="{00000000-0005-0000-0000-000060000000}"/>
    <cellStyle name="Millares 31" xfId="95" xr:uid="{00000000-0005-0000-0000-000061000000}"/>
    <cellStyle name="Millares 4" xfId="96" xr:uid="{00000000-0005-0000-0000-000062000000}"/>
    <cellStyle name="Millares 5" xfId="97" xr:uid="{00000000-0005-0000-0000-000063000000}"/>
    <cellStyle name="Neutral 2" xfId="98" xr:uid="{00000000-0005-0000-0000-000064000000}"/>
    <cellStyle name="Normal" xfId="0" builtinId="0"/>
    <cellStyle name="Normal 10" xfId="99" xr:uid="{00000000-0005-0000-0000-000065000000}"/>
    <cellStyle name="Normal 11" xfId="100" xr:uid="{00000000-0005-0000-0000-000066000000}"/>
    <cellStyle name="Normal 12" xfId="101" xr:uid="{00000000-0005-0000-0000-000067000000}"/>
    <cellStyle name="Normal 13" xfId="102" xr:uid="{00000000-0005-0000-0000-000068000000}"/>
    <cellStyle name="Normal 14" xfId="103" xr:uid="{00000000-0005-0000-0000-000069000000}"/>
    <cellStyle name="Normal 15" xfId="104" xr:uid="{00000000-0005-0000-0000-00006A000000}"/>
    <cellStyle name="Normal 16" xfId="105" xr:uid="{00000000-0005-0000-0000-00006B000000}"/>
    <cellStyle name="Normal 17" xfId="106" xr:uid="{00000000-0005-0000-0000-00006C000000}"/>
    <cellStyle name="Normal 2" xfId="107" xr:uid="{00000000-0005-0000-0000-00006D000000}"/>
    <cellStyle name="Normal 2 2" xfId="108" xr:uid="{00000000-0005-0000-0000-00006E000000}"/>
    <cellStyle name="Normal 2 2 2" xfId="109" xr:uid="{00000000-0005-0000-0000-00006F000000}"/>
    <cellStyle name="Normal 2 3" xfId="110" xr:uid="{00000000-0005-0000-0000-000070000000}"/>
    <cellStyle name="Normal 3" xfId="111" xr:uid="{00000000-0005-0000-0000-000071000000}"/>
    <cellStyle name="Normal 4" xfId="112" xr:uid="{00000000-0005-0000-0000-000072000000}"/>
    <cellStyle name="Normal 5" xfId="113" xr:uid="{00000000-0005-0000-0000-000073000000}"/>
    <cellStyle name="Normal 6" xfId="114" xr:uid="{00000000-0005-0000-0000-000074000000}"/>
    <cellStyle name="Normal 6 2" xfId="115" xr:uid="{00000000-0005-0000-0000-000075000000}"/>
    <cellStyle name="Normal 6 3" xfId="116" xr:uid="{00000000-0005-0000-0000-000076000000}"/>
    <cellStyle name="Normal 7" xfId="117" xr:uid="{00000000-0005-0000-0000-000077000000}"/>
    <cellStyle name="Normal 8" xfId="118" xr:uid="{00000000-0005-0000-0000-000078000000}"/>
    <cellStyle name="Normal 9" xfId="119" xr:uid="{00000000-0005-0000-0000-000079000000}"/>
    <cellStyle name="Note 17" xfId="120" xr:uid="{00000000-0005-0000-0000-00007A000000}"/>
    <cellStyle name="Note 19" xfId="121" xr:uid="{00000000-0005-0000-0000-00007B000000}"/>
    <cellStyle name="Note 20" xfId="122" xr:uid="{00000000-0005-0000-0000-00007C000000}"/>
    <cellStyle name="Note 5" xfId="123" xr:uid="{00000000-0005-0000-0000-00007D000000}"/>
    <cellStyle name="Output" xfId="124" xr:uid="{00000000-0005-0000-0000-00007E000000}"/>
    <cellStyle name="Percentual 2" xfId="125" xr:uid="{00000000-0005-0000-0000-00007F000000}"/>
    <cellStyle name="Percentual 3" xfId="126" xr:uid="{00000000-0005-0000-0000-000080000000}"/>
    <cellStyle name="Porcentaje" xfId="2" builtinId="5"/>
    <cellStyle name="Porcentaje 2" xfId="127" xr:uid="{00000000-0005-0000-0000-000081000000}"/>
    <cellStyle name="Porcentual 2" xfId="128" xr:uid="{00000000-0005-0000-0000-000082000000}"/>
    <cellStyle name="Porcentual 2 2" xfId="129" xr:uid="{00000000-0005-0000-0000-000083000000}"/>
    <cellStyle name="Porcentual 3" xfId="130" xr:uid="{00000000-0005-0000-0000-000084000000}"/>
    <cellStyle name="Porcentual 3 2" xfId="131" xr:uid="{00000000-0005-0000-0000-000085000000}"/>
    <cellStyle name="Porcentual 3 2 2" xfId="132" xr:uid="{00000000-0005-0000-0000-000086000000}"/>
    <cellStyle name="Porcentual 3 2 3" xfId="133" xr:uid="{00000000-0005-0000-0000-000087000000}"/>
    <cellStyle name="Porcentual 4" xfId="134" xr:uid="{00000000-0005-0000-0000-000088000000}"/>
    <cellStyle name="Porcentual 4 2" xfId="135" xr:uid="{00000000-0005-0000-0000-000089000000}"/>
    <cellStyle name="Porcentual 5" xfId="136" xr:uid="{00000000-0005-0000-0000-00008A000000}"/>
    <cellStyle name="Porcentual 6" xfId="137" xr:uid="{00000000-0005-0000-0000-00008B000000}"/>
    <cellStyle name="Resultat 1" xfId="138" xr:uid="{00000000-0005-0000-0000-00008C000000}"/>
    <cellStyle name="Status 18" xfId="139" xr:uid="{00000000-0005-0000-0000-00008D000000}"/>
    <cellStyle name="Status 20" xfId="140" xr:uid="{00000000-0005-0000-0000-00008E000000}"/>
    <cellStyle name="Status 21" xfId="141" xr:uid="{00000000-0005-0000-0000-00008F000000}"/>
    <cellStyle name="Text 19" xfId="142" xr:uid="{00000000-0005-0000-0000-000090000000}"/>
    <cellStyle name="Text 21" xfId="143" xr:uid="{00000000-0005-0000-0000-000091000000}"/>
    <cellStyle name="Text 22" xfId="144" xr:uid="{00000000-0005-0000-0000-000092000000}"/>
    <cellStyle name="Text d'advertiment" xfId="145" xr:uid="{00000000-0005-0000-0000-000093000000}"/>
    <cellStyle name="Text explicatiu" xfId="146" xr:uid="{00000000-0005-0000-0000-000094000000}"/>
    <cellStyle name="Title" xfId="147" xr:uid="{00000000-0005-0000-0000-000095000000}"/>
    <cellStyle name="Títol" xfId="148" xr:uid="{00000000-0005-0000-0000-000096000000}"/>
    <cellStyle name="Títol 1" xfId="149" xr:uid="{00000000-0005-0000-0000-000097000000}"/>
    <cellStyle name="Títol 2" xfId="150" xr:uid="{00000000-0005-0000-0000-000098000000}"/>
    <cellStyle name="Títol 3" xfId="151" xr:uid="{00000000-0005-0000-0000-000099000000}"/>
    <cellStyle name="Títol 4" xfId="152" xr:uid="{00000000-0005-0000-0000-00009A000000}"/>
    <cellStyle name="Warning 20" xfId="153" xr:uid="{00000000-0005-0000-0000-00009B000000}"/>
    <cellStyle name="Warning 22" xfId="154" xr:uid="{00000000-0005-0000-0000-00009C000000}"/>
    <cellStyle name="Warning 23" xfId="155" xr:uid="{00000000-0005-0000-0000-00009D000000}"/>
    <cellStyle name="Warning Text" xfId="156" xr:uid="{00000000-0005-0000-0000-00009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CCCC"/>
      <rgbColor rgb="FF9BBB59"/>
      <rgbColor rgb="FFCC0000"/>
      <rgbColor rgb="FF008000"/>
      <rgbColor rgb="FF000080"/>
      <rgbColor rgb="FF996600"/>
      <rgbColor rgb="FF800080"/>
      <rgbColor rgb="FF00B050"/>
      <rgbColor rgb="FFC0C0C0"/>
      <rgbColor rgb="FF808080"/>
      <rgbColor rgb="FF93A9CE"/>
      <rgbColor rgb="FFC0504D"/>
      <rgbColor rgb="FFFFFFCC"/>
      <rgbColor rgb="FFCCFFFF"/>
      <rgbColor rgb="FF660066"/>
      <rgbColor rgb="FFFF8080"/>
      <rgbColor rgb="FF0066CC"/>
      <rgbColor rgb="FFCCCCFF"/>
      <rgbColor rgb="FF000080"/>
      <rgbColor rgb="FFD9D9D9"/>
      <rgbColor rgb="FFFFC000"/>
      <rgbColor rgb="FFBFBFBF"/>
      <rgbColor rgb="FF800080"/>
      <rgbColor rgb="FF800000"/>
      <rgbColor rgb="FF95B3D7"/>
      <rgbColor rgb="FF0000EE"/>
      <rgbColor rgb="FF8EB4E3"/>
      <rgbColor rgb="FFF2F2F2"/>
      <rgbColor rgb="FFCCFFCC"/>
      <rgbColor rgb="FFEEECE1"/>
      <rgbColor rgb="FF99CCFF"/>
      <rgbColor rgb="FFFF99CC"/>
      <rgbColor rgb="FFCC99FF"/>
      <rgbColor rgb="FFFFCC99"/>
      <rgbColor rgb="FF4F81BD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6600"/>
      <rgbColor rgb="FFDDDDDD"/>
      <rgbColor rgb="FFA6A6A6"/>
      <rgbColor rgb="FF87878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I-12.1. Distribució del nombre de cooperatives i societats laborals per comunitats autònomes (mitjana 1r i 2n trimestre de 2020)</a:t>
            </a:r>
          </a:p>
        </c:rich>
      </c:tx>
      <c:layout>
        <c:manualLayout>
          <c:xMode val="edge"/>
          <c:yMode val="edge"/>
          <c:x val="0.16079236191665899"/>
          <c:y val="3.750513769009450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33291692692102"/>
          <c:y val="0.15896013152486599"/>
          <c:w val="0.63308646381725697"/>
          <c:h val="0.7648993012741469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0C0C0"/>
            </a:solidFill>
            <a:ln w="9360">
              <a:solidFill>
                <a:srgbClr val="000000"/>
              </a:solidFill>
              <a:round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CC0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EB04-4627-B3A0-F81F5FDE380E}"/>
              </c:ext>
            </c:extLst>
          </c:dPt>
          <c:dLbls>
            <c:dLbl>
              <c:idx val="3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04-4627-B3A0-F81F5FDE3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'G1'!$A$4:$A$20</c:f>
              <c:strCache>
                <c:ptCount val="17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Illes Canàries</c:v>
                </c:pt>
                <c:pt idx="5">
                  <c:v>Cantàbria</c:v>
                </c:pt>
                <c:pt idx="6">
                  <c:v>Castella-la Manxa</c:v>
                </c:pt>
                <c:pt idx="7">
                  <c:v>Castella i Lleó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</c:strCache>
            </c:strRef>
          </c:cat>
          <c:val>
            <c:numRef>
              <c:f>'G1'!$B$4:$B$20</c:f>
              <c:numCache>
                <c:formatCode>0\ %</c:formatCode>
                <c:ptCount val="17"/>
                <c:pt idx="0">
                  <c:v>0.20976888716255601</c:v>
                </c:pt>
                <c:pt idx="1">
                  <c:v>3.1656632355797201E-2</c:v>
                </c:pt>
                <c:pt idx="2">
                  <c:v>1.8566711982909299E-2</c:v>
                </c:pt>
                <c:pt idx="3">
                  <c:v>8.8755098077296594E-3</c:v>
                </c:pt>
                <c:pt idx="4">
                  <c:v>1.6682851039036699E-2</c:v>
                </c:pt>
                <c:pt idx="5">
                  <c:v>7.3994950475820597E-3</c:v>
                </c:pt>
                <c:pt idx="6">
                  <c:v>6.8168576422606306E-2</c:v>
                </c:pt>
                <c:pt idx="7">
                  <c:v>5.8224898038454098E-2</c:v>
                </c:pt>
                <c:pt idx="8">
                  <c:v>0.14387259662070301</c:v>
                </c:pt>
                <c:pt idx="9">
                  <c:v>0.107554865022334</c:v>
                </c:pt>
                <c:pt idx="10">
                  <c:v>3.02388813361818E-2</c:v>
                </c:pt>
                <c:pt idx="11">
                  <c:v>4.46106040007768E-2</c:v>
                </c:pt>
                <c:pt idx="12">
                  <c:v>6.3138473489998098E-2</c:v>
                </c:pt>
                <c:pt idx="13">
                  <c:v>7.5529228976500301E-2</c:v>
                </c:pt>
                <c:pt idx="14">
                  <c:v>2.7578170518547301E-2</c:v>
                </c:pt>
                <c:pt idx="15">
                  <c:v>8.2831617789862103E-2</c:v>
                </c:pt>
                <c:pt idx="16">
                  <c:v>5.3020003884249401E-3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04-4627-B3A0-F81F5FDE3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94644079"/>
        <c:axId val="21577876"/>
      </c:barChart>
      <c:catAx>
        <c:axId val="94644079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1577876"/>
        <c:crosses val="autoZero"/>
        <c:auto val="1"/>
        <c:lblAlgn val="ctr"/>
        <c:lblOffset val="100"/>
        <c:noMultiLvlLbl val="0"/>
      </c:catAx>
      <c:valAx>
        <c:axId val="21577876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prstDash val="sysDash"/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4644079"/>
        <c:crosses val="autoZero"/>
        <c:crossBetween val="between"/>
      </c:valAx>
      <c:spPr>
        <a:noFill/>
        <a:ln w="3240">
          <a:solidFill>
            <a:srgbClr val="00000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I-12.11.
Evolució de les societats laborals donades d'alta a les Illes Balears (1998-2020)</a:t>
            </a:r>
          </a:p>
        </c:rich>
      </c:tx>
      <c:layout>
        <c:manualLayout>
          <c:xMode val="edge"/>
          <c:yMode val="edge"/>
          <c:x val="0.15816225493431901"/>
          <c:y val="7.33116113744076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710409928048105E-2"/>
          <c:y val="0.20453199052132701"/>
          <c:w val="0.87187273087332495"/>
          <c:h val="0.64484597156398105"/>
        </c:manualLayout>
      </c:layout>
      <c:lineChart>
        <c:grouping val="standard"/>
        <c:varyColors val="0"/>
        <c:ser>
          <c:idx val="0"/>
          <c:order val="0"/>
          <c:tx>
            <c:strRef>
              <c:f>'G11'!$B$2:$B$2</c:f>
              <c:strCache>
                <c:ptCount val="1"/>
                <c:pt idx="0">
                  <c:v>Total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'G11'!$A$3:$A$25</c:f>
              <c:numCache>
                <c:formatCode>General</c:formatCod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</c:numCache>
            </c:numRef>
          </c:cat>
          <c:val>
            <c:numRef>
              <c:f>'G11'!$B$3:$B$25</c:f>
              <c:numCache>
                <c:formatCode>General</c:formatCode>
                <c:ptCount val="23"/>
                <c:pt idx="0">
                  <c:v>39</c:v>
                </c:pt>
                <c:pt idx="1">
                  <c:v>51</c:v>
                </c:pt>
                <c:pt idx="2">
                  <c:v>73</c:v>
                </c:pt>
                <c:pt idx="3">
                  <c:v>74</c:v>
                </c:pt>
                <c:pt idx="4">
                  <c:v>77</c:v>
                </c:pt>
                <c:pt idx="5">
                  <c:v>96</c:v>
                </c:pt>
                <c:pt idx="6">
                  <c:v>65</c:v>
                </c:pt>
                <c:pt idx="7">
                  <c:v>23</c:v>
                </c:pt>
                <c:pt idx="8">
                  <c:v>26</c:v>
                </c:pt>
                <c:pt idx="9">
                  <c:v>29</c:v>
                </c:pt>
                <c:pt idx="10">
                  <c:v>11</c:v>
                </c:pt>
                <c:pt idx="11">
                  <c:v>11</c:v>
                </c:pt>
                <c:pt idx="12">
                  <c:v>16</c:v>
                </c:pt>
                <c:pt idx="13">
                  <c:v>15</c:v>
                </c:pt>
                <c:pt idx="14">
                  <c:v>10</c:v>
                </c:pt>
                <c:pt idx="15">
                  <c:v>14</c:v>
                </c:pt>
                <c:pt idx="16">
                  <c:v>15</c:v>
                </c:pt>
                <c:pt idx="17">
                  <c:v>5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4-4334-AF5B-6C35F3AA0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5259494"/>
        <c:axId val="84275960"/>
      </c:lineChart>
      <c:catAx>
        <c:axId val="1525949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4275960"/>
        <c:crosses val="autoZero"/>
        <c:auto val="1"/>
        <c:lblAlgn val="ctr"/>
        <c:lblOffset val="100"/>
        <c:noMultiLvlLbl val="0"/>
      </c:catAx>
      <c:valAx>
        <c:axId val="84275960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5259494"/>
        <c:crosses val="autoZero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IA-13.1. Evolució del nombre de treballadors de cooperatives per tipus d'activitat a les Illes Balears (2009-2020)</a:t>
            </a:r>
          </a:p>
        </c:rich>
      </c:tx>
      <c:layout>
        <c:manualLayout>
          <c:xMode val="edge"/>
          <c:yMode val="edge"/>
          <c:x val="0.19107108270385401"/>
          <c:y val="3.544203544203539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705984892504403E-2"/>
          <c:y val="0.21285021285021299"/>
          <c:w val="0.86277358125121095"/>
          <c:h val="0.63261063261063299"/>
        </c:manualLayout>
      </c:layout>
      <c:lineChart>
        <c:grouping val="standard"/>
        <c:varyColors val="0"/>
        <c:ser>
          <c:idx val="0"/>
          <c:order val="0"/>
          <c:tx>
            <c:strRef>
              <c:f>'QA3-GA1'!$B$2:$B$2</c:f>
              <c:strCache>
                <c:ptCount val="1"/>
                <c:pt idx="0">
                  <c:v>A</c:v>
                </c:pt>
              </c:strCache>
            </c:strRef>
          </c:tx>
          <c:spPr>
            <a:ln w="2556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'QA3-GA1'!$B$3:$B$48</c:f>
              <c:numCache>
                <c:formatCode>#,##0</c:formatCode>
                <c:ptCount val="46"/>
                <c:pt idx="0">
                  <c:v>30</c:v>
                </c:pt>
                <c:pt idx="1">
                  <c:v>31</c:v>
                </c:pt>
                <c:pt idx="2">
                  <c:v>34</c:v>
                </c:pt>
                <c:pt idx="3">
                  <c:v>30</c:v>
                </c:pt>
                <c:pt idx="4">
                  <c:v>27</c:v>
                </c:pt>
                <c:pt idx="5">
                  <c:v>30</c:v>
                </c:pt>
                <c:pt idx="6">
                  <c:v>34</c:v>
                </c:pt>
                <c:pt idx="7">
                  <c:v>30</c:v>
                </c:pt>
                <c:pt idx="8">
                  <c:v>29</c:v>
                </c:pt>
                <c:pt idx="9">
                  <c:v>26</c:v>
                </c:pt>
                <c:pt idx="10">
                  <c:v>16</c:v>
                </c:pt>
                <c:pt idx="11">
                  <c:v>14</c:v>
                </c:pt>
                <c:pt idx="12">
                  <c:v>29</c:v>
                </c:pt>
                <c:pt idx="13">
                  <c:v>17</c:v>
                </c:pt>
                <c:pt idx="14">
                  <c:v>21</c:v>
                </c:pt>
                <c:pt idx="15">
                  <c:v>16</c:v>
                </c:pt>
                <c:pt idx="16">
                  <c:v>16</c:v>
                </c:pt>
                <c:pt idx="17">
                  <c:v>18</c:v>
                </c:pt>
                <c:pt idx="18">
                  <c:v>21</c:v>
                </c:pt>
                <c:pt idx="19">
                  <c:v>15</c:v>
                </c:pt>
                <c:pt idx="20">
                  <c:v>19</c:v>
                </c:pt>
                <c:pt idx="21">
                  <c:v>18</c:v>
                </c:pt>
                <c:pt idx="22">
                  <c:v>21</c:v>
                </c:pt>
                <c:pt idx="23">
                  <c:v>18</c:v>
                </c:pt>
                <c:pt idx="24">
                  <c:v>21</c:v>
                </c:pt>
                <c:pt idx="25">
                  <c:v>28</c:v>
                </c:pt>
                <c:pt idx="26">
                  <c:v>32</c:v>
                </c:pt>
                <c:pt idx="27">
                  <c:v>26</c:v>
                </c:pt>
                <c:pt idx="28">
                  <c:v>27</c:v>
                </c:pt>
                <c:pt idx="29">
                  <c:v>29</c:v>
                </c:pt>
                <c:pt idx="30">
                  <c:v>31</c:v>
                </c:pt>
                <c:pt idx="31">
                  <c:v>22</c:v>
                </c:pt>
                <c:pt idx="32">
                  <c:v>21</c:v>
                </c:pt>
                <c:pt idx="33">
                  <c:v>23</c:v>
                </c:pt>
                <c:pt idx="34">
                  <c:v>24</c:v>
                </c:pt>
                <c:pt idx="35">
                  <c:v>21</c:v>
                </c:pt>
                <c:pt idx="36">
                  <c:v>22</c:v>
                </c:pt>
                <c:pt idx="37">
                  <c:v>24</c:v>
                </c:pt>
                <c:pt idx="38">
                  <c:v>30</c:v>
                </c:pt>
                <c:pt idx="39">
                  <c:v>23</c:v>
                </c:pt>
                <c:pt idx="40">
                  <c:v>22</c:v>
                </c:pt>
                <c:pt idx="41">
                  <c:v>23</c:v>
                </c:pt>
                <c:pt idx="42">
                  <c:v>40</c:v>
                </c:pt>
                <c:pt idx="43">
                  <c:v>57</c:v>
                </c:pt>
                <c:pt idx="44">
                  <c:v>94</c:v>
                </c:pt>
                <c:pt idx="45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B-4AA3-BF26-DAD8493B23FF}"/>
            </c:ext>
          </c:extLst>
        </c:ser>
        <c:ser>
          <c:idx val="1"/>
          <c:order val="1"/>
          <c:tx>
            <c:strRef>
              <c:f>'QA3-GA1'!$C$2:$C$2</c:f>
              <c:strCache>
                <c:ptCount val="1"/>
                <c:pt idx="0">
                  <c:v>B, C</c:v>
                </c:pt>
              </c:strCache>
            </c:strRef>
          </c:tx>
          <c:spPr>
            <a:ln w="2556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'QA3-GA1'!$C$3:$C$48</c:f>
              <c:numCache>
                <c:formatCode>#,##0</c:formatCode>
                <c:ptCount val="46"/>
                <c:pt idx="0">
                  <c:v>109</c:v>
                </c:pt>
                <c:pt idx="1">
                  <c:v>106</c:v>
                </c:pt>
                <c:pt idx="2">
                  <c:v>107</c:v>
                </c:pt>
                <c:pt idx="3">
                  <c:v>103</c:v>
                </c:pt>
                <c:pt idx="4">
                  <c:v>103</c:v>
                </c:pt>
                <c:pt idx="5">
                  <c:v>103</c:v>
                </c:pt>
                <c:pt idx="6">
                  <c:v>99</c:v>
                </c:pt>
                <c:pt idx="7">
                  <c:v>105</c:v>
                </c:pt>
                <c:pt idx="8">
                  <c:v>101</c:v>
                </c:pt>
                <c:pt idx="9">
                  <c:v>100</c:v>
                </c:pt>
                <c:pt idx="10">
                  <c:v>111</c:v>
                </c:pt>
                <c:pt idx="11">
                  <c:v>97</c:v>
                </c:pt>
                <c:pt idx="12">
                  <c:v>100</c:v>
                </c:pt>
                <c:pt idx="13">
                  <c:v>110</c:v>
                </c:pt>
                <c:pt idx="14">
                  <c:v>98</c:v>
                </c:pt>
                <c:pt idx="15">
                  <c:v>91</c:v>
                </c:pt>
                <c:pt idx="16">
                  <c:v>87</c:v>
                </c:pt>
                <c:pt idx="17">
                  <c:v>89</c:v>
                </c:pt>
                <c:pt idx="18">
                  <c:v>90</c:v>
                </c:pt>
                <c:pt idx="19">
                  <c:v>79</c:v>
                </c:pt>
                <c:pt idx="20">
                  <c:v>78</c:v>
                </c:pt>
                <c:pt idx="21">
                  <c:v>84</c:v>
                </c:pt>
                <c:pt idx="22">
                  <c:v>85</c:v>
                </c:pt>
                <c:pt idx="23">
                  <c:v>80</c:v>
                </c:pt>
                <c:pt idx="24">
                  <c:v>77</c:v>
                </c:pt>
                <c:pt idx="25">
                  <c:v>86</c:v>
                </c:pt>
                <c:pt idx="26">
                  <c:v>83</c:v>
                </c:pt>
                <c:pt idx="27">
                  <c:v>76</c:v>
                </c:pt>
                <c:pt idx="28">
                  <c:v>79</c:v>
                </c:pt>
                <c:pt idx="29">
                  <c:v>81</c:v>
                </c:pt>
                <c:pt idx="30">
                  <c:v>83</c:v>
                </c:pt>
                <c:pt idx="31">
                  <c:v>80</c:v>
                </c:pt>
                <c:pt idx="32">
                  <c:v>82</c:v>
                </c:pt>
                <c:pt idx="33">
                  <c:v>80</c:v>
                </c:pt>
                <c:pt idx="34">
                  <c:v>85</c:v>
                </c:pt>
                <c:pt idx="35">
                  <c:v>82</c:v>
                </c:pt>
                <c:pt idx="36">
                  <c:v>68</c:v>
                </c:pt>
                <c:pt idx="37">
                  <c:v>68</c:v>
                </c:pt>
                <c:pt idx="38">
                  <c:v>70</c:v>
                </c:pt>
                <c:pt idx="39">
                  <c:v>68</c:v>
                </c:pt>
                <c:pt idx="40">
                  <c:v>64</c:v>
                </c:pt>
                <c:pt idx="41">
                  <c:v>65</c:v>
                </c:pt>
                <c:pt idx="42">
                  <c:v>65</c:v>
                </c:pt>
                <c:pt idx="43">
                  <c:v>66</c:v>
                </c:pt>
                <c:pt idx="44">
                  <c:v>79</c:v>
                </c:pt>
                <c:pt idx="45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B-4AA3-BF26-DAD8493B23FF}"/>
            </c:ext>
          </c:extLst>
        </c:ser>
        <c:ser>
          <c:idx val="2"/>
          <c:order val="2"/>
          <c:tx>
            <c:strRef>
              <c:f>'QA3-GA1'!$D$2:$D$2</c:f>
              <c:strCache>
                <c:ptCount val="1"/>
                <c:pt idx="0">
                  <c:v>D, E</c:v>
                </c:pt>
              </c:strCache>
            </c:strRef>
          </c:tx>
          <c:spPr>
            <a:ln w="2556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'QA3-GA1'!$D$3:$D$48</c:f>
              <c:numCache>
                <c:formatCode>#,##0</c:formatCode>
                <c:ptCount val="4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B-4AA3-BF26-DAD8493B23FF}"/>
            </c:ext>
          </c:extLst>
        </c:ser>
        <c:ser>
          <c:idx val="3"/>
          <c:order val="3"/>
          <c:tx>
            <c:strRef>
              <c:f>'QA3-GA1'!$E$2:$E$2</c:f>
              <c:strCache>
                <c:ptCount val="1"/>
                <c:pt idx="0">
                  <c:v>F</c:v>
                </c:pt>
              </c:strCache>
            </c:strRef>
          </c:tx>
          <c:spPr>
            <a:ln w="25560">
              <a:solidFill>
                <a:srgbClr val="6666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'QA3-GA1'!$E$3:$E$48</c:f>
              <c:numCache>
                <c:formatCode>#,##0</c:formatCode>
                <c:ptCount val="46"/>
                <c:pt idx="0">
                  <c:v>118</c:v>
                </c:pt>
                <c:pt idx="1">
                  <c:v>86</c:v>
                </c:pt>
                <c:pt idx="2">
                  <c:v>59</c:v>
                </c:pt>
                <c:pt idx="3">
                  <c:v>56</c:v>
                </c:pt>
                <c:pt idx="4">
                  <c:v>51</c:v>
                </c:pt>
                <c:pt idx="5">
                  <c:v>42</c:v>
                </c:pt>
                <c:pt idx="6">
                  <c:v>35</c:v>
                </c:pt>
                <c:pt idx="7">
                  <c:v>34</c:v>
                </c:pt>
                <c:pt idx="8">
                  <c:v>36</c:v>
                </c:pt>
                <c:pt idx="9">
                  <c:v>39</c:v>
                </c:pt>
                <c:pt idx="10">
                  <c:v>35</c:v>
                </c:pt>
                <c:pt idx="11">
                  <c:v>39</c:v>
                </c:pt>
                <c:pt idx="12">
                  <c:v>41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33</c:v>
                </c:pt>
                <c:pt idx="17">
                  <c:v>32</c:v>
                </c:pt>
                <c:pt idx="18">
                  <c:v>33</c:v>
                </c:pt>
                <c:pt idx="19">
                  <c:v>32</c:v>
                </c:pt>
                <c:pt idx="20">
                  <c:v>36</c:v>
                </c:pt>
                <c:pt idx="21">
                  <c:v>34</c:v>
                </c:pt>
                <c:pt idx="22">
                  <c:v>31</c:v>
                </c:pt>
                <c:pt idx="23">
                  <c:v>38</c:v>
                </c:pt>
                <c:pt idx="24">
                  <c:v>41</c:v>
                </c:pt>
                <c:pt idx="25">
                  <c:v>34</c:v>
                </c:pt>
                <c:pt idx="26">
                  <c:v>34</c:v>
                </c:pt>
                <c:pt idx="27">
                  <c:v>55</c:v>
                </c:pt>
                <c:pt idx="28">
                  <c:v>63</c:v>
                </c:pt>
                <c:pt idx="29">
                  <c:v>47</c:v>
                </c:pt>
                <c:pt idx="30">
                  <c:v>44</c:v>
                </c:pt>
                <c:pt idx="31">
                  <c:v>44</c:v>
                </c:pt>
                <c:pt idx="32">
                  <c:v>39</c:v>
                </c:pt>
                <c:pt idx="33">
                  <c:v>37</c:v>
                </c:pt>
                <c:pt idx="34">
                  <c:v>33</c:v>
                </c:pt>
                <c:pt idx="35">
                  <c:v>39</c:v>
                </c:pt>
                <c:pt idx="36">
                  <c:v>41</c:v>
                </c:pt>
                <c:pt idx="37">
                  <c:v>38</c:v>
                </c:pt>
                <c:pt idx="38">
                  <c:v>41</c:v>
                </c:pt>
                <c:pt idx="39">
                  <c:v>37</c:v>
                </c:pt>
                <c:pt idx="40">
                  <c:v>28</c:v>
                </c:pt>
                <c:pt idx="41">
                  <c:v>23</c:v>
                </c:pt>
                <c:pt idx="42">
                  <c:v>15</c:v>
                </c:pt>
                <c:pt idx="43">
                  <c:v>16</c:v>
                </c:pt>
                <c:pt idx="44">
                  <c:v>31</c:v>
                </c:pt>
                <c:pt idx="45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5B-4AA3-BF26-DAD8493B23FF}"/>
            </c:ext>
          </c:extLst>
        </c:ser>
        <c:ser>
          <c:idx val="4"/>
          <c:order val="4"/>
          <c:tx>
            <c:strRef>
              <c:f>'QA3-GA1'!$F$2:$F$2</c:f>
              <c:strCache>
                <c:ptCount val="1"/>
                <c:pt idx="0">
                  <c:v>G, I</c:v>
                </c:pt>
              </c:strCache>
            </c:strRef>
          </c:tx>
          <c:spPr>
            <a:ln w="2556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'QA3-GA1'!$F$3:$F$48</c:f>
              <c:numCache>
                <c:formatCode>#,##0</c:formatCode>
                <c:ptCount val="46"/>
                <c:pt idx="0">
                  <c:v>843</c:v>
                </c:pt>
                <c:pt idx="1">
                  <c:v>944</c:v>
                </c:pt>
                <c:pt idx="2">
                  <c:v>931</c:v>
                </c:pt>
                <c:pt idx="3">
                  <c:v>834</c:v>
                </c:pt>
                <c:pt idx="4">
                  <c:v>622</c:v>
                </c:pt>
                <c:pt idx="5">
                  <c:v>788</c:v>
                </c:pt>
                <c:pt idx="6">
                  <c:v>773</c:v>
                </c:pt>
                <c:pt idx="7">
                  <c:v>685</c:v>
                </c:pt>
                <c:pt idx="8">
                  <c:v>598</c:v>
                </c:pt>
                <c:pt idx="9">
                  <c:v>635</c:v>
                </c:pt>
                <c:pt idx="10">
                  <c:v>615</c:v>
                </c:pt>
                <c:pt idx="11">
                  <c:v>556</c:v>
                </c:pt>
                <c:pt idx="12">
                  <c:v>592</c:v>
                </c:pt>
                <c:pt idx="13">
                  <c:v>662</c:v>
                </c:pt>
                <c:pt idx="14">
                  <c:v>659</c:v>
                </c:pt>
                <c:pt idx="15">
                  <c:v>543</c:v>
                </c:pt>
                <c:pt idx="16">
                  <c:v>493</c:v>
                </c:pt>
                <c:pt idx="17">
                  <c:v>611</c:v>
                </c:pt>
                <c:pt idx="18">
                  <c:v>630</c:v>
                </c:pt>
                <c:pt idx="19">
                  <c:v>539</c:v>
                </c:pt>
                <c:pt idx="20">
                  <c:v>354</c:v>
                </c:pt>
                <c:pt idx="21">
                  <c:v>377</c:v>
                </c:pt>
                <c:pt idx="22">
                  <c:v>364</c:v>
                </c:pt>
                <c:pt idx="23">
                  <c:v>358</c:v>
                </c:pt>
                <c:pt idx="24">
                  <c:v>351</c:v>
                </c:pt>
                <c:pt idx="25">
                  <c:v>372</c:v>
                </c:pt>
                <c:pt idx="26">
                  <c:v>380</c:v>
                </c:pt>
                <c:pt idx="27">
                  <c:v>345</c:v>
                </c:pt>
                <c:pt idx="28">
                  <c:v>336</c:v>
                </c:pt>
                <c:pt idx="29">
                  <c:v>363</c:v>
                </c:pt>
                <c:pt idx="30">
                  <c:v>371</c:v>
                </c:pt>
                <c:pt idx="31">
                  <c:v>359</c:v>
                </c:pt>
                <c:pt idx="32">
                  <c:v>361</c:v>
                </c:pt>
                <c:pt idx="33">
                  <c:v>356</c:v>
                </c:pt>
                <c:pt idx="34">
                  <c:v>354</c:v>
                </c:pt>
                <c:pt idx="35">
                  <c:v>361</c:v>
                </c:pt>
                <c:pt idx="36">
                  <c:v>325</c:v>
                </c:pt>
                <c:pt idx="37">
                  <c:v>359</c:v>
                </c:pt>
                <c:pt idx="38">
                  <c:v>357</c:v>
                </c:pt>
                <c:pt idx="39">
                  <c:v>358</c:v>
                </c:pt>
                <c:pt idx="40">
                  <c:v>344</c:v>
                </c:pt>
                <c:pt idx="41">
                  <c:v>366</c:v>
                </c:pt>
                <c:pt idx="42">
                  <c:v>367</c:v>
                </c:pt>
                <c:pt idx="43">
                  <c:v>370</c:v>
                </c:pt>
                <c:pt idx="44">
                  <c:v>374</c:v>
                </c:pt>
                <c:pt idx="45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5B-4AA3-BF26-DAD8493B23FF}"/>
            </c:ext>
          </c:extLst>
        </c:ser>
        <c:ser>
          <c:idx val="5"/>
          <c:order val="5"/>
          <c:tx>
            <c:strRef>
              <c:f>'QA3-GA1'!$G$2:$G$2</c:f>
              <c:strCache>
                <c:ptCount val="1"/>
                <c:pt idx="0">
                  <c:v>H, J</c:v>
                </c:pt>
              </c:strCache>
            </c:strRef>
          </c:tx>
          <c:spPr>
            <a:ln w="25560">
              <a:solidFill>
                <a:srgbClr val="FF66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'QA3-GA1'!$G$3:$G$48</c:f>
              <c:numCache>
                <c:formatCode>#,##0</c:formatCode>
                <c:ptCount val="46"/>
                <c:pt idx="0">
                  <c:v>155</c:v>
                </c:pt>
                <c:pt idx="1">
                  <c:v>141</c:v>
                </c:pt>
                <c:pt idx="2">
                  <c:v>151</c:v>
                </c:pt>
                <c:pt idx="3">
                  <c:v>146</c:v>
                </c:pt>
                <c:pt idx="4">
                  <c:v>152</c:v>
                </c:pt>
                <c:pt idx="5">
                  <c:v>152</c:v>
                </c:pt>
                <c:pt idx="6">
                  <c:v>151</c:v>
                </c:pt>
                <c:pt idx="7">
                  <c:v>157</c:v>
                </c:pt>
                <c:pt idx="8">
                  <c:v>167</c:v>
                </c:pt>
                <c:pt idx="9">
                  <c:v>186</c:v>
                </c:pt>
                <c:pt idx="10">
                  <c:v>187</c:v>
                </c:pt>
                <c:pt idx="11">
                  <c:v>200</c:v>
                </c:pt>
                <c:pt idx="12">
                  <c:v>205</c:v>
                </c:pt>
                <c:pt idx="13">
                  <c:v>205</c:v>
                </c:pt>
                <c:pt idx="14">
                  <c:v>197</c:v>
                </c:pt>
                <c:pt idx="15">
                  <c:v>184</c:v>
                </c:pt>
                <c:pt idx="16">
                  <c:v>200</c:v>
                </c:pt>
                <c:pt idx="17">
                  <c:v>204</c:v>
                </c:pt>
                <c:pt idx="18">
                  <c:v>207</c:v>
                </c:pt>
                <c:pt idx="19">
                  <c:v>201</c:v>
                </c:pt>
                <c:pt idx="20">
                  <c:v>219</c:v>
                </c:pt>
                <c:pt idx="21">
                  <c:v>242</c:v>
                </c:pt>
                <c:pt idx="22">
                  <c:v>238</c:v>
                </c:pt>
                <c:pt idx="23">
                  <c:v>242</c:v>
                </c:pt>
                <c:pt idx="24">
                  <c:v>266</c:v>
                </c:pt>
                <c:pt idx="25">
                  <c:v>294</c:v>
                </c:pt>
                <c:pt idx="26">
                  <c:v>282</c:v>
                </c:pt>
                <c:pt idx="27">
                  <c:v>251</c:v>
                </c:pt>
                <c:pt idx="28">
                  <c:v>260</c:v>
                </c:pt>
                <c:pt idx="29">
                  <c:v>283</c:v>
                </c:pt>
                <c:pt idx="30">
                  <c:v>273</c:v>
                </c:pt>
                <c:pt idx="31">
                  <c:v>252</c:v>
                </c:pt>
                <c:pt idx="32">
                  <c:v>286</c:v>
                </c:pt>
                <c:pt idx="33">
                  <c:v>329</c:v>
                </c:pt>
                <c:pt idx="34">
                  <c:v>291</c:v>
                </c:pt>
                <c:pt idx="35">
                  <c:v>286</c:v>
                </c:pt>
                <c:pt idx="36">
                  <c:v>273</c:v>
                </c:pt>
                <c:pt idx="37">
                  <c:v>311</c:v>
                </c:pt>
                <c:pt idx="38">
                  <c:v>295</c:v>
                </c:pt>
                <c:pt idx="39">
                  <c:v>236</c:v>
                </c:pt>
                <c:pt idx="40">
                  <c:v>70</c:v>
                </c:pt>
                <c:pt idx="41">
                  <c:v>113</c:v>
                </c:pt>
                <c:pt idx="42">
                  <c:v>110</c:v>
                </c:pt>
                <c:pt idx="43">
                  <c:v>73</c:v>
                </c:pt>
                <c:pt idx="44">
                  <c:v>217</c:v>
                </c:pt>
                <c:pt idx="45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B-4AA3-BF26-DAD8493B23FF}"/>
            </c:ext>
          </c:extLst>
        </c:ser>
        <c:ser>
          <c:idx val="6"/>
          <c:order val="6"/>
          <c:tx>
            <c:strRef>
              <c:f>'QA3-GA1'!$H$2:$H$2</c:f>
              <c:strCache>
                <c:ptCount val="1"/>
                <c:pt idx="0">
                  <c:v>K, L</c:v>
                </c:pt>
              </c:strCache>
            </c:strRef>
          </c:tx>
          <c:spPr>
            <a:ln w="2556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'QA3-GA1'!$H$3:$H$48</c:f>
              <c:numCache>
                <c:formatCode>#,##0</c:formatCode>
                <c:ptCount val="46"/>
                <c:pt idx="0">
                  <c:v>145</c:v>
                </c:pt>
                <c:pt idx="1">
                  <c:v>143</c:v>
                </c:pt>
                <c:pt idx="2">
                  <c:v>144</c:v>
                </c:pt>
                <c:pt idx="3">
                  <c:v>146</c:v>
                </c:pt>
                <c:pt idx="4">
                  <c:v>145</c:v>
                </c:pt>
                <c:pt idx="5">
                  <c:v>148</c:v>
                </c:pt>
                <c:pt idx="6">
                  <c:v>149</c:v>
                </c:pt>
                <c:pt idx="7">
                  <c:v>150</c:v>
                </c:pt>
                <c:pt idx="8">
                  <c:v>144</c:v>
                </c:pt>
                <c:pt idx="9">
                  <c:v>141</c:v>
                </c:pt>
                <c:pt idx="10">
                  <c:v>138</c:v>
                </c:pt>
                <c:pt idx="11">
                  <c:v>135</c:v>
                </c:pt>
                <c:pt idx="12">
                  <c:v>132</c:v>
                </c:pt>
                <c:pt idx="13">
                  <c:v>131</c:v>
                </c:pt>
                <c:pt idx="14">
                  <c:v>128</c:v>
                </c:pt>
                <c:pt idx="15">
                  <c:v>126</c:v>
                </c:pt>
                <c:pt idx="16">
                  <c:v>115</c:v>
                </c:pt>
                <c:pt idx="17">
                  <c:v>114</c:v>
                </c:pt>
                <c:pt idx="18">
                  <c:v>112</c:v>
                </c:pt>
                <c:pt idx="19">
                  <c:v>111</c:v>
                </c:pt>
                <c:pt idx="20">
                  <c:v>111</c:v>
                </c:pt>
                <c:pt idx="21">
                  <c:v>97</c:v>
                </c:pt>
                <c:pt idx="22">
                  <c:v>104</c:v>
                </c:pt>
                <c:pt idx="23">
                  <c:v>104</c:v>
                </c:pt>
                <c:pt idx="24">
                  <c:v>104</c:v>
                </c:pt>
                <c:pt idx="25">
                  <c:v>104</c:v>
                </c:pt>
                <c:pt idx="26">
                  <c:v>106</c:v>
                </c:pt>
                <c:pt idx="27">
                  <c:v>101</c:v>
                </c:pt>
                <c:pt idx="28">
                  <c:v>99</c:v>
                </c:pt>
                <c:pt idx="29">
                  <c:v>103</c:v>
                </c:pt>
                <c:pt idx="30">
                  <c:v>100</c:v>
                </c:pt>
                <c:pt idx="31">
                  <c:v>102</c:v>
                </c:pt>
                <c:pt idx="32">
                  <c:v>103</c:v>
                </c:pt>
                <c:pt idx="33">
                  <c:v>100</c:v>
                </c:pt>
                <c:pt idx="34">
                  <c:v>100</c:v>
                </c:pt>
                <c:pt idx="35">
                  <c:v>103</c:v>
                </c:pt>
                <c:pt idx="36">
                  <c:v>98</c:v>
                </c:pt>
                <c:pt idx="37">
                  <c:v>98</c:v>
                </c:pt>
                <c:pt idx="38">
                  <c:v>96</c:v>
                </c:pt>
                <c:pt idx="39">
                  <c:v>98</c:v>
                </c:pt>
                <c:pt idx="40">
                  <c:v>97</c:v>
                </c:pt>
                <c:pt idx="41">
                  <c:v>92</c:v>
                </c:pt>
                <c:pt idx="42">
                  <c:v>91</c:v>
                </c:pt>
                <c:pt idx="43">
                  <c:v>91</c:v>
                </c:pt>
                <c:pt idx="44">
                  <c:v>91</c:v>
                </c:pt>
                <c:pt idx="45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5B-4AA3-BF26-DAD8493B23FF}"/>
            </c:ext>
          </c:extLst>
        </c:ser>
        <c:ser>
          <c:idx val="7"/>
          <c:order val="7"/>
          <c:tx>
            <c:strRef>
              <c:f>'QA3-GA1'!$I$2:$I$2</c:f>
              <c:strCache>
                <c:ptCount val="1"/>
                <c:pt idx="0">
                  <c:v>M, N, O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'QA3-GA1'!$I$3:$I$48</c:f>
              <c:numCache>
                <c:formatCode>#,##0</c:formatCode>
                <c:ptCount val="46"/>
                <c:pt idx="0">
                  <c:v>518</c:v>
                </c:pt>
                <c:pt idx="1">
                  <c:v>240</c:v>
                </c:pt>
                <c:pt idx="2">
                  <c:v>512</c:v>
                </c:pt>
                <c:pt idx="3">
                  <c:v>491</c:v>
                </c:pt>
                <c:pt idx="4">
                  <c:v>481</c:v>
                </c:pt>
                <c:pt idx="5">
                  <c:v>208</c:v>
                </c:pt>
                <c:pt idx="6">
                  <c:v>473</c:v>
                </c:pt>
                <c:pt idx="7">
                  <c:v>442</c:v>
                </c:pt>
                <c:pt idx="8">
                  <c:v>461</c:v>
                </c:pt>
                <c:pt idx="9">
                  <c:v>202</c:v>
                </c:pt>
                <c:pt idx="10">
                  <c:v>457</c:v>
                </c:pt>
                <c:pt idx="11">
                  <c:v>422</c:v>
                </c:pt>
                <c:pt idx="12">
                  <c:v>425</c:v>
                </c:pt>
                <c:pt idx="13">
                  <c:v>166</c:v>
                </c:pt>
                <c:pt idx="14">
                  <c:v>419</c:v>
                </c:pt>
                <c:pt idx="15">
                  <c:v>108</c:v>
                </c:pt>
                <c:pt idx="16">
                  <c:v>132</c:v>
                </c:pt>
                <c:pt idx="17">
                  <c:v>114</c:v>
                </c:pt>
                <c:pt idx="18">
                  <c:v>105</c:v>
                </c:pt>
                <c:pt idx="19">
                  <c:v>65</c:v>
                </c:pt>
                <c:pt idx="20">
                  <c:v>91</c:v>
                </c:pt>
                <c:pt idx="21">
                  <c:v>105</c:v>
                </c:pt>
                <c:pt idx="22">
                  <c:v>105</c:v>
                </c:pt>
                <c:pt idx="23">
                  <c:v>73</c:v>
                </c:pt>
                <c:pt idx="24">
                  <c:v>83</c:v>
                </c:pt>
                <c:pt idx="25">
                  <c:v>88</c:v>
                </c:pt>
                <c:pt idx="26">
                  <c:v>85</c:v>
                </c:pt>
                <c:pt idx="27">
                  <c:v>55</c:v>
                </c:pt>
                <c:pt idx="28">
                  <c:v>70</c:v>
                </c:pt>
                <c:pt idx="29">
                  <c:v>74</c:v>
                </c:pt>
                <c:pt idx="30">
                  <c:v>72</c:v>
                </c:pt>
                <c:pt idx="31">
                  <c:v>50</c:v>
                </c:pt>
                <c:pt idx="32">
                  <c:v>68</c:v>
                </c:pt>
                <c:pt idx="33">
                  <c:v>111</c:v>
                </c:pt>
                <c:pt idx="34">
                  <c:v>108</c:v>
                </c:pt>
                <c:pt idx="35">
                  <c:v>68</c:v>
                </c:pt>
                <c:pt idx="36">
                  <c:v>105</c:v>
                </c:pt>
                <c:pt idx="37">
                  <c:v>100</c:v>
                </c:pt>
                <c:pt idx="38">
                  <c:v>64</c:v>
                </c:pt>
                <c:pt idx="39">
                  <c:v>49</c:v>
                </c:pt>
                <c:pt idx="40">
                  <c:v>29</c:v>
                </c:pt>
                <c:pt idx="41">
                  <c:v>32</c:v>
                </c:pt>
                <c:pt idx="42">
                  <c:v>31</c:v>
                </c:pt>
                <c:pt idx="43">
                  <c:v>16</c:v>
                </c:pt>
                <c:pt idx="44">
                  <c:v>49</c:v>
                </c:pt>
                <c:pt idx="4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5B-4AA3-BF26-DAD8493B23FF}"/>
            </c:ext>
          </c:extLst>
        </c:ser>
        <c:ser>
          <c:idx val="8"/>
          <c:order val="8"/>
          <c:tx>
            <c:strRef>
              <c:f>'QA3-GA1'!$J$2:$J$2</c:f>
              <c:strCache>
                <c:ptCount val="1"/>
                <c:pt idx="0">
                  <c:v>P, Q</c:v>
                </c:pt>
              </c:strCache>
            </c:strRef>
          </c:tx>
          <c:spPr>
            <a:ln w="2556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'QA3-GA1'!$J$3:$J$48</c:f>
              <c:numCache>
                <c:formatCode>#,##0</c:formatCode>
                <c:ptCount val="46"/>
                <c:pt idx="0">
                  <c:v>903</c:v>
                </c:pt>
                <c:pt idx="1">
                  <c:v>782</c:v>
                </c:pt>
                <c:pt idx="2">
                  <c:v>849</c:v>
                </c:pt>
                <c:pt idx="3">
                  <c:v>887</c:v>
                </c:pt>
                <c:pt idx="4">
                  <c:v>852</c:v>
                </c:pt>
                <c:pt idx="5">
                  <c:v>747</c:v>
                </c:pt>
                <c:pt idx="6">
                  <c:v>814</c:v>
                </c:pt>
                <c:pt idx="7">
                  <c:v>863</c:v>
                </c:pt>
                <c:pt idx="8">
                  <c:v>875</c:v>
                </c:pt>
                <c:pt idx="9">
                  <c:v>782</c:v>
                </c:pt>
                <c:pt idx="10">
                  <c:v>830</c:v>
                </c:pt>
                <c:pt idx="11">
                  <c:v>837</c:v>
                </c:pt>
                <c:pt idx="12">
                  <c:v>846</c:v>
                </c:pt>
                <c:pt idx="13">
                  <c:v>771</c:v>
                </c:pt>
                <c:pt idx="14">
                  <c:v>813</c:v>
                </c:pt>
                <c:pt idx="15">
                  <c:v>863</c:v>
                </c:pt>
                <c:pt idx="16">
                  <c:v>862</c:v>
                </c:pt>
                <c:pt idx="17">
                  <c:v>776</c:v>
                </c:pt>
                <c:pt idx="18">
                  <c:v>819</c:v>
                </c:pt>
                <c:pt idx="19">
                  <c:v>857</c:v>
                </c:pt>
                <c:pt idx="20">
                  <c:v>899</c:v>
                </c:pt>
                <c:pt idx="21">
                  <c:v>800</c:v>
                </c:pt>
                <c:pt idx="22">
                  <c:v>860</c:v>
                </c:pt>
                <c:pt idx="23">
                  <c:v>899</c:v>
                </c:pt>
                <c:pt idx="24">
                  <c:v>916</c:v>
                </c:pt>
                <c:pt idx="25">
                  <c:v>815</c:v>
                </c:pt>
                <c:pt idx="26">
                  <c:v>852</c:v>
                </c:pt>
                <c:pt idx="27">
                  <c:v>888</c:v>
                </c:pt>
                <c:pt idx="28">
                  <c:v>926</c:v>
                </c:pt>
                <c:pt idx="29">
                  <c:v>835</c:v>
                </c:pt>
                <c:pt idx="30">
                  <c:v>909</c:v>
                </c:pt>
                <c:pt idx="31">
                  <c:v>936</c:v>
                </c:pt>
                <c:pt idx="32">
                  <c:v>986</c:v>
                </c:pt>
                <c:pt idx="33">
                  <c:v>885</c:v>
                </c:pt>
                <c:pt idx="34">
                  <c:v>942</c:v>
                </c:pt>
                <c:pt idx="35">
                  <c:v>986</c:v>
                </c:pt>
                <c:pt idx="36">
                  <c:v>1010</c:v>
                </c:pt>
                <c:pt idx="37">
                  <c:v>912</c:v>
                </c:pt>
                <c:pt idx="38">
                  <c:v>958</c:v>
                </c:pt>
                <c:pt idx="39">
                  <c:v>1006</c:v>
                </c:pt>
                <c:pt idx="40">
                  <c:v>827</c:v>
                </c:pt>
                <c:pt idx="41">
                  <c:v>731</c:v>
                </c:pt>
                <c:pt idx="42">
                  <c:v>769</c:v>
                </c:pt>
                <c:pt idx="43">
                  <c:v>792</c:v>
                </c:pt>
                <c:pt idx="44">
                  <c:v>937</c:v>
                </c:pt>
                <c:pt idx="45">
                  <c:v>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B-4AA3-BF26-DAD8493B23FF}"/>
            </c:ext>
          </c:extLst>
        </c:ser>
        <c:ser>
          <c:idx val="9"/>
          <c:order val="9"/>
          <c:tx>
            <c:strRef>
              <c:f>'QA3-GA1'!$K$2:$K$2</c:f>
              <c:strCache>
                <c:ptCount val="1"/>
                <c:pt idx="0">
                  <c:v>R, S</c:v>
                </c:pt>
              </c:strCache>
            </c:strRef>
          </c:tx>
          <c:spPr>
            <a:ln w="25560">
              <a:solidFill>
                <a:srgbClr val="CC99F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'QA3-GA1'!$A$3:$A$48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'QA3-GA1'!$K$3:$K$48</c:f>
              <c:numCache>
                <c:formatCode>#,##0</c:formatCode>
                <c:ptCount val="46"/>
                <c:pt idx="0">
                  <c:v>128</c:v>
                </c:pt>
                <c:pt idx="1">
                  <c:v>124</c:v>
                </c:pt>
                <c:pt idx="2">
                  <c:v>156</c:v>
                </c:pt>
                <c:pt idx="3">
                  <c:v>140</c:v>
                </c:pt>
                <c:pt idx="4">
                  <c:v>134</c:v>
                </c:pt>
                <c:pt idx="5">
                  <c:v>126</c:v>
                </c:pt>
                <c:pt idx="6">
                  <c:v>147</c:v>
                </c:pt>
                <c:pt idx="7">
                  <c:v>144</c:v>
                </c:pt>
                <c:pt idx="8">
                  <c:v>138</c:v>
                </c:pt>
                <c:pt idx="9">
                  <c:v>100</c:v>
                </c:pt>
                <c:pt idx="10">
                  <c:v>99</c:v>
                </c:pt>
                <c:pt idx="11">
                  <c:v>89</c:v>
                </c:pt>
                <c:pt idx="12">
                  <c:v>91</c:v>
                </c:pt>
                <c:pt idx="13">
                  <c:v>90</c:v>
                </c:pt>
                <c:pt idx="14">
                  <c:v>88</c:v>
                </c:pt>
                <c:pt idx="15">
                  <c:v>90</c:v>
                </c:pt>
                <c:pt idx="16">
                  <c:v>92</c:v>
                </c:pt>
                <c:pt idx="17">
                  <c:v>105</c:v>
                </c:pt>
                <c:pt idx="18">
                  <c:v>103</c:v>
                </c:pt>
                <c:pt idx="19">
                  <c:v>89</c:v>
                </c:pt>
                <c:pt idx="20">
                  <c:v>91</c:v>
                </c:pt>
                <c:pt idx="21">
                  <c:v>113</c:v>
                </c:pt>
                <c:pt idx="22">
                  <c:v>106</c:v>
                </c:pt>
                <c:pt idx="23">
                  <c:v>79</c:v>
                </c:pt>
                <c:pt idx="24">
                  <c:v>115</c:v>
                </c:pt>
                <c:pt idx="25">
                  <c:v>160</c:v>
                </c:pt>
                <c:pt idx="26">
                  <c:v>164</c:v>
                </c:pt>
                <c:pt idx="27">
                  <c:v>101</c:v>
                </c:pt>
                <c:pt idx="28">
                  <c:v>120</c:v>
                </c:pt>
                <c:pt idx="29">
                  <c:v>162</c:v>
                </c:pt>
                <c:pt idx="30">
                  <c:v>140</c:v>
                </c:pt>
                <c:pt idx="31">
                  <c:v>88</c:v>
                </c:pt>
                <c:pt idx="32">
                  <c:v>99</c:v>
                </c:pt>
                <c:pt idx="33">
                  <c:v>156</c:v>
                </c:pt>
                <c:pt idx="34">
                  <c:v>159</c:v>
                </c:pt>
                <c:pt idx="35">
                  <c:v>99</c:v>
                </c:pt>
                <c:pt idx="36">
                  <c:v>77</c:v>
                </c:pt>
                <c:pt idx="37">
                  <c:v>135</c:v>
                </c:pt>
                <c:pt idx="38">
                  <c:v>125</c:v>
                </c:pt>
                <c:pt idx="39">
                  <c:v>49</c:v>
                </c:pt>
                <c:pt idx="40">
                  <c:v>24</c:v>
                </c:pt>
                <c:pt idx="41">
                  <c:v>31</c:v>
                </c:pt>
                <c:pt idx="42">
                  <c:v>2</c:v>
                </c:pt>
                <c:pt idx="43">
                  <c:v>2</c:v>
                </c:pt>
                <c:pt idx="44">
                  <c:v>30</c:v>
                </c:pt>
                <c:pt idx="45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5B-4AA3-BF26-DAD8493B2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0813831"/>
        <c:axId val="3617131"/>
      </c:lineChart>
      <c:catAx>
        <c:axId val="608138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617131"/>
        <c:crosses val="autoZero"/>
        <c:auto val="1"/>
        <c:lblAlgn val="ctr"/>
        <c:lblOffset val="100"/>
        <c:noMultiLvlLbl val="0"/>
      </c:catAx>
      <c:valAx>
        <c:axId val="3617131"/>
        <c:scaling>
          <c:orientation val="minMax"/>
        </c:scaling>
        <c:delete val="0"/>
        <c:axPos val="l"/>
        <c:majorGridlines>
          <c:spPr>
            <a:ln w="9360">
              <a:solidFill>
                <a:srgbClr val="969696"/>
              </a:solidFill>
              <a:prstDash val="sysDash"/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0813831"/>
        <c:crosses val="autoZero"/>
        <c:crossBetween val="between"/>
      </c:valAx>
      <c:spPr>
        <a:solidFill>
          <a:srgbClr val="FFFFFF"/>
        </a:solidFill>
        <a:ln w="3240">
          <a:solidFill>
            <a:srgbClr val="000000"/>
          </a:solidFill>
          <a:round/>
        </a:ln>
      </c:spPr>
    </c:plotArea>
    <c:legend>
      <c:legendPos val="t"/>
      <c:layout>
        <c:manualLayout>
          <c:xMode val="edge"/>
          <c:yMode val="edge"/>
          <c:x val="0.10036845999305399"/>
          <c:y val="0.111934798498938"/>
          <c:w val="0.78780166844075605"/>
          <c:h val="4.3550167502759501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lang="es-ES" sz="585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878787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IA-12.2. Evolució del nombre de treballadors de cooperatives per tipus d'activitat a Espanya (2009-2020)</a:t>
            </a:r>
          </a:p>
        </c:rich>
      </c:tx>
      <c:layout>
        <c:manualLayout>
          <c:xMode val="edge"/>
          <c:yMode val="edge"/>
          <c:x val="0.12215111709891099"/>
          <c:y val="5.02330891447054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567643426518506E-2"/>
          <c:y val="0.187232423175721"/>
          <c:w val="0.84658134051869305"/>
          <c:h val="0.66026067928836496"/>
        </c:manualLayout>
      </c:layout>
      <c:lineChart>
        <c:grouping val="standard"/>
        <c:varyColors val="0"/>
        <c:ser>
          <c:idx val="0"/>
          <c:order val="0"/>
          <c:tx>
            <c:strRef>
              <c:f>'QA5-GA2'!$B$2:$B$2</c:f>
              <c:strCache>
                <c:ptCount val="1"/>
                <c:pt idx="0">
                  <c:v>A</c:v>
                </c:pt>
              </c:strCache>
            </c:strRef>
          </c:tx>
          <c:spPr>
            <a:ln w="2556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'QA5-GA2'!$B$3:$B$48</c:f>
              <c:numCache>
                <c:formatCode>#,##0</c:formatCode>
                <c:ptCount val="46"/>
                <c:pt idx="0">
                  <c:v>36836</c:v>
                </c:pt>
                <c:pt idx="1">
                  <c:v>26400</c:v>
                </c:pt>
                <c:pt idx="2">
                  <c:v>24167</c:v>
                </c:pt>
                <c:pt idx="3">
                  <c:v>33025</c:v>
                </c:pt>
                <c:pt idx="4">
                  <c:v>32977</c:v>
                </c:pt>
                <c:pt idx="5">
                  <c:v>24931</c:v>
                </c:pt>
                <c:pt idx="6">
                  <c:v>24073</c:v>
                </c:pt>
                <c:pt idx="7">
                  <c:v>34490</c:v>
                </c:pt>
                <c:pt idx="8">
                  <c:v>35528</c:v>
                </c:pt>
                <c:pt idx="9">
                  <c:v>24712</c:v>
                </c:pt>
                <c:pt idx="10">
                  <c:v>24767</c:v>
                </c:pt>
                <c:pt idx="11">
                  <c:v>31855</c:v>
                </c:pt>
                <c:pt idx="12">
                  <c:v>33097</c:v>
                </c:pt>
                <c:pt idx="13">
                  <c:v>23957</c:v>
                </c:pt>
                <c:pt idx="14">
                  <c:v>23210</c:v>
                </c:pt>
                <c:pt idx="15">
                  <c:v>32837</c:v>
                </c:pt>
                <c:pt idx="16">
                  <c:v>32203</c:v>
                </c:pt>
                <c:pt idx="17">
                  <c:v>24895</c:v>
                </c:pt>
                <c:pt idx="18">
                  <c:v>26714</c:v>
                </c:pt>
                <c:pt idx="19">
                  <c:v>33034</c:v>
                </c:pt>
                <c:pt idx="20">
                  <c:v>35484</c:v>
                </c:pt>
                <c:pt idx="21">
                  <c:v>25531</c:v>
                </c:pt>
                <c:pt idx="22">
                  <c:v>25585</c:v>
                </c:pt>
                <c:pt idx="23">
                  <c:v>33056</c:v>
                </c:pt>
                <c:pt idx="24">
                  <c:v>36203</c:v>
                </c:pt>
                <c:pt idx="25">
                  <c:v>27640</c:v>
                </c:pt>
                <c:pt idx="26">
                  <c:v>25663</c:v>
                </c:pt>
                <c:pt idx="27">
                  <c:v>33364</c:v>
                </c:pt>
                <c:pt idx="28">
                  <c:v>37090</c:v>
                </c:pt>
                <c:pt idx="29">
                  <c:v>26712</c:v>
                </c:pt>
                <c:pt idx="30">
                  <c:v>27842</c:v>
                </c:pt>
                <c:pt idx="31">
                  <c:v>36171</c:v>
                </c:pt>
                <c:pt idx="32">
                  <c:v>39195</c:v>
                </c:pt>
                <c:pt idx="33">
                  <c:v>28559</c:v>
                </c:pt>
                <c:pt idx="34">
                  <c:v>27957</c:v>
                </c:pt>
                <c:pt idx="35">
                  <c:v>39195</c:v>
                </c:pt>
                <c:pt idx="36">
                  <c:v>37841</c:v>
                </c:pt>
                <c:pt idx="37">
                  <c:v>30135</c:v>
                </c:pt>
                <c:pt idx="38">
                  <c:v>27335</c:v>
                </c:pt>
                <c:pt idx="39">
                  <c:v>35025</c:v>
                </c:pt>
                <c:pt idx="40">
                  <c:v>41606</c:v>
                </c:pt>
                <c:pt idx="41">
                  <c:v>30609</c:v>
                </c:pt>
                <c:pt idx="42">
                  <c:v>27072</c:v>
                </c:pt>
                <c:pt idx="43">
                  <c:v>35359</c:v>
                </c:pt>
                <c:pt idx="44">
                  <c:v>40004</c:v>
                </c:pt>
                <c:pt idx="45">
                  <c:v>30213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8-4AD1-BCAA-4ED218FA50C5}"/>
            </c:ext>
          </c:extLst>
        </c:ser>
        <c:ser>
          <c:idx val="1"/>
          <c:order val="1"/>
          <c:tx>
            <c:strRef>
              <c:f>'QA5-GA2'!$C$2:$C$2</c:f>
              <c:strCache>
                <c:ptCount val="1"/>
                <c:pt idx="0">
                  <c:v>B, C</c:v>
                </c:pt>
              </c:strCache>
            </c:strRef>
          </c:tx>
          <c:spPr>
            <a:ln w="2556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'QA5-GA2'!$C$3:$C$48</c:f>
              <c:numCache>
                <c:formatCode>#,##0</c:formatCode>
                <c:ptCount val="46"/>
                <c:pt idx="0">
                  <c:v>62575</c:v>
                </c:pt>
                <c:pt idx="1">
                  <c:v>60933</c:v>
                </c:pt>
                <c:pt idx="2">
                  <c:v>63424</c:v>
                </c:pt>
                <c:pt idx="3">
                  <c:v>62511</c:v>
                </c:pt>
                <c:pt idx="4">
                  <c:v>61794</c:v>
                </c:pt>
                <c:pt idx="5">
                  <c:v>60023</c:v>
                </c:pt>
                <c:pt idx="6">
                  <c:v>62348</c:v>
                </c:pt>
                <c:pt idx="7">
                  <c:v>63400</c:v>
                </c:pt>
                <c:pt idx="8">
                  <c:v>62087</c:v>
                </c:pt>
                <c:pt idx="9">
                  <c:v>60559</c:v>
                </c:pt>
                <c:pt idx="10">
                  <c:v>62263</c:v>
                </c:pt>
                <c:pt idx="11">
                  <c:v>62698</c:v>
                </c:pt>
                <c:pt idx="12">
                  <c:v>60682</c:v>
                </c:pt>
                <c:pt idx="13">
                  <c:v>59225</c:v>
                </c:pt>
                <c:pt idx="14">
                  <c:v>60950</c:v>
                </c:pt>
                <c:pt idx="15">
                  <c:v>60562</c:v>
                </c:pt>
                <c:pt idx="16">
                  <c:v>57739</c:v>
                </c:pt>
                <c:pt idx="17">
                  <c:v>57825</c:v>
                </c:pt>
                <c:pt idx="18">
                  <c:v>59985</c:v>
                </c:pt>
                <c:pt idx="19">
                  <c:v>60920</c:v>
                </c:pt>
                <c:pt idx="20">
                  <c:v>59576</c:v>
                </c:pt>
                <c:pt idx="21">
                  <c:v>58724</c:v>
                </c:pt>
                <c:pt idx="22">
                  <c:v>60574</c:v>
                </c:pt>
                <c:pt idx="23">
                  <c:v>61256</c:v>
                </c:pt>
                <c:pt idx="24">
                  <c:v>60281</c:v>
                </c:pt>
                <c:pt idx="25">
                  <c:v>60709</c:v>
                </c:pt>
                <c:pt idx="26">
                  <c:v>63349</c:v>
                </c:pt>
                <c:pt idx="27">
                  <c:v>64591</c:v>
                </c:pt>
                <c:pt idx="28">
                  <c:v>62724</c:v>
                </c:pt>
                <c:pt idx="29">
                  <c:v>63086</c:v>
                </c:pt>
                <c:pt idx="30">
                  <c:v>66108</c:v>
                </c:pt>
                <c:pt idx="31">
                  <c:v>67472</c:v>
                </c:pt>
                <c:pt idx="32">
                  <c:v>66363</c:v>
                </c:pt>
                <c:pt idx="33">
                  <c:v>66729</c:v>
                </c:pt>
                <c:pt idx="34">
                  <c:v>69518</c:v>
                </c:pt>
                <c:pt idx="35">
                  <c:v>66363</c:v>
                </c:pt>
                <c:pt idx="36">
                  <c:v>69171</c:v>
                </c:pt>
                <c:pt idx="37">
                  <c:v>68860</c:v>
                </c:pt>
                <c:pt idx="38">
                  <c:v>68063</c:v>
                </c:pt>
                <c:pt idx="39">
                  <c:v>67032</c:v>
                </c:pt>
                <c:pt idx="40">
                  <c:v>31208</c:v>
                </c:pt>
                <c:pt idx="41">
                  <c:v>31261</c:v>
                </c:pt>
                <c:pt idx="42">
                  <c:v>33180</c:v>
                </c:pt>
                <c:pt idx="43">
                  <c:v>33165</c:v>
                </c:pt>
                <c:pt idx="44">
                  <c:v>51182</c:v>
                </c:pt>
                <c:pt idx="45">
                  <c:v>49403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8-4AD1-BCAA-4ED218FA50C5}"/>
            </c:ext>
          </c:extLst>
        </c:ser>
        <c:ser>
          <c:idx val="2"/>
          <c:order val="2"/>
          <c:tx>
            <c:strRef>
              <c:f>'QA5-GA2'!$D$2:$D$2</c:f>
              <c:strCache>
                <c:ptCount val="1"/>
                <c:pt idx="0">
                  <c:v>D,E</c:v>
                </c:pt>
              </c:strCache>
            </c:strRef>
          </c:tx>
          <c:spPr>
            <a:ln w="2556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'QA5-GA2'!$D$3:$D$48</c:f>
              <c:numCache>
                <c:formatCode>#,##0</c:formatCode>
                <c:ptCount val="46"/>
                <c:pt idx="0">
                  <c:v>524</c:v>
                </c:pt>
                <c:pt idx="1">
                  <c:v>533</c:v>
                </c:pt>
                <c:pt idx="2">
                  <c:v>540</c:v>
                </c:pt>
                <c:pt idx="3">
                  <c:v>530</c:v>
                </c:pt>
                <c:pt idx="4">
                  <c:v>507</c:v>
                </c:pt>
                <c:pt idx="5">
                  <c:v>531</c:v>
                </c:pt>
                <c:pt idx="6">
                  <c:v>518</c:v>
                </c:pt>
                <c:pt idx="7">
                  <c:v>520</c:v>
                </c:pt>
                <c:pt idx="8">
                  <c:v>515</c:v>
                </c:pt>
                <c:pt idx="9">
                  <c:v>523</c:v>
                </c:pt>
                <c:pt idx="10">
                  <c:v>520</c:v>
                </c:pt>
                <c:pt idx="11">
                  <c:v>514</c:v>
                </c:pt>
                <c:pt idx="12">
                  <c:v>540</c:v>
                </c:pt>
                <c:pt idx="13">
                  <c:v>577</c:v>
                </c:pt>
                <c:pt idx="14">
                  <c:v>571</c:v>
                </c:pt>
                <c:pt idx="15">
                  <c:v>570</c:v>
                </c:pt>
                <c:pt idx="16">
                  <c:v>538</c:v>
                </c:pt>
                <c:pt idx="17">
                  <c:v>581</c:v>
                </c:pt>
                <c:pt idx="18">
                  <c:v>555</c:v>
                </c:pt>
                <c:pt idx="19">
                  <c:v>557</c:v>
                </c:pt>
                <c:pt idx="20">
                  <c:v>549</c:v>
                </c:pt>
                <c:pt idx="21">
                  <c:v>580</c:v>
                </c:pt>
                <c:pt idx="22">
                  <c:v>557</c:v>
                </c:pt>
                <c:pt idx="23">
                  <c:v>530</c:v>
                </c:pt>
                <c:pt idx="24">
                  <c:v>552</c:v>
                </c:pt>
                <c:pt idx="25">
                  <c:v>579</c:v>
                </c:pt>
                <c:pt idx="26">
                  <c:v>557</c:v>
                </c:pt>
                <c:pt idx="27">
                  <c:v>561</c:v>
                </c:pt>
                <c:pt idx="28">
                  <c:v>524</c:v>
                </c:pt>
                <c:pt idx="29">
                  <c:v>543</c:v>
                </c:pt>
                <c:pt idx="30">
                  <c:v>547</c:v>
                </c:pt>
                <c:pt idx="31">
                  <c:v>544</c:v>
                </c:pt>
                <c:pt idx="32">
                  <c:v>563</c:v>
                </c:pt>
                <c:pt idx="33">
                  <c:v>590</c:v>
                </c:pt>
                <c:pt idx="34">
                  <c:v>604</c:v>
                </c:pt>
                <c:pt idx="35">
                  <c:v>563</c:v>
                </c:pt>
                <c:pt idx="36">
                  <c:v>583</c:v>
                </c:pt>
                <c:pt idx="37">
                  <c:v>614</c:v>
                </c:pt>
                <c:pt idx="38">
                  <c:v>634</c:v>
                </c:pt>
                <c:pt idx="39">
                  <c:v>637</c:v>
                </c:pt>
                <c:pt idx="40">
                  <c:v>600</c:v>
                </c:pt>
                <c:pt idx="41">
                  <c:v>610</c:v>
                </c:pt>
                <c:pt idx="42">
                  <c:v>606</c:v>
                </c:pt>
                <c:pt idx="43">
                  <c:v>584</c:v>
                </c:pt>
                <c:pt idx="44">
                  <c:v>652</c:v>
                </c:pt>
                <c:pt idx="4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08-4AD1-BCAA-4ED218FA50C5}"/>
            </c:ext>
          </c:extLst>
        </c:ser>
        <c:ser>
          <c:idx val="3"/>
          <c:order val="3"/>
          <c:tx>
            <c:strRef>
              <c:f>'QA5-GA2'!$E$2:$E$2</c:f>
              <c:strCache>
                <c:ptCount val="1"/>
                <c:pt idx="0">
                  <c:v>F</c:v>
                </c:pt>
              </c:strCache>
            </c:strRef>
          </c:tx>
          <c:spPr>
            <a:ln w="25560">
              <a:solidFill>
                <a:srgbClr val="6666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'QA5-GA2'!$E$3:$E$48</c:f>
              <c:numCache>
                <c:formatCode>#,##0</c:formatCode>
                <c:ptCount val="46"/>
                <c:pt idx="0">
                  <c:v>16737</c:v>
                </c:pt>
                <c:pt idx="1">
                  <c:v>16626</c:v>
                </c:pt>
                <c:pt idx="2">
                  <c:v>16011</c:v>
                </c:pt>
                <c:pt idx="3">
                  <c:v>14062</c:v>
                </c:pt>
                <c:pt idx="4">
                  <c:v>14152</c:v>
                </c:pt>
                <c:pt idx="5">
                  <c:v>14282</c:v>
                </c:pt>
                <c:pt idx="6">
                  <c:v>13942</c:v>
                </c:pt>
                <c:pt idx="7">
                  <c:v>13080</c:v>
                </c:pt>
                <c:pt idx="8">
                  <c:v>12994</c:v>
                </c:pt>
                <c:pt idx="9">
                  <c:v>12501</c:v>
                </c:pt>
                <c:pt idx="10">
                  <c:v>12033</c:v>
                </c:pt>
                <c:pt idx="11">
                  <c:v>11248</c:v>
                </c:pt>
                <c:pt idx="12">
                  <c:v>11054</c:v>
                </c:pt>
                <c:pt idx="13">
                  <c:v>10657</c:v>
                </c:pt>
                <c:pt idx="14">
                  <c:v>9937</c:v>
                </c:pt>
                <c:pt idx="15">
                  <c:v>9244</c:v>
                </c:pt>
                <c:pt idx="16">
                  <c:v>8865</c:v>
                </c:pt>
                <c:pt idx="17">
                  <c:v>8979</c:v>
                </c:pt>
                <c:pt idx="18">
                  <c:v>8834</c:v>
                </c:pt>
                <c:pt idx="19">
                  <c:v>8568</c:v>
                </c:pt>
                <c:pt idx="20">
                  <c:v>8823</c:v>
                </c:pt>
                <c:pt idx="21">
                  <c:v>8965</c:v>
                </c:pt>
                <c:pt idx="22">
                  <c:v>8675</c:v>
                </c:pt>
                <c:pt idx="23">
                  <c:v>8530</c:v>
                </c:pt>
                <c:pt idx="24">
                  <c:v>8755</c:v>
                </c:pt>
                <c:pt idx="25">
                  <c:v>9071</c:v>
                </c:pt>
                <c:pt idx="26">
                  <c:v>9045</c:v>
                </c:pt>
                <c:pt idx="27">
                  <c:v>8769</c:v>
                </c:pt>
                <c:pt idx="28">
                  <c:v>8918</c:v>
                </c:pt>
                <c:pt idx="29">
                  <c:v>9328</c:v>
                </c:pt>
                <c:pt idx="30">
                  <c:v>9327</c:v>
                </c:pt>
                <c:pt idx="31">
                  <c:v>9113</c:v>
                </c:pt>
                <c:pt idx="32">
                  <c:v>9416</c:v>
                </c:pt>
                <c:pt idx="33">
                  <c:v>9646</c:v>
                </c:pt>
                <c:pt idx="34">
                  <c:v>9699</c:v>
                </c:pt>
                <c:pt idx="35">
                  <c:v>9416</c:v>
                </c:pt>
                <c:pt idx="36">
                  <c:v>9825</c:v>
                </c:pt>
                <c:pt idx="37">
                  <c:v>10108</c:v>
                </c:pt>
                <c:pt idx="38">
                  <c:v>10232</c:v>
                </c:pt>
                <c:pt idx="39">
                  <c:v>10121</c:v>
                </c:pt>
                <c:pt idx="40">
                  <c:v>3901</c:v>
                </c:pt>
                <c:pt idx="41">
                  <c:v>4022</c:v>
                </c:pt>
                <c:pt idx="42">
                  <c:v>3728</c:v>
                </c:pt>
                <c:pt idx="43">
                  <c:v>3515</c:v>
                </c:pt>
                <c:pt idx="44">
                  <c:v>9864</c:v>
                </c:pt>
                <c:pt idx="45">
                  <c:v>10279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08-4AD1-BCAA-4ED218FA50C5}"/>
            </c:ext>
          </c:extLst>
        </c:ser>
        <c:ser>
          <c:idx val="4"/>
          <c:order val="4"/>
          <c:tx>
            <c:strRef>
              <c:f>'QA5-GA2'!$F$2:$F$2</c:f>
              <c:strCache>
                <c:ptCount val="1"/>
                <c:pt idx="0">
                  <c:v>G, I</c:v>
                </c:pt>
              </c:strCache>
            </c:strRef>
          </c:tx>
          <c:spPr>
            <a:ln w="2556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'QA5-GA2'!$F$3:$F$48</c:f>
              <c:numCache>
                <c:formatCode>#,##0</c:formatCode>
                <c:ptCount val="46"/>
                <c:pt idx="0">
                  <c:v>74491</c:v>
                </c:pt>
                <c:pt idx="1">
                  <c:v>70676</c:v>
                </c:pt>
                <c:pt idx="2">
                  <c:v>67855</c:v>
                </c:pt>
                <c:pt idx="3">
                  <c:v>78259</c:v>
                </c:pt>
                <c:pt idx="4">
                  <c:v>70519</c:v>
                </c:pt>
                <c:pt idx="5">
                  <c:v>67451</c:v>
                </c:pt>
                <c:pt idx="6">
                  <c:v>66301</c:v>
                </c:pt>
                <c:pt idx="7">
                  <c:v>76333</c:v>
                </c:pt>
                <c:pt idx="8">
                  <c:v>69736</c:v>
                </c:pt>
                <c:pt idx="9">
                  <c:v>66404</c:v>
                </c:pt>
                <c:pt idx="10">
                  <c:v>65484</c:v>
                </c:pt>
                <c:pt idx="11">
                  <c:v>74583</c:v>
                </c:pt>
                <c:pt idx="12">
                  <c:v>68880</c:v>
                </c:pt>
                <c:pt idx="13">
                  <c:v>63970</c:v>
                </c:pt>
                <c:pt idx="14">
                  <c:v>64435</c:v>
                </c:pt>
                <c:pt idx="15">
                  <c:v>72673</c:v>
                </c:pt>
                <c:pt idx="16">
                  <c:v>67985</c:v>
                </c:pt>
                <c:pt idx="17">
                  <c:v>64917</c:v>
                </c:pt>
                <c:pt idx="18">
                  <c:v>65579</c:v>
                </c:pt>
                <c:pt idx="19">
                  <c:v>73274</c:v>
                </c:pt>
                <c:pt idx="20">
                  <c:v>68116</c:v>
                </c:pt>
                <c:pt idx="21">
                  <c:v>67340</c:v>
                </c:pt>
                <c:pt idx="22">
                  <c:v>64283</c:v>
                </c:pt>
                <c:pt idx="23">
                  <c:v>74431</c:v>
                </c:pt>
                <c:pt idx="24">
                  <c:v>69710</c:v>
                </c:pt>
                <c:pt idx="25">
                  <c:v>68671</c:v>
                </c:pt>
                <c:pt idx="26">
                  <c:v>64996</c:v>
                </c:pt>
                <c:pt idx="27">
                  <c:v>77283</c:v>
                </c:pt>
                <c:pt idx="28">
                  <c:v>72559</c:v>
                </c:pt>
                <c:pt idx="29">
                  <c:v>70216</c:v>
                </c:pt>
                <c:pt idx="30">
                  <c:v>68205</c:v>
                </c:pt>
                <c:pt idx="31">
                  <c:v>79683</c:v>
                </c:pt>
                <c:pt idx="32">
                  <c:v>73249</c:v>
                </c:pt>
                <c:pt idx="33">
                  <c:v>73002</c:v>
                </c:pt>
                <c:pt idx="34">
                  <c:v>72436</c:v>
                </c:pt>
                <c:pt idx="35">
                  <c:v>73249</c:v>
                </c:pt>
                <c:pt idx="36">
                  <c:v>78105</c:v>
                </c:pt>
                <c:pt idx="37">
                  <c:v>74394</c:v>
                </c:pt>
                <c:pt idx="38">
                  <c:v>74507</c:v>
                </c:pt>
                <c:pt idx="39">
                  <c:v>82413</c:v>
                </c:pt>
                <c:pt idx="40">
                  <c:v>65782</c:v>
                </c:pt>
                <c:pt idx="41">
                  <c:v>62690</c:v>
                </c:pt>
                <c:pt idx="42">
                  <c:v>61890</c:v>
                </c:pt>
                <c:pt idx="43">
                  <c:v>70592</c:v>
                </c:pt>
                <c:pt idx="44">
                  <c:v>76821</c:v>
                </c:pt>
                <c:pt idx="45">
                  <c:v>74931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08-4AD1-BCAA-4ED218FA50C5}"/>
            </c:ext>
          </c:extLst>
        </c:ser>
        <c:ser>
          <c:idx val="5"/>
          <c:order val="5"/>
          <c:tx>
            <c:strRef>
              <c:f>'QA5-GA2'!$G$2:$G$2</c:f>
              <c:strCache>
                <c:ptCount val="1"/>
                <c:pt idx="0">
                  <c:v>H, J</c:v>
                </c:pt>
              </c:strCache>
            </c:strRef>
          </c:tx>
          <c:spPr>
            <a:ln w="25560">
              <a:solidFill>
                <a:srgbClr val="FF66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'QA5-GA2'!$G$3:$G$48</c:f>
              <c:numCache>
                <c:formatCode>#,##0</c:formatCode>
                <c:ptCount val="46"/>
                <c:pt idx="0">
                  <c:v>12801</c:v>
                </c:pt>
                <c:pt idx="1">
                  <c:v>12771</c:v>
                </c:pt>
                <c:pt idx="2">
                  <c:v>12523</c:v>
                </c:pt>
                <c:pt idx="3">
                  <c:v>12531</c:v>
                </c:pt>
                <c:pt idx="4">
                  <c:v>12718</c:v>
                </c:pt>
                <c:pt idx="5">
                  <c:v>12584</c:v>
                </c:pt>
                <c:pt idx="6">
                  <c:v>12374</c:v>
                </c:pt>
                <c:pt idx="7">
                  <c:v>12144</c:v>
                </c:pt>
                <c:pt idx="8">
                  <c:v>12315</c:v>
                </c:pt>
                <c:pt idx="9">
                  <c:v>12317</c:v>
                </c:pt>
                <c:pt idx="10">
                  <c:v>12023</c:v>
                </c:pt>
                <c:pt idx="11">
                  <c:v>12205</c:v>
                </c:pt>
                <c:pt idx="12">
                  <c:v>12308</c:v>
                </c:pt>
                <c:pt idx="13">
                  <c:v>12150</c:v>
                </c:pt>
                <c:pt idx="14">
                  <c:v>12062</c:v>
                </c:pt>
                <c:pt idx="15">
                  <c:v>12304</c:v>
                </c:pt>
                <c:pt idx="16">
                  <c:v>12201</c:v>
                </c:pt>
                <c:pt idx="17">
                  <c:v>12382</c:v>
                </c:pt>
                <c:pt idx="18">
                  <c:v>12563</c:v>
                </c:pt>
                <c:pt idx="19">
                  <c:v>13157</c:v>
                </c:pt>
                <c:pt idx="20">
                  <c:v>13995</c:v>
                </c:pt>
                <c:pt idx="21">
                  <c:v>15048</c:v>
                </c:pt>
                <c:pt idx="22">
                  <c:v>14629</c:v>
                </c:pt>
                <c:pt idx="23">
                  <c:v>15762</c:v>
                </c:pt>
                <c:pt idx="24">
                  <c:v>15891</c:v>
                </c:pt>
                <c:pt idx="25">
                  <c:v>15779</c:v>
                </c:pt>
                <c:pt idx="26">
                  <c:v>15696</c:v>
                </c:pt>
                <c:pt idx="27">
                  <c:v>16233</c:v>
                </c:pt>
                <c:pt idx="28">
                  <c:v>16345</c:v>
                </c:pt>
                <c:pt idx="29">
                  <c:v>16641</c:v>
                </c:pt>
                <c:pt idx="30">
                  <c:v>16662</c:v>
                </c:pt>
                <c:pt idx="31">
                  <c:v>17120</c:v>
                </c:pt>
                <c:pt idx="32">
                  <c:v>17026</c:v>
                </c:pt>
                <c:pt idx="33">
                  <c:v>16992</c:v>
                </c:pt>
                <c:pt idx="34">
                  <c:v>16823</c:v>
                </c:pt>
                <c:pt idx="35">
                  <c:v>17026</c:v>
                </c:pt>
                <c:pt idx="36">
                  <c:v>16704</c:v>
                </c:pt>
                <c:pt idx="37">
                  <c:v>16734</c:v>
                </c:pt>
                <c:pt idx="38">
                  <c:v>16520</c:v>
                </c:pt>
                <c:pt idx="39">
                  <c:v>16453</c:v>
                </c:pt>
                <c:pt idx="40">
                  <c:v>6504</c:v>
                </c:pt>
                <c:pt idx="41">
                  <c:v>6626</c:v>
                </c:pt>
                <c:pt idx="42">
                  <c:v>6585</c:v>
                </c:pt>
                <c:pt idx="43">
                  <c:v>6513</c:v>
                </c:pt>
                <c:pt idx="44">
                  <c:v>15250</c:v>
                </c:pt>
                <c:pt idx="45">
                  <c:v>15287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08-4AD1-BCAA-4ED218FA50C5}"/>
            </c:ext>
          </c:extLst>
        </c:ser>
        <c:ser>
          <c:idx val="6"/>
          <c:order val="6"/>
          <c:tx>
            <c:strRef>
              <c:f>'QA5-GA2'!$H$2:$H$2</c:f>
              <c:strCache>
                <c:ptCount val="1"/>
                <c:pt idx="0">
                  <c:v>K, L</c:v>
                </c:pt>
              </c:strCache>
            </c:strRef>
          </c:tx>
          <c:spPr>
            <a:ln w="2556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'QA5-GA2'!$H$3:$H$48</c:f>
              <c:numCache>
                <c:formatCode>#,##0</c:formatCode>
                <c:ptCount val="46"/>
                <c:pt idx="0">
                  <c:v>21484</c:v>
                </c:pt>
                <c:pt idx="1">
                  <c:v>21501</c:v>
                </c:pt>
                <c:pt idx="2">
                  <c:v>21417</c:v>
                </c:pt>
                <c:pt idx="3">
                  <c:v>21349</c:v>
                </c:pt>
                <c:pt idx="4">
                  <c:v>21312</c:v>
                </c:pt>
                <c:pt idx="5">
                  <c:v>21261</c:v>
                </c:pt>
                <c:pt idx="6">
                  <c:v>21185</c:v>
                </c:pt>
                <c:pt idx="7">
                  <c:v>21164</c:v>
                </c:pt>
                <c:pt idx="8">
                  <c:v>21005</c:v>
                </c:pt>
                <c:pt idx="9">
                  <c:v>20945</c:v>
                </c:pt>
                <c:pt idx="10">
                  <c:v>20526</c:v>
                </c:pt>
                <c:pt idx="11">
                  <c:v>20894</c:v>
                </c:pt>
                <c:pt idx="12">
                  <c:v>20661</c:v>
                </c:pt>
                <c:pt idx="13">
                  <c:v>20548</c:v>
                </c:pt>
                <c:pt idx="14">
                  <c:v>20481</c:v>
                </c:pt>
                <c:pt idx="15">
                  <c:v>20351</c:v>
                </c:pt>
                <c:pt idx="16">
                  <c:v>19894</c:v>
                </c:pt>
                <c:pt idx="17">
                  <c:v>19883</c:v>
                </c:pt>
                <c:pt idx="18">
                  <c:v>20163</c:v>
                </c:pt>
                <c:pt idx="19">
                  <c:v>19945</c:v>
                </c:pt>
                <c:pt idx="20">
                  <c:v>19946</c:v>
                </c:pt>
                <c:pt idx="21">
                  <c:v>19151</c:v>
                </c:pt>
                <c:pt idx="22">
                  <c:v>19149</c:v>
                </c:pt>
                <c:pt idx="23">
                  <c:v>19150</c:v>
                </c:pt>
                <c:pt idx="24">
                  <c:v>19188</c:v>
                </c:pt>
                <c:pt idx="25">
                  <c:v>19368</c:v>
                </c:pt>
                <c:pt idx="26">
                  <c:v>19198</c:v>
                </c:pt>
                <c:pt idx="27">
                  <c:v>19177</c:v>
                </c:pt>
                <c:pt idx="28">
                  <c:v>19132</c:v>
                </c:pt>
                <c:pt idx="29">
                  <c:v>19113</c:v>
                </c:pt>
                <c:pt idx="30">
                  <c:v>19007</c:v>
                </c:pt>
                <c:pt idx="31">
                  <c:v>18892</c:v>
                </c:pt>
                <c:pt idx="32">
                  <c:v>18923</c:v>
                </c:pt>
                <c:pt idx="33">
                  <c:v>18820</c:v>
                </c:pt>
                <c:pt idx="34">
                  <c:v>18769</c:v>
                </c:pt>
                <c:pt idx="35">
                  <c:v>18923</c:v>
                </c:pt>
                <c:pt idx="36">
                  <c:v>18644</c:v>
                </c:pt>
                <c:pt idx="37">
                  <c:v>18744</c:v>
                </c:pt>
                <c:pt idx="38">
                  <c:v>18573</c:v>
                </c:pt>
                <c:pt idx="39">
                  <c:v>18530</c:v>
                </c:pt>
                <c:pt idx="40">
                  <c:v>16358</c:v>
                </c:pt>
                <c:pt idx="41">
                  <c:v>16121</c:v>
                </c:pt>
                <c:pt idx="42">
                  <c:v>15825</c:v>
                </c:pt>
                <c:pt idx="43">
                  <c:v>15947</c:v>
                </c:pt>
                <c:pt idx="44">
                  <c:v>17889</c:v>
                </c:pt>
                <c:pt idx="45">
                  <c:v>17957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08-4AD1-BCAA-4ED218FA50C5}"/>
            </c:ext>
          </c:extLst>
        </c:ser>
        <c:ser>
          <c:idx val="7"/>
          <c:order val="7"/>
          <c:tx>
            <c:strRef>
              <c:f>'QA5-GA2'!$I$2:$I$2</c:f>
              <c:strCache>
                <c:ptCount val="1"/>
                <c:pt idx="0">
                  <c:v>M, N, O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'QA5-GA2'!$I$3:$I$48</c:f>
              <c:numCache>
                <c:formatCode>#,##0</c:formatCode>
                <c:ptCount val="46"/>
                <c:pt idx="0">
                  <c:v>17755</c:v>
                </c:pt>
                <c:pt idx="1">
                  <c:v>16233</c:v>
                </c:pt>
                <c:pt idx="2">
                  <c:v>16497</c:v>
                </c:pt>
                <c:pt idx="3">
                  <c:v>17839</c:v>
                </c:pt>
                <c:pt idx="4">
                  <c:v>16305</c:v>
                </c:pt>
                <c:pt idx="5">
                  <c:v>15080</c:v>
                </c:pt>
                <c:pt idx="6">
                  <c:v>16355</c:v>
                </c:pt>
                <c:pt idx="7">
                  <c:v>17307</c:v>
                </c:pt>
                <c:pt idx="8">
                  <c:v>16516</c:v>
                </c:pt>
                <c:pt idx="9">
                  <c:v>14985</c:v>
                </c:pt>
                <c:pt idx="10">
                  <c:v>15345</c:v>
                </c:pt>
                <c:pt idx="11">
                  <c:v>16510</c:v>
                </c:pt>
                <c:pt idx="12">
                  <c:v>15475</c:v>
                </c:pt>
                <c:pt idx="13">
                  <c:v>19413</c:v>
                </c:pt>
                <c:pt idx="14">
                  <c:v>19715</c:v>
                </c:pt>
                <c:pt idx="15">
                  <c:v>19780</c:v>
                </c:pt>
                <c:pt idx="16">
                  <c:v>17896</c:v>
                </c:pt>
                <c:pt idx="17">
                  <c:v>17994</c:v>
                </c:pt>
                <c:pt idx="18">
                  <c:v>18432</c:v>
                </c:pt>
                <c:pt idx="19">
                  <c:v>19130</c:v>
                </c:pt>
                <c:pt idx="20">
                  <c:v>18565</c:v>
                </c:pt>
                <c:pt idx="21">
                  <c:v>18576</c:v>
                </c:pt>
                <c:pt idx="22">
                  <c:v>19835</c:v>
                </c:pt>
                <c:pt idx="23">
                  <c:v>20418</c:v>
                </c:pt>
                <c:pt idx="24">
                  <c:v>19689</c:v>
                </c:pt>
                <c:pt idx="25">
                  <c:v>20023</c:v>
                </c:pt>
                <c:pt idx="26">
                  <c:v>20478</c:v>
                </c:pt>
                <c:pt idx="27">
                  <c:v>20653</c:v>
                </c:pt>
                <c:pt idx="28">
                  <c:v>19675</c:v>
                </c:pt>
                <c:pt idx="29">
                  <c:v>19951</c:v>
                </c:pt>
                <c:pt idx="30">
                  <c:v>20468</c:v>
                </c:pt>
                <c:pt idx="31">
                  <c:v>20760</c:v>
                </c:pt>
                <c:pt idx="32">
                  <c:v>18988</c:v>
                </c:pt>
                <c:pt idx="33">
                  <c:v>18762</c:v>
                </c:pt>
                <c:pt idx="34">
                  <c:v>19205</c:v>
                </c:pt>
                <c:pt idx="35">
                  <c:v>18988</c:v>
                </c:pt>
                <c:pt idx="36">
                  <c:v>19050</c:v>
                </c:pt>
                <c:pt idx="37">
                  <c:v>19126</c:v>
                </c:pt>
                <c:pt idx="38">
                  <c:v>18792</c:v>
                </c:pt>
                <c:pt idx="39">
                  <c:v>18528</c:v>
                </c:pt>
                <c:pt idx="40">
                  <c:v>11694</c:v>
                </c:pt>
                <c:pt idx="41">
                  <c:v>11292</c:v>
                </c:pt>
                <c:pt idx="42">
                  <c:v>10826</c:v>
                </c:pt>
                <c:pt idx="43">
                  <c:v>11827</c:v>
                </c:pt>
                <c:pt idx="44">
                  <c:v>15557</c:v>
                </c:pt>
                <c:pt idx="45">
                  <c:v>15241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08-4AD1-BCAA-4ED218FA50C5}"/>
            </c:ext>
          </c:extLst>
        </c:ser>
        <c:ser>
          <c:idx val="8"/>
          <c:order val="8"/>
          <c:tx>
            <c:strRef>
              <c:f>'QA5-GA2'!$J$2:$J$2</c:f>
              <c:strCache>
                <c:ptCount val="1"/>
                <c:pt idx="0">
                  <c:v>P, Q</c:v>
                </c:pt>
              </c:strCache>
            </c:strRef>
          </c:tx>
          <c:spPr>
            <a:ln w="2556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'QA5-GA2'!$J$3:$J$48</c:f>
              <c:numCache>
                <c:formatCode>#,##0</c:formatCode>
                <c:ptCount val="46"/>
                <c:pt idx="0">
                  <c:v>50087</c:v>
                </c:pt>
                <c:pt idx="1">
                  <c:v>47051</c:v>
                </c:pt>
                <c:pt idx="2">
                  <c:v>49157</c:v>
                </c:pt>
                <c:pt idx="3">
                  <c:v>51648</c:v>
                </c:pt>
                <c:pt idx="4">
                  <c:v>52133</c:v>
                </c:pt>
                <c:pt idx="5">
                  <c:v>49686</c:v>
                </c:pt>
                <c:pt idx="6">
                  <c:v>51170</c:v>
                </c:pt>
                <c:pt idx="7">
                  <c:v>53961</c:v>
                </c:pt>
                <c:pt idx="8">
                  <c:v>53862</c:v>
                </c:pt>
                <c:pt idx="9">
                  <c:v>50582</c:v>
                </c:pt>
                <c:pt idx="10">
                  <c:v>52516</c:v>
                </c:pt>
                <c:pt idx="11">
                  <c:v>54463</c:v>
                </c:pt>
                <c:pt idx="12">
                  <c:v>54589</c:v>
                </c:pt>
                <c:pt idx="13">
                  <c:v>52070</c:v>
                </c:pt>
                <c:pt idx="14">
                  <c:v>52364</c:v>
                </c:pt>
                <c:pt idx="15">
                  <c:v>53463</c:v>
                </c:pt>
                <c:pt idx="16">
                  <c:v>52196</c:v>
                </c:pt>
                <c:pt idx="17">
                  <c:v>49681</c:v>
                </c:pt>
                <c:pt idx="18">
                  <c:v>50236</c:v>
                </c:pt>
                <c:pt idx="19">
                  <c:v>53286</c:v>
                </c:pt>
                <c:pt idx="20">
                  <c:v>53832</c:v>
                </c:pt>
                <c:pt idx="21">
                  <c:v>50349</c:v>
                </c:pt>
                <c:pt idx="22">
                  <c:v>52061</c:v>
                </c:pt>
                <c:pt idx="23">
                  <c:v>54137</c:v>
                </c:pt>
                <c:pt idx="24">
                  <c:v>54992</c:v>
                </c:pt>
                <c:pt idx="25">
                  <c:v>51424</c:v>
                </c:pt>
                <c:pt idx="26">
                  <c:v>53636</c:v>
                </c:pt>
                <c:pt idx="27">
                  <c:v>56259</c:v>
                </c:pt>
                <c:pt idx="28">
                  <c:v>57060</c:v>
                </c:pt>
                <c:pt idx="29">
                  <c:v>53588</c:v>
                </c:pt>
                <c:pt idx="30">
                  <c:v>57378</c:v>
                </c:pt>
                <c:pt idx="31">
                  <c:v>59973</c:v>
                </c:pt>
                <c:pt idx="32">
                  <c:v>59095</c:v>
                </c:pt>
                <c:pt idx="33">
                  <c:v>57657</c:v>
                </c:pt>
                <c:pt idx="34">
                  <c:v>61397</c:v>
                </c:pt>
                <c:pt idx="35">
                  <c:v>59095</c:v>
                </c:pt>
                <c:pt idx="36">
                  <c:v>65059</c:v>
                </c:pt>
                <c:pt idx="37">
                  <c:v>62118</c:v>
                </c:pt>
                <c:pt idx="38">
                  <c:v>64963</c:v>
                </c:pt>
                <c:pt idx="39">
                  <c:v>68516</c:v>
                </c:pt>
                <c:pt idx="40">
                  <c:v>62690</c:v>
                </c:pt>
                <c:pt idx="41">
                  <c:v>58785</c:v>
                </c:pt>
                <c:pt idx="42">
                  <c:v>60156</c:v>
                </c:pt>
                <c:pt idx="43">
                  <c:v>63258</c:v>
                </c:pt>
                <c:pt idx="44">
                  <c:v>69755</c:v>
                </c:pt>
                <c:pt idx="45">
                  <c:v>64919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08-4AD1-BCAA-4ED218FA50C5}"/>
            </c:ext>
          </c:extLst>
        </c:ser>
        <c:ser>
          <c:idx val="9"/>
          <c:order val="9"/>
          <c:tx>
            <c:strRef>
              <c:f>'QA5-GA2'!$K$2:$K$2</c:f>
              <c:strCache>
                <c:ptCount val="1"/>
                <c:pt idx="0">
                  <c:v>R, S</c:v>
                </c:pt>
              </c:strCache>
            </c:strRef>
          </c:tx>
          <c:spPr>
            <a:ln w="25560">
              <a:solidFill>
                <a:srgbClr val="CC99F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'QA5-GA2'!$A$3:$A$48</c:f>
              <c:strCache>
                <c:ptCount val="46"/>
                <c:pt idx="0">
                  <c:v>2009 I</c:v>
                </c:pt>
                <c:pt idx="1">
                  <c:v>2009 II</c:v>
                </c:pt>
                <c:pt idx="2">
                  <c:v>2009 III</c:v>
                </c:pt>
                <c:pt idx="3">
                  <c:v>2009 IV</c:v>
                </c:pt>
                <c:pt idx="4">
                  <c:v>2010 I</c:v>
                </c:pt>
                <c:pt idx="5">
                  <c:v>2010 II</c:v>
                </c:pt>
                <c:pt idx="6">
                  <c:v>2010 III</c:v>
                </c:pt>
                <c:pt idx="7">
                  <c:v>2010 IV</c:v>
                </c:pt>
                <c:pt idx="8">
                  <c:v>2011 I</c:v>
                </c:pt>
                <c:pt idx="9">
                  <c:v>2011 II</c:v>
                </c:pt>
                <c:pt idx="10">
                  <c:v>2011 III</c:v>
                </c:pt>
                <c:pt idx="11">
                  <c:v>2011 IV</c:v>
                </c:pt>
                <c:pt idx="12">
                  <c:v>2012 I</c:v>
                </c:pt>
                <c:pt idx="13">
                  <c:v>2012 II</c:v>
                </c:pt>
                <c:pt idx="14">
                  <c:v>2012 III</c:v>
                </c:pt>
                <c:pt idx="15">
                  <c:v>2012 IV</c:v>
                </c:pt>
                <c:pt idx="16">
                  <c:v>2013 I</c:v>
                </c:pt>
                <c:pt idx="17">
                  <c:v>2013 II</c:v>
                </c:pt>
                <c:pt idx="18">
                  <c:v>2013 III</c:v>
                </c:pt>
                <c:pt idx="19">
                  <c:v>2013 IV</c:v>
                </c:pt>
                <c:pt idx="20">
                  <c:v>2014 I</c:v>
                </c:pt>
                <c:pt idx="21">
                  <c:v>2014 II</c:v>
                </c:pt>
                <c:pt idx="22">
                  <c:v>2014 III</c:v>
                </c:pt>
                <c:pt idx="23">
                  <c:v>2014 IV</c:v>
                </c:pt>
                <c:pt idx="24">
                  <c:v>2015 I</c:v>
                </c:pt>
                <c:pt idx="25">
                  <c:v>2015 II</c:v>
                </c:pt>
                <c:pt idx="26">
                  <c:v>2015 III</c:v>
                </c:pt>
                <c:pt idx="27">
                  <c:v>2015 IV</c:v>
                </c:pt>
                <c:pt idx="28">
                  <c:v>2016 I</c:v>
                </c:pt>
                <c:pt idx="29">
                  <c:v>2016 II</c:v>
                </c:pt>
                <c:pt idx="30">
                  <c:v>2016 III</c:v>
                </c:pt>
                <c:pt idx="31">
                  <c:v>2016 IV</c:v>
                </c:pt>
                <c:pt idx="32">
                  <c:v>2017 I</c:v>
                </c:pt>
                <c:pt idx="33">
                  <c:v>2017 II</c:v>
                </c:pt>
                <c:pt idx="34">
                  <c:v>2017 III</c:v>
                </c:pt>
                <c:pt idx="35">
                  <c:v>2017 IV</c:v>
                </c:pt>
                <c:pt idx="36">
                  <c:v>2018 I</c:v>
                </c:pt>
                <c:pt idx="37">
                  <c:v>2018 II</c:v>
                </c:pt>
                <c:pt idx="38">
                  <c:v>2018 III</c:v>
                </c:pt>
                <c:pt idx="39">
                  <c:v>2018 IV</c:v>
                </c:pt>
                <c:pt idx="40">
                  <c:v>2019 I</c:v>
                </c:pt>
                <c:pt idx="41">
                  <c:v>2019 II</c:v>
                </c:pt>
                <c:pt idx="42">
                  <c:v>2019 III</c:v>
                </c:pt>
                <c:pt idx="43">
                  <c:v>2019 IV</c:v>
                </c:pt>
                <c:pt idx="44">
                  <c:v>2020 I</c:v>
                </c:pt>
                <c:pt idx="45">
                  <c:v>2020 II</c:v>
                </c:pt>
              </c:strCache>
            </c:strRef>
          </c:cat>
          <c:val>
            <c:numRef>
              <c:f>'QA5-GA2'!$K$3:$K$48</c:f>
              <c:numCache>
                <c:formatCode>#,##0</c:formatCode>
                <c:ptCount val="46"/>
                <c:pt idx="0">
                  <c:v>6600</c:v>
                </c:pt>
                <c:pt idx="1">
                  <c:v>6167</c:v>
                </c:pt>
                <c:pt idx="2">
                  <c:v>6114</c:v>
                </c:pt>
                <c:pt idx="3">
                  <c:v>6259</c:v>
                </c:pt>
                <c:pt idx="4">
                  <c:v>6226</c:v>
                </c:pt>
                <c:pt idx="5">
                  <c:v>5925</c:v>
                </c:pt>
                <c:pt idx="6">
                  <c:v>6024</c:v>
                </c:pt>
                <c:pt idx="7">
                  <c:v>6115</c:v>
                </c:pt>
                <c:pt idx="8">
                  <c:v>6029</c:v>
                </c:pt>
                <c:pt idx="9">
                  <c:v>5480</c:v>
                </c:pt>
                <c:pt idx="10">
                  <c:v>5219</c:v>
                </c:pt>
                <c:pt idx="11">
                  <c:v>5328</c:v>
                </c:pt>
                <c:pt idx="12">
                  <c:v>5345</c:v>
                </c:pt>
                <c:pt idx="13">
                  <c:v>5184</c:v>
                </c:pt>
                <c:pt idx="14">
                  <c:v>5043</c:v>
                </c:pt>
                <c:pt idx="15">
                  <c:v>5128</c:v>
                </c:pt>
                <c:pt idx="16">
                  <c:v>4952</c:v>
                </c:pt>
                <c:pt idx="17">
                  <c:v>4907</c:v>
                </c:pt>
                <c:pt idx="18">
                  <c:v>4778</c:v>
                </c:pt>
                <c:pt idx="19">
                  <c:v>4900</c:v>
                </c:pt>
                <c:pt idx="20">
                  <c:v>4954</c:v>
                </c:pt>
                <c:pt idx="21">
                  <c:v>4892</c:v>
                </c:pt>
                <c:pt idx="22">
                  <c:v>4666</c:v>
                </c:pt>
                <c:pt idx="23">
                  <c:v>5124</c:v>
                </c:pt>
                <c:pt idx="24">
                  <c:v>4960</c:v>
                </c:pt>
                <c:pt idx="25">
                  <c:v>4913</c:v>
                </c:pt>
                <c:pt idx="26">
                  <c:v>4772</c:v>
                </c:pt>
                <c:pt idx="27">
                  <c:v>4977</c:v>
                </c:pt>
                <c:pt idx="28">
                  <c:v>4950</c:v>
                </c:pt>
                <c:pt idx="29">
                  <c:v>5073</c:v>
                </c:pt>
                <c:pt idx="30">
                  <c:v>5153</c:v>
                </c:pt>
                <c:pt idx="31">
                  <c:v>5388</c:v>
                </c:pt>
                <c:pt idx="32">
                  <c:v>5353</c:v>
                </c:pt>
                <c:pt idx="33">
                  <c:v>5184</c:v>
                </c:pt>
                <c:pt idx="34">
                  <c:v>5448</c:v>
                </c:pt>
                <c:pt idx="35">
                  <c:v>5353</c:v>
                </c:pt>
                <c:pt idx="36">
                  <c:v>5419</c:v>
                </c:pt>
                <c:pt idx="37">
                  <c:v>5556</c:v>
                </c:pt>
                <c:pt idx="38">
                  <c:v>5575</c:v>
                </c:pt>
                <c:pt idx="39">
                  <c:v>5626</c:v>
                </c:pt>
                <c:pt idx="40">
                  <c:v>3937</c:v>
                </c:pt>
                <c:pt idx="41">
                  <c:v>3798</c:v>
                </c:pt>
                <c:pt idx="42">
                  <c:v>3469</c:v>
                </c:pt>
                <c:pt idx="43">
                  <c:v>3717</c:v>
                </c:pt>
                <c:pt idx="44">
                  <c:v>4941</c:v>
                </c:pt>
                <c:pt idx="45">
                  <c:v>4670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08-4AD1-BCAA-4ED218FA5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2033155"/>
        <c:axId val="56323116"/>
      </c:lineChart>
      <c:catAx>
        <c:axId val="320331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6323116"/>
        <c:crosses val="autoZero"/>
        <c:auto val="1"/>
        <c:lblAlgn val="ctr"/>
        <c:lblOffset val="100"/>
        <c:noMultiLvlLbl val="0"/>
      </c:catAx>
      <c:valAx>
        <c:axId val="56323116"/>
        <c:scaling>
          <c:orientation val="minMax"/>
        </c:scaling>
        <c:delete val="0"/>
        <c:axPos val="l"/>
        <c:majorGridlines>
          <c:spPr>
            <a:ln w="9360">
              <a:solidFill>
                <a:srgbClr val="969696"/>
              </a:solidFill>
              <a:prstDash val="sysDash"/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2033155"/>
        <c:crosses val="autoZero"/>
        <c:crossBetween val="between"/>
      </c:valAx>
      <c:spPr>
        <a:solidFill>
          <a:srgbClr val="FFFFFF"/>
        </a:solidFill>
        <a:ln w="3240">
          <a:solidFill>
            <a:srgbClr val="000000"/>
          </a:solidFill>
          <a:round/>
        </a:ln>
      </c:spPr>
    </c:plotArea>
    <c:legend>
      <c:legendPos val="t"/>
      <c:layout>
        <c:manualLayout>
          <c:xMode val="edge"/>
          <c:yMode val="edge"/>
          <c:x val="0.109015015357785"/>
          <c:y val="0.11763734288946"/>
          <c:w val="0.78196996928442897"/>
          <c:h val="4.1851393777946902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lang="es-ES" sz="585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878787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IA-12.3. Treballadors de cooperatives a les Illes Balears (1999-2020)</a:t>
            </a:r>
          </a:p>
        </c:rich>
      </c:tx>
      <c:layout>
        <c:manualLayout>
          <c:xMode val="edge"/>
          <c:yMode val="edge"/>
          <c:x val="0.35573180225768802"/>
          <c:y val="3.723849372384940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xMode val="edge"/>
          <c:yMode val="edge"/>
          <c:x val="2.5982872713117899E-2"/>
          <c:y val="0.25732217573221799"/>
          <c:w val="0.95246204748929497"/>
          <c:h val="0.68856345885634596"/>
        </c:manualLayout>
      </c:layout>
      <c:lineChart>
        <c:grouping val="standard"/>
        <c:varyColors val="0"/>
        <c:ser>
          <c:idx val="0"/>
          <c:order val="0"/>
          <c:tx>
            <c:strRef>
              <c:f>'QA6-GA3'!$B$3:$B$3</c:f>
              <c:strCache>
                <c:ptCount val="1"/>
                <c:pt idx="0">
                  <c:v>Treballadors en el règim general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'QA6-GA3'!$A$4:$A$89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'QA6-GA3'!$B$4:$B$89</c:f>
              <c:numCache>
                <c:formatCode>#,##0</c:formatCode>
                <c:ptCount val="86"/>
                <c:pt idx="0">
                  <c:v>1407</c:v>
                </c:pt>
                <c:pt idx="1">
                  <c:v>1382</c:v>
                </c:pt>
                <c:pt idx="2">
                  <c:v>1400</c:v>
                </c:pt>
                <c:pt idx="3">
                  <c:v>1490</c:v>
                </c:pt>
                <c:pt idx="4">
                  <c:v>1566</c:v>
                </c:pt>
                <c:pt idx="5">
                  <c:v>1570</c:v>
                </c:pt>
                <c:pt idx="6">
                  <c:v>1623</c:v>
                </c:pt>
                <c:pt idx="7">
                  <c:v>1633</c:v>
                </c:pt>
                <c:pt idx="8">
                  <c:v>1702</c:v>
                </c:pt>
                <c:pt idx="9">
                  <c:v>1777</c:v>
                </c:pt>
                <c:pt idx="10">
                  <c:v>1783</c:v>
                </c:pt>
                <c:pt idx="11">
                  <c:v>1811</c:v>
                </c:pt>
                <c:pt idx="12">
                  <c:v>1867</c:v>
                </c:pt>
                <c:pt idx="13">
                  <c:v>1978</c:v>
                </c:pt>
                <c:pt idx="14">
                  <c:v>1979</c:v>
                </c:pt>
                <c:pt idx="15">
                  <c:v>1978</c:v>
                </c:pt>
                <c:pt idx="16">
                  <c:v>2079</c:v>
                </c:pt>
                <c:pt idx="17">
                  <c:v>2062</c:v>
                </c:pt>
                <c:pt idx="18">
                  <c:v>2103</c:v>
                </c:pt>
                <c:pt idx="19">
                  <c:v>2099</c:v>
                </c:pt>
                <c:pt idx="20">
                  <c:v>2119</c:v>
                </c:pt>
                <c:pt idx="21">
                  <c:v>2174</c:v>
                </c:pt>
                <c:pt idx="22">
                  <c:v>2271</c:v>
                </c:pt>
                <c:pt idx="23">
                  <c:v>2098</c:v>
                </c:pt>
                <c:pt idx="24">
                  <c:v>2047</c:v>
                </c:pt>
                <c:pt idx="25">
                  <c:v>2181</c:v>
                </c:pt>
                <c:pt idx="26">
                  <c:v>2207</c:v>
                </c:pt>
                <c:pt idx="27">
                  <c:v>2196</c:v>
                </c:pt>
                <c:pt idx="28">
                  <c:v>2148</c:v>
                </c:pt>
                <c:pt idx="29">
                  <c:v>2167</c:v>
                </c:pt>
                <c:pt idx="30">
                  <c:v>2290</c:v>
                </c:pt>
                <c:pt idx="31">
                  <c:v>2236</c:v>
                </c:pt>
                <c:pt idx="32">
                  <c:v>2194</c:v>
                </c:pt>
                <c:pt idx="33">
                  <c:v>2237</c:v>
                </c:pt>
                <c:pt idx="34">
                  <c:v>2248</c:v>
                </c:pt>
                <c:pt idx="35">
                  <c:v>2201</c:v>
                </c:pt>
                <c:pt idx="36">
                  <c:v>2207</c:v>
                </c:pt>
                <c:pt idx="37">
                  <c:v>2334</c:v>
                </c:pt>
                <c:pt idx="38">
                  <c:v>2345</c:v>
                </c:pt>
                <c:pt idx="39">
                  <c:v>2302</c:v>
                </c:pt>
                <c:pt idx="40">
                  <c:v>2264</c:v>
                </c:pt>
                <c:pt idx="41">
                  <c:v>2203</c:v>
                </c:pt>
                <c:pt idx="42">
                  <c:v>2255</c:v>
                </c:pt>
                <c:pt idx="43">
                  <c:v>2141</c:v>
                </c:pt>
                <c:pt idx="44">
                  <c:v>1854</c:v>
                </c:pt>
                <c:pt idx="45">
                  <c:v>1936</c:v>
                </c:pt>
                <c:pt idx="46">
                  <c:v>2002</c:v>
                </c:pt>
                <c:pt idx="47">
                  <c:v>1931</c:v>
                </c:pt>
                <c:pt idx="48">
                  <c:v>1701</c:v>
                </c:pt>
                <c:pt idx="49">
                  <c:v>1630</c:v>
                </c:pt>
                <c:pt idx="50">
                  <c:v>1635</c:v>
                </c:pt>
                <c:pt idx="51">
                  <c:v>1539</c:v>
                </c:pt>
                <c:pt idx="52">
                  <c:v>1585</c:v>
                </c:pt>
                <c:pt idx="53">
                  <c:v>1599</c:v>
                </c:pt>
                <c:pt idx="54">
                  <c:v>1582</c:v>
                </c:pt>
                <c:pt idx="55">
                  <c:v>1476</c:v>
                </c:pt>
                <c:pt idx="56">
                  <c:v>1453</c:v>
                </c:pt>
                <c:pt idx="57">
                  <c:v>1486</c:v>
                </c:pt>
                <c:pt idx="58">
                  <c:v>1534</c:v>
                </c:pt>
                <c:pt idx="59">
                  <c:v>1417</c:v>
                </c:pt>
                <c:pt idx="60">
                  <c:v>1302</c:v>
                </c:pt>
                <c:pt idx="61">
                  <c:v>1261</c:v>
                </c:pt>
                <c:pt idx="62">
                  <c:v>1295</c:v>
                </c:pt>
                <c:pt idx="63">
                  <c:v>1243</c:v>
                </c:pt>
                <c:pt idx="64">
                  <c:v>1285</c:v>
                </c:pt>
                <c:pt idx="65">
                  <c:v>1273</c:v>
                </c:pt>
                <c:pt idx="66">
                  <c:v>1318</c:v>
                </c:pt>
                <c:pt idx="67">
                  <c:v>1229</c:v>
                </c:pt>
                <c:pt idx="68">
                  <c:v>1310</c:v>
                </c:pt>
                <c:pt idx="69">
                  <c:v>1264</c:v>
                </c:pt>
                <c:pt idx="70">
                  <c:v>1326</c:v>
                </c:pt>
                <c:pt idx="71">
                  <c:v>1276</c:v>
                </c:pt>
                <c:pt idx="72">
                  <c:v>1341</c:v>
                </c:pt>
                <c:pt idx="73">
                  <c:v>1297</c:v>
                </c:pt>
                <c:pt idx="74">
                  <c:v>1355</c:v>
                </c:pt>
                <c:pt idx="75">
                  <c:v>1341</c:v>
                </c:pt>
                <c:pt idx="76">
                  <c:v>1326</c:v>
                </c:pt>
                <c:pt idx="77">
                  <c:v>1303</c:v>
                </c:pt>
                <c:pt idx="78">
                  <c:v>1351</c:v>
                </c:pt>
                <c:pt idx="79">
                  <c:v>1301</c:v>
                </c:pt>
                <c:pt idx="80">
                  <c:v>1380</c:v>
                </c:pt>
                <c:pt idx="81">
                  <c:v>1342</c:v>
                </c:pt>
                <c:pt idx="82">
                  <c:v>1394</c:v>
                </c:pt>
                <c:pt idx="83">
                  <c:v>1388</c:v>
                </c:pt>
                <c:pt idx="84">
                  <c:v>1331</c:v>
                </c:pt>
                <c:pt idx="85">
                  <c:v>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6-43F3-9793-91CAEC7249DC}"/>
            </c:ext>
          </c:extLst>
        </c:ser>
        <c:ser>
          <c:idx val="1"/>
          <c:order val="1"/>
          <c:tx>
            <c:strRef>
              <c:f>'QA6-GA3'!$C$3:$C$3</c:f>
              <c:strCache>
                <c:ptCount val="1"/>
                <c:pt idx="0">
                  <c:v>Treballadors autònoms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'QA6-GA3'!$A$4:$A$89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'QA6-GA3'!$C$4:$C$89</c:f>
              <c:numCache>
                <c:formatCode>#,##0</c:formatCode>
                <c:ptCount val="86"/>
                <c:pt idx="0">
                  <c:v>427</c:v>
                </c:pt>
                <c:pt idx="1">
                  <c:v>425</c:v>
                </c:pt>
                <c:pt idx="2">
                  <c:v>425</c:v>
                </c:pt>
                <c:pt idx="3">
                  <c:v>398</c:v>
                </c:pt>
                <c:pt idx="4">
                  <c:v>398</c:v>
                </c:pt>
                <c:pt idx="5">
                  <c:v>402</c:v>
                </c:pt>
                <c:pt idx="6">
                  <c:v>402</c:v>
                </c:pt>
                <c:pt idx="7">
                  <c:v>384</c:v>
                </c:pt>
                <c:pt idx="8">
                  <c:v>384</c:v>
                </c:pt>
                <c:pt idx="9">
                  <c:v>374</c:v>
                </c:pt>
                <c:pt idx="10">
                  <c:v>374</c:v>
                </c:pt>
                <c:pt idx="11">
                  <c:v>388</c:v>
                </c:pt>
                <c:pt idx="12">
                  <c:v>388</c:v>
                </c:pt>
                <c:pt idx="13">
                  <c:v>382</c:v>
                </c:pt>
                <c:pt idx="14">
                  <c:v>382</c:v>
                </c:pt>
                <c:pt idx="15">
                  <c:v>382</c:v>
                </c:pt>
                <c:pt idx="16">
                  <c:v>383</c:v>
                </c:pt>
                <c:pt idx="17">
                  <c:v>368</c:v>
                </c:pt>
                <c:pt idx="18">
                  <c:v>368</c:v>
                </c:pt>
                <c:pt idx="19">
                  <c:v>366</c:v>
                </c:pt>
                <c:pt idx="20">
                  <c:v>366</c:v>
                </c:pt>
                <c:pt idx="21">
                  <c:v>372</c:v>
                </c:pt>
                <c:pt idx="22">
                  <c:v>372</c:v>
                </c:pt>
                <c:pt idx="23">
                  <c:v>368</c:v>
                </c:pt>
                <c:pt idx="24">
                  <c:v>368</c:v>
                </c:pt>
                <c:pt idx="25">
                  <c:v>355</c:v>
                </c:pt>
                <c:pt idx="26">
                  <c:v>357</c:v>
                </c:pt>
                <c:pt idx="27">
                  <c:v>362</c:v>
                </c:pt>
                <c:pt idx="28">
                  <c:v>364</c:v>
                </c:pt>
                <c:pt idx="29">
                  <c:v>362</c:v>
                </c:pt>
                <c:pt idx="30">
                  <c:v>320</c:v>
                </c:pt>
                <c:pt idx="31">
                  <c:v>326</c:v>
                </c:pt>
                <c:pt idx="32">
                  <c:v>342</c:v>
                </c:pt>
                <c:pt idx="33">
                  <c:v>357</c:v>
                </c:pt>
                <c:pt idx="34">
                  <c:v>383</c:v>
                </c:pt>
                <c:pt idx="35">
                  <c:v>407</c:v>
                </c:pt>
                <c:pt idx="36">
                  <c:v>416</c:v>
                </c:pt>
                <c:pt idx="37">
                  <c:v>432</c:v>
                </c:pt>
                <c:pt idx="38">
                  <c:v>429</c:v>
                </c:pt>
                <c:pt idx="39">
                  <c:v>420</c:v>
                </c:pt>
                <c:pt idx="40">
                  <c:v>416</c:v>
                </c:pt>
                <c:pt idx="41">
                  <c:v>410</c:v>
                </c:pt>
                <c:pt idx="42">
                  <c:v>430</c:v>
                </c:pt>
                <c:pt idx="43">
                  <c:v>428</c:v>
                </c:pt>
                <c:pt idx="44">
                  <c:v>437</c:v>
                </c:pt>
                <c:pt idx="45">
                  <c:v>429</c:v>
                </c:pt>
                <c:pt idx="46">
                  <c:v>430</c:v>
                </c:pt>
                <c:pt idx="47">
                  <c:v>436</c:v>
                </c:pt>
                <c:pt idx="48">
                  <c:v>446</c:v>
                </c:pt>
                <c:pt idx="49">
                  <c:v>460</c:v>
                </c:pt>
                <c:pt idx="50">
                  <c:v>469</c:v>
                </c:pt>
                <c:pt idx="51">
                  <c:v>478</c:v>
                </c:pt>
                <c:pt idx="52">
                  <c:v>496</c:v>
                </c:pt>
                <c:pt idx="53">
                  <c:v>478</c:v>
                </c:pt>
                <c:pt idx="54">
                  <c:v>477</c:v>
                </c:pt>
                <c:pt idx="55">
                  <c:v>460</c:v>
                </c:pt>
                <c:pt idx="56">
                  <c:v>463</c:v>
                </c:pt>
                <c:pt idx="57">
                  <c:v>459</c:v>
                </c:pt>
                <c:pt idx="58">
                  <c:v>467</c:v>
                </c:pt>
                <c:pt idx="59">
                  <c:v>459</c:v>
                </c:pt>
                <c:pt idx="60">
                  <c:v>483</c:v>
                </c:pt>
                <c:pt idx="61">
                  <c:v>503</c:v>
                </c:pt>
                <c:pt idx="62">
                  <c:v>505</c:v>
                </c:pt>
                <c:pt idx="63">
                  <c:v>518</c:v>
                </c:pt>
                <c:pt idx="64">
                  <c:v>573</c:v>
                </c:pt>
                <c:pt idx="65">
                  <c:v>576</c:v>
                </c:pt>
                <c:pt idx="66">
                  <c:v>576</c:v>
                </c:pt>
                <c:pt idx="67">
                  <c:v>543</c:v>
                </c:pt>
                <c:pt idx="68">
                  <c:v>558</c:v>
                </c:pt>
                <c:pt idx="69">
                  <c:v>589</c:v>
                </c:pt>
                <c:pt idx="70">
                  <c:v>571</c:v>
                </c:pt>
                <c:pt idx="71">
                  <c:v>541</c:v>
                </c:pt>
                <c:pt idx="72">
                  <c:v>568</c:v>
                </c:pt>
                <c:pt idx="73">
                  <c:v>591</c:v>
                </c:pt>
                <c:pt idx="74">
                  <c:v>554</c:v>
                </c:pt>
                <c:pt idx="75">
                  <c:v>568</c:v>
                </c:pt>
                <c:pt idx="76">
                  <c:v>534</c:v>
                </c:pt>
                <c:pt idx="77">
                  <c:v>555</c:v>
                </c:pt>
                <c:pt idx="78">
                  <c:v>540</c:v>
                </c:pt>
                <c:pt idx="79">
                  <c:v>500</c:v>
                </c:pt>
                <c:pt idx="80">
                  <c:v>490</c:v>
                </c:pt>
                <c:pt idx="81">
                  <c:v>460</c:v>
                </c:pt>
                <c:pt idx="82">
                  <c:v>456</c:v>
                </c:pt>
                <c:pt idx="83">
                  <c:v>454</c:v>
                </c:pt>
                <c:pt idx="84">
                  <c:v>457</c:v>
                </c:pt>
                <c:pt idx="85">
                  <c:v>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6-43F3-9793-91CAEC7249DC}"/>
            </c:ext>
          </c:extLst>
        </c:ser>
        <c:ser>
          <c:idx val="2"/>
          <c:order val="2"/>
          <c:tx>
            <c:strRef>
              <c:f>'QA6-GA3'!$D$3:$D$3</c:f>
              <c:strCache>
                <c:ptCount val="1"/>
                <c:pt idx="0">
                  <c:v>Total treballadors de cooperatives</c:v>
                </c:pt>
              </c:strCache>
            </c:strRef>
          </c:tx>
          <c:spPr>
            <a:ln w="2556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'QA6-GA3'!$A$4:$A$89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'QA6-GA3'!$D$4:$D$89</c:f>
              <c:numCache>
                <c:formatCode>#,##0</c:formatCode>
                <c:ptCount val="86"/>
                <c:pt idx="0">
                  <c:v>1834</c:v>
                </c:pt>
                <c:pt idx="1">
                  <c:v>1807</c:v>
                </c:pt>
                <c:pt idx="2">
                  <c:v>1825</c:v>
                </c:pt>
                <c:pt idx="3">
                  <c:v>1888</c:v>
                </c:pt>
                <c:pt idx="4">
                  <c:v>1964</c:v>
                </c:pt>
                <c:pt idx="5">
                  <c:v>1972</c:v>
                </c:pt>
                <c:pt idx="6">
                  <c:v>2025</c:v>
                </c:pt>
                <c:pt idx="7">
                  <c:v>2017</c:v>
                </c:pt>
                <c:pt idx="8">
                  <c:v>2086</c:v>
                </c:pt>
                <c:pt idx="9">
                  <c:v>2151</c:v>
                </c:pt>
                <c:pt idx="10">
                  <c:v>2157</c:v>
                </c:pt>
                <c:pt idx="11">
                  <c:v>2199</c:v>
                </c:pt>
                <c:pt idx="12">
                  <c:v>2255</c:v>
                </c:pt>
                <c:pt idx="13">
                  <c:v>2360</c:v>
                </c:pt>
                <c:pt idx="14">
                  <c:v>2361</c:v>
                </c:pt>
                <c:pt idx="15">
                  <c:v>2360</c:v>
                </c:pt>
                <c:pt idx="16">
                  <c:v>2462</c:v>
                </c:pt>
                <c:pt idx="17">
                  <c:v>2430</c:v>
                </c:pt>
                <c:pt idx="18">
                  <c:v>2471</c:v>
                </c:pt>
                <c:pt idx="19">
                  <c:v>2465</c:v>
                </c:pt>
                <c:pt idx="20">
                  <c:v>2485</c:v>
                </c:pt>
                <c:pt idx="21">
                  <c:v>2546</c:v>
                </c:pt>
                <c:pt idx="22">
                  <c:v>2643</c:v>
                </c:pt>
                <c:pt idx="23">
                  <c:v>2466</c:v>
                </c:pt>
                <c:pt idx="24">
                  <c:v>2415</c:v>
                </c:pt>
                <c:pt idx="25">
                  <c:v>2536</c:v>
                </c:pt>
                <c:pt idx="26">
                  <c:v>2564</c:v>
                </c:pt>
                <c:pt idx="27">
                  <c:v>2558</c:v>
                </c:pt>
                <c:pt idx="28">
                  <c:v>2512</c:v>
                </c:pt>
                <c:pt idx="29">
                  <c:v>2529</c:v>
                </c:pt>
                <c:pt idx="30">
                  <c:v>2610</c:v>
                </c:pt>
                <c:pt idx="31">
                  <c:v>2562</c:v>
                </c:pt>
                <c:pt idx="32">
                  <c:v>2536</c:v>
                </c:pt>
                <c:pt idx="33">
                  <c:v>2594</c:v>
                </c:pt>
                <c:pt idx="34">
                  <c:v>2631</c:v>
                </c:pt>
                <c:pt idx="35">
                  <c:v>2608</c:v>
                </c:pt>
                <c:pt idx="36">
                  <c:v>2623</c:v>
                </c:pt>
                <c:pt idx="37">
                  <c:v>2766</c:v>
                </c:pt>
                <c:pt idx="38">
                  <c:v>2774</c:v>
                </c:pt>
                <c:pt idx="39">
                  <c:v>2722</c:v>
                </c:pt>
                <c:pt idx="40">
                  <c:v>2680</c:v>
                </c:pt>
                <c:pt idx="41">
                  <c:v>2613</c:v>
                </c:pt>
                <c:pt idx="42">
                  <c:v>2685</c:v>
                </c:pt>
                <c:pt idx="43">
                  <c:v>2569</c:v>
                </c:pt>
                <c:pt idx="44">
                  <c:v>2291</c:v>
                </c:pt>
                <c:pt idx="45">
                  <c:v>2365</c:v>
                </c:pt>
                <c:pt idx="46">
                  <c:v>2432</c:v>
                </c:pt>
                <c:pt idx="47">
                  <c:v>2367</c:v>
                </c:pt>
                <c:pt idx="48">
                  <c:v>2147</c:v>
                </c:pt>
                <c:pt idx="49">
                  <c:v>2090</c:v>
                </c:pt>
                <c:pt idx="50">
                  <c:v>2104</c:v>
                </c:pt>
                <c:pt idx="51">
                  <c:v>2017</c:v>
                </c:pt>
                <c:pt idx="52">
                  <c:v>2081</c:v>
                </c:pt>
                <c:pt idx="53">
                  <c:v>2077</c:v>
                </c:pt>
                <c:pt idx="54">
                  <c:v>2059</c:v>
                </c:pt>
                <c:pt idx="55">
                  <c:v>1936</c:v>
                </c:pt>
                <c:pt idx="56">
                  <c:v>1916</c:v>
                </c:pt>
                <c:pt idx="57">
                  <c:v>1945</c:v>
                </c:pt>
                <c:pt idx="58">
                  <c:v>2001</c:v>
                </c:pt>
                <c:pt idx="59">
                  <c:v>1876</c:v>
                </c:pt>
                <c:pt idx="60">
                  <c:v>1785</c:v>
                </c:pt>
                <c:pt idx="61">
                  <c:v>1764</c:v>
                </c:pt>
                <c:pt idx="62">
                  <c:v>1800</c:v>
                </c:pt>
                <c:pt idx="63">
                  <c:v>1761</c:v>
                </c:pt>
                <c:pt idx="64">
                  <c:v>1858</c:v>
                </c:pt>
                <c:pt idx="65">
                  <c:v>1849</c:v>
                </c:pt>
                <c:pt idx="66">
                  <c:v>1894</c:v>
                </c:pt>
                <c:pt idx="67">
                  <c:v>1772</c:v>
                </c:pt>
                <c:pt idx="68">
                  <c:v>1868</c:v>
                </c:pt>
                <c:pt idx="69">
                  <c:v>1853</c:v>
                </c:pt>
                <c:pt idx="70">
                  <c:v>1897</c:v>
                </c:pt>
                <c:pt idx="71">
                  <c:v>1817</c:v>
                </c:pt>
                <c:pt idx="72">
                  <c:v>1909</c:v>
                </c:pt>
                <c:pt idx="73">
                  <c:v>1888</c:v>
                </c:pt>
                <c:pt idx="74">
                  <c:v>1909</c:v>
                </c:pt>
                <c:pt idx="75">
                  <c:v>1909</c:v>
                </c:pt>
                <c:pt idx="76">
                  <c:v>1860</c:v>
                </c:pt>
                <c:pt idx="77">
                  <c:v>1858</c:v>
                </c:pt>
                <c:pt idx="78">
                  <c:v>1891</c:v>
                </c:pt>
                <c:pt idx="79">
                  <c:v>1801</c:v>
                </c:pt>
                <c:pt idx="80">
                  <c:v>1870</c:v>
                </c:pt>
                <c:pt idx="81">
                  <c:v>1802</c:v>
                </c:pt>
                <c:pt idx="82">
                  <c:v>1850</c:v>
                </c:pt>
                <c:pt idx="83">
                  <c:v>1842</c:v>
                </c:pt>
                <c:pt idx="84">
                  <c:v>1788</c:v>
                </c:pt>
                <c:pt idx="85">
                  <c:v>1739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6-43F3-9793-91CAEC724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7047802"/>
        <c:axId val="31909127"/>
      </c:lineChart>
      <c:catAx>
        <c:axId val="7704780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 rot="-540000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1909127"/>
        <c:crosses val="autoZero"/>
        <c:auto val="1"/>
        <c:lblAlgn val="ctr"/>
        <c:lblOffset val="100"/>
        <c:noMultiLvlLbl val="0"/>
      </c:catAx>
      <c:valAx>
        <c:axId val="31909127"/>
        <c:scaling>
          <c:orientation val="minMax"/>
        </c:scaling>
        <c:delete val="0"/>
        <c:axPos val="l"/>
        <c:majorGridlines>
          <c:spPr>
            <a:ln w="9360">
              <a:solidFill>
                <a:srgbClr val="969696"/>
              </a:solidFill>
              <a:prstDash val="sysDash"/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7047802"/>
        <c:crosses val="autoZero"/>
        <c:crossBetween val="between"/>
      </c:valAx>
      <c:spPr>
        <a:solidFill>
          <a:srgbClr val="FFFFFF"/>
        </a:solidFill>
        <a:ln w="936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18954377059900299"/>
          <c:y val="0.13907936181793201"/>
          <c:w val="0.62738650850302902"/>
          <c:h val="7.6295501292932902E-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lang="es-ES" sz="7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IA-12.4. Evolució del nombre de treballadors de les societats laborals a Espanya (1999-2020)</a:t>
            </a:r>
          </a:p>
        </c:rich>
      </c:tx>
      <c:layout>
        <c:manualLayout>
          <c:xMode val="edge"/>
          <c:yMode val="edge"/>
          <c:x val="0.243006240585324"/>
          <c:y val="4.779465997934800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xMode val="edge"/>
          <c:yMode val="edge"/>
          <c:x val="1.9152141166343901E-2"/>
          <c:y val="0.26272311550376198"/>
          <c:w val="0.95491715085001105"/>
          <c:h val="0.68579436495058299"/>
        </c:manualLayout>
      </c:layout>
      <c:lineChart>
        <c:grouping val="standard"/>
        <c:varyColors val="0"/>
        <c:ser>
          <c:idx val="0"/>
          <c:order val="0"/>
          <c:tx>
            <c:strRef>
              <c:f>'GA4-GA5'!$B$3:$B$3</c:f>
              <c:strCache>
                <c:ptCount val="1"/>
                <c:pt idx="0">
                  <c:v>Total treballadors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'GA4-GA5'!$A$4:$A$89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'GA4-GA5'!$B$4:$B$89</c:f>
              <c:numCache>
                <c:formatCode>#,##0</c:formatCode>
                <c:ptCount val="86"/>
                <c:pt idx="0">
                  <c:v>65530</c:v>
                </c:pt>
                <c:pt idx="1">
                  <c:v>71766</c:v>
                </c:pt>
                <c:pt idx="2">
                  <c:v>73526</c:v>
                </c:pt>
                <c:pt idx="3">
                  <c:v>75606</c:v>
                </c:pt>
                <c:pt idx="4">
                  <c:v>79073</c:v>
                </c:pt>
                <c:pt idx="5">
                  <c:v>81231</c:v>
                </c:pt>
                <c:pt idx="6">
                  <c:v>83705</c:v>
                </c:pt>
                <c:pt idx="7">
                  <c:v>84870</c:v>
                </c:pt>
                <c:pt idx="8">
                  <c:v>88867</c:v>
                </c:pt>
                <c:pt idx="9">
                  <c:v>91974</c:v>
                </c:pt>
                <c:pt idx="10">
                  <c:v>92698</c:v>
                </c:pt>
                <c:pt idx="11">
                  <c:v>92979</c:v>
                </c:pt>
                <c:pt idx="12">
                  <c:v>96343</c:v>
                </c:pt>
                <c:pt idx="13">
                  <c:v>100535</c:v>
                </c:pt>
                <c:pt idx="14">
                  <c:v>101102</c:v>
                </c:pt>
                <c:pt idx="15">
                  <c:v>100775</c:v>
                </c:pt>
                <c:pt idx="16">
                  <c:v>106301</c:v>
                </c:pt>
                <c:pt idx="17">
                  <c:v>110375</c:v>
                </c:pt>
                <c:pt idx="18">
                  <c:v>110989</c:v>
                </c:pt>
                <c:pt idx="19">
                  <c:v>109596</c:v>
                </c:pt>
                <c:pt idx="20">
                  <c:v>115288</c:v>
                </c:pt>
                <c:pt idx="21">
                  <c:v>115778</c:v>
                </c:pt>
                <c:pt idx="22">
                  <c:v>116090</c:v>
                </c:pt>
                <c:pt idx="23">
                  <c:v>116852</c:v>
                </c:pt>
                <c:pt idx="24">
                  <c:v>119556</c:v>
                </c:pt>
                <c:pt idx="25">
                  <c:v>123240</c:v>
                </c:pt>
                <c:pt idx="26">
                  <c:v>125028</c:v>
                </c:pt>
                <c:pt idx="27">
                  <c:v>125646</c:v>
                </c:pt>
                <c:pt idx="28">
                  <c:v>129411</c:v>
                </c:pt>
                <c:pt idx="29">
                  <c:v>130055</c:v>
                </c:pt>
                <c:pt idx="30">
                  <c:v>130377</c:v>
                </c:pt>
                <c:pt idx="31">
                  <c:v>130240</c:v>
                </c:pt>
                <c:pt idx="32">
                  <c:v>131806</c:v>
                </c:pt>
                <c:pt idx="33">
                  <c:v>129930</c:v>
                </c:pt>
                <c:pt idx="34">
                  <c:v>127084</c:v>
                </c:pt>
                <c:pt idx="35">
                  <c:v>124784</c:v>
                </c:pt>
                <c:pt idx="36">
                  <c:v>123107</c:v>
                </c:pt>
                <c:pt idx="37">
                  <c:v>116944</c:v>
                </c:pt>
                <c:pt idx="38">
                  <c:v>110167</c:v>
                </c:pt>
                <c:pt idx="39">
                  <c:v>101331</c:v>
                </c:pt>
                <c:pt idx="40">
                  <c:v>97755</c:v>
                </c:pt>
                <c:pt idx="41">
                  <c:v>94038</c:v>
                </c:pt>
                <c:pt idx="42">
                  <c:v>91751</c:v>
                </c:pt>
                <c:pt idx="43">
                  <c:v>88241</c:v>
                </c:pt>
                <c:pt idx="44">
                  <c:v>87926</c:v>
                </c:pt>
                <c:pt idx="45">
                  <c:v>87651</c:v>
                </c:pt>
                <c:pt idx="46">
                  <c:v>86278</c:v>
                </c:pt>
                <c:pt idx="47">
                  <c:v>81772</c:v>
                </c:pt>
                <c:pt idx="48">
                  <c:v>80287</c:v>
                </c:pt>
                <c:pt idx="49">
                  <c:v>78210</c:v>
                </c:pt>
                <c:pt idx="50">
                  <c:v>75770</c:v>
                </c:pt>
                <c:pt idx="51">
                  <c:v>74438</c:v>
                </c:pt>
                <c:pt idx="52">
                  <c:v>72650</c:v>
                </c:pt>
                <c:pt idx="53">
                  <c:v>71293</c:v>
                </c:pt>
                <c:pt idx="54">
                  <c:v>68648</c:v>
                </c:pt>
                <c:pt idx="55">
                  <c:v>67445</c:v>
                </c:pt>
                <c:pt idx="56">
                  <c:v>65785</c:v>
                </c:pt>
                <c:pt idx="57">
                  <c:v>65852</c:v>
                </c:pt>
                <c:pt idx="58">
                  <c:v>63931</c:v>
                </c:pt>
                <c:pt idx="59">
                  <c:v>63472</c:v>
                </c:pt>
                <c:pt idx="60">
                  <c:v>64337</c:v>
                </c:pt>
                <c:pt idx="61">
                  <c:v>64723</c:v>
                </c:pt>
                <c:pt idx="62">
                  <c:v>63311</c:v>
                </c:pt>
                <c:pt idx="63">
                  <c:v>63536</c:v>
                </c:pt>
                <c:pt idx="64">
                  <c:v>65379</c:v>
                </c:pt>
                <c:pt idx="65">
                  <c:v>65518</c:v>
                </c:pt>
                <c:pt idx="66">
                  <c:v>64491</c:v>
                </c:pt>
                <c:pt idx="67">
                  <c:v>64484</c:v>
                </c:pt>
                <c:pt idx="68">
                  <c:v>65953</c:v>
                </c:pt>
                <c:pt idx="69">
                  <c:v>64343</c:v>
                </c:pt>
                <c:pt idx="70">
                  <c:v>63780</c:v>
                </c:pt>
                <c:pt idx="71">
                  <c:v>63935</c:v>
                </c:pt>
                <c:pt idx="72">
                  <c:v>64963</c:v>
                </c:pt>
                <c:pt idx="73">
                  <c:v>62953</c:v>
                </c:pt>
                <c:pt idx="74">
                  <c:v>63415</c:v>
                </c:pt>
                <c:pt idx="75">
                  <c:v>64963</c:v>
                </c:pt>
                <c:pt idx="76">
                  <c:v>63626</c:v>
                </c:pt>
                <c:pt idx="77">
                  <c:v>62420</c:v>
                </c:pt>
                <c:pt idx="78">
                  <c:v>62209</c:v>
                </c:pt>
                <c:pt idx="79">
                  <c:v>62175</c:v>
                </c:pt>
                <c:pt idx="80">
                  <c:v>63033</c:v>
                </c:pt>
                <c:pt idx="81">
                  <c:v>60315</c:v>
                </c:pt>
                <c:pt idx="82">
                  <c:v>60241</c:v>
                </c:pt>
                <c:pt idx="83">
                  <c:v>60279</c:v>
                </c:pt>
                <c:pt idx="84">
                  <c:v>56012</c:v>
                </c:pt>
                <c:pt idx="85">
                  <c:v>54954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3-43BD-9F4B-40B443AA7D57}"/>
            </c:ext>
          </c:extLst>
        </c:ser>
        <c:ser>
          <c:idx val="1"/>
          <c:order val="1"/>
          <c:tx>
            <c:strRef>
              <c:f>'GA4-GA5'!$C$3:$C$3</c:f>
              <c:strCache>
                <c:ptCount val="1"/>
                <c:pt idx="0">
                  <c:v>Treballadors de societats anònimes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'GA4-GA5'!$A$4:$A$89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'GA4-GA5'!$C$4:$C$89</c:f>
              <c:numCache>
                <c:formatCode>#,##0</c:formatCode>
                <c:ptCount val="86"/>
                <c:pt idx="0">
                  <c:v>54070</c:v>
                </c:pt>
                <c:pt idx="1">
                  <c:v>55958</c:v>
                </c:pt>
                <c:pt idx="2">
                  <c:v>55516</c:v>
                </c:pt>
                <c:pt idx="3">
                  <c:v>54798</c:v>
                </c:pt>
                <c:pt idx="4">
                  <c:v>54356</c:v>
                </c:pt>
                <c:pt idx="5">
                  <c:v>53100</c:v>
                </c:pt>
                <c:pt idx="6">
                  <c:v>53084</c:v>
                </c:pt>
                <c:pt idx="7">
                  <c:v>51971</c:v>
                </c:pt>
                <c:pt idx="8">
                  <c:v>51625</c:v>
                </c:pt>
                <c:pt idx="9">
                  <c:v>51263</c:v>
                </c:pt>
                <c:pt idx="10">
                  <c:v>50290</c:v>
                </c:pt>
                <c:pt idx="11">
                  <c:v>48485</c:v>
                </c:pt>
                <c:pt idx="12">
                  <c:v>47591</c:v>
                </c:pt>
                <c:pt idx="13">
                  <c:v>47450</c:v>
                </c:pt>
                <c:pt idx="14">
                  <c:v>46015</c:v>
                </c:pt>
                <c:pt idx="15">
                  <c:v>44105</c:v>
                </c:pt>
                <c:pt idx="16">
                  <c:v>43874</c:v>
                </c:pt>
                <c:pt idx="17">
                  <c:v>43391</c:v>
                </c:pt>
                <c:pt idx="18">
                  <c:v>42904</c:v>
                </c:pt>
                <c:pt idx="19">
                  <c:v>41489</c:v>
                </c:pt>
                <c:pt idx="20">
                  <c:v>41200</c:v>
                </c:pt>
                <c:pt idx="21">
                  <c:v>39406</c:v>
                </c:pt>
                <c:pt idx="22">
                  <c:v>38787</c:v>
                </c:pt>
                <c:pt idx="23">
                  <c:v>38207</c:v>
                </c:pt>
                <c:pt idx="24">
                  <c:v>38012</c:v>
                </c:pt>
                <c:pt idx="25">
                  <c:v>37447</c:v>
                </c:pt>
                <c:pt idx="26">
                  <c:v>38219</c:v>
                </c:pt>
                <c:pt idx="27">
                  <c:v>37811</c:v>
                </c:pt>
                <c:pt idx="28">
                  <c:v>37670</c:v>
                </c:pt>
                <c:pt idx="29">
                  <c:v>37533</c:v>
                </c:pt>
                <c:pt idx="30">
                  <c:v>37688</c:v>
                </c:pt>
                <c:pt idx="31">
                  <c:v>37103</c:v>
                </c:pt>
                <c:pt idx="32">
                  <c:v>36614</c:v>
                </c:pt>
                <c:pt idx="33">
                  <c:v>35372</c:v>
                </c:pt>
                <c:pt idx="34">
                  <c:v>34863</c:v>
                </c:pt>
                <c:pt idx="35">
                  <c:v>34701</c:v>
                </c:pt>
                <c:pt idx="36">
                  <c:v>34101</c:v>
                </c:pt>
                <c:pt idx="37">
                  <c:v>33275</c:v>
                </c:pt>
                <c:pt idx="38">
                  <c:v>32220</c:v>
                </c:pt>
                <c:pt idx="39">
                  <c:v>30863</c:v>
                </c:pt>
                <c:pt idx="40">
                  <c:v>29479</c:v>
                </c:pt>
                <c:pt idx="41">
                  <c:v>28426</c:v>
                </c:pt>
                <c:pt idx="42">
                  <c:v>27716</c:v>
                </c:pt>
                <c:pt idx="43">
                  <c:v>26884</c:v>
                </c:pt>
                <c:pt idx="44">
                  <c:v>26459</c:v>
                </c:pt>
                <c:pt idx="45">
                  <c:v>26206</c:v>
                </c:pt>
                <c:pt idx="46">
                  <c:v>25873</c:v>
                </c:pt>
                <c:pt idx="47">
                  <c:v>22864</c:v>
                </c:pt>
                <c:pt idx="48">
                  <c:v>21827</c:v>
                </c:pt>
                <c:pt idx="49">
                  <c:v>21359</c:v>
                </c:pt>
                <c:pt idx="50">
                  <c:v>20749</c:v>
                </c:pt>
                <c:pt idx="51">
                  <c:v>20041</c:v>
                </c:pt>
                <c:pt idx="52">
                  <c:v>19510</c:v>
                </c:pt>
                <c:pt idx="53">
                  <c:v>19184</c:v>
                </c:pt>
                <c:pt idx="54">
                  <c:v>18310</c:v>
                </c:pt>
                <c:pt idx="55">
                  <c:v>17986</c:v>
                </c:pt>
                <c:pt idx="56">
                  <c:v>17594</c:v>
                </c:pt>
                <c:pt idx="57">
                  <c:v>16961</c:v>
                </c:pt>
                <c:pt idx="58">
                  <c:v>16172</c:v>
                </c:pt>
                <c:pt idx="59">
                  <c:v>15745</c:v>
                </c:pt>
                <c:pt idx="60">
                  <c:v>15535</c:v>
                </c:pt>
                <c:pt idx="61">
                  <c:v>15700</c:v>
                </c:pt>
                <c:pt idx="62">
                  <c:v>15107</c:v>
                </c:pt>
                <c:pt idx="63">
                  <c:v>15186</c:v>
                </c:pt>
                <c:pt idx="64">
                  <c:v>15185</c:v>
                </c:pt>
                <c:pt idx="65">
                  <c:v>15180</c:v>
                </c:pt>
                <c:pt idx="66">
                  <c:v>15227</c:v>
                </c:pt>
                <c:pt idx="67">
                  <c:v>15197</c:v>
                </c:pt>
                <c:pt idx="68">
                  <c:v>15419</c:v>
                </c:pt>
                <c:pt idx="69">
                  <c:v>14822</c:v>
                </c:pt>
                <c:pt idx="70">
                  <c:v>15157</c:v>
                </c:pt>
                <c:pt idx="71">
                  <c:v>15251</c:v>
                </c:pt>
                <c:pt idx="72">
                  <c:v>15012</c:v>
                </c:pt>
                <c:pt idx="73">
                  <c:v>14079</c:v>
                </c:pt>
                <c:pt idx="74">
                  <c:v>14188</c:v>
                </c:pt>
                <c:pt idx="75">
                  <c:v>15012</c:v>
                </c:pt>
                <c:pt idx="76">
                  <c:v>14115</c:v>
                </c:pt>
                <c:pt idx="77">
                  <c:v>13704</c:v>
                </c:pt>
                <c:pt idx="78">
                  <c:v>14012</c:v>
                </c:pt>
                <c:pt idx="79">
                  <c:v>13982</c:v>
                </c:pt>
                <c:pt idx="80">
                  <c:v>14070</c:v>
                </c:pt>
                <c:pt idx="81">
                  <c:v>13012</c:v>
                </c:pt>
                <c:pt idx="82">
                  <c:v>13269</c:v>
                </c:pt>
                <c:pt idx="83">
                  <c:v>13416</c:v>
                </c:pt>
                <c:pt idx="84">
                  <c:v>13126</c:v>
                </c:pt>
                <c:pt idx="85">
                  <c:v>12038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3-43BD-9F4B-40B443AA7D57}"/>
            </c:ext>
          </c:extLst>
        </c:ser>
        <c:ser>
          <c:idx val="2"/>
          <c:order val="2"/>
          <c:tx>
            <c:strRef>
              <c:f>'GA4-GA5'!$D$3:$D$3</c:f>
              <c:strCache>
                <c:ptCount val="1"/>
                <c:pt idx="0">
                  <c:v>Treballadors de societats limitades</c:v>
                </c:pt>
              </c:strCache>
            </c:strRef>
          </c:tx>
          <c:spPr>
            <a:ln w="2556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'GA4-GA5'!$A$4:$A$89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'GA4-GA5'!$D$4:$D$89</c:f>
              <c:numCache>
                <c:formatCode>#,##0</c:formatCode>
                <c:ptCount val="86"/>
                <c:pt idx="0">
                  <c:v>11460</c:v>
                </c:pt>
                <c:pt idx="1">
                  <c:v>15808</c:v>
                </c:pt>
                <c:pt idx="2">
                  <c:v>18010</c:v>
                </c:pt>
                <c:pt idx="3">
                  <c:v>20808</c:v>
                </c:pt>
                <c:pt idx="4">
                  <c:v>24717</c:v>
                </c:pt>
                <c:pt idx="5">
                  <c:v>28131</c:v>
                </c:pt>
                <c:pt idx="6">
                  <c:v>30621</c:v>
                </c:pt>
                <c:pt idx="7">
                  <c:v>32899</c:v>
                </c:pt>
                <c:pt idx="8">
                  <c:v>37242</c:v>
                </c:pt>
                <c:pt idx="9">
                  <c:v>40711</c:v>
                </c:pt>
                <c:pt idx="10">
                  <c:v>42408</c:v>
                </c:pt>
                <c:pt idx="11">
                  <c:v>44494</c:v>
                </c:pt>
                <c:pt idx="12">
                  <c:v>48752</c:v>
                </c:pt>
                <c:pt idx="13">
                  <c:v>53085</c:v>
                </c:pt>
                <c:pt idx="14">
                  <c:v>55087</c:v>
                </c:pt>
                <c:pt idx="15">
                  <c:v>56670</c:v>
                </c:pt>
                <c:pt idx="16">
                  <c:v>62427</c:v>
                </c:pt>
                <c:pt idx="17">
                  <c:v>66984</c:v>
                </c:pt>
                <c:pt idx="18">
                  <c:v>68085</c:v>
                </c:pt>
                <c:pt idx="19">
                  <c:v>68107</c:v>
                </c:pt>
                <c:pt idx="20">
                  <c:v>74088</c:v>
                </c:pt>
                <c:pt idx="21">
                  <c:v>76372</c:v>
                </c:pt>
                <c:pt idx="22">
                  <c:v>77303</c:v>
                </c:pt>
                <c:pt idx="23">
                  <c:v>78645</c:v>
                </c:pt>
                <c:pt idx="24">
                  <c:v>81544</c:v>
                </c:pt>
                <c:pt idx="25">
                  <c:v>85793</c:v>
                </c:pt>
                <c:pt idx="26">
                  <c:v>86809</c:v>
                </c:pt>
                <c:pt idx="27">
                  <c:v>87835</c:v>
                </c:pt>
                <c:pt idx="28">
                  <c:v>91741</c:v>
                </c:pt>
                <c:pt idx="29">
                  <c:v>92522</c:v>
                </c:pt>
                <c:pt idx="30">
                  <c:v>92689</c:v>
                </c:pt>
                <c:pt idx="31">
                  <c:v>93137</c:v>
                </c:pt>
                <c:pt idx="32">
                  <c:v>95192</c:v>
                </c:pt>
                <c:pt idx="33">
                  <c:v>94558</c:v>
                </c:pt>
                <c:pt idx="34">
                  <c:v>92221</c:v>
                </c:pt>
                <c:pt idx="35">
                  <c:v>90083</c:v>
                </c:pt>
                <c:pt idx="36">
                  <c:v>89006</c:v>
                </c:pt>
                <c:pt idx="37">
                  <c:v>83669</c:v>
                </c:pt>
                <c:pt idx="38">
                  <c:v>77947</c:v>
                </c:pt>
                <c:pt idx="39">
                  <c:v>70468</c:v>
                </c:pt>
                <c:pt idx="40">
                  <c:v>68276</c:v>
                </c:pt>
                <c:pt idx="41">
                  <c:v>65612</c:v>
                </c:pt>
                <c:pt idx="42">
                  <c:v>64035</c:v>
                </c:pt>
                <c:pt idx="43">
                  <c:v>61357</c:v>
                </c:pt>
                <c:pt idx="44">
                  <c:v>61467</c:v>
                </c:pt>
                <c:pt idx="45">
                  <c:v>61445</c:v>
                </c:pt>
                <c:pt idx="46">
                  <c:v>60405</c:v>
                </c:pt>
                <c:pt idx="47">
                  <c:v>58908</c:v>
                </c:pt>
                <c:pt idx="48">
                  <c:v>58460</c:v>
                </c:pt>
                <c:pt idx="49">
                  <c:v>56851</c:v>
                </c:pt>
                <c:pt idx="50">
                  <c:v>55021</c:v>
                </c:pt>
                <c:pt idx="51">
                  <c:v>54397</c:v>
                </c:pt>
                <c:pt idx="52">
                  <c:v>53140</c:v>
                </c:pt>
                <c:pt idx="53">
                  <c:v>52109</c:v>
                </c:pt>
                <c:pt idx="54">
                  <c:v>50338</c:v>
                </c:pt>
                <c:pt idx="55">
                  <c:v>49459</c:v>
                </c:pt>
                <c:pt idx="56">
                  <c:v>48191</c:v>
                </c:pt>
                <c:pt idx="57">
                  <c:v>48891</c:v>
                </c:pt>
                <c:pt idx="58">
                  <c:v>47759</c:v>
                </c:pt>
                <c:pt idx="59">
                  <c:v>47727</c:v>
                </c:pt>
                <c:pt idx="60">
                  <c:v>48802</c:v>
                </c:pt>
                <c:pt idx="61">
                  <c:v>49023</c:v>
                </c:pt>
                <c:pt idx="62">
                  <c:v>48204</c:v>
                </c:pt>
                <c:pt idx="63">
                  <c:v>48350</c:v>
                </c:pt>
                <c:pt idx="64">
                  <c:v>50194</c:v>
                </c:pt>
                <c:pt idx="65">
                  <c:v>50338</c:v>
                </c:pt>
                <c:pt idx="66">
                  <c:v>49264</c:v>
                </c:pt>
                <c:pt idx="67">
                  <c:v>49287</c:v>
                </c:pt>
                <c:pt idx="68">
                  <c:v>50534</c:v>
                </c:pt>
                <c:pt idx="69">
                  <c:v>49521</c:v>
                </c:pt>
                <c:pt idx="70">
                  <c:v>48623</c:v>
                </c:pt>
                <c:pt idx="71">
                  <c:v>48684</c:v>
                </c:pt>
                <c:pt idx="72">
                  <c:v>49951</c:v>
                </c:pt>
                <c:pt idx="73">
                  <c:v>48874</c:v>
                </c:pt>
                <c:pt idx="74">
                  <c:v>49227</c:v>
                </c:pt>
                <c:pt idx="75">
                  <c:v>49951</c:v>
                </c:pt>
                <c:pt idx="76">
                  <c:v>49511</c:v>
                </c:pt>
                <c:pt idx="77">
                  <c:v>48716</c:v>
                </c:pt>
                <c:pt idx="78">
                  <c:v>48197</c:v>
                </c:pt>
                <c:pt idx="79">
                  <c:v>48193</c:v>
                </c:pt>
                <c:pt idx="80">
                  <c:v>48963</c:v>
                </c:pt>
                <c:pt idx="81">
                  <c:v>47303</c:v>
                </c:pt>
                <c:pt idx="82">
                  <c:v>46972</c:v>
                </c:pt>
                <c:pt idx="83">
                  <c:v>46863</c:v>
                </c:pt>
                <c:pt idx="84">
                  <c:v>42886</c:v>
                </c:pt>
                <c:pt idx="85">
                  <c:v>42916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3-43BD-9F4B-40B443AA7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6351075"/>
        <c:axId val="51702812"/>
      </c:lineChart>
      <c:catAx>
        <c:axId val="7635107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 rot="-540000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1702812"/>
        <c:crosses val="autoZero"/>
        <c:auto val="1"/>
        <c:lblAlgn val="ctr"/>
        <c:lblOffset val="100"/>
        <c:noMultiLvlLbl val="0"/>
      </c:catAx>
      <c:valAx>
        <c:axId val="51702812"/>
        <c:scaling>
          <c:orientation val="minMax"/>
        </c:scaling>
        <c:delete val="0"/>
        <c:axPos val="l"/>
        <c:majorGridlines>
          <c:spPr>
            <a:ln w="9360">
              <a:solidFill>
                <a:srgbClr val="969696"/>
              </a:solidFill>
              <a:prstDash val="sysDash"/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6351075"/>
        <c:crosses val="autoZero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109697132812259"/>
          <c:y val="0.15117548378531501"/>
          <c:w val="0.78440134381819604"/>
          <c:h val="7.1512045768758303E-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lang="es-ES" sz="7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IA-12.5. Evolució del nombre de persones treballadores de les societats laborals a les Illes Balears (1999-2020)</a:t>
            </a:r>
          </a:p>
        </c:rich>
      </c:tx>
      <c:layout>
        <c:manualLayout>
          <c:xMode val="edge"/>
          <c:yMode val="edge"/>
          <c:x val="0.21241794899386601"/>
          <c:y val="5.083420229405630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891316044334503E-2"/>
          <c:y val="0.252737226277372"/>
          <c:w val="0.88781878833530603"/>
          <c:h val="0.57129822732012503"/>
        </c:manualLayout>
      </c:layout>
      <c:lineChart>
        <c:grouping val="standard"/>
        <c:varyColors val="0"/>
        <c:ser>
          <c:idx val="0"/>
          <c:order val="0"/>
          <c:tx>
            <c:strRef>
              <c:f>'GA4-GA5'!$E$3:$E$3</c:f>
              <c:strCache>
                <c:ptCount val="1"/>
                <c:pt idx="0">
                  <c:v>Total treballadors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'GA4-GA5'!$A$4:$A$89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'GA4-GA5'!$E$4:$E$89</c:f>
              <c:numCache>
                <c:formatCode>#,##0</c:formatCode>
                <c:ptCount val="86"/>
                <c:pt idx="0">
                  <c:v>526</c:v>
                </c:pt>
                <c:pt idx="1">
                  <c:v>636</c:v>
                </c:pt>
                <c:pt idx="2">
                  <c:v>695</c:v>
                </c:pt>
                <c:pt idx="3">
                  <c:v>648</c:v>
                </c:pt>
                <c:pt idx="4">
                  <c:v>739</c:v>
                </c:pt>
                <c:pt idx="5">
                  <c:v>789</c:v>
                </c:pt>
                <c:pt idx="6">
                  <c:v>872</c:v>
                </c:pt>
                <c:pt idx="7">
                  <c:v>821</c:v>
                </c:pt>
                <c:pt idx="8">
                  <c:v>999</c:v>
                </c:pt>
                <c:pt idx="9">
                  <c:v>979</c:v>
                </c:pt>
                <c:pt idx="10">
                  <c:v>915</c:v>
                </c:pt>
                <c:pt idx="11">
                  <c:v>878</c:v>
                </c:pt>
                <c:pt idx="12">
                  <c:v>979</c:v>
                </c:pt>
                <c:pt idx="13">
                  <c:v>1061</c:v>
                </c:pt>
                <c:pt idx="14">
                  <c:v>1053</c:v>
                </c:pt>
                <c:pt idx="15">
                  <c:v>982</c:v>
                </c:pt>
                <c:pt idx="16">
                  <c:v>1095</c:v>
                </c:pt>
                <c:pt idx="17">
                  <c:v>1260</c:v>
                </c:pt>
                <c:pt idx="18">
                  <c:v>1219</c:v>
                </c:pt>
                <c:pt idx="19">
                  <c:v>1188</c:v>
                </c:pt>
                <c:pt idx="20">
                  <c:v>1254</c:v>
                </c:pt>
                <c:pt idx="21">
                  <c:v>1203</c:v>
                </c:pt>
                <c:pt idx="22">
                  <c:v>1139</c:v>
                </c:pt>
                <c:pt idx="23">
                  <c:v>1083</c:v>
                </c:pt>
                <c:pt idx="24">
                  <c:v>1104</c:v>
                </c:pt>
                <c:pt idx="25">
                  <c:v>1166</c:v>
                </c:pt>
                <c:pt idx="26">
                  <c:v>1171</c:v>
                </c:pt>
                <c:pt idx="27">
                  <c:v>1148</c:v>
                </c:pt>
                <c:pt idx="28">
                  <c:v>1167</c:v>
                </c:pt>
                <c:pt idx="29">
                  <c:v>1159</c:v>
                </c:pt>
                <c:pt idx="30">
                  <c:v>1166</c:v>
                </c:pt>
                <c:pt idx="31">
                  <c:v>1130</c:v>
                </c:pt>
                <c:pt idx="32">
                  <c:v>1160</c:v>
                </c:pt>
                <c:pt idx="33">
                  <c:v>1121</c:v>
                </c:pt>
                <c:pt idx="34">
                  <c:v>1149</c:v>
                </c:pt>
                <c:pt idx="35">
                  <c:v>1100</c:v>
                </c:pt>
                <c:pt idx="36">
                  <c:v>1093</c:v>
                </c:pt>
                <c:pt idx="37">
                  <c:v>1080</c:v>
                </c:pt>
                <c:pt idx="38">
                  <c:v>1044</c:v>
                </c:pt>
                <c:pt idx="39">
                  <c:v>953</c:v>
                </c:pt>
                <c:pt idx="40">
                  <c:v>975</c:v>
                </c:pt>
                <c:pt idx="41">
                  <c:v>920</c:v>
                </c:pt>
                <c:pt idx="42">
                  <c:v>986</c:v>
                </c:pt>
                <c:pt idx="43">
                  <c:v>989</c:v>
                </c:pt>
                <c:pt idx="44">
                  <c:v>1069</c:v>
                </c:pt>
                <c:pt idx="45">
                  <c:v>890</c:v>
                </c:pt>
                <c:pt idx="46">
                  <c:v>951</c:v>
                </c:pt>
                <c:pt idx="47">
                  <c:v>954</c:v>
                </c:pt>
                <c:pt idx="48">
                  <c:v>811</c:v>
                </c:pt>
                <c:pt idx="49">
                  <c:v>800</c:v>
                </c:pt>
                <c:pt idx="50">
                  <c:v>767</c:v>
                </c:pt>
                <c:pt idx="51">
                  <c:v>724</c:v>
                </c:pt>
                <c:pt idx="52">
                  <c:v>758</c:v>
                </c:pt>
                <c:pt idx="53">
                  <c:v>864</c:v>
                </c:pt>
                <c:pt idx="54">
                  <c:v>869</c:v>
                </c:pt>
                <c:pt idx="55">
                  <c:v>838</c:v>
                </c:pt>
                <c:pt idx="56">
                  <c:v>872</c:v>
                </c:pt>
                <c:pt idx="57">
                  <c:v>843</c:v>
                </c:pt>
                <c:pt idx="58">
                  <c:v>783</c:v>
                </c:pt>
                <c:pt idx="59">
                  <c:v>723</c:v>
                </c:pt>
                <c:pt idx="60">
                  <c:v>781</c:v>
                </c:pt>
                <c:pt idx="61">
                  <c:v>763</c:v>
                </c:pt>
                <c:pt idx="62">
                  <c:v>766</c:v>
                </c:pt>
                <c:pt idx="63">
                  <c:v>792</c:v>
                </c:pt>
                <c:pt idx="64">
                  <c:v>853</c:v>
                </c:pt>
                <c:pt idx="65">
                  <c:v>719</c:v>
                </c:pt>
                <c:pt idx="66">
                  <c:v>697</c:v>
                </c:pt>
                <c:pt idx="67">
                  <c:v>618</c:v>
                </c:pt>
                <c:pt idx="68">
                  <c:v>684</c:v>
                </c:pt>
                <c:pt idx="69">
                  <c:v>726</c:v>
                </c:pt>
                <c:pt idx="70">
                  <c:v>717</c:v>
                </c:pt>
                <c:pt idx="71">
                  <c:v>602</c:v>
                </c:pt>
                <c:pt idx="72">
                  <c:v>683</c:v>
                </c:pt>
                <c:pt idx="73">
                  <c:v>710</c:v>
                </c:pt>
                <c:pt idx="74">
                  <c:v>675</c:v>
                </c:pt>
                <c:pt idx="75">
                  <c:v>683</c:v>
                </c:pt>
                <c:pt idx="76">
                  <c:v>658</c:v>
                </c:pt>
                <c:pt idx="77">
                  <c:v>693</c:v>
                </c:pt>
                <c:pt idx="78">
                  <c:v>519</c:v>
                </c:pt>
                <c:pt idx="79">
                  <c:v>457</c:v>
                </c:pt>
                <c:pt idx="80">
                  <c:v>498</c:v>
                </c:pt>
                <c:pt idx="81">
                  <c:v>511</c:v>
                </c:pt>
                <c:pt idx="82">
                  <c:v>497</c:v>
                </c:pt>
                <c:pt idx="83">
                  <c:v>441</c:v>
                </c:pt>
                <c:pt idx="84">
                  <c:v>454</c:v>
                </c:pt>
                <c:pt idx="85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D-481A-96FA-F4434A2DF6FE}"/>
            </c:ext>
          </c:extLst>
        </c:ser>
        <c:ser>
          <c:idx val="1"/>
          <c:order val="1"/>
          <c:tx>
            <c:strRef>
              <c:f>'GA4-GA5'!$F$3:$F$3</c:f>
              <c:strCache>
                <c:ptCount val="1"/>
                <c:pt idx="0">
                  <c:v>Treballadors de societats anònimes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'GA4-GA5'!$A$4:$A$89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'GA4-GA5'!$F$4:$F$89</c:f>
              <c:numCache>
                <c:formatCode>#,##0</c:formatCode>
                <c:ptCount val="86"/>
                <c:pt idx="0">
                  <c:v>380</c:v>
                </c:pt>
                <c:pt idx="1">
                  <c:v>423</c:v>
                </c:pt>
                <c:pt idx="2">
                  <c:v>445</c:v>
                </c:pt>
                <c:pt idx="3">
                  <c:v>383</c:v>
                </c:pt>
                <c:pt idx="4">
                  <c:v>394</c:v>
                </c:pt>
                <c:pt idx="5">
                  <c:v>408</c:v>
                </c:pt>
                <c:pt idx="6">
                  <c:v>451</c:v>
                </c:pt>
                <c:pt idx="7">
                  <c:v>417</c:v>
                </c:pt>
                <c:pt idx="8">
                  <c:v>423</c:v>
                </c:pt>
                <c:pt idx="9">
                  <c:v>409</c:v>
                </c:pt>
                <c:pt idx="10">
                  <c:v>390</c:v>
                </c:pt>
                <c:pt idx="11">
                  <c:v>353</c:v>
                </c:pt>
                <c:pt idx="12">
                  <c:v>379</c:v>
                </c:pt>
                <c:pt idx="13">
                  <c:v>411</c:v>
                </c:pt>
                <c:pt idx="14">
                  <c:v>377</c:v>
                </c:pt>
                <c:pt idx="15">
                  <c:v>319</c:v>
                </c:pt>
                <c:pt idx="16">
                  <c:v>303</c:v>
                </c:pt>
                <c:pt idx="17">
                  <c:v>296</c:v>
                </c:pt>
                <c:pt idx="18">
                  <c:v>279</c:v>
                </c:pt>
                <c:pt idx="19">
                  <c:v>300</c:v>
                </c:pt>
                <c:pt idx="20">
                  <c:v>274</c:v>
                </c:pt>
                <c:pt idx="21">
                  <c:v>242</c:v>
                </c:pt>
                <c:pt idx="22">
                  <c:v>255</c:v>
                </c:pt>
                <c:pt idx="23">
                  <c:v>266</c:v>
                </c:pt>
                <c:pt idx="24">
                  <c:v>256</c:v>
                </c:pt>
                <c:pt idx="25">
                  <c:v>237</c:v>
                </c:pt>
                <c:pt idx="26">
                  <c:v>241</c:v>
                </c:pt>
                <c:pt idx="27">
                  <c:v>255</c:v>
                </c:pt>
                <c:pt idx="28">
                  <c:v>254</c:v>
                </c:pt>
                <c:pt idx="29">
                  <c:v>204</c:v>
                </c:pt>
                <c:pt idx="30">
                  <c:v>230</c:v>
                </c:pt>
                <c:pt idx="31">
                  <c:v>233</c:v>
                </c:pt>
                <c:pt idx="32">
                  <c:v>243</c:v>
                </c:pt>
                <c:pt idx="33">
                  <c:v>203</c:v>
                </c:pt>
                <c:pt idx="34">
                  <c:v>236</c:v>
                </c:pt>
                <c:pt idx="35">
                  <c:v>252</c:v>
                </c:pt>
                <c:pt idx="36">
                  <c:v>232</c:v>
                </c:pt>
                <c:pt idx="37">
                  <c:v>200</c:v>
                </c:pt>
                <c:pt idx="38">
                  <c:v>203</c:v>
                </c:pt>
                <c:pt idx="39">
                  <c:v>224</c:v>
                </c:pt>
                <c:pt idx="40">
                  <c:v>220</c:v>
                </c:pt>
                <c:pt idx="41">
                  <c:v>161</c:v>
                </c:pt>
                <c:pt idx="42">
                  <c:v>260</c:v>
                </c:pt>
                <c:pt idx="43">
                  <c:v>349</c:v>
                </c:pt>
                <c:pt idx="44">
                  <c:v>367</c:v>
                </c:pt>
                <c:pt idx="45">
                  <c:v>162</c:v>
                </c:pt>
                <c:pt idx="46">
                  <c:v>253</c:v>
                </c:pt>
                <c:pt idx="47">
                  <c:v>336</c:v>
                </c:pt>
                <c:pt idx="48">
                  <c:v>124</c:v>
                </c:pt>
                <c:pt idx="49">
                  <c:v>105</c:v>
                </c:pt>
                <c:pt idx="50">
                  <c:v>114</c:v>
                </c:pt>
                <c:pt idx="51">
                  <c:v>136</c:v>
                </c:pt>
                <c:pt idx="52">
                  <c:v>135</c:v>
                </c:pt>
                <c:pt idx="53">
                  <c:v>115</c:v>
                </c:pt>
                <c:pt idx="54">
                  <c:v>122</c:v>
                </c:pt>
                <c:pt idx="55">
                  <c:v>142</c:v>
                </c:pt>
                <c:pt idx="56">
                  <c:v>142</c:v>
                </c:pt>
                <c:pt idx="57">
                  <c:v>120</c:v>
                </c:pt>
                <c:pt idx="58">
                  <c:v>113</c:v>
                </c:pt>
                <c:pt idx="59">
                  <c:v>137</c:v>
                </c:pt>
                <c:pt idx="60">
                  <c:v>126</c:v>
                </c:pt>
                <c:pt idx="61">
                  <c:v>121</c:v>
                </c:pt>
                <c:pt idx="62">
                  <c:v>101</c:v>
                </c:pt>
                <c:pt idx="63">
                  <c:v>115</c:v>
                </c:pt>
                <c:pt idx="64">
                  <c:v>111</c:v>
                </c:pt>
                <c:pt idx="65">
                  <c:v>78</c:v>
                </c:pt>
                <c:pt idx="66">
                  <c:v>75</c:v>
                </c:pt>
                <c:pt idx="67">
                  <c:v>57</c:v>
                </c:pt>
                <c:pt idx="68">
                  <c:v>52</c:v>
                </c:pt>
                <c:pt idx="69">
                  <c:v>67</c:v>
                </c:pt>
                <c:pt idx="70">
                  <c:v>68</c:v>
                </c:pt>
                <c:pt idx="71">
                  <c:v>51</c:v>
                </c:pt>
                <c:pt idx="72">
                  <c:v>54</c:v>
                </c:pt>
                <c:pt idx="73">
                  <c:v>70</c:v>
                </c:pt>
                <c:pt idx="74">
                  <c:v>67</c:v>
                </c:pt>
                <c:pt idx="75">
                  <c:v>54</c:v>
                </c:pt>
                <c:pt idx="76">
                  <c:v>56</c:v>
                </c:pt>
                <c:pt idx="77">
                  <c:v>73</c:v>
                </c:pt>
                <c:pt idx="78">
                  <c:v>70</c:v>
                </c:pt>
                <c:pt idx="79">
                  <c:v>55</c:v>
                </c:pt>
                <c:pt idx="80">
                  <c:v>63</c:v>
                </c:pt>
                <c:pt idx="81">
                  <c:v>76</c:v>
                </c:pt>
                <c:pt idx="82">
                  <c:v>74</c:v>
                </c:pt>
                <c:pt idx="83">
                  <c:v>54</c:v>
                </c:pt>
                <c:pt idx="84">
                  <c:v>62</c:v>
                </c:pt>
                <c:pt idx="85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D-481A-96FA-F4434A2DF6FE}"/>
            </c:ext>
          </c:extLst>
        </c:ser>
        <c:ser>
          <c:idx val="2"/>
          <c:order val="2"/>
          <c:tx>
            <c:strRef>
              <c:f>'GA4-GA5'!$G$3:$G$3</c:f>
              <c:strCache>
                <c:ptCount val="1"/>
                <c:pt idx="0">
                  <c:v>Treballadors de societats limitades</c:v>
                </c:pt>
              </c:strCache>
            </c:strRef>
          </c:tx>
          <c:spPr>
            <a:ln w="2556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'GA4-GA5'!$A$4:$A$89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'GA4-GA5'!$G$4:$G$89</c:f>
              <c:numCache>
                <c:formatCode>#,##0</c:formatCode>
                <c:ptCount val="86"/>
                <c:pt idx="0">
                  <c:v>146</c:v>
                </c:pt>
                <c:pt idx="1">
                  <c:v>213</c:v>
                </c:pt>
                <c:pt idx="2">
                  <c:v>250</c:v>
                </c:pt>
                <c:pt idx="3">
                  <c:v>265</c:v>
                </c:pt>
                <c:pt idx="4">
                  <c:v>345</c:v>
                </c:pt>
                <c:pt idx="5">
                  <c:v>381</c:v>
                </c:pt>
                <c:pt idx="6">
                  <c:v>421</c:v>
                </c:pt>
                <c:pt idx="7">
                  <c:v>404</c:v>
                </c:pt>
                <c:pt idx="8">
                  <c:v>576</c:v>
                </c:pt>
                <c:pt idx="9">
                  <c:v>570</c:v>
                </c:pt>
                <c:pt idx="10">
                  <c:v>525</c:v>
                </c:pt>
                <c:pt idx="11">
                  <c:v>525</c:v>
                </c:pt>
                <c:pt idx="12">
                  <c:v>600</c:v>
                </c:pt>
                <c:pt idx="13">
                  <c:v>650</c:v>
                </c:pt>
                <c:pt idx="14">
                  <c:v>676</c:v>
                </c:pt>
                <c:pt idx="15">
                  <c:v>663</c:v>
                </c:pt>
                <c:pt idx="16">
                  <c:v>792</c:v>
                </c:pt>
                <c:pt idx="17">
                  <c:v>964</c:v>
                </c:pt>
                <c:pt idx="18">
                  <c:v>940</c:v>
                </c:pt>
                <c:pt idx="19">
                  <c:v>888</c:v>
                </c:pt>
                <c:pt idx="20">
                  <c:v>980</c:v>
                </c:pt>
                <c:pt idx="21">
                  <c:v>961</c:v>
                </c:pt>
                <c:pt idx="22">
                  <c:v>884</c:v>
                </c:pt>
                <c:pt idx="23">
                  <c:v>817</c:v>
                </c:pt>
                <c:pt idx="24">
                  <c:v>848</c:v>
                </c:pt>
                <c:pt idx="25">
                  <c:v>929</c:v>
                </c:pt>
                <c:pt idx="26">
                  <c:v>930</c:v>
                </c:pt>
                <c:pt idx="27">
                  <c:v>893</c:v>
                </c:pt>
                <c:pt idx="28">
                  <c:v>913</c:v>
                </c:pt>
                <c:pt idx="29">
                  <c:v>955</c:v>
                </c:pt>
                <c:pt idx="30">
                  <c:v>936</c:v>
                </c:pt>
                <c:pt idx="31">
                  <c:v>897</c:v>
                </c:pt>
                <c:pt idx="32">
                  <c:v>917</c:v>
                </c:pt>
                <c:pt idx="33">
                  <c:v>918</c:v>
                </c:pt>
                <c:pt idx="34">
                  <c:v>913</c:v>
                </c:pt>
                <c:pt idx="35">
                  <c:v>848</c:v>
                </c:pt>
                <c:pt idx="36">
                  <c:v>861</c:v>
                </c:pt>
                <c:pt idx="37">
                  <c:v>880</c:v>
                </c:pt>
                <c:pt idx="38">
                  <c:v>841</c:v>
                </c:pt>
                <c:pt idx="39">
                  <c:v>729</c:v>
                </c:pt>
                <c:pt idx="40">
                  <c:v>755</c:v>
                </c:pt>
                <c:pt idx="41">
                  <c:v>759</c:v>
                </c:pt>
                <c:pt idx="42">
                  <c:v>726</c:v>
                </c:pt>
                <c:pt idx="43">
                  <c:v>640</c:v>
                </c:pt>
                <c:pt idx="44">
                  <c:v>702</c:v>
                </c:pt>
                <c:pt idx="45">
                  <c:v>728</c:v>
                </c:pt>
                <c:pt idx="46">
                  <c:v>698</c:v>
                </c:pt>
                <c:pt idx="47">
                  <c:v>618</c:v>
                </c:pt>
                <c:pt idx="48">
                  <c:v>687</c:v>
                </c:pt>
                <c:pt idx="49">
                  <c:v>695</c:v>
                </c:pt>
                <c:pt idx="50">
                  <c:v>653</c:v>
                </c:pt>
                <c:pt idx="51">
                  <c:v>588</c:v>
                </c:pt>
                <c:pt idx="52">
                  <c:v>623</c:v>
                </c:pt>
                <c:pt idx="53">
                  <c:v>749</c:v>
                </c:pt>
                <c:pt idx="54">
                  <c:v>747</c:v>
                </c:pt>
                <c:pt idx="55">
                  <c:v>696</c:v>
                </c:pt>
                <c:pt idx="56">
                  <c:v>730</c:v>
                </c:pt>
                <c:pt idx="57">
                  <c:v>723</c:v>
                </c:pt>
                <c:pt idx="58">
                  <c:v>670</c:v>
                </c:pt>
                <c:pt idx="59">
                  <c:v>586</c:v>
                </c:pt>
                <c:pt idx="60">
                  <c:v>655</c:v>
                </c:pt>
                <c:pt idx="61">
                  <c:v>642</c:v>
                </c:pt>
                <c:pt idx="62">
                  <c:v>665</c:v>
                </c:pt>
                <c:pt idx="63">
                  <c:v>677</c:v>
                </c:pt>
                <c:pt idx="64">
                  <c:v>742</c:v>
                </c:pt>
                <c:pt idx="65">
                  <c:v>641</c:v>
                </c:pt>
                <c:pt idx="66">
                  <c:v>622</c:v>
                </c:pt>
                <c:pt idx="67">
                  <c:v>561</c:v>
                </c:pt>
                <c:pt idx="68">
                  <c:v>632</c:v>
                </c:pt>
                <c:pt idx="69">
                  <c:v>659</c:v>
                </c:pt>
                <c:pt idx="70">
                  <c:v>649</c:v>
                </c:pt>
                <c:pt idx="71">
                  <c:v>551</c:v>
                </c:pt>
                <c:pt idx="72">
                  <c:v>629</c:v>
                </c:pt>
                <c:pt idx="73">
                  <c:v>640</c:v>
                </c:pt>
                <c:pt idx="74">
                  <c:v>608</c:v>
                </c:pt>
                <c:pt idx="75">
                  <c:v>629</c:v>
                </c:pt>
                <c:pt idx="76">
                  <c:v>602</c:v>
                </c:pt>
                <c:pt idx="77">
                  <c:v>620</c:v>
                </c:pt>
                <c:pt idx="78">
                  <c:v>449</c:v>
                </c:pt>
                <c:pt idx="79">
                  <c:v>402</c:v>
                </c:pt>
                <c:pt idx="80">
                  <c:v>435</c:v>
                </c:pt>
                <c:pt idx="81">
                  <c:v>435</c:v>
                </c:pt>
                <c:pt idx="82">
                  <c:v>423</c:v>
                </c:pt>
                <c:pt idx="83">
                  <c:v>387</c:v>
                </c:pt>
                <c:pt idx="84">
                  <c:v>392</c:v>
                </c:pt>
                <c:pt idx="85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D-481A-96FA-F4434A2DF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4275871"/>
        <c:axId val="54944512"/>
      </c:lineChart>
      <c:catAx>
        <c:axId val="242758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 rot="-540000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4944512"/>
        <c:crosses val="autoZero"/>
        <c:auto val="1"/>
        <c:lblAlgn val="ctr"/>
        <c:lblOffset val="100"/>
        <c:noMultiLvlLbl val="0"/>
      </c:catAx>
      <c:valAx>
        <c:axId val="54944512"/>
        <c:scaling>
          <c:orientation val="minMax"/>
        </c:scaling>
        <c:delete val="0"/>
        <c:axPos val="l"/>
        <c:majorGridlines>
          <c:spPr>
            <a:ln w="9360">
              <a:solidFill>
                <a:srgbClr val="969696"/>
              </a:solidFill>
              <a:prstDash val="sysDash"/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4275871"/>
        <c:crosses val="autoZero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10585884799439001"/>
          <c:y val="0.14277583287260301"/>
          <c:w val="0.78448598608539899"/>
          <c:h val="6.3188357941241696E-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lang="es-ES" sz="7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IA-12.6. Nombre de societats laborals a Espanya i a les Illes Balears (1999-2020)</a:t>
            </a:r>
          </a:p>
        </c:rich>
      </c:tx>
      <c:layout>
        <c:manualLayout>
          <c:xMode val="edge"/>
          <c:yMode val="edge"/>
          <c:x val="0.291222777411144"/>
          <c:y val="3.203022339027600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388139907608198E-2"/>
          <c:y val="0.252299605781866"/>
          <c:w val="0.88347317808994097"/>
          <c:h val="0.49934296977661002"/>
        </c:manualLayout>
      </c:layout>
      <c:lineChart>
        <c:grouping val="standard"/>
        <c:varyColors val="0"/>
        <c:ser>
          <c:idx val="0"/>
          <c:order val="0"/>
          <c:tx>
            <c:strRef>
              <c:f>'QA11-GA6'!$O$3:$O$3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'QA11-GA6'!$A$4:$A$89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'QA11-GA6'!$O$4:$O$89</c:f>
              <c:numCache>
                <c:formatCode>#,##0</c:formatCode>
                <c:ptCount val="86"/>
                <c:pt idx="0">
                  <c:v>7660</c:v>
                </c:pt>
                <c:pt idx="1">
                  <c:v>8568</c:v>
                </c:pt>
                <c:pt idx="2">
                  <c:v>9080</c:v>
                </c:pt>
                <c:pt idx="3">
                  <c:v>9620</c:v>
                </c:pt>
                <c:pt idx="4">
                  <c:v>10276</c:v>
                </c:pt>
                <c:pt idx="5">
                  <c:v>10978</c:v>
                </c:pt>
                <c:pt idx="6">
                  <c:v>11454</c:v>
                </c:pt>
                <c:pt idx="7">
                  <c:v>11935</c:v>
                </c:pt>
                <c:pt idx="8">
                  <c:v>12614</c:v>
                </c:pt>
                <c:pt idx="9">
                  <c:v>13358</c:v>
                </c:pt>
                <c:pt idx="10">
                  <c:v>13784</c:v>
                </c:pt>
                <c:pt idx="11">
                  <c:v>14318</c:v>
                </c:pt>
                <c:pt idx="12">
                  <c:v>15060</c:v>
                </c:pt>
                <c:pt idx="13">
                  <c:v>15960</c:v>
                </c:pt>
                <c:pt idx="14">
                  <c:v>16326</c:v>
                </c:pt>
                <c:pt idx="15">
                  <c:v>16855</c:v>
                </c:pt>
                <c:pt idx="16">
                  <c:v>17143</c:v>
                </c:pt>
                <c:pt idx="17">
                  <c:v>17811</c:v>
                </c:pt>
                <c:pt idx="18">
                  <c:v>18153</c:v>
                </c:pt>
                <c:pt idx="19">
                  <c:v>18407</c:v>
                </c:pt>
                <c:pt idx="20">
                  <c:v>18773</c:v>
                </c:pt>
                <c:pt idx="21">
                  <c:v>19124</c:v>
                </c:pt>
                <c:pt idx="22">
                  <c:v>19256</c:v>
                </c:pt>
                <c:pt idx="23">
                  <c:v>19393</c:v>
                </c:pt>
                <c:pt idx="24">
                  <c:v>19677</c:v>
                </c:pt>
                <c:pt idx="25">
                  <c:v>20259</c:v>
                </c:pt>
                <c:pt idx="26">
                  <c:v>20247</c:v>
                </c:pt>
                <c:pt idx="27">
                  <c:v>20279</c:v>
                </c:pt>
                <c:pt idx="28">
                  <c:v>20228</c:v>
                </c:pt>
                <c:pt idx="29">
                  <c:v>20341</c:v>
                </c:pt>
                <c:pt idx="30">
                  <c:v>20343</c:v>
                </c:pt>
                <c:pt idx="31">
                  <c:v>20266</c:v>
                </c:pt>
                <c:pt idx="32">
                  <c:v>20150</c:v>
                </c:pt>
                <c:pt idx="33">
                  <c:v>20174</c:v>
                </c:pt>
                <c:pt idx="34">
                  <c:v>19971</c:v>
                </c:pt>
                <c:pt idx="35">
                  <c:v>19737</c:v>
                </c:pt>
                <c:pt idx="36">
                  <c:v>19374</c:v>
                </c:pt>
                <c:pt idx="37">
                  <c:v>18999</c:v>
                </c:pt>
                <c:pt idx="38">
                  <c:v>18425</c:v>
                </c:pt>
                <c:pt idx="39">
                  <c:v>17650</c:v>
                </c:pt>
                <c:pt idx="40">
                  <c:v>16932</c:v>
                </c:pt>
                <c:pt idx="41">
                  <c:v>16552</c:v>
                </c:pt>
                <c:pt idx="42">
                  <c:v>16113</c:v>
                </c:pt>
                <c:pt idx="43">
                  <c:v>15679</c:v>
                </c:pt>
                <c:pt idx="44">
                  <c:v>15376</c:v>
                </c:pt>
                <c:pt idx="45">
                  <c:v>15303</c:v>
                </c:pt>
                <c:pt idx="46">
                  <c:v>14943</c:v>
                </c:pt>
                <c:pt idx="47">
                  <c:v>14574</c:v>
                </c:pt>
                <c:pt idx="48">
                  <c:v>14230</c:v>
                </c:pt>
                <c:pt idx="49">
                  <c:v>14113</c:v>
                </c:pt>
                <c:pt idx="50">
                  <c:v>13775</c:v>
                </c:pt>
                <c:pt idx="51">
                  <c:v>13465</c:v>
                </c:pt>
                <c:pt idx="52">
                  <c:v>13102</c:v>
                </c:pt>
                <c:pt idx="53">
                  <c:v>12948</c:v>
                </c:pt>
                <c:pt idx="54">
                  <c:v>12646</c:v>
                </c:pt>
                <c:pt idx="55">
                  <c:v>12294</c:v>
                </c:pt>
                <c:pt idx="56">
                  <c:v>11905</c:v>
                </c:pt>
                <c:pt idx="57">
                  <c:v>11833</c:v>
                </c:pt>
                <c:pt idx="58">
                  <c:v>11559</c:v>
                </c:pt>
                <c:pt idx="59">
                  <c:v>11322</c:v>
                </c:pt>
                <c:pt idx="60">
                  <c:v>11150</c:v>
                </c:pt>
                <c:pt idx="61">
                  <c:v>11122</c:v>
                </c:pt>
                <c:pt idx="62">
                  <c:v>10995</c:v>
                </c:pt>
                <c:pt idx="63">
                  <c:v>10828</c:v>
                </c:pt>
                <c:pt idx="64">
                  <c:v>10759</c:v>
                </c:pt>
                <c:pt idx="65">
                  <c:v>10675</c:v>
                </c:pt>
                <c:pt idx="66">
                  <c:v>10471</c:v>
                </c:pt>
                <c:pt idx="67">
                  <c:v>10313</c:v>
                </c:pt>
                <c:pt idx="68">
                  <c:v>10209</c:v>
                </c:pt>
                <c:pt idx="69">
                  <c:v>10124</c:v>
                </c:pt>
                <c:pt idx="70">
                  <c:v>9945</c:v>
                </c:pt>
                <c:pt idx="71">
                  <c:v>9787</c:v>
                </c:pt>
                <c:pt idx="72">
                  <c:v>9672</c:v>
                </c:pt>
                <c:pt idx="73">
                  <c:v>9541</c:v>
                </c:pt>
                <c:pt idx="74">
                  <c:v>9410</c:v>
                </c:pt>
                <c:pt idx="75">
                  <c:v>9672</c:v>
                </c:pt>
                <c:pt idx="76">
                  <c:v>9095</c:v>
                </c:pt>
                <c:pt idx="77">
                  <c:v>9034</c:v>
                </c:pt>
                <c:pt idx="78">
                  <c:v>8858</c:v>
                </c:pt>
                <c:pt idx="79">
                  <c:v>8725</c:v>
                </c:pt>
                <c:pt idx="80">
                  <c:v>8598</c:v>
                </c:pt>
                <c:pt idx="81">
                  <c:v>8491</c:v>
                </c:pt>
                <c:pt idx="82">
                  <c:v>8287</c:v>
                </c:pt>
                <c:pt idx="83">
                  <c:v>8160</c:v>
                </c:pt>
                <c:pt idx="84">
                  <c:v>7711</c:v>
                </c:pt>
                <c:pt idx="85">
                  <c:v>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7-4A2B-9C46-16714437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77347863"/>
        <c:axId val="11676459"/>
      </c:lineChart>
      <c:lineChart>
        <c:grouping val="standard"/>
        <c:varyColors val="0"/>
        <c:ser>
          <c:idx val="1"/>
          <c:order val="1"/>
          <c:tx>
            <c:strRef>
              <c:f>'QA11-GA6'!$P$3:$P$3</c:f>
              <c:strCache>
                <c:ptCount val="1"/>
                <c:pt idx="0">
                  <c:v>Illes Balears (eix dret)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'QA11-GA6'!$A$4:$A$89</c:f>
              <c:strCache>
                <c:ptCount val="86"/>
                <c:pt idx="0">
                  <c:v>1999 I</c:v>
                </c:pt>
                <c:pt idx="1">
                  <c:v>1999 II</c:v>
                </c:pt>
                <c:pt idx="2">
                  <c:v>1999 III</c:v>
                </c:pt>
                <c:pt idx="3">
                  <c:v>1999 IV</c:v>
                </c:pt>
                <c:pt idx="4">
                  <c:v>2000 I</c:v>
                </c:pt>
                <c:pt idx="5">
                  <c:v>2000 II</c:v>
                </c:pt>
                <c:pt idx="6">
                  <c:v>2000 III</c:v>
                </c:pt>
                <c:pt idx="7">
                  <c:v>2000 IV</c:v>
                </c:pt>
                <c:pt idx="8">
                  <c:v>2001 I</c:v>
                </c:pt>
                <c:pt idx="9">
                  <c:v>2001 II</c:v>
                </c:pt>
                <c:pt idx="10">
                  <c:v>2001 III</c:v>
                </c:pt>
                <c:pt idx="11">
                  <c:v>2001 IV</c:v>
                </c:pt>
                <c:pt idx="12">
                  <c:v>2002 I</c:v>
                </c:pt>
                <c:pt idx="13">
                  <c:v>2002 II</c:v>
                </c:pt>
                <c:pt idx="14">
                  <c:v>2002 III</c:v>
                </c:pt>
                <c:pt idx="15">
                  <c:v>2002 IV</c:v>
                </c:pt>
                <c:pt idx="16">
                  <c:v>2003 I</c:v>
                </c:pt>
                <c:pt idx="17">
                  <c:v>2003 II</c:v>
                </c:pt>
                <c:pt idx="18">
                  <c:v>2003 III</c:v>
                </c:pt>
                <c:pt idx="19">
                  <c:v>2003 IV</c:v>
                </c:pt>
                <c:pt idx="20">
                  <c:v>2004 I</c:v>
                </c:pt>
                <c:pt idx="21">
                  <c:v>2004 II</c:v>
                </c:pt>
                <c:pt idx="22">
                  <c:v>2004 III</c:v>
                </c:pt>
                <c:pt idx="23">
                  <c:v>2004 IV</c:v>
                </c:pt>
                <c:pt idx="24">
                  <c:v>2005 I</c:v>
                </c:pt>
                <c:pt idx="25">
                  <c:v>2005 II</c:v>
                </c:pt>
                <c:pt idx="26">
                  <c:v>2005 III</c:v>
                </c:pt>
                <c:pt idx="27">
                  <c:v>2005 IV</c:v>
                </c:pt>
                <c:pt idx="28">
                  <c:v>2006 I</c:v>
                </c:pt>
                <c:pt idx="29">
                  <c:v>2006 II</c:v>
                </c:pt>
                <c:pt idx="30">
                  <c:v>2006 III</c:v>
                </c:pt>
                <c:pt idx="31">
                  <c:v>2006 IV</c:v>
                </c:pt>
                <c:pt idx="32">
                  <c:v>2007 I</c:v>
                </c:pt>
                <c:pt idx="33">
                  <c:v>2007 II</c:v>
                </c:pt>
                <c:pt idx="34">
                  <c:v>2007 III</c:v>
                </c:pt>
                <c:pt idx="35">
                  <c:v>2007 IV</c:v>
                </c:pt>
                <c:pt idx="36">
                  <c:v>2008 I</c:v>
                </c:pt>
                <c:pt idx="37">
                  <c:v>2008 II</c:v>
                </c:pt>
                <c:pt idx="38">
                  <c:v>2008 III</c:v>
                </c:pt>
                <c:pt idx="39">
                  <c:v>2008 IV</c:v>
                </c:pt>
                <c:pt idx="40">
                  <c:v>2009 I</c:v>
                </c:pt>
                <c:pt idx="41">
                  <c:v>2009 II</c:v>
                </c:pt>
                <c:pt idx="42">
                  <c:v>2009 III</c:v>
                </c:pt>
                <c:pt idx="43">
                  <c:v>2009 IV</c:v>
                </c:pt>
                <c:pt idx="44">
                  <c:v>2010 I</c:v>
                </c:pt>
                <c:pt idx="45">
                  <c:v>2010 II</c:v>
                </c:pt>
                <c:pt idx="46">
                  <c:v>2010 III</c:v>
                </c:pt>
                <c:pt idx="47">
                  <c:v>2010 IV</c:v>
                </c:pt>
                <c:pt idx="48">
                  <c:v>2011 I</c:v>
                </c:pt>
                <c:pt idx="49">
                  <c:v>2011 II</c:v>
                </c:pt>
                <c:pt idx="50">
                  <c:v>2011 III</c:v>
                </c:pt>
                <c:pt idx="51">
                  <c:v>2011 IV</c:v>
                </c:pt>
                <c:pt idx="52">
                  <c:v>2012 I</c:v>
                </c:pt>
                <c:pt idx="53">
                  <c:v>2012 II</c:v>
                </c:pt>
                <c:pt idx="54">
                  <c:v>2012 III</c:v>
                </c:pt>
                <c:pt idx="55">
                  <c:v>2012 IV</c:v>
                </c:pt>
                <c:pt idx="56">
                  <c:v>2013 I</c:v>
                </c:pt>
                <c:pt idx="57">
                  <c:v>2013 II</c:v>
                </c:pt>
                <c:pt idx="58">
                  <c:v>2013 III</c:v>
                </c:pt>
                <c:pt idx="59">
                  <c:v>2013 IV</c:v>
                </c:pt>
                <c:pt idx="60">
                  <c:v>2014 I</c:v>
                </c:pt>
                <c:pt idx="61">
                  <c:v>2014 II</c:v>
                </c:pt>
                <c:pt idx="62">
                  <c:v>2014 III</c:v>
                </c:pt>
                <c:pt idx="63">
                  <c:v>2014 IV</c:v>
                </c:pt>
                <c:pt idx="64">
                  <c:v>2015 I</c:v>
                </c:pt>
                <c:pt idx="65">
                  <c:v>2015 II</c:v>
                </c:pt>
                <c:pt idx="66">
                  <c:v>2015 III</c:v>
                </c:pt>
                <c:pt idx="67">
                  <c:v>2015 IV</c:v>
                </c:pt>
                <c:pt idx="68">
                  <c:v>2016 I</c:v>
                </c:pt>
                <c:pt idx="69">
                  <c:v>2016 II</c:v>
                </c:pt>
                <c:pt idx="70">
                  <c:v>2016 III</c:v>
                </c:pt>
                <c:pt idx="71">
                  <c:v>2016 IV</c:v>
                </c:pt>
                <c:pt idx="72">
                  <c:v>2017 I</c:v>
                </c:pt>
                <c:pt idx="73">
                  <c:v>2017 II</c:v>
                </c:pt>
                <c:pt idx="74">
                  <c:v>2017 III</c:v>
                </c:pt>
                <c:pt idx="75">
                  <c:v>2017 IV</c:v>
                </c:pt>
                <c:pt idx="76">
                  <c:v>2018 I</c:v>
                </c:pt>
                <c:pt idx="77">
                  <c:v>2018 II</c:v>
                </c:pt>
                <c:pt idx="78">
                  <c:v>2018 III</c:v>
                </c:pt>
                <c:pt idx="79">
                  <c:v>2018 IV</c:v>
                </c:pt>
                <c:pt idx="80">
                  <c:v>2019 I</c:v>
                </c:pt>
                <c:pt idx="81">
                  <c:v>2019 II</c:v>
                </c:pt>
                <c:pt idx="82">
                  <c:v>2019 III</c:v>
                </c:pt>
                <c:pt idx="83">
                  <c:v>2019 IV</c:v>
                </c:pt>
                <c:pt idx="84">
                  <c:v>2020 I</c:v>
                </c:pt>
                <c:pt idx="85">
                  <c:v>2020 II</c:v>
                </c:pt>
              </c:strCache>
            </c:strRef>
          </c:cat>
          <c:val>
            <c:numRef>
              <c:f>'QA11-GA6'!$P$4:$P$89</c:f>
              <c:numCache>
                <c:formatCode>General</c:formatCode>
                <c:ptCount val="86"/>
                <c:pt idx="0">
                  <c:v>94</c:v>
                </c:pt>
                <c:pt idx="1">
                  <c:v>108</c:v>
                </c:pt>
                <c:pt idx="2">
                  <c:v>109</c:v>
                </c:pt>
                <c:pt idx="3">
                  <c:v>109</c:v>
                </c:pt>
                <c:pt idx="4">
                  <c:v>121</c:v>
                </c:pt>
                <c:pt idx="5">
                  <c:v>131</c:v>
                </c:pt>
                <c:pt idx="6">
                  <c:v>136</c:v>
                </c:pt>
                <c:pt idx="7">
                  <c:v>132</c:v>
                </c:pt>
                <c:pt idx="8">
                  <c:v>139</c:v>
                </c:pt>
                <c:pt idx="9">
                  <c:v>146</c:v>
                </c:pt>
                <c:pt idx="10">
                  <c:v>154</c:v>
                </c:pt>
                <c:pt idx="11">
                  <c:v>160</c:v>
                </c:pt>
                <c:pt idx="12">
                  <c:v>157</c:v>
                </c:pt>
                <c:pt idx="13">
                  <c:v>178</c:v>
                </c:pt>
                <c:pt idx="14">
                  <c:v>179</c:v>
                </c:pt>
                <c:pt idx="15">
                  <c:v>184</c:v>
                </c:pt>
                <c:pt idx="16">
                  <c:v>203</c:v>
                </c:pt>
                <c:pt idx="17">
                  <c:v>232</c:v>
                </c:pt>
                <c:pt idx="18">
                  <c:v>240</c:v>
                </c:pt>
                <c:pt idx="19">
                  <c:v>232</c:v>
                </c:pt>
                <c:pt idx="20">
                  <c:v>237</c:v>
                </c:pt>
                <c:pt idx="21">
                  <c:v>249</c:v>
                </c:pt>
                <c:pt idx="22">
                  <c:v>251</c:v>
                </c:pt>
                <c:pt idx="23">
                  <c:v>237</c:v>
                </c:pt>
                <c:pt idx="24">
                  <c:v>242</c:v>
                </c:pt>
                <c:pt idx="25">
                  <c:v>254</c:v>
                </c:pt>
                <c:pt idx="26">
                  <c:v>249</c:v>
                </c:pt>
                <c:pt idx="27">
                  <c:v>240</c:v>
                </c:pt>
                <c:pt idx="28">
                  <c:v>232</c:v>
                </c:pt>
                <c:pt idx="29">
                  <c:v>232</c:v>
                </c:pt>
                <c:pt idx="30">
                  <c:v>234</c:v>
                </c:pt>
                <c:pt idx="31">
                  <c:v>230</c:v>
                </c:pt>
                <c:pt idx="32">
                  <c:v>219</c:v>
                </c:pt>
                <c:pt idx="33">
                  <c:v>218</c:v>
                </c:pt>
                <c:pt idx="34">
                  <c:v>216</c:v>
                </c:pt>
                <c:pt idx="35">
                  <c:v>211</c:v>
                </c:pt>
                <c:pt idx="36">
                  <c:v>213</c:v>
                </c:pt>
                <c:pt idx="37">
                  <c:v>210</c:v>
                </c:pt>
                <c:pt idx="38">
                  <c:v>198</c:v>
                </c:pt>
                <c:pt idx="39">
                  <c:v>169</c:v>
                </c:pt>
                <c:pt idx="40">
                  <c:v>169</c:v>
                </c:pt>
                <c:pt idx="41">
                  <c:v>170</c:v>
                </c:pt>
                <c:pt idx="42">
                  <c:v>163</c:v>
                </c:pt>
                <c:pt idx="43">
                  <c:v>158</c:v>
                </c:pt>
                <c:pt idx="44">
                  <c:v>156</c:v>
                </c:pt>
                <c:pt idx="45">
                  <c:v>163</c:v>
                </c:pt>
                <c:pt idx="46">
                  <c:v>159</c:v>
                </c:pt>
                <c:pt idx="47">
                  <c:v>147</c:v>
                </c:pt>
                <c:pt idx="48">
                  <c:v>143</c:v>
                </c:pt>
                <c:pt idx="49">
                  <c:v>152</c:v>
                </c:pt>
                <c:pt idx="50">
                  <c:v>147</c:v>
                </c:pt>
                <c:pt idx="51">
                  <c:v>139</c:v>
                </c:pt>
                <c:pt idx="52">
                  <c:v>133</c:v>
                </c:pt>
                <c:pt idx="53">
                  <c:v>137</c:v>
                </c:pt>
                <c:pt idx="54">
                  <c:v>136</c:v>
                </c:pt>
                <c:pt idx="55">
                  <c:v>131</c:v>
                </c:pt>
                <c:pt idx="56">
                  <c:v>135</c:v>
                </c:pt>
                <c:pt idx="57">
                  <c:v>137</c:v>
                </c:pt>
                <c:pt idx="58">
                  <c:v>127</c:v>
                </c:pt>
                <c:pt idx="59">
                  <c:v>117</c:v>
                </c:pt>
                <c:pt idx="60">
                  <c:v>121</c:v>
                </c:pt>
                <c:pt idx="61">
                  <c:v>125</c:v>
                </c:pt>
                <c:pt idx="62">
                  <c:v>118</c:v>
                </c:pt>
                <c:pt idx="63">
                  <c:v>111</c:v>
                </c:pt>
                <c:pt idx="64">
                  <c:v>117</c:v>
                </c:pt>
                <c:pt idx="65">
                  <c:v>117</c:v>
                </c:pt>
                <c:pt idx="66">
                  <c:v>115</c:v>
                </c:pt>
                <c:pt idx="67">
                  <c:v>100</c:v>
                </c:pt>
                <c:pt idx="68">
                  <c:v>107</c:v>
                </c:pt>
                <c:pt idx="69">
                  <c:v>104</c:v>
                </c:pt>
                <c:pt idx="70">
                  <c:v>103</c:v>
                </c:pt>
                <c:pt idx="71" formatCode="#,##0">
                  <c:v>90</c:v>
                </c:pt>
                <c:pt idx="72" formatCode="#,##0">
                  <c:v>96</c:v>
                </c:pt>
                <c:pt idx="73" formatCode="#,##0">
                  <c:v>100</c:v>
                </c:pt>
                <c:pt idx="74" formatCode="#,##0">
                  <c:v>93</c:v>
                </c:pt>
                <c:pt idx="75" formatCode="#,##0">
                  <c:v>96</c:v>
                </c:pt>
                <c:pt idx="76" formatCode="#,##0">
                  <c:v>88</c:v>
                </c:pt>
                <c:pt idx="77" formatCode="#,##0">
                  <c:v>95</c:v>
                </c:pt>
                <c:pt idx="78" formatCode="#,##0">
                  <c:v>89</c:v>
                </c:pt>
                <c:pt idx="79" formatCode="#,##0">
                  <c:v>80</c:v>
                </c:pt>
                <c:pt idx="80" formatCode="#,##0">
                  <c:v>79</c:v>
                </c:pt>
                <c:pt idx="81" formatCode="#,##0">
                  <c:v>82</c:v>
                </c:pt>
                <c:pt idx="82" formatCode="#,##0">
                  <c:v>83</c:v>
                </c:pt>
                <c:pt idx="83" formatCode="#,##0">
                  <c:v>75</c:v>
                </c:pt>
                <c:pt idx="84" formatCode="#,##0">
                  <c:v>76</c:v>
                </c:pt>
                <c:pt idx="85" formatCode="#,##0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7-4A2B-9C46-16714437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93667"/>
        <c:axId val="75190897"/>
      </c:lineChart>
      <c:catAx>
        <c:axId val="773478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 rot="-540000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1676459"/>
        <c:crosses val="autoZero"/>
        <c:auto val="1"/>
        <c:lblAlgn val="ctr"/>
        <c:lblOffset val="100"/>
        <c:noMultiLvlLbl val="0"/>
      </c:catAx>
      <c:valAx>
        <c:axId val="11676459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7347863"/>
        <c:crosses val="autoZero"/>
        <c:crossBetween val="between"/>
      </c:valAx>
      <c:catAx>
        <c:axId val="99366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5190897"/>
        <c:crosses val="autoZero"/>
        <c:auto val="1"/>
        <c:lblAlgn val="ctr"/>
        <c:lblOffset val="100"/>
        <c:noMultiLvlLbl val="0"/>
      </c:catAx>
      <c:valAx>
        <c:axId val="75190897"/>
        <c:scaling>
          <c:orientation val="minMax"/>
          <c:max val="300"/>
          <c:min val="0"/>
        </c:scaling>
        <c:delete val="0"/>
        <c:axPos val="r"/>
        <c:numFmt formatCode="General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93667"/>
        <c:crosses val="max"/>
        <c:crossBetween val="between"/>
        <c:majorUnit val="50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t"/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lang="es-ES" sz="7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I-12.2. Nombre de treballadors de cooperatives i societats laborals per comunitats autònomes (mitjana 1r i 2n trimestre de 2020)</a:t>
            </a:r>
          </a:p>
        </c:rich>
      </c:tx>
      <c:layout>
        <c:manualLayout>
          <c:xMode val="edge"/>
          <c:yMode val="edge"/>
          <c:x val="0.12621766879408799"/>
          <c:y val="2.22788033099936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24890829694299"/>
          <c:y val="0.14855187778484999"/>
          <c:w val="0.71993617735975801"/>
          <c:h val="0.769334818586887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'G2'!$B$2:$B$2</c:f>
              <c:strCache>
                <c:ptCount val="1"/>
                <c:pt idx="0">
                  <c:v>Cooperatives</c:v>
                </c:pt>
              </c:strCache>
            </c:strRef>
          </c:tx>
          <c:spPr>
            <a:solidFill>
              <a:srgbClr val="C0C0C0"/>
            </a:solidFill>
            <a:ln w="936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'G2'!$A$4:$A$20</c:f>
              <c:strCache>
                <c:ptCount val="17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Illes Canàries</c:v>
                </c:pt>
                <c:pt idx="5">
                  <c:v>Cantàbria</c:v>
                </c:pt>
                <c:pt idx="6">
                  <c:v>Castella-la Manxa</c:v>
                </c:pt>
                <c:pt idx="7">
                  <c:v>Castella i Lleó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</c:strCache>
            </c:strRef>
          </c:cat>
          <c:val>
            <c:numRef>
              <c:f>'G2'!$B$4:$B$20</c:f>
              <c:numCache>
                <c:formatCode>#,##0</c:formatCode>
                <c:ptCount val="17"/>
                <c:pt idx="0">
                  <c:v>63148</c:v>
                </c:pt>
                <c:pt idx="1">
                  <c:v>7039</c:v>
                </c:pt>
                <c:pt idx="2">
                  <c:v>2408</c:v>
                </c:pt>
                <c:pt idx="3">
                  <c:v>1763.5</c:v>
                </c:pt>
                <c:pt idx="4">
                  <c:v>4598</c:v>
                </c:pt>
                <c:pt idx="5">
                  <c:v>948</c:v>
                </c:pt>
                <c:pt idx="6">
                  <c:v>10266.5</c:v>
                </c:pt>
                <c:pt idx="7">
                  <c:v>7991</c:v>
                </c:pt>
                <c:pt idx="8">
                  <c:v>36621.5</c:v>
                </c:pt>
                <c:pt idx="9">
                  <c:v>40522.5</c:v>
                </c:pt>
                <c:pt idx="10">
                  <c:v>5832</c:v>
                </c:pt>
                <c:pt idx="11">
                  <c:v>7916</c:v>
                </c:pt>
                <c:pt idx="12">
                  <c:v>15845</c:v>
                </c:pt>
                <c:pt idx="13">
                  <c:v>18510</c:v>
                </c:pt>
                <c:pt idx="14">
                  <c:v>8850.5</c:v>
                </c:pt>
                <c:pt idx="15">
                  <c:v>59118.5</c:v>
                </c:pt>
                <c:pt idx="16">
                  <c:v>971.5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1-4495-A0AC-A6D9A69FD03C}"/>
            </c:ext>
          </c:extLst>
        </c:ser>
        <c:ser>
          <c:idx val="1"/>
          <c:order val="1"/>
          <c:tx>
            <c:strRef>
              <c:f>'G2'!$C$2:$C$2</c:f>
              <c:strCache>
                <c:ptCount val="1"/>
                <c:pt idx="0">
                  <c:v>Societats laborals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'G2'!$A$4:$A$20</c:f>
              <c:strCache>
                <c:ptCount val="17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Illes Canàries</c:v>
                </c:pt>
                <c:pt idx="5">
                  <c:v>Cantàbria</c:v>
                </c:pt>
                <c:pt idx="6">
                  <c:v>Castella-la Manxa</c:v>
                </c:pt>
                <c:pt idx="7">
                  <c:v>Castella i Lleó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</c:strCache>
            </c:strRef>
          </c:cat>
          <c:val>
            <c:numRef>
              <c:f>'G2'!$C$4:$C$20</c:f>
              <c:numCache>
                <c:formatCode>#,##0</c:formatCode>
                <c:ptCount val="17"/>
                <c:pt idx="0">
                  <c:v>10607</c:v>
                </c:pt>
                <c:pt idx="1">
                  <c:v>1302</c:v>
                </c:pt>
                <c:pt idx="2">
                  <c:v>2680.5</c:v>
                </c:pt>
                <c:pt idx="3">
                  <c:v>460.5</c:v>
                </c:pt>
                <c:pt idx="4">
                  <c:v>1160</c:v>
                </c:pt>
                <c:pt idx="5">
                  <c:v>941.5</c:v>
                </c:pt>
                <c:pt idx="6">
                  <c:v>3409.5</c:v>
                </c:pt>
                <c:pt idx="7">
                  <c:v>2246.5</c:v>
                </c:pt>
                <c:pt idx="8">
                  <c:v>5972.5</c:v>
                </c:pt>
                <c:pt idx="9">
                  <c:v>4289</c:v>
                </c:pt>
                <c:pt idx="10">
                  <c:v>1484</c:v>
                </c:pt>
                <c:pt idx="11">
                  <c:v>2161</c:v>
                </c:pt>
                <c:pt idx="12">
                  <c:v>6500.5</c:v>
                </c:pt>
                <c:pt idx="13">
                  <c:v>3767.5</c:v>
                </c:pt>
                <c:pt idx="14">
                  <c:v>2126</c:v>
                </c:pt>
                <c:pt idx="15">
                  <c:v>6170.5</c:v>
                </c:pt>
                <c:pt idx="16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81-4495-A0AC-A6D9A69FD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32173945"/>
        <c:axId val="22158836"/>
      </c:barChart>
      <c:catAx>
        <c:axId val="32173945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22158836"/>
        <c:crosses val="autoZero"/>
        <c:auto val="1"/>
        <c:lblAlgn val="ctr"/>
        <c:lblOffset val="100"/>
        <c:noMultiLvlLbl val="0"/>
      </c:catAx>
      <c:valAx>
        <c:axId val="22158836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prstDash val="sysDash"/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32173945"/>
        <c:crosses val="autoZero"/>
        <c:crossBetween val="between"/>
      </c:valAx>
      <c:spPr>
        <a:solidFill>
          <a:srgbClr val="FFFFFF"/>
        </a:solidFill>
        <a:ln w="3240">
          <a:solidFill>
            <a:srgbClr val="A6A6A6"/>
          </a:solidFill>
          <a:round/>
        </a:ln>
      </c:spPr>
    </c:plotArea>
    <c:legend>
      <c:legendPos val="t"/>
      <c:layout>
        <c:manualLayout>
          <c:xMode val="edge"/>
          <c:yMode val="edge"/>
          <c:x val="0.25845838966816798"/>
          <c:y val="8.7632214394253394E-2"/>
          <c:w val="0.44101101316858798"/>
          <c:h val="3.9362771068929603E-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lang="es-ES"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I-12.3. Nombre de treballadors de cooperatives i societats laborals per tipus d'activitat a Espanya i Illes Balears (mitjana 1r i 2n trimestre de 2020)</a:t>
            </a:r>
          </a:p>
        </c:rich>
      </c:tx>
      <c:layout>
        <c:manualLayout>
          <c:xMode val="edge"/>
          <c:yMode val="edge"/>
          <c:x val="0.104605312104754"/>
          <c:y val="3.901417832334189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14626887880366"/>
          <c:y val="0.184127890379675"/>
          <c:w val="0.51967859534260796"/>
          <c:h val="0.729279665049005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'G3'!$B$2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'G3'!$A$3:$A$12</c:f>
              <c:strCache>
                <c:ptCount val="10"/>
                <c:pt idx="0">
                  <c:v>Sector primari (A)</c:v>
                </c:pt>
                <c:pt idx="1">
                  <c:v>Indústria (B, C)</c:v>
                </c:pt>
                <c:pt idx="2">
                  <c:v>Energia, aigua i residus (D, E)</c:v>
                </c:pt>
                <c:pt idx="3">
                  <c:v>Construcció (F)</c:v>
                </c:pt>
                <c:pt idx="4">
                  <c:v>Comerç i hostaleria (G, I)</c:v>
                </c:pt>
                <c:pt idx="5">
                  <c:v>Transport i comunicacions (H, J)</c:v>
                </c:pt>
                <c:pt idx="6">
                  <c:v>Activitats financeres i immobiliàries (K, L)</c:v>
                </c:pt>
                <c:pt idx="7">
                  <c:v>Activitats professionals, administratives i Administració pública (M, N, O)</c:v>
                </c:pt>
                <c:pt idx="8">
                  <c:v>Educació i sanitat (P, Q)</c:v>
                </c:pt>
                <c:pt idx="9">
                  <c:v>Activitats artístiques i altres serveis (R, S)</c:v>
                </c:pt>
              </c:strCache>
            </c:strRef>
          </c:cat>
          <c:val>
            <c:numRef>
              <c:f>'G3'!$B$3:$B$12</c:f>
              <c:numCache>
                <c:formatCode>0.0\ %</c:formatCode>
                <c:ptCount val="10"/>
                <c:pt idx="0">
                  <c:v>0.10348080545855499</c:v>
                </c:pt>
                <c:pt idx="1">
                  <c:v>0.18728605725050501</c:v>
                </c:pt>
                <c:pt idx="2">
                  <c:v>2.20547693438706E-3</c:v>
                </c:pt>
                <c:pt idx="3">
                  <c:v>4.8633925289468902E-2</c:v>
                </c:pt>
                <c:pt idx="4">
                  <c:v>0.25425731712920402</c:v>
                </c:pt>
                <c:pt idx="5">
                  <c:v>5.5086668351406E-2</c:v>
                </c:pt>
                <c:pt idx="6">
                  <c:v>5.2453305918029797E-2</c:v>
                </c:pt>
                <c:pt idx="7">
                  <c:v>6.3137520676346301E-2</c:v>
                </c:pt>
                <c:pt idx="8">
                  <c:v>0.215573883477302</c:v>
                </c:pt>
                <c:pt idx="9">
                  <c:v>1.7885039514795101E-2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F-4825-BB11-ED3BFBFBE3A2}"/>
            </c:ext>
          </c:extLst>
        </c:ser>
        <c:ser>
          <c:idx val="1"/>
          <c:order val="1"/>
          <c:tx>
            <c:strRef>
              <c:f>'G3'!$C$2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'G3'!$A$3:$A$12</c:f>
              <c:strCache>
                <c:ptCount val="10"/>
                <c:pt idx="0">
                  <c:v>Sector primari (A)</c:v>
                </c:pt>
                <c:pt idx="1">
                  <c:v>Indústria (B, C)</c:v>
                </c:pt>
                <c:pt idx="2">
                  <c:v>Energia, aigua i residus (D, E)</c:v>
                </c:pt>
                <c:pt idx="3">
                  <c:v>Construcció (F)</c:v>
                </c:pt>
                <c:pt idx="4">
                  <c:v>Comerç i hostaleria (G, I)</c:v>
                </c:pt>
                <c:pt idx="5">
                  <c:v>Transport i comunicacions (H, J)</c:v>
                </c:pt>
                <c:pt idx="6">
                  <c:v>Activitats financeres i immobiliàries (K, L)</c:v>
                </c:pt>
                <c:pt idx="7">
                  <c:v>Activitats professionals, administratives i Administració pública (M, N, O)</c:v>
                </c:pt>
                <c:pt idx="8">
                  <c:v>Educació i sanitat (P, Q)</c:v>
                </c:pt>
                <c:pt idx="9">
                  <c:v>Activitats artístiques i altres serveis (R, S)</c:v>
                </c:pt>
              </c:strCache>
            </c:strRef>
          </c:cat>
          <c:val>
            <c:numRef>
              <c:f>'G3'!$C$3:$C$12</c:f>
              <c:numCache>
                <c:formatCode>0.0\ %</c:formatCode>
                <c:ptCount val="10"/>
                <c:pt idx="0">
                  <c:v>5.4839414463622498E-2</c:v>
                </c:pt>
                <c:pt idx="1">
                  <c:v>4.6537032991042199E-2</c:v>
                </c:pt>
                <c:pt idx="2">
                  <c:v>5.0251256281407001E-3</c:v>
                </c:pt>
                <c:pt idx="3">
                  <c:v>7.7998689097662194E-2</c:v>
                </c:pt>
                <c:pt idx="4">
                  <c:v>0.20690408564561899</c:v>
                </c:pt>
                <c:pt idx="5">
                  <c:v>9.6132838103561297E-2</c:v>
                </c:pt>
                <c:pt idx="6">
                  <c:v>4.3041293423639902E-2</c:v>
                </c:pt>
                <c:pt idx="7">
                  <c:v>6.6200568057679696E-2</c:v>
                </c:pt>
                <c:pt idx="8">
                  <c:v>0.38911951059646099</c:v>
                </c:pt>
                <c:pt idx="9">
                  <c:v>1.42014419925716E-2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F-4825-BB11-ED3BFBFBE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6606866"/>
        <c:axId val="98482994"/>
      </c:barChart>
      <c:catAx>
        <c:axId val="4660686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8482994"/>
        <c:crosses val="autoZero"/>
        <c:auto val="1"/>
        <c:lblAlgn val="ctr"/>
        <c:lblOffset val="100"/>
        <c:noMultiLvlLbl val="0"/>
      </c:catAx>
      <c:valAx>
        <c:axId val="98482994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6606866"/>
        <c:crosses val="autoZero"/>
        <c:crossBetween val="between"/>
        <c:majorUnit val="0.1"/>
      </c:valAx>
      <c:spPr>
        <a:noFill/>
        <a:ln w="9360">
          <a:solidFill>
            <a:srgbClr val="A6A6A6"/>
          </a:solidFill>
          <a:round/>
        </a:ln>
      </c:spPr>
    </c:plotArea>
    <c:legend>
      <c:legendPos val="t"/>
      <c:layout>
        <c:manualLayout>
          <c:xMode val="edge"/>
          <c:yMode val="edge"/>
          <c:x val="0.37968431420445697"/>
          <c:y val="0.114470725870273"/>
          <c:w val="0.31936868627375797"/>
          <c:h val="4.1859380773823902E-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lang="es-ES" sz="7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I-12.4. Cooperatives per tipus d'activitat a Espanya i a les Illes Balears (centres) (mitjana 1r i 2n trimestre de 2020)</a:t>
            </a:r>
          </a:p>
        </c:rich>
      </c:tx>
      <c:layout>
        <c:manualLayout>
          <c:xMode val="edge"/>
          <c:yMode val="edge"/>
          <c:x val="0.15408782577650801"/>
          <c:y val="3.942717302637539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5762227775794401"/>
          <c:y val="0.16595667542826101"/>
          <c:w val="0.48846840414137799"/>
          <c:h val="0.749569473397987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'G4'!$B$2:$B$2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'G4'!$A$3:$A$12</c:f>
              <c:strCache>
                <c:ptCount val="10"/>
                <c:pt idx="0">
                  <c:v>Sector primari (A)</c:v>
                </c:pt>
                <c:pt idx="1">
                  <c:v>Indústria (B, C)</c:v>
                </c:pt>
                <c:pt idx="2">
                  <c:v>Energia, aigua i residus (D, E)</c:v>
                </c:pt>
                <c:pt idx="3">
                  <c:v>Construcció (F)</c:v>
                </c:pt>
                <c:pt idx="4">
                  <c:v>Comerç i hostaleria (G, I)</c:v>
                </c:pt>
                <c:pt idx="5">
                  <c:v>Transport i comunicacions (H ,J)</c:v>
                </c:pt>
                <c:pt idx="6">
                  <c:v>Activitats financeres i immobiliàries (K, L)</c:v>
                </c:pt>
                <c:pt idx="7">
                  <c:v>Activitats professionals, administratives i Administració pública (M, N, O)</c:v>
                </c:pt>
                <c:pt idx="8">
                  <c:v>Educació i sanitat (P, Q)</c:v>
                </c:pt>
                <c:pt idx="9">
                  <c:v>Activitats artístiques i altres serveis (R, S)</c:v>
                </c:pt>
              </c:strCache>
            </c:strRef>
          </c:cat>
          <c:val>
            <c:numRef>
              <c:f>'G4'!$B$3:$B$12</c:f>
              <c:numCache>
                <c:formatCode>0.0\ %</c:formatCode>
                <c:ptCount val="10"/>
                <c:pt idx="0">
                  <c:v>0.14420534787992401</c:v>
                </c:pt>
                <c:pt idx="1">
                  <c:v>0.17181486563368001</c:v>
                </c:pt>
                <c:pt idx="2">
                  <c:v>6.6262842609015804E-3</c:v>
                </c:pt>
                <c:pt idx="3">
                  <c:v>5.0935376995415102E-2</c:v>
                </c:pt>
                <c:pt idx="4">
                  <c:v>0.23125062748903999</c:v>
                </c:pt>
                <c:pt idx="5">
                  <c:v>7.3290719855426498E-2</c:v>
                </c:pt>
                <c:pt idx="6">
                  <c:v>2.0514708343094299E-2</c:v>
                </c:pt>
                <c:pt idx="7">
                  <c:v>9.3136106556005502E-2</c:v>
                </c:pt>
                <c:pt idx="8">
                  <c:v>0.17077741708778199</c:v>
                </c:pt>
                <c:pt idx="9">
                  <c:v>3.7448545898731603E-2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2B-4EBE-8093-485E3B3E4F26}"/>
            </c:ext>
          </c:extLst>
        </c:ser>
        <c:ser>
          <c:idx val="1"/>
          <c:order val="1"/>
          <c:tx>
            <c:strRef>
              <c:f>'G4'!$C$2:$C$2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'G4'!$A$3:$A$12</c:f>
              <c:strCache>
                <c:ptCount val="10"/>
                <c:pt idx="0">
                  <c:v>Sector primari (A)</c:v>
                </c:pt>
                <c:pt idx="1">
                  <c:v>Indústria (B, C)</c:v>
                </c:pt>
                <c:pt idx="2">
                  <c:v>Energia, aigua i residus (D, E)</c:v>
                </c:pt>
                <c:pt idx="3">
                  <c:v>Construcció (F)</c:v>
                </c:pt>
                <c:pt idx="4">
                  <c:v>Comerç i hostaleria (G, I)</c:v>
                </c:pt>
                <c:pt idx="5">
                  <c:v>Transport i comunicacions (H ,J)</c:v>
                </c:pt>
                <c:pt idx="6">
                  <c:v>Activitats financeres i immobiliàries (K, L)</c:v>
                </c:pt>
                <c:pt idx="7">
                  <c:v>Activitats professionals, administratives i Administració pública (M, N, O)</c:v>
                </c:pt>
                <c:pt idx="8">
                  <c:v>Educació i sanitat (P, Q)</c:v>
                </c:pt>
                <c:pt idx="9">
                  <c:v>Activitats artístiques i altres serveis (R, S)</c:v>
                </c:pt>
              </c:strCache>
            </c:strRef>
          </c:cat>
          <c:val>
            <c:numRef>
              <c:f>'G4'!$C$3:$C$12</c:f>
              <c:numCache>
                <c:formatCode>0.0\ %</c:formatCode>
                <c:ptCount val="10"/>
                <c:pt idx="0">
                  <c:v>5.0359712230215799E-2</c:v>
                </c:pt>
                <c:pt idx="1">
                  <c:v>6.4748201438848907E-2</c:v>
                </c:pt>
                <c:pt idx="2">
                  <c:v>7.1942446043165497E-3</c:v>
                </c:pt>
                <c:pt idx="3">
                  <c:v>5.7553956834532398E-2</c:v>
                </c:pt>
                <c:pt idx="4">
                  <c:v>0.28057553956834502</c:v>
                </c:pt>
                <c:pt idx="5">
                  <c:v>7.1942446043165506E-2</c:v>
                </c:pt>
                <c:pt idx="6">
                  <c:v>1.4388489208633099E-2</c:v>
                </c:pt>
                <c:pt idx="7">
                  <c:v>3.5971223021582698E-2</c:v>
                </c:pt>
                <c:pt idx="8">
                  <c:v>0.37050359712230202</c:v>
                </c:pt>
                <c:pt idx="9">
                  <c:v>4.6762589928057603E-2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2B-4EBE-8093-485E3B3E4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811991"/>
        <c:axId val="6099843"/>
      </c:barChart>
      <c:catAx>
        <c:axId val="5881199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099843"/>
        <c:crosses val="autoZero"/>
        <c:auto val="1"/>
        <c:lblAlgn val="ctr"/>
        <c:lblOffset val="100"/>
        <c:noMultiLvlLbl val="0"/>
      </c:catAx>
      <c:valAx>
        <c:axId val="609984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8811991"/>
        <c:crosses val="autoZero"/>
        <c:crossBetween val="between"/>
        <c:majorUnit val="0.1"/>
      </c:valAx>
      <c:spPr>
        <a:noFill/>
        <a:ln w="9360">
          <a:solidFill>
            <a:srgbClr val="A6A6A6"/>
          </a:solidFill>
          <a:round/>
        </a:ln>
      </c:spPr>
    </c:plotArea>
    <c:legend>
      <c:legendPos val="t"/>
      <c:layout>
        <c:manualLayout>
          <c:xMode val="edge"/>
          <c:yMode val="edge"/>
          <c:x val="0.42580692378269802"/>
          <c:y val="0.101553780597569"/>
          <c:w val="0.24018341403662"/>
          <c:h val="4.3938644360102502E-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lang="es-ES" sz="7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I-12.5. Societats laborals per tipus d'activitat a Espanya i a les Illes Balears (centres) (mitjana 1r i 2n trimestre de 2020)</a:t>
            </a:r>
          </a:p>
        </c:rich>
      </c:tx>
      <c:layout>
        <c:manualLayout>
          <c:xMode val="edge"/>
          <c:yMode val="edge"/>
          <c:x val="0.10192693995982401"/>
          <c:y val="3.901417832334189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14626887880366"/>
          <c:y val="0.197544961461604"/>
          <c:w val="0.51967859534260796"/>
          <c:h val="0.729279665049005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'G5'!$B$2:$B$2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'G5'!$A$3:$A$12</c:f>
              <c:strCache>
                <c:ptCount val="10"/>
                <c:pt idx="0">
                  <c:v>Sector primari (A)</c:v>
                </c:pt>
                <c:pt idx="1">
                  <c:v>Indústria (B, C)</c:v>
                </c:pt>
                <c:pt idx="2">
                  <c:v>Energia, aigua i residus (D, E)</c:v>
                </c:pt>
                <c:pt idx="3">
                  <c:v>Construcció (F)</c:v>
                </c:pt>
                <c:pt idx="4">
                  <c:v>Comerç i hostaleria (G, I)</c:v>
                </c:pt>
                <c:pt idx="5">
                  <c:v>Transport i comunicacions (H, J)</c:v>
                </c:pt>
                <c:pt idx="6">
                  <c:v>Activitats financeres i immobiliàries (K, L)</c:v>
                </c:pt>
                <c:pt idx="7">
                  <c:v>Activitats professionals, administratives i Administració pública (M, N, O)</c:v>
                </c:pt>
                <c:pt idx="8">
                  <c:v>Educació i sanitat (P, Q)</c:v>
                </c:pt>
                <c:pt idx="9">
                  <c:v>Activitats artístiques i altres serveis (R, S)</c:v>
                </c:pt>
              </c:strCache>
            </c:strRef>
          </c:cat>
          <c:val>
            <c:numRef>
              <c:f>'G5'!$B$3:$B$12</c:f>
              <c:numCache>
                <c:formatCode>0%</c:formatCode>
                <c:ptCount val="10"/>
                <c:pt idx="0">
                  <c:v>1.6005226196309001E-2</c:v>
                </c:pt>
                <c:pt idx="1">
                  <c:v>0.194757471827536</c:v>
                </c:pt>
                <c:pt idx="2">
                  <c:v>2.3409004300723999E-3</c:v>
                </c:pt>
                <c:pt idx="3">
                  <c:v>0.137160433338777</c:v>
                </c:pt>
                <c:pt idx="4">
                  <c:v>0.32965866405356797</c:v>
                </c:pt>
                <c:pt idx="5">
                  <c:v>5.9420763242419301E-2</c:v>
                </c:pt>
                <c:pt idx="6">
                  <c:v>1.63590832380641E-2</c:v>
                </c:pt>
                <c:pt idx="7">
                  <c:v>0.13125374271871099</c:v>
                </c:pt>
                <c:pt idx="8">
                  <c:v>6.9791496543088902E-2</c:v>
                </c:pt>
                <c:pt idx="9">
                  <c:v>4.3252218411454102E-2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C-4138-97B2-608314F82FEA}"/>
            </c:ext>
          </c:extLst>
        </c:ser>
        <c:ser>
          <c:idx val="1"/>
          <c:order val="1"/>
          <c:tx>
            <c:strRef>
              <c:f>'G5'!$C$2:$C$2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'G5'!$A$3:$A$12</c:f>
              <c:strCache>
                <c:ptCount val="10"/>
                <c:pt idx="0">
                  <c:v>Sector primari (A)</c:v>
                </c:pt>
                <c:pt idx="1">
                  <c:v>Indústria (B, C)</c:v>
                </c:pt>
                <c:pt idx="2">
                  <c:v>Energia, aigua i residus (D, E)</c:v>
                </c:pt>
                <c:pt idx="3">
                  <c:v>Construcció (F)</c:v>
                </c:pt>
                <c:pt idx="4">
                  <c:v>Comerç i hostaleria (G, I)</c:v>
                </c:pt>
                <c:pt idx="5">
                  <c:v>Transport i comunicacions (H, J)</c:v>
                </c:pt>
                <c:pt idx="6">
                  <c:v>Activitats financeres i immobiliàries (K, L)</c:v>
                </c:pt>
                <c:pt idx="7">
                  <c:v>Activitats professionals, administratives i Administració pública (M, N, O)</c:v>
                </c:pt>
                <c:pt idx="8">
                  <c:v>Educació i sanitat (P, Q)</c:v>
                </c:pt>
                <c:pt idx="9">
                  <c:v>Activitats artístiques i altres serveis (R, S)</c:v>
                </c:pt>
              </c:strCache>
            </c:strRef>
          </c:cat>
          <c:val>
            <c:numRef>
              <c:f>'G5'!$C$3:$C$12</c:f>
              <c:numCache>
                <c:formatCode>0%</c:formatCode>
                <c:ptCount val="10"/>
                <c:pt idx="0">
                  <c:v>2.8089887640449399E-2</c:v>
                </c:pt>
                <c:pt idx="1">
                  <c:v>0.12921348314606701</c:v>
                </c:pt>
                <c:pt idx="2">
                  <c:v>2.2471910112359501E-2</c:v>
                </c:pt>
                <c:pt idx="3">
                  <c:v>0.17977528089887601</c:v>
                </c:pt>
                <c:pt idx="4">
                  <c:v>0.35955056179775302</c:v>
                </c:pt>
                <c:pt idx="5">
                  <c:v>4.49438202247191E-2</c:v>
                </c:pt>
                <c:pt idx="6">
                  <c:v>2.5280898876404501E-2</c:v>
                </c:pt>
                <c:pt idx="7">
                  <c:v>0.16573033707865201</c:v>
                </c:pt>
                <c:pt idx="8">
                  <c:v>1.6853932584269701E-2</c:v>
                </c:pt>
                <c:pt idx="9">
                  <c:v>2.8089887640449399E-2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DC-4138-97B2-608314F82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9679860"/>
        <c:axId val="19478975"/>
      </c:barChart>
      <c:catAx>
        <c:axId val="396798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9478975"/>
        <c:crosses val="autoZero"/>
        <c:auto val="1"/>
        <c:lblAlgn val="ctr"/>
        <c:lblOffset val="100"/>
        <c:noMultiLvlLbl val="0"/>
      </c:catAx>
      <c:valAx>
        <c:axId val="19478975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9679860"/>
        <c:crosses val="autoZero"/>
        <c:crossBetween val="between"/>
        <c:majorUnit val="0.1"/>
      </c:valAx>
      <c:spPr>
        <a:noFill/>
        <a:ln w="9360">
          <a:solidFill>
            <a:srgbClr val="A6A6A6"/>
          </a:solidFill>
          <a:round/>
        </a:ln>
      </c:spPr>
    </c:plotArea>
    <c:legend>
      <c:legendPos val="t"/>
      <c:layout>
        <c:manualLayout>
          <c:xMode val="edge"/>
          <c:yMode val="edge"/>
          <c:x val="0.37486851247256198"/>
          <c:y val="0.114470725870273"/>
          <c:w val="0.250262768394718"/>
          <c:h val="4.6130061074666703E-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lang="es-ES" sz="7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I-13.9. Cooperatives a les Illes Balears per tipus (2020)</a:t>
            </a:r>
          </a:p>
        </c:rich>
      </c:tx>
      <c:layout>
        <c:manualLayout>
          <c:xMode val="edge"/>
          <c:yMode val="edge"/>
          <c:x val="0.29691474789641897"/>
          <c:y val="4.0370058873002497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494618746331"/>
          <c:y val="0.20504625735912499"/>
          <c:w val="0.83954079968690898"/>
          <c:h val="0.65449957947855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'G6-G9'!$B$2:$B$2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7F-4225-93FE-573FD2AA54B1}"/>
              </c:ext>
            </c:extLst>
          </c:dPt>
          <c:dLbls>
            <c:dLbl>
              <c:idx val="1"/>
              <c:layout>
                <c:manualLayout>
                  <c:x val="2.3010739673885298E-3"/>
                  <c:y val="2.3736121611177999E-2"/>
                </c:manualLayout>
              </c:layout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7F-4225-93FE-573FD2AA5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'G6-G9'!$A$3:$A$12</c:f>
              <c:strCache>
                <c:ptCount val="10"/>
                <c:pt idx="0">
                  <c:v>Habitatge</c:v>
                </c:pt>
                <c:pt idx="1">
                  <c:v>Treball associat</c:v>
                </c:pt>
                <c:pt idx="2">
                  <c:v>Serveis</c:v>
                </c:pt>
                <c:pt idx="3">
                  <c:v>Transports</c:v>
                </c:pt>
                <c:pt idx="4">
                  <c:v>Consum</c:v>
                </c:pt>
                <c:pt idx="5">
                  <c:v>Iniciativa social</c:v>
                </c:pt>
                <c:pt idx="6">
                  <c:v>Agrària</c:v>
                </c:pt>
                <c:pt idx="7">
                  <c:v>Del mar</c:v>
                </c:pt>
                <c:pt idx="8">
                  <c:v>Integral</c:v>
                </c:pt>
                <c:pt idx="9">
                  <c:v>Terra</c:v>
                </c:pt>
              </c:strCache>
            </c:strRef>
          </c:cat>
          <c:val>
            <c:numRef>
              <c:f>'G6-G9'!$B$3:$B$12</c:f>
              <c:numCache>
                <c:formatCode>0.0%</c:formatCode>
                <c:ptCount val="10"/>
                <c:pt idx="0">
                  <c:v>6.4406779661016905E-2</c:v>
                </c:pt>
                <c:pt idx="1">
                  <c:v>0.63389830508474598</c:v>
                </c:pt>
                <c:pt idx="2">
                  <c:v>4.4067796610169498E-2</c:v>
                </c:pt>
                <c:pt idx="3">
                  <c:v>1.01694915254237E-2</c:v>
                </c:pt>
                <c:pt idx="4">
                  <c:v>2.3728813559322E-2</c:v>
                </c:pt>
                <c:pt idx="5">
                  <c:v>5.7627118644067797E-2</c:v>
                </c:pt>
                <c:pt idx="6">
                  <c:v>0.152542372881356</c:v>
                </c:pt>
                <c:pt idx="7">
                  <c:v>3.3898305084745801E-3</c:v>
                </c:pt>
                <c:pt idx="8">
                  <c:v>3.3898305084745801E-3</c:v>
                </c:pt>
                <c:pt idx="9">
                  <c:v>6.7796610169491497E-3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7F-4225-93FE-573FD2AA5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4411586"/>
        <c:axId val="46374062"/>
      </c:barChart>
      <c:catAx>
        <c:axId val="8441158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6374062"/>
        <c:crosses val="autoZero"/>
        <c:auto val="1"/>
        <c:lblAlgn val="ctr"/>
        <c:lblOffset val="100"/>
        <c:noMultiLvlLbl val="0"/>
      </c:catAx>
      <c:valAx>
        <c:axId val="4637406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4411586"/>
        <c:crosses val="autoZero"/>
        <c:crossBetween val="between"/>
      </c:valAx>
      <c:spPr>
        <a:noFill/>
        <a:ln w="9360">
          <a:solidFill>
            <a:srgbClr val="A6A6A6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I-12.6. Cooperatives a Mallorca per tipus (2020)</a:t>
            </a:r>
          </a:p>
        </c:rich>
      </c:tx>
      <c:layout>
        <c:manualLayout>
          <c:xMode val="edge"/>
          <c:yMode val="edge"/>
          <c:x val="0.21203605000484499"/>
          <c:y val="4.68105363376706E-2"/>
        </c:manualLayout>
      </c:layout>
      <c:overlay val="0"/>
      <c:spPr>
        <a:noFill/>
        <a:ln w="2556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5699195658494"/>
          <c:y val="0.38162488099016201"/>
          <c:w val="0.76334916174047895"/>
          <c:h val="0.47588067280228502"/>
        </c:manualLayout>
      </c:layout>
      <c:pie3D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25"/>
          <c:dPt>
            <c:idx val="0"/>
            <c:bubble3D val="0"/>
            <c:spPr>
              <a:solidFill>
                <a:srgbClr val="C0C0C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6A85-4B0A-8AFF-2D1817B83F4F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6A85-4B0A-8AFF-2D1817B83F4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6A85-4B0A-8AFF-2D1817B83F4F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6A85-4B0A-8AFF-2D1817B83F4F}"/>
              </c:ext>
            </c:extLst>
          </c:dPt>
          <c:dPt>
            <c:idx val="4"/>
            <c:bubble3D val="0"/>
            <c:spPr>
              <a:solidFill>
                <a:srgbClr val="99CCFF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6A85-4B0A-8AFF-2D1817B83F4F}"/>
              </c:ext>
            </c:extLst>
          </c:dPt>
          <c:dPt>
            <c:idx val="5"/>
            <c:bubble3D val="0"/>
            <c:spPr>
              <a:solidFill>
                <a:srgbClr val="80808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6A85-4B0A-8AFF-2D1817B83F4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6A85-4B0A-8AFF-2D1817B83F4F}"/>
              </c:ext>
            </c:extLst>
          </c:dPt>
          <c:dPt>
            <c:idx val="7"/>
            <c:bubble3D val="0"/>
            <c:spPr>
              <a:solidFill>
                <a:srgbClr val="00800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F-6A85-4B0A-8AFF-2D1817B83F4F}"/>
              </c:ext>
            </c:extLst>
          </c:dPt>
          <c:dLbls>
            <c:dLbl>
              <c:idx val="0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85-4B0A-8AFF-2D1817B83F4F}"/>
                </c:ext>
              </c:extLst>
            </c:dLbl>
            <c:dLbl>
              <c:idx val="1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5-4B0A-8AFF-2D1817B83F4F}"/>
                </c:ext>
              </c:extLst>
            </c:dLbl>
            <c:dLbl>
              <c:idx val="2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85-4B0A-8AFF-2D1817B83F4F}"/>
                </c:ext>
              </c:extLst>
            </c:dLbl>
            <c:dLbl>
              <c:idx val="3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85-4B0A-8AFF-2D1817B83F4F}"/>
                </c:ext>
              </c:extLst>
            </c:dLbl>
            <c:dLbl>
              <c:idx val="4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85-4B0A-8AFF-2D1817B83F4F}"/>
                </c:ext>
              </c:extLst>
            </c:dLbl>
            <c:dLbl>
              <c:idx val="5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85-4B0A-8AFF-2D1817B83F4F}"/>
                </c:ext>
              </c:extLst>
            </c:dLbl>
            <c:dLbl>
              <c:idx val="6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85-4B0A-8AFF-2D1817B83F4F}"/>
                </c:ext>
              </c:extLst>
            </c:dLbl>
            <c:dLbl>
              <c:idx val="7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85-4B0A-8AFF-2D1817B83F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'G6-G9'!$F$3:$F$10</c:f>
              <c:strCache>
                <c:ptCount val="8"/>
                <c:pt idx="0">
                  <c:v>Habitatge</c:v>
                </c:pt>
                <c:pt idx="1">
                  <c:v>Treball associat</c:v>
                </c:pt>
                <c:pt idx="2">
                  <c:v>Serveis</c:v>
                </c:pt>
                <c:pt idx="3">
                  <c:v>Transports</c:v>
                </c:pt>
                <c:pt idx="4">
                  <c:v>Consum</c:v>
                </c:pt>
                <c:pt idx="5">
                  <c:v>Iniciativa social</c:v>
                </c:pt>
                <c:pt idx="6">
                  <c:v>Agrària</c:v>
                </c:pt>
                <c:pt idx="7">
                  <c:v>Terra</c:v>
                </c:pt>
              </c:strCache>
            </c:strRef>
          </c:cat>
          <c:val>
            <c:numRef>
              <c:f>'G6-G9'!$G$3:$G$10</c:f>
              <c:numCache>
                <c:formatCode>0.0%</c:formatCode>
                <c:ptCount val="8"/>
                <c:pt idx="0">
                  <c:v>4.6413502109704644E-2</c:v>
                </c:pt>
                <c:pt idx="1">
                  <c:v>0.67088607594936711</c:v>
                </c:pt>
                <c:pt idx="2">
                  <c:v>4.2194092827004218E-2</c:v>
                </c:pt>
                <c:pt idx="3">
                  <c:v>1.2658227848101266E-2</c:v>
                </c:pt>
                <c:pt idx="4">
                  <c:v>2.5316455696202531E-2</c:v>
                </c:pt>
                <c:pt idx="5">
                  <c:v>5.0632911392405063E-2</c:v>
                </c:pt>
                <c:pt idx="6">
                  <c:v>0.14345991561181434</c:v>
                </c:pt>
                <c:pt idx="7">
                  <c:v>8.4388185654008432E-3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A85-4B0A-8AFF-2D1817B83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zero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I-12.7. Cooperatives a Menorca per tipus (2020)</a:t>
            </a:r>
          </a:p>
        </c:rich>
      </c:tx>
      <c:layout>
        <c:manualLayout>
          <c:xMode val="edge"/>
          <c:yMode val="edge"/>
          <c:x val="0.19606942786298101"/>
          <c:y val="4.6072628379459302E-2"/>
        </c:manualLayout>
      </c:layout>
      <c:overlay val="0"/>
      <c:spPr>
        <a:noFill/>
        <a:ln w="2556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14335568004408"/>
          <c:y val="0.28667413213885801"/>
          <c:w val="0.75176783910368306"/>
          <c:h val="0.57526795712685996"/>
        </c:manualLayout>
      </c:layout>
      <c:pie3D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25"/>
          <c:dPt>
            <c:idx val="0"/>
            <c:bubble3D val="0"/>
            <c:spPr>
              <a:solidFill>
                <a:srgbClr val="C0C0C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BB48-47F6-8C45-1720227FFCE9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BB48-47F6-8C45-1720227FFCE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BB48-47F6-8C45-1720227FFCE9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BB48-47F6-8C45-1720227FFCE9}"/>
              </c:ext>
            </c:extLst>
          </c:dPt>
          <c:dPt>
            <c:idx val="4"/>
            <c:bubble3D val="0"/>
            <c:spPr>
              <a:solidFill>
                <a:srgbClr val="99CCFF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BB48-47F6-8C45-1720227FFCE9}"/>
              </c:ext>
            </c:extLst>
          </c:dPt>
          <c:dPt>
            <c:idx val="5"/>
            <c:bubble3D val="0"/>
            <c:spPr>
              <a:solidFill>
                <a:srgbClr val="80808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BB48-47F6-8C45-1720227FFCE9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BB48-47F6-8C45-1720227FFCE9}"/>
              </c:ext>
            </c:extLst>
          </c:dPt>
          <c:dLbls>
            <c:dLbl>
              <c:idx val="0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48-47F6-8C45-1720227FFCE9}"/>
                </c:ext>
              </c:extLst>
            </c:dLbl>
            <c:dLbl>
              <c:idx val="1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8-47F6-8C45-1720227FFCE9}"/>
                </c:ext>
              </c:extLst>
            </c:dLbl>
            <c:dLbl>
              <c:idx val="2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48-47F6-8C45-1720227FFCE9}"/>
                </c:ext>
              </c:extLst>
            </c:dLbl>
            <c:dLbl>
              <c:idx val="3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48-47F6-8C45-1720227FFCE9}"/>
                </c:ext>
              </c:extLst>
            </c:dLbl>
            <c:dLbl>
              <c:idx val="4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48-47F6-8C45-1720227FFCE9}"/>
                </c:ext>
              </c:extLst>
            </c:dLbl>
            <c:dLbl>
              <c:idx val="5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48-47F6-8C45-1720227FFCE9}"/>
                </c:ext>
              </c:extLst>
            </c:dLbl>
            <c:dLbl>
              <c:idx val="6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48-47F6-8C45-1720227FFC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'G6-G9'!$J$3:$J$9</c:f>
              <c:strCache>
                <c:ptCount val="7"/>
                <c:pt idx="0">
                  <c:v>Habitatge</c:v>
                </c:pt>
                <c:pt idx="1">
                  <c:v>Treball associat</c:v>
                </c:pt>
                <c:pt idx="2">
                  <c:v>Serveis</c:v>
                </c:pt>
                <c:pt idx="3">
                  <c:v>Consum</c:v>
                </c:pt>
                <c:pt idx="4">
                  <c:v>Iniciativa social</c:v>
                </c:pt>
                <c:pt idx="5">
                  <c:v>Agrària</c:v>
                </c:pt>
                <c:pt idx="6">
                  <c:v>Del mar</c:v>
                </c:pt>
              </c:strCache>
            </c:strRef>
          </c:cat>
          <c:val>
            <c:numRef>
              <c:f>'G6-G9'!$K$3:$K$9</c:f>
              <c:numCache>
                <c:formatCode>0.0%</c:formatCode>
                <c:ptCount val="7"/>
                <c:pt idx="0">
                  <c:v>3.7037037037037035E-2</c:v>
                </c:pt>
                <c:pt idx="1">
                  <c:v>0.40740740740740738</c:v>
                </c:pt>
                <c:pt idx="2">
                  <c:v>7.407407407407407E-2</c:v>
                </c:pt>
                <c:pt idx="3">
                  <c:v>3.7037037037037035E-2</c:v>
                </c:pt>
                <c:pt idx="4">
                  <c:v>0.18518518518518517</c:v>
                </c:pt>
                <c:pt idx="5">
                  <c:v>0.22222222222222221</c:v>
                </c:pt>
                <c:pt idx="6">
                  <c:v>3.7037037037037035E-2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48-47F6-8C45-1720227F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zero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I-13.8. Cooperatives a Eivissa per tipus (2020)</a:t>
            </a:r>
          </a:p>
        </c:rich>
      </c:tx>
      <c:layout>
        <c:manualLayout>
          <c:xMode val="edge"/>
          <c:yMode val="edge"/>
          <c:x val="0.208199747401146"/>
          <c:y val="4.61493239271017E-2"/>
        </c:manualLayout>
      </c:layout>
      <c:overlay val="0"/>
      <c:spPr>
        <a:noFill/>
        <a:ln w="2556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02691149324784"/>
          <c:y val="0.26440329218107"/>
          <c:w val="0.74254347614883898"/>
          <c:h val="0.49015285126396202"/>
        </c:manualLayout>
      </c:layout>
      <c:pie3D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25"/>
          <c:dPt>
            <c:idx val="0"/>
            <c:bubble3D val="0"/>
            <c:spPr>
              <a:solidFill>
                <a:srgbClr val="C0C0C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AEC9-404D-A169-02F1220E7C3A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AEC9-404D-A169-02F1220E7C3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AEC9-404D-A169-02F1220E7C3A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AEC9-404D-A169-02F1220E7C3A}"/>
              </c:ext>
            </c:extLst>
          </c:dPt>
          <c:dPt>
            <c:idx val="4"/>
            <c:bubble3D val="0"/>
            <c:spPr>
              <a:solidFill>
                <a:srgbClr val="99CCFF"/>
              </a:solidFill>
              <a:ln w="936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AEC9-404D-A169-02F1220E7C3A}"/>
              </c:ext>
            </c:extLst>
          </c:dPt>
          <c:dLbls>
            <c:dLbl>
              <c:idx val="0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9-404D-A169-02F1220E7C3A}"/>
                </c:ext>
              </c:extLst>
            </c:dLbl>
            <c:dLbl>
              <c:idx val="1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9-404D-A169-02F1220E7C3A}"/>
                </c:ext>
              </c:extLst>
            </c:dLbl>
            <c:dLbl>
              <c:idx val="2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9-404D-A169-02F1220E7C3A}"/>
                </c:ext>
              </c:extLst>
            </c:dLbl>
            <c:dLbl>
              <c:idx val="3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C9-404D-A169-02F1220E7C3A}"/>
                </c:ext>
              </c:extLst>
            </c:dLbl>
            <c:dLbl>
              <c:idx val="4"/>
              <c:numFmt formatCode="0.0%" sourceLinked="0"/>
              <c:spPr/>
              <c:txPr>
                <a:bodyPr wrap="square"/>
                <a:lstStyle/>
                <a:p>
                  <a:pPr>
                    <a:defRPr lang="es-ES"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9-404D-A169-02F1220E7C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ES"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'G6-G9'!$N$3:$N$7</c:f>
              <c:strCache>
                <c:ptCount val="5"/>
                <c:pt idx="0">
                  <c:v>Habitatge</c:v>
                </c:pt>
                <c:pt idx="1">
                  <c:v>Treball associat</c:v>
                </c:pt>
                <c:pt idx="2">
                  <c:v>Serveis</c:v>
                </c:pt>
                <c:pt idx="3">
                  <c:v>Agrària</c:v>
                </c:pt>
                <c:pt idx="4">
                  <c:v>Integral</c:v>
                </c:pt>
              </c:strCache>
            </c:strRef>
          </c:cat>
          <c:val>
            <c:numRef>
              <c:f>'G6-G9'!$O$3:$O$7</c:f>
              <c:numCache>
                <c:formatCode>0.0%</c:formatCode>
                <c:ptCount val="5"/>
                <c:pt idx="0">
                  <c:v>0.23333333333333334</c:v>
                </c:pt>
                <c:pt idx="1">
                  <c:v>0.56666666666666665</c:v>
                </c:pt>
                <c:pt idx="2">
                  <c:v>3.3333333333333333E-2</c:v>
                </c:pt>
                <c:pt idx="3">
                  <c:v>0.13333333333333333</c:v>
                </c:pt>
                <c:pt idx="4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C9-404D-A169-02F1220E7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zero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18720</xdr:colOff>
      <xdr:row>2</xdr:row>
      <xdr:rowOff>45000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40240" cy="416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318600</xdr:colOff>
      <xdr:row>2</xdr:row>
      <xdr:rowOff>120240</xdr:rowOff>
    </xdr:from>
    <xdr:to>
      <xdr:col>23</xdr:col>
      <xdr:colOff>180720</xdr:colOff>
      <xdr:row>28</xdr:row>
      <xdr:rowOff>41400</xdr:rowOff>
    </xdr:to>
    <xdr:graphicFrame macro="">
      <xdr:nvGraphicFramePr>
        <xdr:cNvPr id="13" name="Gráfico 1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221400</xdr:colOff>
      <xdr:row>4</xdr:row>
      <xdr:rowOff>77760</xdr:rowOff>
    </xdr:from>
    <xdr:to>
      <xdr:col>19</xdr:col>
      <xdr:colOff>744480</xdr:colOff>
      <xdr:row>31</xdr:row>
      <xdr:rowOff>3600</xdr:rowOff>
    </xdr:to>
    <xdr:graphicFrame macro="">
      <xdr:nvGraphicFramePr>
        <xdr:cNvPr id="14" name="Gráfico 1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811800</xdr:colOff>
      <xdr:row>9</xdr:row>
      <xdr:rowOff>75960</xdr:rowOff>
    </xdr:from>
    <xdr:to>
      <xdr:col>15</xdr:col>
      <xdr:colOff>221040</xdr:colOff>
      <xdr:row>27</xdr:row>
      <xdr:rowOff>84960</xdr:rowOff>
    </xdr:to>
    <xdr:graphicFrame macro="">
      <xdr:nvGraphicFramePr>
        <xdr:cNvPr id="15" name="Gráfico 1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22680</xdr:colOff>
      <xdr:row>4</xdr:row>
      <xdr:rowOff>6120</xdr:rowOff>
    </xdr:from>
    <xdr:to>
      <xdr:col>15</xdr:col>
      <xdr:colOff>824400</xdr:colOff>
      <xdr:row>21</xdr:row>
      <xdr:rowOff>17280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22680</xdr:colOff>
      <xdr:row>21</xdr:row>
      <xdr:rowOff>75600</xdr:rowOff>
    </xdr:from>
    <xdr:to>
      <xdr:col>15</xdr:col>
      <xdr:colOff>823680</xdr:colOff>
      <xdr:row>40</xdr:row>
      <xdr:rowOff>122400</xdr:rowOff>
    </xdr:to>
    <xdr:graphicFrame macro="">
      <xdr:nvGraphicFramePr>
        <xdr:cNvPr id="17" name="Gráfico 2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163800</xdr:colOff>
      <xdr:row>5</xdr:row>
      <xdr:rowOff>68760</xdr:rowOff>
    </xdr:from>
    <xdr:to>
      <xdr:col>25</xdr:col>
      <xdr:colOff>228240</xdr:colOff>
      <xdr:row>20</xdr:row>
      <xdr:rowOff>116640</xdr:rowOff>
    </xdr:to>
    <xdr:graphicFrame macro="">
      <xdr:nvGraphicFramePr>
        <xdr:cNvPr id="18" name="Gráfico 1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118800</xdr:colOff>
      <xdr:row>1</xdr:row>
      <xdr:rowOff>38160</xdr:rowOff>
    </xdr:from>
    <xdr:to>
      <xdr:col>10</xdr:col>
      <xdr:colOff>787320</xdr:colOff>
      <xdr:row>25</xdr:row>
      <xdr:rowOff>112320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828000</xdr:colOff>
      <xdr:row>1</xdr:row>
      <xdr:rowOff>114480</xdr:rowOff>
    </xdr:from>
    <xdr:to>
      <xdr:col>11</xdr:col>
      <xdr:colOff>298080</xdr:colOff>
      <xdr:row>33</xdr:row>
      <xdr:rowOff>66600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650880</xdr:colOff>
      <xdr:row>1</xdr:row>
      <xdr:rowOff>5400</xdr:rowOff>
    </xdr:from>
    <xdr:to>
      <xdr:col>9</xdr:col>
      <xdr:colOff>441000</xdr:colOff>
      <xdr:row>27</xdr:row>
      <xdr:rowOff>73440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225360</xdr:colOff>
      <xdr:row>0</xdr:row>
      <xdr:rowOff>38160</xdr:rowOff>
    </xdr:from>
    <xdr:to>
      <xdr:col>9</xdr:col>
      <xdr:colOff>218520</xdr:colOff>
      <xdr:row>28</xdr:row>
      <xdr:rowOff>9360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266400</xdr:colOff>
      <xdr:row>0</xdr:row>
      <xdr:rowOff>136080</xdr:rowOff>
    </xdr:from>
    <xdr:to>
      <xdr:col>9</xdr:col>
      <xdr:colOff>56520</xdr:colOff>
      <xdr:row>27</xdr:row>
      <xdr:rowOff>61560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471240</xdr:colOff>
      <xdr:row>32</xdr:row>
      <xdr:rowOff>131400</xdr:rowOff>
    </xdr:from>
    <xdr:to>
      <xdr:col>14</xdr:col>
      <xdr:colOff>223560</xdr:colOff>
      <xdr:row>47</xdr:row>
      <xdr:rowOff>128160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266760</xdr:colOff>
      <xdr:row>16</xdr:row>
      <xdr:rowOff>7560</xdr:rowOff>
    </xdr:from>
    <xdr:to>
      <xdr:col>5</xdr:col>
      <xdr:colOff>187200</xdr:colOff>
      <xdr:row>31</xdr:row>
      <xdr:rowOff>132840</xdr:rowOff>
    </xdr:to>
    <xdr:graphicFrame macro="">
      <xdr:nvGraphicFramePr>
        <xdr:cNvPr id="7" name="Gráfico 2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461520</xdr:colOff>
      <xdr:row>16</xdr:row>
      <xdr:rowOff>7200</xdr:rowOff>
    </xdr:from>
    <xdr:to>
      <xdr:col>11</xdr:col>
      <xdr:colOff>472320</xdr:colOff>
      <xdr:row>31</xdr:row>
      <xdr:rowOff>114120</xdr:rowOff>
    </xdr:to>
    <xdr:graphicFrame macro="">
      <xdr:nvGraphicFramePr>
        <xdr:cNvPr id="8" name="Gráfico 3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266400</xdr:colOff>
      <xdr:row>32</xdr:row>
      <xdr:rowOff>122400</xdr:rowOff>
    </xdr:from>
    <xdr:to>
      <xdr:col>5</xdr:col>
      <xdr:colOff>177480</xdr:colOff>
      <xdr:row>49</xdr:row>
      <xdr:rowOff>142920</xdr:rowOff>
    </xdr:to>
    <xdr:graphicFrame macro="">
      <xdr:nvGraphicFramePr>
        <xdr:cNvPr id="9" name="Gráfico 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743040</xdr:colOff>
      <xdr:row>2</xdr:row>
      <xdr:rowOff>0</xdr:rowOff>
    </xdr:from>
    <xdr:to>
      <xdr:col>11</xdr:col>
      <xdr:colOff>133200</xdr:colOff>
      <xdr:row>31</xdr:row>
      <xdr:rowOff>127080</xdr:rowOff>
    </xdr:to>
    <xdr:pic>
      <xdr:nvPicPr>
        <xdr:cNvPr id="10" name="Imagen 4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3040" y="285480"/>
          <a:ext cx="8009640" cy="4270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438120</xdr:colOff>
      <xdr:row>25</xdr:row>
      <xdr:rowOff>0</xdr:rowOff>
    </xdr:from>
    <xdr:to>
      <xdr:col>10</xdr:col>
      <xdr:colOff>628200</xdr:colOff>
      <xdr:row>31</xdr:row>
      <xdr:rowOff>9000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706800" y="3571560"/>
          <a:ext cx="1757160" cy="86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632880</xdr:colOff>
      <xdr:row>2</xdr:row>
      <xdr:rowOff>15840</xdr:rowOff>
    </xdr:from>
    <xdr:to>
      <xdr:col>9</xdr:col>
      <xdr:colOff>196560</xdr:colOff>
      <xdr:row>19</xdr:row>
      <xdr:rowOff>17280</xdr:rowOff>
    </xdr:to>
    <xdr:graphicFrame macro="">
      <xdr:nvGraphicFramePr>
        <xdr:cNvPr id="12" name="Gráfico 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5"/>
  <sheetViews>
    <sheetView tabSelected="1" zoomScaleNormal="100" workbookViewId="0">
      <selection activeCell="B2" sqref="B2:G2"/>
    </sheetView>
  </sheetViews>
  <sheetFormatPr baseColWidth="10" defaultColWidth="10.625" defaultRowHeight="14.25" x14ac:dyDescent="0.2"/>
  <cols>
    <col min="11" max="11" width="29.125" customWidth="1"/>
  </cols>
  <sheetData>
    <row r="2" spans="1:11" ht="15" x14ac:dyDescent="0.25">
      <c r="B2" s="154" t="s">
        <v>0</v>
      </c>
      <c r="C2" s="154"/>
      <c r="D2" s="154"/>
      <c r="E2" s="154"/>
      <c r="F2" s="154"/>
      <c r="G2" s="154"/>
    </row>
    <row r="4" spans="1:11" x14ac:dyDescent="0.2">
      <c r="A4" s="155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1:11" ht="15" customHeight="1" x14ac:dyDescent="0.2">
      <c r="A5" s="156" t="s">
        <v>282</v>
      </c>
      <c r="B5" s="156"/>
      <c r="C5" s="157" t="s">
        <v>2</v>
      </c>
      <c r="D5" s="157"/>
      <c r="E5" s="157"/>
      <c r="F5" s="157"/>
      <c r="G5" s="157"/>
      <c r="H5" s="157"/>
      <c r="I5" s="157"/>
      <c r="J5" s="157"/>
      <c r="K5" s="157"/>
    </row>
    <row r="6" spans="1:11" ht="15" customHeight="1" x14ac:dyDescent="0.2">
      <c r="A6" s="156" t="s">
        <v>283</v>
      </c>
      <c r="B6" s="156"/>
      <c r="C6" s="157" t="s">
        <v>3</v>
      </c>
      <c r="D6" s="157"/>
      <c r="E6" s="157"/>
      <c r="F6" s="157"/>
      <c r="G6" s="157"/>
      <c r="H6" s="157"/>
      <c r="I6" s="157"/>
      <c r="J6" s="157"/>
      <c r="K6" s="157"/>
    </row>
    <row r="7" spans="1:11" ht="15" customHeight="1" x14ac:dyDescent="0.2">
      <c r="A7" s="156" t="s">
        <v>284</v>
      </c>
      <c r="B7" s="156"/>
      <c r="C7" s="157" t="s">
        <v>4</v>
      </c>
      <c r="D7" s="157"/>
      <c r="E7" s="157"/>
      <c r="F7" s="157"/>
      <c r="G7" s="157"/>
      <c r="H7" s="157"/>
      <c r="I7" s="157"/>
      <c r="J7" s="157"/>
      <c r="K7" s="157"/>
    </row>
    <row r="8" spans="1:11" ht="15" customHeight="1" x14ac:dyDescent="0.2">
      <c r="A8" s="156" t="s">
        <v>285</v>
      </c>
      <c r="B8" s="156"/>
      <c r="C8" s="157" t="s">
        <v>5</v>
      </c>
      <c r="D8" s="157"/>
      <c r="E8" s="157"/>
      <c r="F8" s="157"/>
      <c r="G8" s="157"/>
      <c r="H8" s="157"/>
      <c r="I8" s="157"/>
      <c r="J8" s="157"/>
      <c r="K8" s="157"/>
    </row>
    <row r="9" spans="1:11" ht="15" customHeight="1" x14ac:dyDescent="0.2">
      <c r="A9" s="156" t="s">
        <v>286</v>
      </c>
      <c r="B9" s="156"/>
      <c r="C9" s="157" t="s">
        <v>6</v>
      </c>
      <c r="D9" s="157"/>
      <c r="E9" s="157"/>
      <c r="F9" s="157"/>
      <c r="G9" s="157"/>
      <c r="H9" s="157"/>
      <c r="I9" s="157"/>
      <c r="J9" s="157"/>
      <c r="K9" s="157"/>
    </row>
    <row r="10" spans="1:11" ht="15" customHeight="1" x14ac:dyDescent="0.2">
      <c r="A10" s="156" t="s">
        <v>287</v>
      </c>
      <c r="B10" s="156"/>
      <c r="C10" s="157" t="s">
        <v>7</v>
      </c>
      <c r="D10" s="157"/>
      <c r="E10" s="157"/>
      <c r="F10" s="157"/>
      <c r="G10" s="157"/>
      <c r="H10" s="157"/>
      <c r="I10" s="157"/>
      <c r="J10" s="157"/>
      <c r="K10" s="157"/>
    </row>
    <row r="11" spans="1:11" ht="15" customHeight="1" x14ac:dyDescent="0.2">
      <c r="A11" s="156" t="s">
        <v>288</v>
      </c>
      <c r="B11" s="156"/>
      <c r="C11" s="157" t="s">
        <v>8</v>
      </c>
      <c r="D11" s="157"/>
      <c r="E11" s="157"/>
      <c r="F11" s="157"/>
      <c r="G11" s="157"/>
      <c r="H11" s="157"/>
      <c r="I11" s="157"/>
      <c r="J11" s="157"/>
      <c r="K11" s="157"/>
    </row>
    <row r="12" spans="1:11" ht="15" customHeight="1" x14ac:dyDescent="0.2">
      <c r="A12" s="156" t="s">
        <v>289</v>
      </c>
      <c r="B12" s="156"/>
      <c r="C12" s="157" t="s">
        <v>9</v>
      </c>
      <c r="D12" s="157"/>
      <c r="E12" s="157"/>
      <c r="F12" s="157"/>
      <c r="G12" s="157"/>
      <c r="H12" s="157"/>
      <c r="I12" s="157"/>
      <c r="J12" s="157"/>
      <c r="K12" s="157"/>
    </row>
    <row r="13" spans="1:11" ht="15" customHeight="1" x14ac:dyDescent="0.2">
      <c r="A13" s="156" t="s">
        <v>290</v>
      </c>
      <c r="B13" s="156"/>
      <c r="C13" s="157" t="s">
        <v>10</v>
      </c>
      <c r="D13" s="157"/>
      <c r="E13" s="157"/>
      <c r="F13" s="157"/>
      <c r="G13" s="157"/>
      <c r="H13" s="157"/>
      <c r="I13" s="157"/>
      <c r="J13" s="157"/>
      <c r="K13" s="157"/>
    </row>
    <row r="14" spans="1:11" ht="15" customHeight="1" x14ac:dyDescent="0.2">
      <c r="A14" s="156" t="s">
        <v>291</v>
      </c>
      <c r="B14" s="156"/>
      <c r="C14" s="157" t="s">
        <v>11</v>
      </c>
      <c r="D14" s="157"/>
      <c r="E14" s="157"/>
      <c r="F14" s="157"/>
      <c r="G14" s="157"/>
      <c r="H14" s="157"/>
      <c r="I14" s="157"/>
      <c r="J14" s="157"/>
      <c r="K14" s="157"/>
    </row>
    <row r="15" spans="1:11" ht="15" customHeight="1" x14ac:dyDescent="0.2">
      <c r="A15" s="156" t="s">
        <v>292</v>
      </c>
      <c r="B15" s="156"/>
      <c r="C15" s="157" t="s">
        <v>12</v>
      </c>
      <c r="D15" s="157"/>
      <c r="E15" s="157"/>
      <c r="F15" s="157"/>
      <c r="G15" s="157"/>
      <c r="H15" s="157"/>
      <c r="I15" s="157"/>
      <c r="J15" s="157"/>
      <c r="K15" s="157"/>
    </row>
    <row r="16" spans="1:11" ht="15" customHeight="1" x14ac:dyDescent="0.2">
      <c r="A16" s="156" t="s">
        <v>293</v>
      </c>
      <c r="B16" s="156"/>
      <c r="C16" s="157" t="s">
        <v>13</v>
      </c>
      <c r="D16" s="157"/>
      <c r="E16" s="157"/>
      <c r="F16" s="157"/>
      <c r="G16" s="157"/>
      <c r="H16" s="157"/>
      <c r="I16" s="157"/>
      <c r="J16" s="157"/>
      <c r="K16" s="157"/>
    </row>
    <row r="17" spans="1:11" ht="15" customHeight="1" x14ac:dyDescent="0.2">
      <c r="A17" s="156" t="s">
        <v>294</v>
      </c>
      <c r="B17" s="156"/>
      <c r="C17" s="158" t="s">
        <v>14</v>
      </c>
      <c r="D17" s="158"/>
      <c r="E17" s="158"/>
      <c r="F17" s="158"/>
      <c r="G17" s="158"/>
      <c r="H17" s="158"/>
      <c r="I17" s="158"/>
      <c r="J17" s="158"/>
      <c r="K17" s="158"/>
    </row>
    <row r="18" spans="1:11" ht="15" customHeight="1" x14ac:dyDescent="0.2">
      <c r="A18" s="156" t="s">
        <v>295</v>
      </c>
      <c r="B18" s="156"/>
      <c r="C18" s="157" t="s">
        <v>15</v>
      </c>
      <c r="D18" s="157"/>
      <c r="E18" s="157"/>
      <c r="F18" s="157"/>
      <c r="G18" s="157"/>
      <c r="H18" s="157"/>
      <c r="I18" s="157"/>
      <c r="J18" s="157"/>
      <c r="K18" s="157"/>
    </row>
    <row r="19" spans="1:11" ht="15" customHeight="1" x14ac:dyDescent="0.2">
      <c r="A19" s="156" t="s">
        <v>296</v>
      </c>
      <c r="B19" s="156"/>
      <c r="C19" s="157" t="s">
        <v>16</v>
      </c>
      <c r="D19" s="157"/>
      <c r="E19" s="157"/>
      <c r="F19" s="157"/>
      <c r="G19" s="157"/>
      <c r="H19" s="157"/>
      <c r="I19" s="157"/>
      <c r="J19" s="157"/>
      <c r="K19" s="157"/>
    </row>
    <row r="20" spans="1:11" ht="15" customHeight="1" x14ac:dyDescent="0.2">
      <c r="A20" s="156" t="s">
        <v>297</v>
      </c>
      <c r="B20" s="156"/>
      <c r="C20" s="157" t="s">
        <v>17</v>
      </c>
      <c r="D20" s="157"/>
      <c r="E20" s="157"/>
      <c r="F20" s="157"/>
      <c r="G20" s="157"/>
      <c r="H20" s="157"/>
      <c r="I20" s="157"/>
      <c r="J20" s="157"/>
      <c r="K20" s="157"/>
    </row>
    <row r="21" spans="1:11" ht="15" customHeight="1" x14ac:dyDescent="0.2">
      <c r="A21" s="156" t="s">
        <v>298</v>
      </c>
      <c r="B21" s="156"/>
      <c r="C21" s="157" t="s">
        <v>18</v>
      </c>
      <c r="D21" s="157"/>
      <c r="E21" s="157"/>
      <c r="F21" s="157"/>
      <c r="G21" s="157"/>
      <c r="H21" s="157"/>
      <c r="I21" s="157"/>
      <c r="J21" s="157"/>
      <c r="K21" s="157"/>
    </row>
    <row r="22" spans="1:11" ht="15" customHeight="1" x14ac:dyDescent="0.2">
      <c r="A22" s="156" t="s">
        <v>299</v>
      </c>
      <c r="B22" s="156"/>
      <c r="C22" s="157" t="s">
        <v>19</v>
      </c>
      <c r="D22" s="157"/>
      <c r="E22" s="157"/>
      <c r="F22" s="157"/>
      <c r="G22" s="157"/>
      <c r="H22" s="157"/>
      <c r="I22" s="157"/>
      <c r="J22" s="157"/>
      <c r="K22" s="157"/>
    </row>
    <row r="23" spans="1:11" ht="15" customHeight="1" x14ac:dyDescent="0.2">
      <c r="A23" s="156" t="s">
        <v>300</v>
      </c>
      <c r="B23" s="156"/>
      <c r="C23" s="157" t="s">
        <v>20</v>
      </c>
      <c r="D23" s="157"/>
      <c r="E23" s="157"/>
      <c r="F23" s="157"/>
      <c r="G23" s="157"/>
      <c r="H23" s="157"/>
      <c r="I23" s="157"/>
      <c r="J23" s="157"/>
      <c r="K23" s="157"/>
    </row>
    <row r="24" spans="1:11" ht="15" customHeight="1" x14ac:dyDescent="0.2">
      <c r="A24" s="156" t="s">
        <v>301</v>
      </c>
      <c r="B24" s="156"/>
      <c r="C24" s="157" t="s">
        <v>21</v>
      </c>
      <c r="D24" s="157"/>
      <c r="E24" s="157"/>
      <c r="F24" s="157"/>
      <c r="G24" s="157"/>
      <c r="H24" s="157"/>
      <c r="I24" s="157"/>
      <c r="J24" s="157"/>
      <c r="K24" s="157"/>
    </row>
    <row r="25" spans="1:11" ht="15" customHeight="1" x14ac:dyDescent="0.2">
      <c r="A25" s="156" t="s">
        <v>302</v>
      </c>
      <c r="B25" s="156"/>
      <c r="C25" s="157" t="s">
        <v>22</v>
      </c>
      <c r="D25" s="157"/>
      <c r="E25" s="157"/>
      <c r="F25" s="157"/>
      <c r="G25" s="157"/>
      <c r="H25" s="157"/>
      <c r="I25" s="157"/>
      <c r="J25" s="157"/>
      <c r="K25" s="157"/>
    </row>
    <row r="26" spans="1:11" ht="15" customHeight="1" x14ac:dyDescent="0.2">
      <c r="A26" s="156" t="s">
        <v>303</v>
      </c>
      <c r="B26" s="156"/>
      <c r="C26" s="157" t="s">
        <v>23</v>
      </c>
      <c r="D26" s="157"/>
      <c r="E26" s="157"/>
      <c r="F26" s="157"/>
      <c r="G26" s="157"/>
      <c r="H26" s="157"/>
      <c r="I26" s="157"/>
      <c r="J26" s="157"/>
      <c r="K26" s="157"/>
    </row>
    <row r="27" spans="1:11" ht="15" customHeight="1" x14ac:dyDescent="0.2">
      <c r="A27" s="156" t="s">
        <v>304</v>
      </c>
      <c r="B27" s="156"/>
      <c r="C27" s="157" t="s">
        <v>24</v>
      </c>
      <c r="D27" s="157"/>
      <c r="E27" s="157"/>
      <c r="F27" s="157"/>
      <c r="G27" s="157"/>
      <c r="H27" s="157"/>
      <c r="I27" s="157"/>
      <c r="J27" s="157"/>
      <c r="K27" s="157"/>
    </row>
    <row r="28" spans="1:11" ht="15" customHeight="1" x14ac:dyDescent="0.2">
      <c r="A28" s="156" t="s">
        <v>305</v>
      </c>
      <c r="B28" s="156"/>
      <c r="C28" s="157" t="s">
        <v>25</v>
      </c>
      <c r="D28" s="157"/>
      <c r="E28" s="157"/>
      <c r="F28" s="157"/>
      <c r="G28" s="157"/>
      <c r="H28" s="157"/>
      <c r="I28" s="157"/>
      <c r="J28" s="157"/>
      <c r="K28" s="157"/>
    </row>
    <row r="29" spans="1:11" ht="15" customHeight="1" x14ac:dyDescent="0.2">
      <c r="A29" s="156" t="s">
        <v>306</v>
      </c>
      <c r="B29" s="156"/>
      <c r="C29" s="157" t="s">
        <v>26</v>
      </c>
      <c r="D29" s="157"/>
      <c r="E29" s="157"/>
      <c r="F29" s="157"/>
      <c r="G29" s="157"/>
      <c r="H29" s="157"/>
      <c r="I29" s="157"/>
      <c r="J29" s="157"/>
      <c r="K29" s="157"/>
    </row>
    <row r="30" spans="1:11" ht="15" customHeight="1" x14ac:dyDescent="0.2">
      <c r="A30" s="156" t="s">
        <v>307</v>
      </c>
      <c r="B30" s="156"/>
      <c r="C30" s="157" t="s">
        <v>27</v>
      </c>
      <c r="D30" s="157"/>
      <c r="E30" s="157"/>
      <c r="F30" s="157"/>
      <c r="G30" s="157"/>
      <c r="H30" s="157"/>
      <c r="I30" s="157"/>
      <c r="J30" s="157"/>
      <c r="K30" s="157"/>
    </row>
    <row r="31" spans="1:11" ht="15" customHeight="1" x14ac:dyDescent="0.2">
      <c r="A31" s="156" t="s">
        <v>308</v>
      </c>
      <c r="B31" s="156"/>
      <c r="C31" s="157" t="s">
        <v>28</v>
      </c>
      <c r="D31" s="157"/>
      <c r="E31" s="157"/>
      <c r="F31" s="157"/>
      <c r="G31" s="157"/>
      <c r="H31" s="157"/>
      <c r="I31" s="157"/>
      <c r="J31" s="157"/>
      <c r="K31" s="157"/>
    </row>
    <row r="32" spans="1:11" ht="15" customHeight="1" x14ac:dyDescent="0.2">
      <c r="A32" s="156" t="s">
        <v>309</v>
      </c>
      <c r="B32" s="156"/>
      <c r="C32" s="157" t="s">
        <v>29</v>
      </c>
      <c r="D32" s="157"/>
      <c r="E32" s="157"/>
      <c r="F32" s="157"/>
      <c r="G32" s="157"/>
      <c r="H32" s="157"/>
      <c r="I32" s="157"/>
      <c r="J32" s="157"/>
      <c r="K32" s="157"/>
    </row>
    <row r="33" spans="1:11" ht="15" customHeight="1" x14ac:dyDescent="0.2">
      <c r="A33" s="156" t="s">
        <v>310</v>
      </c>
      <c r="B33" s="156"/>
      <c r="C33" s="157" t="s">
        <v>30</v>
      </c>
      <c r="D33" s="157"/>
      <c r="E33" s="157"/>
      <c r="F33" s="157"/>
      <c r="G33" s="157"/>
      <c r="H33" s="157"/>
      <c r="I33" s="157"/>
      <c r="J33" s="157"/>
      <c r="K33" s="157"/>
    </row>
    <row r="34" spans="1:11" ht="15" customHeight="1" x14ac:dyDescent="0.2">
      <c r="A34" s="159" t="s">
        <v>311</v>
      </c>
      <c r="B34" s="159"/>
      <c r="C34" s="157" t="s">
        <v>31</v>
      </c>
      <c r="D34" s="157"/>
      <c r="E34" s="157"/>
      <c r="F34" s="157"/>
      <c r="G34" s="157"/>
      <c r="H34" s="157"/>
      <c r="I34" s="157"/>
      <c r="J34" s="157"/>
      <c r="K34" s="157"/>
    </row>
    <row r="35" spans="1:11" ht="15" customHeight="1" x14ac:dyDescent="0.2">
      <c r="A35" s="156" t="s">
        <v>312</v>
      </c>
      <c r="B35" s="156"/>
      <c r="C35" s="157" t="s">
        <v>32</v>
      </c>
      <c r="D35" s="157"/>
      <c r="E35" s="157"/>
      <c r="F35" s="157"/>
      <c r="G35" s="157"/>
      <c r="H35" s="157"/>
      <c r="I35" s="157"/>
      <c r="J35" s="157"/>
      <c r="K35" s="157"/>
    </row>
  </sheetData>
  <mergeCells count="64">
    <mergeCell ref="A34:B34"/>
    <mergeCell ref="C34:K34"/>
    <mergeCell ref="A35:B35"/>
    <mergeCell ref="C35:K35"/>
    <mergeCell ref="A31:B31"/>
    <mergeCell ref="C31:K31"/>
    <mergeCell ref="A32:B32"/>
    <mergeCell ref="C32:K32"/>
    <mergeCell ref="A33:B33"/>
    <mergeCell ref="C33:K33"/>
    <mergeCell ref="A28:B28"/>
    <mergeCell ref="C28:K28"/>
    <mergeCell ref="A29:B29"/>
    <mergeCell ref="C29:K29"/>
    <mergeCell ref="A30:B30"/>
    <mergeCell ref="C30:K30"/>
    <mergeCell ref="A25:B25"/>
    <mergeCell ref="C25:K25"/>
    <mergeCell ref="A26:B26"/>
    <mergeCell ref="C26:K26"/>
    <mergeCell ref="A27:B27"/>
    <mergeCell ref="C27:K27"/>
    <mergeCell ref="A22:B22"/>
    <mergeCell ref="C22:K22"/>
    <mergeCell ref="A23:B23"/>
    <mergeCell ref="C23:K23"/>
    <mergeCell ref="A24:B24"/>
    <mergeCell ref="C24:K24"/>
    <mergeCell ref="A19:B19"/>
    <mergeCell ref="C19:K19"/>
    <mergeCell ref="A20:B20"/>
    <mergeCell ref="C20:K20"/>
    <mergeCell ref="A21:B21"/>
    <mergeCell ref="C21:K21"/>
    <mergeCell ref="A16:B16"/>
    <mergeCell ref="C16:K16"/>
    <mergeCell ref="A17:B17"/>
    <mergeCell ref="C17:K17"/>
    <mergeCell ref="A18:B18"/>
    <mergeCell ref="C18:K18"/>
    <mergeCell ref="A13:B13"/>
    <mergeCell ref="C13:K13"/>
    <mergeCell ref="A14:B14"/>
    <mergeCell ref="C14:K14"/>
    <mergeCell ref="A15:B15"/>
    <mergeCell ref="C15:K15"/>
    <mergeCell ref="A10:B10"/>
    <mergeCell ref="C10:K10"/>
    <mergeCell ref="A11:B11"/>
    <mergeCell ref="C11:K11"/>
    <mergeCell ref="A12:B12"/>
    <mergeCell ref="C12:K12"/>
    <mergeCell ref="A7:B7"/>
    <mergeCell ref="C7:K7"/>
    <mergeCell ref="A8:B8"/>
    <mergeCell ref="C8:K8"/>
    <mergeCell ref="A9:B9"/>
    <mergeCell ref="C9:K9"/>
    <mergeCell ref="B2:G2"/>
    <mergeCell ref="A4:K4"/>
    <mergeCell ref="A5:B5"/>
    <mergeCell ref="C5:K5"/>
    <mergeCell ref="A6:B6"/>
    <mergeCell ref="C6:K6"/>
  </mergeCells>
  <hyperlinks>
    <hyperlink ref="A5" location="'Q1'!A1" display="Quadre I-13.1. " xr:uid="{00000000-0004-0000-0000-000000000000}"/>
    <hyperlink ref="A6" location="'Q2'!A1" display="Quadre I-13.2. " xr:uid="{00000000-0004-0000-0000-000001000000}"/>
    <hyperlink ref="A7" location="'G1'!A1" display="Gràfic I-13.1. " xr:uid="{00000000-0004-0000-0000-000002000000}"/>
    <hyperlink ref="A8" location="'G2'!A1" display="Gràfic I-13.2." xr:uid="{00000000-0004-0000-0000-000003000000}"/>
    <hyperlink ref="A9" location="'G3'!A1" display="Gràfic I-13.3. " xr:uid="{00000000-0004-0000-0000-000004000000}"/>
    <hyperlink ref="A10" location="'G4'!A1" display="Gràfic I-13.4. " xr:uid="{00000000-0004-0000-0000-000005000000}"/>
    <hyperlink ref="A11" location="'G5'!A1" display="Gràfic I-13.5. " xr:uid="{00000000-0004-0000-0000-000006000000}"/>
    <hyperlink ref="A12" location="'G6-G9'!A1" display="Gràfic I-13.6. " xr:uid="{00000000-0004-0000-0000-000007000000}"/>
    <hyperlink ref="A13" location="'G6-G9'!A1" display="Gràfic I-13.7. " xr:uid="{00000000-0004-0000-0000-000008000000}"/>
    <hyperlink ref="A14" location="'G6-G9'!A1" display="Gràfic I-13.8. " xr:uid="{00000000-0004-0000-0000-000009000000}"/>
    <hyperlink ref="A15" location="'G6-G9'!A1" display="Gràfic I-13.9. " xr:uid="{00000000-0004-0000-0000-00000A000000}"/>
    <hyperlink ref="A16" location="'G10'!A1" display="Gràfic I-13.10." xr:uid="{00000000-0004-0000-0000-00000B000000}"/>
    <hyperlink ref="A17" location="'G11'!A1" display="Gràfic I-13.11." xr:uid="{00000000-0004-0000-0000-00000C000000}"/>
    <hyperlink ref="A18" location="'QA1'!A1" display="Quadre IA-13.1. " xr:uid="{00000000-0004-0000-0000-00000D000000}"/>
    <hyperlink ref="A19" location="'QA2'!A1" display="Quadre IA-13.2. " xr:uid="{00000000-0004-0000-0000-00000E000000}"/>
    <hyperlink ref="A20" location="'QA3-GA1'!A1" display="Quadre IA-13.3. " xr:uid="{00000000-0004-0000-0000-00000F000000}"/>
    <hyperlink ref="A21" location="'QA3-GA1'!A1" display="Gràfic IA-13.1. " xr:uid="{00000000-0004-0000-0000-000010000000}"/>
    <hyperlink ref="A22" location="'QA4'!A1" display="Quadre IA-13.4. " xr:uid="{00000000-0004-0000-0000-000011000000}"/>
    <hyperlink ref="A23" location="'QA5-GA2'!A1" display="Quadre IA-13.5. " xr:uid="{00000000-0004-0000-0000-000012000000}"/>
    <hyperlink ref="A24" location="'QA5-GA2'!A1" display="Gràfic IA-13.2. " xr:uid="{00000000-0004-0000-0000-000013000000}"/>
    <hyperlink ref="A25" location="'QA6-GA3'!A1" display="Quadre IA-13.6. " xr:uid="{00000000-0004-0000-0000-000014000000}"/>
    <hyperlink ref="A26" location="'QA6-GA3'!A1" display="Gràfic IA-13.3. " xr:uid="{00000000-0004-0000-0000-000015000000}"/>
    <hyperlink ref="A27" location="'QA7'!A1" display="Quadre IA-13.7. " xr:uid="{00000000-0004-0000-0000-000016000000}"/>
    <hyperlink ref="A28" location="'QA8'!A1" display="Quadre IA-13.8. " xr:uid="{00000000-0004-0000-0000-000017000000}"/>
    <hyperlink ref="A29" location="'QA9.a).b)'!A1" display="Quadre IA-13.9.a. " xr:uid="{00000000-0004-0000-0000-000018000000}"/>
    <hyperlink ref="A30" location="'QA9.a).b)'!A1" display="Quadre IA-13.9.b." xr:uid="{00000000-0004-0000-0000-000019000000}"/>
    <hyperlink ref="A31" location="'QA10'!A1" display="Quadre IA-13.10. " xr:uid="{00000000-0004-0000-0000-00001A000000}"/>
    <hyperlink ref="A32" location="'GA4-GA5'!A1" display="Gràfic IA-13.4. " xr:uid="{00000000-0004-0000-0000-00001B000000}"/>
    <hyperlink ref="A33" location="'GA4-GA5'!A1" display="Gràfic IA-13.5. " xr:uid="{00000000-0004-0000-0000-00001C000000}"/>
    <hyperlink ref="A34" location="'QA11-GA6'!A1" display="Quadre IA-13.11. " xr:uid="{00000000-0004-0000-0000-00001D000000}"/>
    <hyperlink ref="A35" location="'QA11-GA6'!A1" display="Gràfic IA-13.6. " xr:uid="{00000000-0004-0000-0000-00001E000000}"/>
  </hyperlinks>
  <pageMargins left="0.7" right="0.7" top="0.75" bottom="0.75" header="0.51180555555555496" footer="0.51180555555555496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MJ44"/>
  <sheetViews>
    <sheetView topLeftCell="A13" zoomScaleNormal="100" workbookViewId="0"/>
  </sheetViews>
  <sheetFormatPr baseColWidth="10" defaultColWidth="10.125" defaultRowHeight="14.25" x14ac:dyDescent="0.2"/>
  <cols>
    <col min="1" max="1024" width="10.125" style="5"/>
  </cols>
  <sheetData>
    <row r="1" spans="2:11" ht="11.25" customHeight="1" x14ac:dyDescent="0.2">
      <c r="B1" s="165" t="s">
        <v>111</v>
      </c>
      <c r="C1" s="165"/>
      <c r="D1" s="165"/>
      <c r="E1" s="165"/>
      <c r="F1" s="165"/>
      <c r="G1" s="165"/>
      <c r="H1" s="165"/>
      <c r="I1" s="165"/>
      <c r="J1" s="165"/>
      <c r="K1" s="165"/>
    </row>
    <row r="2" spans="2:11" x14ac:dyDescent="0.2"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3" spans="2:7" x14ac:dyDescent="0.2">
      <c r="B33" s="166" t="s">
        <v>109</v>
      </c>
      <c r="C33" s="166"/>
      <c r="D33" s="166"/>
      <c r="E33" s="166"/>
      <c r="F33" s="166"/>
      <c r="G33" s="166"/>
    </row>
    <row r="44" spans="2:7" x14ac:dyDescent="0.2">
      <c r="B44" s="93"/>
    </row>
  </sheetData>
  <mergeCells count="2">
    <mergeCell ref="B1:K2"/>
    <mergeCell ref="B33:G33"/>
  </mergeCells>
  <pageMargins left="0.75" right="0.75" top="2.1812499999999999" bottom="2.1812499999999999" header="0.51180555555555496" footer="0.51180555555555496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MJ33"/>
  <sheetViews>
    <sheetView zoomScaleNormal="100" workbookViewId="0"/>
  </sheetViews>
  <sheetFormatPr baseColWidth="10" defaultColWidth="10.875" defaultRowHeight="14.25" x14ac:dyDescent="0.2"/>
  <cols>
    <col min="1" max="1" width="7.75" style="1" customWidth="1"/>
    <col min="2" max="2" width="9" style="1" customWidth="1"/>
    <col min="3" max="1024" width="10.875" style="1"/>
  </cols>
  <sheetData>
    <row r="1" spans="1:2" x14ac:dyDescent="0.2">
      <c r="A1" s="47" t="s">
        <v>112</v>
      </c>
      <c r="B1" s="49"/>
    </row>
    <row r="2" spans="1:2" x14ac:dyDescent="0.2">
      <c r="A2" s="32"/>
      <c r="B2" s="50" t="s">
        <v>51</v>
      </c>
    </row>
    <row r="3" spans="1:2" x14ac:dyDescent="0.2">
      <c r="A3" s="69">
        <v>1998</v>
      </c>
      <c r="B3" s="32">
        <v>39</v>
      </c>
    </row>
    <row r="4" spans="1:2" x14ac:dyDescent="0.2">
      <c r="A4" s="69">
        <v>1999</v>
      </c>
      <c r="B4" s="32">
        <v>51</v>
      </c>
    </row>
    <row r="5" spans="1:2" x14ac:dyDescent="0.2">
      <c r="A5" s="69">
        <v>2000</v>
      </c>
      <c r="B5" s="32">
        <v>73</v>
      </c>
    </row>
    <row r="6" spans="1:2" x14ac:dyDescent="0.2">
      <c r="A6" s="69">
        <v>2001</v>
      </c>
      <c r="B6" s="32">
        <v>74</v>
      </c>
    </row>
    <row r="7" spans="1:2" x14ac:dyDescent="0.2">
      <c r="A7" s="69">
        <v>2002</v>
      </c>
      <c r="B7" s="32">
        <v>77</v>
      </c>
    </row>
    <row r="8" spans="1:2" x14ac:dyDescent="0.2">
      <c r="A8" s="69">
        <v>2003</v>
      </c>
      <c r="B8" s="32">
        <v>96</v>
      </c>
    </row>
    <row r="9" spans="1:2" x14ac:dyDescent="0.2">
      <c r="A9" s="69">
        <v>2004</v>
      </c>
      <c r="B9" s="32">
        <v>65</v>
      </c>
    </row>
    <row r="10" spans="1:2" x14ac:dyDescent="0.2">
      <c r="A10" s="69">
        <v>2005</v>
      </c>
      <c r="B10" s="32">
        <v>23</v>
      </c>
    </row>
    <row r="11" spans="1:2" x14ac:dyDescent="0.2">
      <c r="A11" s="69">
        <v>2006</v>
      </c>
      <c r="B11" s="32">
        <v>26</v>
      </c>
    </row>
    <row r="12" spans="1:2" x14ac:dyDescent="0.2">
      <c r="A12" s="69">
        <v>2007</v>
      </c>
      <c r="B12" s="32">
        <v>29</v>
      </c>
    </row>
    <row r="13" spans="1:2" x14ac:dyDescent="0.2">
      <c r="A13" s="69">
        <v>2008</v>
      </c>
      <c r="B13" s="32">
        <v>11</v>
      </c>
    </row>
    <row r="14" spans="1:2" x14ac:dyDescent="0.2">
      <c r="A14" s="69">
        <v>2009</v>
      </c>
      <c r="B14" s="32">
        <v>11</v>
      </c>
    </row>
    <row r="15" spans="1:2" x14ac:dyDescent="0.2">
      <c r="A15" s="69">
        <v>2010</v>
      </c>
      <c r="B15" s="32">
        <v>16</v>
      </c>
    </row>
    <row r="16" spans="1:2" x14ac:dyDescent="0.2">
      <c r="A16" s="69">
        <v>2011</v>
      </c>
      <c r="B16" s="32">
        <v>15</v>
      </c>
    </row>
    <row r="17" spans="1:4" x14ac:dyDescent="0.2">
      <c r="A17" s="69">
        <v>2012</v>
      </c>
      <c r="B17" s="32">
        <v>10</v>
      </c>
    </row>
    <row r="18" spans="1:4" x14ac:dyDescent="0.2">
      <c r="A18" s="69">
        <v>2013</v>
      </c>
      <c r="B18" s="32">
        <v>14</v>
      </c>
    </row>
    <row r="19" spans="1:4" x14ac:dyDescent="0.2">
      <c r="A19" s="69">
        <v>2014</v>
      </c>
      <c r="B19" s="32">
        <v>15</v>
      </c>
    </row>
    <row r="20" spans="1:4" x14ac:dyDescent="0.2">
      <c r="A20" s="69">
        <v>2015</v>
      </c>
      <c r="B20" s="32">
        <v>5</v>
      </c>
    </row>
    <row r="21" spans="1:4" x14ac:dyDescent="0.2">
      <c r="A21" s="69">
        <v>2016</v>
      </c>
      <c r="B21" s="32">
        <v>2</v>
      </c>
    </row>
    <row r="22" spans="1:4" x14ac:dyDescent="0.2">
      <c r="A22" s="69">
        <v>2017</v>
      </c>
      <c r="B22" s="32">
        <v>1</v>
      </c>
    </row>
    <row r="23" spans="1:4" x14ac:dyDescent="0.2">
      <c r="A23" s="69">
        <v>2018</v>
      </c>
      <c r="B23" s="32">
        <v>2</v>
      </c>
    </row>
    <row r="24" spans="1:4" x14ac:dyDescent="0.2">
      <c r="A24" s="69">
        <v>2019</v>
      </c>
      <c r="B24" s="32">
        <v>0</v>
      </c>
    </row>
    <row r="25" spans="1:4" x14ac:dyDescent="0.2">
      <c r="A25" s="69">
        <v>2020</v>
      </c>
      <c r="B25" s="32">
        <v>0</v>
      </c>
      <c r="C25" s="94"/>
      <c r="D25" s="94"/>
    </row>
    <row r="26" spans="1:4" x14ac:dyDescent="0.2">
      <c r="A26" s="95" t="s">
        <v>89</v>
      </c>
      <c r="B26" s="96"/>
    </row>
    <row r="33" spans="5:5" x14ac:dyDescent="0.2">
      <c r="E33" s="1" t="s">
        <v>39</v>
      </c>
    </row>
  </sheetData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5B3D7"/>
  </sheetPr>
  <dimension ref="A1:AMJ47"/>
  <sheetViews>
    <sheetView zoomScaleNormal="100" workbookViewId="0">
      <selection sqref="A1:C1"/>
    </sheetView>
  </sheetViews>
  <sheetFormatPr baseColWidth="10" defaultColWidth="11" defaultRowHeight="14.25" x14ac:dyDescent="0.2"/>
  <cols>
    <col min="1" max="1" width="15.5" style="5" customWidth="1"/>
    <col min="2" max="3" width="10.5" style="5" customWidth="1"/>
    <col min="4" max="1024" width="11" style="5"/>
  </cols>
  <sheetData>
    <row r="1" spans="1:8" ht="23.25" customHeight="1" x14ac:dyDescent="0.2">
      <c r="A1" s="162" t="s">
        <v>315</v>
      </c>
      <c r="B1" s="162"/>
      <c r="C1" s="162"/>
    </row>
    <row r="2" spans="1:8" x14ac:dyDescent="0.2">
      <c r="A2" s="23"/>
      <c r="B2" s="97" t="s">
        <v>113</v>
      </c>
      <c r="C2" s="98" t="s">
        <v>55</v>
      </c>
    </row>
    <row r="3" spans="1:8" x14ac:dyDescent="0.2">
      <c r="A3" s="28" t="s">
        <v>57</v>
      </c>
      <c r="B3" s="99">
        <v>25779</v>
      </c>
      <c r="C3" s="100">
        <v>1</v>
      </c>
      <c r="E3" s="37"/>
      <c r="G3" s="37"/>
    </row>
    <row r="4" spans="1:8" x14ac:dyDescent="0.2">
      <c r="A4" s="23" t="s">
        <v>58</v>
      </c>
      <c r="B4" s="101">
        <v>5400.5</v>
      </c>
      <c r="C4" s="102">
        <v>0.20976888716255601</v>
      </c>
      <c r="E4" s="37"/>
      <c r="G4" s="37"/>
      <c r="H4" s="25"/>
    </row>
    <row r="5" spans="1:8" x14ac:dyDescent="0.2">
      <c r="A5" s="23" t="s">
        <v>59</v>
      </c>
      <c r="B5" s="101">
        <v>815</v>
      </c>
      <c r="C5" s="102">
        <v>3.1656632355797201E-2</v>
      </c>
      <c r="E5" s="37"/>
      <c r="G5" s="37"/>
      <c r="H5" s="25"/>
    </row>
    <row r="6" spans="1:8" x14ac:dyDescent="0.2">
      <c r="A6" s="23" t="s">
        <v>60</v>
      </c>
      <c r="B6" s="101">
        <v>478</v>
      </c>
      <c r="C6" s="102">
        <v>1.8566711982909299E-2</v>
      </c>
      <c r="E6" s="37"/>
      <c r="G6" s="37"/>
      <c r="H6" s="25"/>
    </row>
    <row r="7" spans="1:8" x14ac:dyDescent="0.2">
      <c r="A7" s="28" t="s">
        <v>61</v>
      </c>
      <c r="B7" s="99">
        <v>228.5</v>
      </c>
      <c r="C7" s="103">
        <v>8.8755098077296594E-3</v>
      </c>
      <c r="E7" s="37"/>
      <c r="G7" s="37"/>
      <c r="H7" s="25"/>
    </row>
    <row r="8" spans="1:8" x14ac:dyDescent="0.2">
      <c r="A8" s="23" t="s">
        <v>62</v>
      </c>
      <c r="B8" s="101">
        <v>429.5</v>
      </c>
      <c r="C8" s="102">
        <v>1.6682851039036699E-2</v>
      </c>
      <c r="E8" s="37"/>
      <c r="G8" s="37"/>
      <c r="H8" s="25"/>
    </row>
    <row r="9" spans="1:8" x14ac:dyDescent="0.2">
      <c r="A9" s="23" t="s">
        <v>63</v>
      </c>
      <c r="B9" s="101">
        <v>190.5</v>
      </c>
      <c r="C9" s="102">
        <v>7.3994950475820597E-3</v>
      </c>
      <c r="E9" s="37"/>
      <c r="G9" s="37"/>
      <c r="H9" s="25"/>
    </row>
    <row r="10" spans="1:8" x14ac:dyDescent="0.2">
      <c r="A10" s="23" t="s">
        <v>64</v>
      </c>
      <c r="B10" s="101">
        <v>1755</v>
      </c>
      <c r="C10" s="102">
        <v>6.8168576422606306E-2</v>
      </c>
      <c r="E10" s="37"/>
      <c r="G10" s="37"/>
      <c r="H10" s="25"/>
    </row>
    <row r="11" spans="1:8" x14ac:dyDescent="0.2">
      <c r="A11" s="23" t="s">
        <v>65</v>
      </c>
      <c r="B11" s="101">
        <v>1499</v>
      </c>
      <c r="C11" s="102">
        <v>5.8224898038454098E-2</v>
      </c>
      <c r="E11" s="37"/>
      <c r="G11" s="37"/>
      <c r="H11" s="25"/>
    </row>
    <row r="12" spans="1:8" x14ac:dyDescent="0.2">
      <c r="A12" s="23" t="s">
        <v>66</v>
      </c>
      <c r="B12" s="101">
        <v>3704</v>
      </c>
      <c r="C12" s="102">
        <v>0.14387259662070301</v>
      </c>
      <c r="E12" s="37"/>
      <c r="G12" s="37"/>
      <c r="H12" s="25"/>
    </row>
    <row r="13" spans="1:8" x14ac:dyDescent="0.2">
      <c r="A13" s="23" t="s">
        <v>67</v>
      </c>
      <c r="B13" s="101">
        <v>2769</v>
      </c>
      <c r="C13" s="102">
        <v>0.107554865022334</v>
      </c>
      <c r="E13" s="37"/>
      <c r="G13" s="37"/>
      <c r="H13" s="25"/>
    </row>
    <row r="14" spans="1:8" x14ac:dyDescent="0.2">
      <c r="A14" s="23" t="s">
        <v>68</v>
      </c>
      <c r="B14" s="101">
        <v>778.5</v>
      </c>
      <c r="C14" s="102">
        <v>3.02388813361818E-2</v>
      </c>
      <c r="E14" s="37"/>
      <c r="G14" s="37"/>
      <c r="H14" s="25"/>
    </row>
    <row r="15" spans="1:8" x14ac:dyDescent="0.2">
      <c r="A15" s="23" t="s">
        <v>69</v>
      </c>
      <c r="B15" s="101">
        <v>1148.5</v>
      </c>
      <c r="C15" s="102">
        <v>4.46106040007768E-2</v>
      </c>
      <c r="E15" s="37"/>
      <c r="G15" s="37"/>
      <c r="H15" s="25"/>
    </row>
    <row r="16" spans="1:8" x14ac:dyDescent="0.2">
      <c r="A16" s="23" t="s">
        <v>70</v>
      </c>
      <c r="B16" s="101">
        <v>1625.5</v>
      </c>
      <c r="C16" s="102">
        <v>6.3138473489998098E-2</v>
      </c>
      <c r="E16" s="37"/>
      <c r="G16" s="37"/>
      <c r="H16" s="25"/>
    </row>
    <row r="17" spans="1:8" x14ac:dyDescent="0.2">
      <c r="A17" s="23" t="s">
        <v>71</v>
      </c>
      <c r="B17" s="101">
        <v>1944.5</v>
      </c>
      <c r="C17" s="102">
        <v>7.5529228976500301E-2</v>
      </c>
      <c r="E17" s="37"/>
      <c r="G17" s="37"/>
      <c r="H17" s="25"/>
    </row>
    <row r="18" spans="1:8" x14ac:dyDescent="0.2">
      <c r="A18" s="23" t="s">
        <v>72</v>
      </c>
      <c r="B18" s="101">
        <v>710</v>
      </c>
      <c r="C18" s="102">
        <v>2.7578170518547301E-2</v>
      </c>
      <c r="E18" s="37"/>
      <c r="G18" s="37"/>
      <c r="H18" s="25"/>
    </row>
    <row r="19" spans="1:8" x14ac:dyDescent="0.2">
      <c r="A19" s="23" t="s">
        <v>73</v>
      </c>
      <c r="B19" s="101">
        <v>2132.5</v>
      </c>
      <c r="C19" s="102">
        <v>8.2831617789862103E-2</v>
      </c>
      <c r="E19" s="37"/>
      <c r="G19" s="37"/>
      <c r="H19" s="25"/>
    </row>
    <row r="20" spans="1:8" x14ac:dyDescent="0.2">
      <c r="A20" s="23" t="s">
        <v>74</v>
      </c>
      <c r="B20" s="101">
        <v>136.5</v>
      </c>
      <c r="C20" s="102">
        <v>5.3020003884249401E-3</v>
      </c>
      <c r="D20" s="104"/>
      <c r="E20" s="37"/>
      <c r="G20" s="37"/>
      <c r="H20" s="25"/>
    </row>
    <row r="21" spans="1:8" x14ac:dyDescent="0.2">
      <c r="A21" s="167" t="s">
        <v>89</v>
      </c>
      <c r="B21" s="167"/>
      <c r="C21" s="167"/>
      <c r="E21" s="37"/>
      <c r="G21" s="37"/>
      <c r="H21" s="25"/>
    </row>
    <row r="25" spans="1:8" x14ac:dyDescent="0.2">
      <c r="A25" s="45"/>
      <c r="B25" s="45"/>
      <c r="C25" s="45"/>
      <c r="D25" s="45"/>
      <c r="E25" s="1"/>
      <c r="F25" s="45"/>
      <c r="G25" s="1"/>
      <c r="H25" s="1"/>
    </row>
    <row r="26" spans="1:8" x14ac:dyDescent="0.2">
      <c r="A26" s="45"/>
      <c r="B26" s="45"/>
      <c r="C26" s="45"/>
      <c r="D26" s="45"/>
      <c r="E26" s="60"/>
      <c r="F26" s="105"/>
      <c r="G26" s="105"/>
      <c r="H26" s="11"/>
    </row>
    <row r="27" spans="1:8" x14ac:dyDescent="0.2">
      <c r="A27" s="45"/>
      <c r="B27" s="45"/>
      <c r="C27" s="45"/>
      <c r="D27" s="45"/>
      <c r="E27" s="44"/>
      <c r="F27" s="45"/>
      <c r="G27" s="45"/>
      <c r="H27" s="11"/>
    </row>
    <row r="28" spans="1:8" x14ac:dyDescent="0.2">
      <c r="A28" s="45"/>
      <c r="B28" s="45"/>
      <c r="C28" s="45"/>
      <c r="D28" s="45"/>
      <c r="E28" s="1"/>
      <c r="F28" s="45"/>
      <c r="G28" s="45"/>
      <c r="H28" s="11"/>
    </row>
    <row r="29" spans="1:8" x14ac:dyDescent="0.2">
      <c r="A29" s="45"/>
      <c r="B29" s="45"/>
      <c r="C29" s="45"/>
      <c r="D29" s="45"/>
      <c r="E29" s="1"/>
      <c r="F29" s="45"/>
      <c r="G29" s="45"/>
      <c r="H29" s="11"/>
    </row>
    <row r="30" spans="1:8" x14ac:dyDescent="0.2">
      <c r="A30" s="45"/>
      <c r="B30" s="45"/>
      <c r="C30" s="45"/>
      <c r="D30" s="45"/>
      <c r="E30" s="19"/>
      <c r="F30" s="105"/>
      <c r="G30" s="105"/>
      <c r="H30" s="11"/>
    </row>
    <row r="31" spans="1:8" x14ac:dyDescent="0.2">
      <c r="A31" s="45"/>
      <c r="B31" s="45"/>
      <c r="C31" s="45"/>
      <c r="D31" s="45"/>
      <c r="E31" s="1"/>
      <c r="F31" s="45"/>
      <c r="G31" s="45"/>
      <c r="H31" s="11"/>
    </row>
    <row r="32" spans="1:8" x14ac:dyDescent="0.2">
      <c r="A32" s="45"/>
      <c r="B32" s="45"/>
      <c r="C32" s="45"/>
      <c r="D32" s="45"/>
      <c r="E32" s="1"/>
      <c r="F32" s="45"/>
      <c r="G32" s="45"/>
      <c r="H32" s="11"/>
    </row>
    <row r="33" spans="1:8" x14ac:dyDescent="0.2">
      <c r="A33" s="45"/>
      <c r="B33" s="45"/>
      <c r="C33" s="45"/>
      <c r="D33" s="45"/>
      <c r="E33" s="44"/>
      <c r="F33" s="45"/>
      <c r="G33" s="45"/>
      <c r="H33" s="11"/>
    </row>
    <row r="34" spans="1:8" x14ac:dyDescent="0.2">
      <c r="A34" s="45"/>
      <c r="B34" s="45"/>
      <c r="C34" s="45"/>
      <c r="D34" s="45"/>
      <c r="E34" s="44"/>
      <c r="F34" s="45"/>
      <c r="G34" s="45"/>
      <c r="H34" s="11"/>
    </row>
    <row r="35" spans="1:8" x14ac:dyDescent="0.2">
      <c r="A35" s="45"/>
      <c r="B35" s="45"/>
      <c r="C35" s="45"/>
      <c r="D35" s="45"/>
      <c r="E35" s="44"/>
      <c r="F35" s="45"/>
      <c r="G35" s="45"/>
      <c r="H35" s="11"/>
    </row>
    <row r="36" spans="1:8" x14ac:dyDescent="0.2">
      <c r="A36" s="45"/>
      <c r="B36" s="45"/>
      <c r="C36" s="45"/>
      <c r="D36" s="45"/>
      <c r="E36" s="44"/>
      <c r="F36" s="45"/>
      <c r="G36" s="45"/>
      <c r="H36" s="11"/>
    </row>
    <row r="37" spans="1:8" x14ac:dyDescent="0.2">
      <c r="A37" s="45"/>
      <c r="B37" s="45"/>
      <c r="C37" s="45"/>
      <c r="D37" s="45"/>
      <c r="E37" s="1"/>
      <c r="F37" s="45"/>
      <c r="G37" s="45"/>
      <c r="H37" s="11"/>
    </row>
    <row r="38" spans="1:8" x14ac:dyDescent="0.2">
      <c r="A38" s="45"/>
      <c r="B38" s="45"/>
      <c r="C38" s="45"/>
      <c r="D38" s="45"/>
      <c r="E38" s="44"/>
      <c r="F38" s="45"/>
      <c r="G38" s="45"/>
      <c r="H38" s="11"/>
    </row>
    <row r="39" spans="1:8" x14ac:dyDescent="0.2">
      <c r="A39" s="45"/>
      <c r="B39" s="45"/>
      <c r="C39" s="45"/>
      <c r="D39" s="45"/>
      <c r="E39" s="44"/>
      <c r="F39" s="45"/>
      <c r="G39" s="45"/>
      <c r="H39" s="11"/>
    </row>
    <row r="40" spans="1:8" x14ac:dyDescent="0.2">
      <c r="A40" s="45"/>
      <c r="B40" s="45"/>
      <c r="C40" s="45"/>
      <c r="D40" s="45"/>
      <c r="E40" s="44"/>
      <c r="F40" s="45"/>
      <c r="G40" s="45"/>
      <c r="H40" s="11"/>
    </row>
    <row r="41" spans="1:8" x14ac:dyDescent="0.2">
      <c r="A41" s="45"/>
      <c r="B41" s="45"/>
      <c r="C41" s="45"/>
      <c r="D41" s="45"/>
      <c r="E41" s="1"/>
      <c r="F41" s="45"/>
      <c r="G41" s="45"/>
      <c r="H41" s="11"/>
    </row>
    <row r="42" spans="1:8" x14ac:dyDescent="0.2">
      <c r="A42" s="45"/>
      <c r="B42" s="45"/>
      <c r="C42" s="45"/>
      <c r="D42" s="45"/>
      <c r="E42" s="44"/>
      <c r="F42" s="45"/>
      <c r="G42" s="45"/>
      <c r="H42" s="11"/>
    </row>
    <row r="43" spans="1:8" x14ac:dyDescent="0.2">
      <c r="A43" s="45"/>
      <c r="B43" s="45"/>
      <c r="C43" s="45"/>
      <c r="D43" s="45"/>
      <c r="E43" s="1"/>
      <c r="F43" s="45"/>
      <c r="G43" s="45"/>
      <c r="H43" s="11"/>
    </row>
    <row r="44" spans="1:8" x14ac:dyDescent="0.2">
      <c r="A44" s="45"/>
      <c r="B44" s="45"/>
      <c r="C44" s="45"/>
      <c r="D44" s="45"/>
      <c r="E44" s="37"/>
      <c r="F44" s="45"/>
      <c r="G44" s="45"/>
      <c r="H44" s="11"/>
    </row>
    <row r="45" spans="1:8" x14ac:dyDescent="0.2">
      <c r="A45" s="45"/>
      <c r="B45" s="45"/>
      <c r="C45" s="45"/>
      <c r="D45" s="45"/>
    </row>
    <row r="46" spans="1:8" x14ac:dyDescent="0.2">
      <c r="A46" s="45"/>
      <c r="B46" s="45"/>
      <c r="C46" s="45"/>
      <c r="D46" s="45"/>
    </row>
    <row r="47" spans="1:8" x14ac:dyDescent="0.2">
      <c r="A47" s="45"/>
      <c r="B47" s="45"/>
      <c r="C47" s="45"/>
      <c r="D47" s="45"/>
    </row>
  </sheetData>
  <mergeCells count="2">
    <mergeCell ref="A1:C1"/>
    <mergeCell ref="A21:C2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5B3D7"/>
  </sheetPr>
  <dimension ref="A1:AMJ63"/>
  <sheetViews>
    <sheetView zoomScaleNormal="100" workbookViewId="0">
      <selection sqref="A1:D1"/>
    </sheetView>
  </sheetViews>
  <sheetFormatPr baseColWidth="10" defaultColWidth="11" defaultRowHeight="14.25" x14ac:dyDescent="0.2"/>
  <cols>
    <col min="1" max="1" width="15.375" style="5" customWidth="1"/>
    <col min="2" max="4" width="13" style="5" customWidth="1"/>
    <col min="5" max="1024" width="11" style="5"/>
  </cols>
  <sheetData>
    <row r="1" spans="1:11" ht="22.5" customHeight="1" x14ac:dyDescent="0.2">
      <c r="A1" s="168" t="s">
        <v>316</v>
      </c>
      <c r="B1" s="168"/>
      <c r="C1" s="168"/>
      <c r="D1" s="168"/>
    </row>
    <row r="2" spans="1:11" x14ac:dyDescent="0.2">
      <c r="A2" s="23"/>
      <c r="B2" s="97" t="s">
        <v>51</v>
      </c>
      <c r="C2" s="97" t="s">
        <v>76</v>
      </c>
      <c r="D2" s="97" t="s">
        <v>77</v>
      </c>
    </row>
    <row r="3" spans="1:11" x14ac:dyDescent="0.2">
      <c r="A3" s="28" t="s">
        <v>57</v>
      </c>
      <c r="B3" s="106">
        <f t="shared" ref="B3:B20" si="0">SUM(C3:D3)</f>
        <v>349224</v>
      </c>
      <c r="C3" s="106">
        <v>293741</v>
      </c>
      <c r="D3" s="106">
        <v>55483</v>
      </c>
    </row>
    <row r="4" spans="1:11" x14ac:dyDescent="0.2">
      <c r="A4" s="23" t="s">
        <v>58</v>
      </c>
      <c r="B4" s="7">
        <f t="shared" si="0"/>
        <v>73755</v>
      </c>
      <c r="C4" s="7">
        <v>63148</v>
      </c>
      <c r="D4" s="7">
        <v>10607</v>
      </c>
    </row>
    <row r="5" spans="1:11" x14ac:dyDescent="0.2">
      <c r="A5" s="23" t="s">
        <v>59</v>
      </c>
      <c r="B5" s="7">
        <f t="shared" si="0"/>
        <v>8341</v>
      </c>
      <c r="C5" s="7">
        <v>7039</v>
      </c>
      <c r="D5" s="7">
        <v>1302</v>
      </c>
      <c r="I5" s="37"/>
      <c r="J5" s="37"/>
    </row>
    <row r="6" spans="1:11" x14ac:dyDescent="0.2">
      <c r="A6" s="23" t="s">
        <v>60</v>
      </c>
      <c r="B6" s="7">
        <f t="shared" si="0"/>
        <v>5088.5</v>
      </c>
      <c r="C6" s="7">
        <v>2408</v>
      </c>
      <c r="D6" s="7">
        <v>2680.5</v>
      </c>
      <c r="I6" s="37"/>
      <c r="J6" s="37"/>
    </row>
    <row r="7" spans="1:11" x14ac:dyDescent="0.2">
      <c r="A7" s="28" t="s">
        <v>61</v>
      </c>
      <c r="B7" s="106">
        <f t="shared" si="0"/>
        <v>2224</v>
      </c>
      <c r="C7" s="106">
        <v>1763.5</v>
      </c>
      <c r="D7" s="106">
        <v>460.5</v>
      </c>
      <c r="I7" s="37"/>
      <c r="J7" s="37"/>
    </row>
    <row r="8" spans="1:11" x14ac:dyDescent="0.2">
      <c r="A8" s="23" t="s">
        <v>62</v>
      </c>
      <c r="B8" s="7">
        <f t="shared" si="0"/>
        <v>5758</v>
      </c>
      <c r="C8" s="7">
        <v>4598</v>
      </c>
      <c r="D8" s="7">
        <v>1160</v>
      </c>
      <c r="I8" s="37"/>
      <c r="J8" s="37"/>
    </row>
    <row r="9" spans="1:11" x14ac:dyDescent="0.2">
      <c r="A9" s="23" t="s">
        <v>63</v>
      </c>
      <c r="B9" s="7">
        <f t="shared" si="0"/>
        <v>1889.5</v>
      </c>
      <c r="C9" s="7">
        <v>948</v>
      </c>
      <c r="D9" s="7">
        <v>941.5</v>
      </c>
      <c r="I9" s="37"/>
      <c r="J9" s="37"/>
    </row>
    <row r="10" spans="1:11" x14ac:dyDescent="0.2">
      <c r="A10" s="23" t="s">
        <v>64</v>
      </c>
      <c r="B10" s="7">
        <f t="shared" si="0"/>
        <v>13676</v>
      </c>
      <c r="C10" s="7">
        <v>10266.5</v>
      </c>
      <c r="D10" s="7">
        <v>3409.5</v>
      </c>
      <c r="I10" s="37"/>
      <c r="J10" s="37"/>
    </row>
    <row r="11" spans="1:11" x14ac:dyDescent="0.2">
      <c r="A11" s="23" t="s">
        <v>65</v>
      </c>
      <c r="B11" s="7">
        <f t="shared" si="0"/>
        <v>10237.5</v>
      </c>
      <c r="C11" s="7">
        <v>7991</v>
      </c>
      <c r="D11" s="7">
        <v>2246.5</v>
      </c>
      <c r="I11" s="37"/>
      <c r="J11" s="37"/>
      <c r="K11" s="25"/>
    </row>
    <row r="12" spans="1:11" x14ac:dyDescent="0.2">
      <c r="A12" s="23" t="s">
        <v>66</v>
      </c>
      <c r="B12" s="7">
        <f t="shared" si="0"/>
        <v>42594</v>
      </c>
      <c r="C12" s="7">
        <v>36621.5</v>
      </c>
      <c r="D12" s="7">
        <v>5972.5</v>
      </c>
      <c r="I12" s="37"/>
      <c r="J12" s="37"/>
    </row>
    <row r="13" spans="1:11" x14ac:dyDescent="0.2">
      <c r="A13" s="23" t="s">
        <v>67</v>
      </c>
      <c r="B13" s="7">
        <f t="shared" si="0"/>
        <v>44811.5</v>
      </c>
      <c r="C13" s="7">
        <v>40522.5</v>
      </c>
      <c r="D13" s="7">
        <v>4289</v>
      </c>
      <c r="I13" s="37"/>
      <c r="J13" s="37"/>
    </row>
    <row r="14" spans="1:11" x14ac:dyDescent="0.2">
      <c r="A14" s="23" t="s">
        <v>68</v>
      </c>
      <c r="B14" s="7">
        <f t="shared" si="0"/>
        <v>7316</v>
      </c>
      <c r="C14" s="7">
        <v>5832</v>
      </c>
      <c r="D14" s="7">
        <v>1484</v>
      </c>
      <c r="J14" s="25"/>
    </row>
    <row r="15" spans="1:11" x14ac:dyDescent="0.2">
      <c r="A15" s="23" t="s">
        <v>69</v>
      </c>
      <c r="B15" s="7">
        <f t="shared" si="0"/>
        <v>10077</v>
      </c>
      <c r="C15" s="7">
        <v>7916</v>
      </c>
      <c r="D15" s="7">
        <v>2161</v>
      </c>
    </row>
    <row r="16" spans="1:11" x14ac:dyDescent="0.2">
      <c r="A16" s="23" t="s">
        <v>70</v>
      </c>
      <c r="B16" s="7">
        <f t="shared" si="0"/>
        <v>22345.5</v>
      </c>
      <c r="C16" s="7">
        <v>15845</v>
      </c>
      <c r="D16" s="7">
        <v>6500.5</v>
      </c>
    </row>
    <row r="17" spans="1:12" x14ac:dyDescent="0.2">
      <c r="A17" s="23" t="s">
        <v>71</v>
      </c>
      <c r="B17" s="7">
        <f t="shared" si="0"/>
        <v>22277.5</v>
      </c>
      <c r="C17" s="7">
        <v>18510</v>
      </c>
      <c r="D17" s="7">
        <v>3767.5</v>
      </c>
    </row>
    <row r="18" spans="1:12" x14ac:dyDescent="0.2">
      <c r="A18" s="23" t="s">
        <v>72</v>
      </c>
      <c r="B18" s="7">
        <f t="shared" si="0"/>
        <v>10976.5</v>
      </c>
      <c r="C18" s="7">
        <v>8850.5</v>
      </c>
      <c r="D18" s="7">
        <v>2126</v>
      </c>
    </row>
    <row r="19" spans="1:12" x14ac:dyDescent="0.2">
      <c r="A19" s="23" t="s">
        <v>73</v>
      </c>
      <c r="B19" s="7">
        <f t="shared" si="0"/>
        <v>65289</v>
      </c>
      <c r="C19" s="7">
        <v>59118.5</v>
      </c>
      <c r="D19" s="7">
        <v>6170.5</v>
      </c>
    </row>
    <row r="20" spans="1:12" x14ac:dyDescent="0.2">
      <c r="A20" s="23" t="s">
        <v>74</v>
      </c>
      <c r="B20" s="7">
        <f t="shared" si="0"/>
        <v>1120.5</v>
      </c>
      <c r="C20" s="7">
        <v>971.5</v>
      </c>
      <c r="D20" s="7">
        <v>149</v>
      </c>
    </row>
    <row r="21" spans="1:12" x14ac:dyDescent="0.2">
      <c r="A21" s="169" t="s">
        <v>89</v>
      </c>
      <c r="B21" s="169"/>
      <c r="C21" s="169"/>
      <c r="D21" s="169"/>
    </row>
    <row r="23" spans="1:12" x14ac:dyDescent="0.2">
      <c r="J23" s="62"/>
    </row>
    <row r="24" spans="1:12" x14ac:dyDescent="0.2">
      <c r="E24" s="62"/>
    </row>
    <row r="25" spans="1:12" x14ac:dyDescent="0.2">
      <c r="A25" s="45"/>
      <c r="B25" s="1"/>
      <c r="C25" s="1"/>
      <c r="D25" s="1"/>
      <c r="E25" s="62"/>
      <c r="F25" s="1"/>
      <c r="G25" s="1"/>
      <c r="H25" s="1"/>
      <c r="I25" s="1"/>
      <c r="J25" s="45"/>
      <c r="K25" s="1"/>
      <c r="L25" s="1"/>
    </row>
    <row r="26" spans="1:12" x14ac:dyDescent="0.2">
      <c r="D26" s="1"/>
      <c r="E26" s="62"/>
      <c r="F26" s="59"/>
      <c r="G26" s="59"/>
      <c r="H26" s="44"/>
      <c r="I26" s="44"/>
      <c r="J26" s="44"/>
      <c r="K26" s="44"/>
      <c r="L26" s="11"/>
    </row>
    <row r="27" spans="1:12" x14ac:dyDescent="0.2">
      <c r="D27" s="1"/>
      <c r="E27" s="62"/>
      <c r="F27" s="59"/>
      <c r="G27" s="59"/>
      <c r="H27" s="44"/>
      <c r="I27" s="44"/>
      <c r="J27" s="44"/>
      <c r="K27" s="44"/>
      <c r="L27" s="11"/>
    </row>
    <row r="28" spans="1:12" x14ac:dyDescent="0.2">
      <c r="D28" s="1"/>
      <c r="E28" s="62"/>
      <c r="F28" s="59"/>
      <c r="G28" s="59"/>
      <c r="H28" s="44"/>
      <c r="I28" s="44"/>
      <c r="J28" s="44"/>
      <c r="K28" s="44"/>
      <c r="L28" s="11"/>
    </row>
    <row r="29" spans="1:12" x14ac:dyDescent="0.2">
      <c r="D29" s="1"/>
      <c r="E29" s="62"/>
      <c r="F29" s="59"/>
      <c r="G29" s="59"/>
      <c r="H29" s="44"/>
      <c r="I29" s="44"/>
      <c r="J29" s="44"/>
      <c r="K29" s="44"/>
      <c r="L29" s="11"/>
    </row>
    <row r="30" spans="1:12" x14ac:dyDescent="0.2">
      <c r="D30" s="1"/>
      <c r="E30" s="62"/>
      <c r="F30" s="59"/>
      <c r="G30" s="59"/>
      <c r="H30" s="44"/>
      <c r="I30" s="44"/>
      <c r="J30" s="44"/>
      <c r="K30" s="44"/>
      <c r="L30" s="11"/>
    </row>
    <row r="31" spans="1:12" x14ac:dyDescent="0.2">
      <c r="D31" s="1"/>
      <c r="E31" s="62"/>
      <c r="F31" s="59"/>
      <c r="G31" s="59"/>
      <c r="H31" s="44"/>
      <c r="I31" s="44"/>
      <c r="J31" s="44"/>
      <c r="K31" s="44"/>
      <c r="L31" s="11"/>
    </row>
    <row r="32" spans="1:12" x14ac:dyDescent="0.2">
      <c r="D32" s="1"/>
      <c r="E32" s="62"/>
      <c r="F32" s="59"/>
      <c r="G32" s="59"/>
      <c r="H32" s="44"/>
      <c r="I32" s="44"/>
      <c r="J32" s="44"/>
      <c r="K32" s="44"/>
      <c r="L32" s="11"/>
    </row>
    <row r="33" spans="4:12" x14ac:dyDescent="0.2">
      <c r="D33" s="1"/>
      <c r="E33" s="62"/>
      <c r="F33" s="59"/>
      <c r="G33" s="59"/>
      <c r="H33" s="44"/>
      <c r="I33" s="44"/>
      <c r="J33" s="44"/>
      <c r="K33" s="44"/>
      <c r="L33" s="11"/>
    </row>
    <row r="34" spans="4:12" x14ac:dyDescent="0.2">
      <c r="D34" s="1"/>
      <c r="E34" s="62"/>
      <c r="F34" s="59"/>
      <c r="G34" s="59"/>
      <c r="H34" s="44"/>
      <c r="I34" s="44"/>
      <c r="J34" s="44"/>
      <c r="K34" s="44"/>
      <c r="L34" s="11"/>
    </row>
    <row r="35" spans="4:12" x14ac:dyDescent="0.2">
      <c r="D35" s="1"/>
      <c r="E35" s="62"/>
      <c r="F35" s="59"/>
      <c r="G35" s="59"/>
      <c r="H35" s="44"/>
      <c r="I35" s="44"/>
      <c r="J35" s="44"/>
      <c r="K35" s="44"/>
      <c r="L35" s="11"/>
    </row>
    <row r="36" spans="4:12" x14ac:dyDescent="0.2">
      <c r="D36" s="1"/>
      <c r="E36" s="62"/>
      <c r="F36" s="59"/>
      <c r="G36" s="59"/>
      <c r="H36" s="44"/>
      <c r="I36" s="44"/>
      <c r="J36" s="44"/>
      <c r="K36" s="44"/>
      <c r="L36" s="11"/>
    </row>
    <row r="37" spans="4:12" x14ac:dyDescent="0.2">
      <c r="D37" s="1"/>
      <c r="E37" s="62"/>
      <c r="F37" s="59"/>
      <c r="G37" s="59"/>
      <c r="H37" s="44"/>
      <c r="I37" s="44"/>
      <c r="J37" s="44"/>
      <c r="K37" s="44"/>
      <c r="L37" s="11"/>
    </row>
    <row r="38" spans="4:12" x14ac:dyDescent="0.2">
      <c r="D38" s="1"/>
      <c r="E38" s="62"/>
      <c r="F38" s="59"/>
      <c r="G38" s="59"/>
      <c r="H38" s="44"/>
      <c r="I38" s="44"/>
      <c r="J38" s="44"/>
      <c r="K38" s="44"/>
      <c r="L38" s="11"/>
    </row>
    <row r="39" spans="4:12" x14ac:dyDescent="0.2">
      <c r="D39" s="1"/>
      <c r="E39" s="62"/>
      <c r="F39" s="59"/>
      <c r="G39" s="59"/>
      <c r="H39" s="44"/>
      <c r="I39" s="44"/>
      <c r="J39" s="44"/>
      <c r="K39" s="44"/>
      <c r="L39" s="11"/>
    </row>
    <row r="40" spans="4:12" x14ac:dyDescent="0.2">
      <c r="D40" s="1"/>
      <c r="E40" s="62"/>
      <c r="F40" s="59"/>
      <c r="G40" s="59"/>
      <c r="H40" s="44"/>
      <c r="I40" s="44"/>
      <c r="J40" s="44"/>
      <c r="K40" s="44"/>
      <c r="L40" s="11"/>
    </row>
    <row r="41" spans="4:12" x14ac:dyDescent="0.2">
      <c r="D41" s="1"/>
      <c r="E41" s="62"/>
      <c r="F41" s="59"/>
      <c r="G41" s="59"/>
      <c r="H41" s="44"/>
      <c r="I41" s="44"/>
      <c r="J41" s="44"/>
      <c r="K41" s="44"/>
      <c r="L41" s="11"/>
    </row>
    <row r="42" spans="4:12" x14ac:dyDescent="0.2">
      <c r="D42" s="1"/>
      <c r="E42" s="62"/>
      <c r="F42" s="59"/>
      <c r="G42" s="59"/>
      <c r="H42" s="44"/>
      <c r="I42" s="44"/>
      <c r="J42" s="44"/>
      <c r="K42" s="44"/>
      <c r="L42" s="11"/>
    </row>
    <row r="43" spans="4:12" x14ac:dyDescent="0.2">
      <c r="D43" s="1"/>
      <c r="E43" s="62"/>
      <c r="F43" s="59"/>
      <c r="G43" s="59"/>
      <c r="H43" s="44"/>
      <c r="I43" s="44"/>
      <c r="J43" s="44"/>
      <c r="K43" s="44"/>
      <c r="L43" s="11"/>
    </row>
    <row r="44" spans="4:12" x14ac:dyDescent="0.2">
      <c r="D44" s="1"/>
      <c r="E44" s="62"/>
      <c r="F44" s="44"/>
      <c r="G44" s="44"/>
      <c r="H44" s="44"/>
      <c r="I44" s="44"/>
      <c r="J44" s="44"/>
      <c r="K44" s="44"/>
      <c r="L44" s="11"/>
    </row>
    <row r="45" spans="4:12" x14ac:dyDescent="0.2">
      <c r="E45" s="62"/>
    </row>
    <row r="46" spans="4:12" x14ac:dyDescent="0.2">
      <c r="E46" s="62"/>
    </row>
    <row r="47" spans="4:12" x14ac:dyDescent="0.2">
      <c r="J47" s="62"/>
    </row>
    <row r="48" spans="4:12" x14ac:dyDescent="0.2">
      <c r="J48" s="62"/>
    </row>
    <row r="49" spans="10:10" x14ac:dyDescent="0.2">
      <c r="J49" s="62"/>
    </row>
    <row r="50" spans="10:10" x14ac:dyDescent="0.2">
      <c r="J50" s="62"/>
    </row>
    <row r="51" spans="10:10" x14ac:dyDescent="0.2">
      <c r="J51" s="62"/>
    </row>
    <row r="52" spans="10:10" x14ac:dyDescent="0.2">
      <c r="J52" s="62"/>
    </row>
    <row r="53" spans="10:10" x14ac:dyDescent="0.2">
      <c r="J53" s="62"/>
    </row>
    <row r="54" spans="10:10" x14ac:dyDescent="0.2">
      <c r="J54" s="62"/>
    </row>
    <row r="55" spans="10:10" x14ac:dyDescent="0.2">
      <c r="J55" s="62"/>
    </row>
    <row r="56" spans="10:10" x14ac:dyDescent="0.2">
      <c r="J56" s="62"/>
    </row>
    <row r="57" spans="10:10" x14ac:dyDescent="0.2">
      <c r="J57" s="62"/>
    </row>
    <row r="58" spans="10:10" x14ac:dyDescent="0.2">
      <c r="J58" s="62"/>
    </row>
    <row r="59" spans="10:10" x14ac:dyDescent="0.2">
      <c r="J59" s="62"/>
    </row>
    <row r="60" spans="10:10" x14ac:dyDescent="0.2">
      <c r="J60" s="62"/>
    </row>
    <row r="61" spans="10:10" x14ac:dyDescent="0.2">
      <c r="J61" s="62"/>
    </row>
    <row r="62" spans="10:10" x14ac:dyDescent="0.2">
      <c r="J62" s="62"/>
    </row>
    <row r="63" spans="10:10" x14ac:dyDescent="0.2">
      <c r="J63" s="62"/>
    </row>
  </sheetData>
  <mergeCells count="2">
    <mergeCell ref="A1:D1"/>
    <mergeCell ref="A21:D2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5B3D7"/>
  </sheetPr>
  <dimension ref="A1:AMJ97"/>
  <sheetViews>
    <sheetView zoomScaleNormal="100" workbookViewId="0">
      <selection sqref="A1:L1"/>
    </sheetView>
  </sheetViews>
  <sheetFormatPr baseColWidth="10" defaultColWidth="10.875" defaultRowHeight="14.25" x14ac:dyDescent="0.2"/>
  <cols>
    <col min="1" max="1" width="7.5" style="1" customWidth="1"/>
    <col min="2" max="11" width="7.125" style="1" customWidth="1"/>
    <col min="12" max="12" width="7.375" style="1" customWidth="1"/>
    <col min="13" max="17" width="10.875" style="1"/>
    <col min="18" max="19" width="10.875" style="1" hidden="1"/>
    <col min="20" max="1024" width="10.875" style="1"/>
  </cols>
  <sheetData>
    <row r="1" spans="1:14" x14ac:dyDescent="0.2">
      <c r="A1" s="155" t="s">
        <v>317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4" x14ac:dyDescent="0.2">
      <c r="A2" s="23"/>
      <c r="B2" s="97" t="s">
        <v>114</v>
      </c>
      <c r="C2" s="97" t="s">
        <v>115</v>
      </c>
      <c r="D2" s="97" t="s">
        <v>116</v>
      </c>
      <c r="E2" s="97" t="s">
        <v>117</v>
      </c>
      <c r="F2" s="97" t="s">
        <v>118</v>
      </c>
      <c r="G2" s="97" t="s">
        <v>119</v>
      </c>
      <c r="H2" s="97" t="s">
        <v>120</v>
      </c>
      <c r="I2" s="97" t="s">
        <v>121</v>
      </c>
      <c r="J2" s="97" t="s">
        <v>122</v>
      </c>
      <c r="K2" s="97" t="s">
        <v>123</v>
      </c>
      <c r="L2" s="97" t="s">
        <v>51</v>
      </c>
      <c r="N2" s="5"/>
    </row>
    <row r="3" spans="1:14" x14ac:dyDescent="0.2">
      <c r="A3" s="23" t="s">
        <v>124</v>
      </c>
      <c r="B3" s="10">
        <v>30</v>
      </c>
      <c r="C3" s="10">
        <v>109</v>
      </c>
      <c r="D3" s="10">
        <v>2</v>
      </c>
      <c r="E3" s="10">
        <v>118</v>
      </c>
      <c r="F3" s="10">
        <v>843</v>
      </c>
      <c r="G3" s="10">
        <v>155</v>
      </c>
      <c r="H3" s="10">
        <v>145</v>
      </c>
      <c r="I3" s="10">
        <v>518</v>
      </c>
      <c r="J3" s="10">
        <v>903</v>
      </c>
      <c r="K3" s="10">
        <v>128</v>
      </c>
      <c r="L3" s="10">
        <f t="shared" ref="L3:L48" si="0">SUM(B3:K3)</f>
        <v>2951</v>
      </c>
    </row>
    <row r="4" spans="1:14" x14ac:dyDescent="0.2">
      <c r="A4" s="23" t="s">
        <v>125</v>
      </c>
      <c r="B4" s="10">
        <v>31</v>
      </c>
      <c r="C4" s="10">
        <v>106</v>
      </c>
      <c r="D4" s="10">
        <v>2</v>
      </c>
      <c r="E4" s="10">
        <v>86</v>
      </c>
      <c r="F4" s="10">
        <v>944</v>
      </c>
      <c r="G4" s="10">
        <v>141</v>
      </c>
      <c r="H4" s="10">
        <v>143</v>
      </c>
      <c r="I4" s="10">
        <v>240</v>
      </c>
      <c r="J4" s="10">
        <v>782</v>
      </c>
      <c r="K4" s="10">
        <v>124</v>
      </c>
      <c r="L4" s="10">
        <f t="shared" si="0"/>
        <v>2599</v>
      </c>
    </row>
    <row r="5" spans="1:14" x14ac:dyDescent="0.2">
      <c r="A5" s="23" t="s">
        <v>126</v>
      </c>
      <c r="B5" s="10">
        <v>34</v>
      </c>
      <c r="C5" s="10">
        <v>107</v>
      </c>
      <c r="D5" s="10">
        <v>3</v>
      </c>
      <c r="E5" s="10">
        <v>59</v>
      </c>
      <c r="F5" s="10">
        <v>931</v>
      </c>
      <c r="G5" s="10">
        <v>151</v>
      </c>
      <c r="H5" s="10">
        <v>144</v>
      </c>
      <c r="I5" s="10">
        <v>512</v>
      </c>
      <c r="J5" s="10">
        <v>849</v>
      </c>
      <c r="K5" s="10">
        <v>156</v>
      </c>
      <c r="L5" s="10">
        <f t="shared" si="0"/>
        <v>2946</v>
      </c>
    </row>
    <row r="6" spans="1:14" x14ac:dyDescent="0.2">
      <c r="A6" s="23" t="s">
        <v>127</v>
      </c>
      <c r="B6" s="10">
        <v>30</v>
      </c>
      <c r="C6" s="10">
        <v>103</v>
      </c>
      <c r="D6" s="10">
        <v>2</v>
      </c>
      <c r="E6" s="10">
        <v>56</v>
      </c>
      <c r="F6" s="10">
        <v>834</v>
      </c>
      <c r="G6" s="10">
        <v>146</v>
      </c>
      <c r="H6" s="10">
        <v>146</v>
      </c>
      <c r="I6" s="10">
        <v>491</v>
      </c>
      <c r="J6" s="10">
        <v>887</v>
      </c>
      <c r="K6" s="10">
        <v>140</v>
      </c>
      <c r="L6" s="10">
        <f t="shared" si="0"/>
        <v>2835</v>
      </c>
    </row>
    <row r="7" spans="1:14" x14ac:dyDescent="0.2">
      <c r="A7" s="23" t="s">
        <v>128</v>
      </c>
      <c r="B7" s="10">
        <v>27</v>
      </c>
      <c r="C7" s="10">
        <v>103</v>
      </c>
      <c r="D7" s="10">
        <v>2</v>
      </c>
      <c r="E7" s="10">
        <v>51</v>
      </c>
      <c r="F7" s="10">
        <v>622</v>
      </c>
      <c r="G7" s="10">
        <v>152</v>
      </c>
      <c r="H7" s="10">
        <v>145</v>
      </c>
      <c r="I7" s="10">
        <v>481</v>
      </c>
      <c r="J7" s="10">
        <v>852</v>
      </c>
      <c r="K7" s="10">
        <v>134</v>
      </c>
      <c r="L7" s="10">
        <f t="shared" si="0"/>
        <v>2569</v>
      </c>
    </row>
    <row r="8" spans="1:14" x14ac:dyDescent="0.2">
      <c r="A8" s="23" t="s">
        <v>129</v>
      </c>
      <c r="B8" s="10">
        <v>30</v>
      </c>
      <c r="C8" s="10">
        <v>103</v>
      </c>
      <c r="D8" s="10">
        <v>2</v>
      </c>
      <c r="E8" s="10">
        <v>42</v>
      </c>
      <c r="F8" s="10">
        <v>788</v>
      </c>
      <c r="G8" s="10">
        <v>152</v>
      </c>
      <c r="H8" s="10">
        <v>148</v>
      </c>
      <c r="I8" s="10">
        <v>208</v>
      </c>
      <c r="J8" s="10">
        <v>747</v>
      </c>
      <c r="K8" s="10">
        <v>126</v>
      </c>
      <c r="L8" s="10">
        <f t="shared" si="0"/>
        <v>2346</v>
      </c>
    </row>
    <row r="9" spans="1:14" x14ac:dyDescent="0.2">
      <c r="A9" s="23" t="s">
        <v>130</v>
      </c>
      <c r="B9" s="10">
        <v>34</v>
      </c>
      <c r="C9" s="10">
        <v>99</v>
      </c>
      <c r="D9" s="10">
        <v>2</v>
      </c>
      <c r="E9" s="10">
        <v>35</v>
      </c>
      <c r="F9" s="10">
        <v>773</v>
      </c>
      <c r="G9" s="10">
        <v>151</v>
      </c>
      <c r="H9" s="10">
        <v>149</v>
      </c>
      <c r="I9" s="10">
        <v>473</v>
      </c>
      <c r="J9" s="10">
        <v>814</v>
      </c>
      <c r="K9" s="10">
        <v>147</v>
      </c>
      <c r="L9" s="10">
        <f t="shared" si="0"/>
        <v>2677</v>
      </c>
    </row>
    <row r="10" spans="1:14" x14ac:dyDescent="0.2">
      <c r="A10" s="23" t="s">
        <v>131</v>
      </c>
      <c r="B10" s="10">
        <v>30</v>
      </c>
      <c r="C10" s="10">
        <v>105</v>
      </c>
      <c r="D10" s="10">
        <v>2</v>
      </c>
      <c r="E10" s="10">
        <v>34</v>
      </c>
      <c r="F10" s="10">
        <v>685</v>
      </c>
      <c r="G10" s="10">
        <v>157</v>
      </c>
      <c r="H10" s="10">
        <v>150</v>
      </c>
      <c r="I10" s="10">
        <v>442</v>
      </c>
      <c r="J10" s="10">
        <v>863</v>
      </c>
      <c r="K10" s="10">
        <v>144</v>
      </c>
      <c r="L10" s="10">
        <f t="shared" si="0"/>
        <v>2612</v>
      </c>
    </row>
    <row r="11" spans="1:14" x14ac:dyDescent="0.2">
      <c r="A11" s="23" t="s">
        <v>132</v>
      </c>
      <c r="B11" s="10">
        <v>29</v>
      </c>
      <c r="C11" s="10">
        <v>101</v>
      </c>
      <c r="D11" s="10">
        <v>2</v>
      </c>
      <c r="E11" s="10">
        <v>36</v>
      </c>
      <c r="F11" s="10">
        <v>598</v>
      </c>
      <c r="G11" s="10">
        <v>167</v>
      </c>
      <c r="H11" s="10">
        <v>144</v>
      </c>
      <c r="I11" s="10">
        <v>461</v>
      </c>
      <c r="J11" s="10">
        <v>875</v>
      </c>
      <c r="K11" s="10">
        <v>138</v>
      </c>
      <c r="L11" s="10">
        <f t="shared" si="0"/>
        <v>2551</v>
      </c>
    </row>
    <row r="12" spans="1:14" x14ac:dyDescent="0.2">
      <c r="A12" s="23" t="s">
        <v>133</v>
      </c>
      <c r="B12" s="10">
        <v>26</v>
      </c>
      <c r="C12" s="10">
        <v>100</v>
      </c>
      <c r="D12" s="10">
        <v>2</v>
      </c>
      <c r="E12" s="10">
        <v>39</v>
      </c>
      <c r="F12" s="10">
        <v>635</v>
      </c>
      <c r="G12" s="10">
        <v>186</v>
      </c>
      <c r="H12" s="10">
        <v>141</v>
      </c>
      <c r="I12" s="10">
        <v>202</v>
      </c>
      <c r="J12" s="10">
        <v>782</v>
      </c>
      <c r="K12" s="10">
        <v>100</v>
      </c>
      <c r="L12" s="10">
        <f t="shared" si="0"/>
        <v>2213</v>
      </c>
    </row>
    <row r="13" spans="1:14" x14ac:dyDescent="0.2">
      <c r="A13" s="23" t="s">
        <v>134</v>
      </c>
      <c r="B13" s="10">
        <v>16</v>
      </c>
      <c r="C13" s="10">
        <v>111</v>
      </c>
      <c r="D13" s="10">
        <v>2</v>
      </c>
      <c r="E13" s="10">
        <v>35</v>
      </c>
      <c r="F13" s="10">
        <v>615</v>
      </c>
      <c r="G13" s="10">
        <v>187</v>
      </c>
      <c r="H13" s="10">
        <v>138</v>
      </c>
      <c r="I13" s="10">
        <v>457</v>
      </c>
      <c r="J13" s="10">
        <v>830</v>
      </c>
      <c r="K13" s="10">
        <v>99</v>
      </c>
      <c r="L13" s="10">
        <f t="shared" si="0"/>
        <v>2490</v>
      </c>
    </row>
    <row r="14" spans="1:14" x14ac:dyDescent="0.2">
      <c r="A14" s="23" t="s">
        <v>135</v>
      </c>
      <c r="B14" s="10">
        <v>14</v>
      </c>
      <c r="C14" s="10">
        <v>97</v>
      </c>
      <c r="D14" s="10">
        <v>2</v>
      </c>
      <c r="E14" s="10">
        <v>39</v>
      </c>
      <c r="F14" s="10">
        <v>556</v>
      </c>
      <c r="G14" s="10">
        <v>200</v>
      </c>
      <c r="H14" s="10">
        <v>135</v>
      </c>
      <c r="I14" s="10">
        <v>422</v>
      </c>
      <c r="J14" s="10">
        <v>837</v>
      </c>
      <c r="K14" s="10">
        <v>89</v>
      </c>
      <c r="L14" s="10">
        <f t="shared" si="0"/>
        <v>2391</v>
      </c>
    </row>
    <row r="15" spans="1:14" x14ac:dyDescent="0.2">
      <c r="A15" s="23" t="s">
        <v>136</v>
      </c>
      <c r="B15" s="10">
        <v>29</v>
      </c>
      <c r="C15" s="10">
        <v>100</v>
      </c>
      <c r="D15" s="10">
        <v>2</v>
      </c>
      <c r="E15" s="10">
        <v>41</v>
      </c>
      <c r="F15" s="10">
        <v>592</v>
      </c>
      <c r="G15" s="10">
        <v>205</v>
      </c>
      <c r="H15" s="10">
        <v>132</v>
      </c>
      <c r="I15" s="10">
        <v>425</v>
      </c>
      <c r="J15" s="10">
        <v>846</v>
      </c>
      <c r="K15" s="10">
        <v>91</v>
      </c>
      <c r="L15" s="10">
        <f t="shared" si="0"/>
        <v>2463</v>
      </c>
    </row>
    <row r="16" spans="1:14" x14ac:dyDescent="0.2">
      <c r="A16" s="23" t="s">
        <v>137</v>
      </c>
      <c r="B16" s="10">
        <v>17</v>
      </c>
      <c r="C16" s="10">
        <v>110</v>
      </c>
      <c r="D16" s="10">
        <v>2</v>
      </c>
      <c r="E16" s="10">
        <v>34</v>
      </c>
      <c r="F16" s="10">
        <v>662</v>
      </c>
      <c r="G16" s="10">
        <v>205</v>
      </c>
      <c r="H16" s="10">
        <v>131</v>
      </c>
      <c r="I16" s="10">
        <v>166</v>
      </c>
      <c r="J16" s="10">
        <v>771</v>
      </c>
      <c r="K16" s="10">
        <v>90</v>
      </c>
      <c r="L16" s="10">
        <f t="shared" si="0"/>
        <v>2188</v>
      </c>
    </row>
    <row r="17" spans="1:12" x14ac:dyDescent="0.2">
      <c r="A17" s="23" t="s">
        <v>138</v>
      </c>
      <c r="B17" s="10">
        <v>21</v>
      </c>
      <c r="C17" s="10">
        <v>98</v>
      </c>
      <c r="D17" s="10">
        <v>2</v>
      </c>
      <c r="E17" s="10">
        <v>35</v>
      </c>
      <c r="F17" s="10">
        <v>659</v>
      </c>
      <c r="G17" s="10">
        <v>197</v>
      </c>
      <c r="H17" s="10">
        <v>128</v>
      </c>
      <c r="I17" s="10">
        <v>419</v>
      </c>
      <c r="J17" s="10">
        <v>813</v>
      </c>
      <c r="K17" s="10">
        <v>88</v>
      </c>
      <c r="L17" s="10">
        <f t="shared" si="0"/>
        <v>2460</v>
      </c>
    </row>
    <row r="18" spans="1:12" x14ac:dyDescent="0.2">
      <c r="A18" s="23" t="s">
        <v>139</v>
      </c>
      <c r="B18" s="10">
        <v>16</v>
      </c>
      <c r="C18" s="10">
        <v>91</v>
      </c>
      <c r="D18" s="10">
        <v>2</v>
      </c>
      <c r="E18" s="10">
        <v>36</v>
      </c>
      <c r="F18" s="10">
        <v>543</v>
      </c>
      <c r="G18" s="10">
        <v>184</v>
      </c>
      <c r="H18" s="10">
        <v>126</v>
      </c>
      <c r="I18" s="10">
        <v>108</v>
      </c>
      <c r="J18" s="10">
        <v>863</v>
      </c>
      <c r="K18" s="10">
        <v>90</v>
      </c>
      <c r="L18" s="10">
        <f t="shared" si="0"/>
        <v>2059</v>
      </c>
    </row>
    <row r="19" spans="1:12" x14ac:dyDescent="0.2">
      <c r="A19" s="23" t="s">
        <v>140</v>
      </c>
      <c r="B19" s="10">
        <v>16</v>
      </c>
      <c r="C19" s="10">
        <v>87</v>
      </c>
      <c r="D19" s="10">
        <v>2</v>
      </c>
      <c r="E19" s="10">
        <v>33</v>
      </c>
      <c r="F19" s="10">
        <v>493</v>
      </c>
      <c r="G19" s="10">
        <v>200</v>
      </c>
      <c r="H19" s="10">
        <v>115</v>
      </c>
      <c r="I19" s="10">
        <v>132</v>
      </c>
      <c r="J19" s="10">
        <v>862</v>
      </c>
      <c r="K19" s="10">
        <v>92</v>
      </c>
      <c r="L19" s="10">
        <f t="shared" si="0"/>
        <v>2032</v>
      </c>
    </row>
    <row r="20" spans="1:12" x14ac:dyDescent="0.2">
      <c r="A20" s="23" t="s">
        <v>141</v>
      </c>
      <c r="B20" s="10">
        <v>18</v>
      </c>
      <c r="C20" s="10">
        <v>89</v>
      </c>
      <c r="D20" s="10">
        <v>2</v>
      </c>
      <c r="E20" s="10">
        <v>32</v>
      </c>
      <c r="F20" s="10">
        <v>611</v>
      </c>
      <c r="G20" s="10">
        <v>204</v>
      </c>
      <c r="H20" s="10">
        <v>114</v>
      </c>
      <c r="I20" s="10">
        <v>114</v>
      </c>
      <c r="J20" s="10">
        <v>776</v>
      </c>
      <c r="K20" s="10">
        <v>105</v>
      </c>
      <c r="L20" s="10">
        <f t="shared" si="0"/>
        <v>2065</v>
      </c>
    </row>
    <row r="21" spans="1:12" x14ac:dyDescent="0.2">
      <c r="A21" s="23" t="s">
        <v>142</v>
      </c>
      <c r="B21" s="10">
        <v>21</v>
      </c>
      <c r="C21" s="10">
        <v>90</v>
      </c>
      <c r="D21" s="10">
        <v>2</v>
      </c>
      <c r="E21" s="10">
        <v>33</v>
      </c>
      <c r="F21" s="10">
        <v>630</v>
      </c>
      <c r="G21" s="10">
        <v>207</v>
      </c>
      <c r="H21" s="10">
        <v>112</v>
      </c>
      <c r="I21" s="10">
        <v>105</v>
      </c>
      <c r="J21" s="10">
        <v>819</v>
      </c>
      <c r="K21" s="10">
        <v>103</v>
      </c>
      <c r="L21" s="10">
        <f t="shared" si="0"/>
        <v>2122</v>
      </c>
    </row>
    <row r="22" spans="1:12" x14ac:dyDescent="0.2">
      <c r="A22" s="23" t="s">
        <v>143</v>
      </c>
      <c r="B22" s="10">
        <v>15</v>
      </c>
      <c r="C22" s="10">
        <v>79</v>
      </c>
      <c r="D22" s="10">
        <v>2</v>
      </c>
      <c r="E22" s="10">
        <v>32</v>
      </c>
      <c r="F22" s="10">
        <v>539</v>
      </c>
      <c r="G22" s="10">
        <v>201</v>
      </c>
      <c r="H22" s="10">
        <v>111</v>
      </c>
      <c r="I22" s="10">
        <v>65</v>
      </c>
      <c r="J22" s="10">
        <v>857</v>
      </c>
      <c r="K22" s="10">
        <v>89</v>
      </c>
      <c r="L22" s="10">
        <f t="shared" si="0"/>
        <v>1990</v>
      </c>
    </row>
    <row r="23" spans="1:12" x14ac:dyDescent="0.2">
      <c r="A23" s="23" t="s">
        <v>144</v>
      </c>
      <c r="B23" s="10">
        <v>19</v>
      </c>
      <c r="C23" s="10">
        <v>78</v>
      </c>
      <c r="D23" s="10">
        <v>2</v>
      </c>
      <c r="E23" s="10">
        <v>36</v>
      </c>
      <c r="F23" s="10">
        <v>354</v>
      </c>
      <c r="G23" s="10">
        <v>219</v>
      </c>
      <c r="H23" s="10">
        <v>111</v>
      </c>
      <c r="I23" s="10">
        <v>91</v>
      </c>
      <c r="J23" s="10">
        <v>899</v>
      </c>
      <c r="K23" s="10">
        <v>91</v>
      </c>
      <c r="L23" s="10">
        <f t="shared" si="0"/>
        <v>1900</v>
      </c>
    </row>
    <row r="24" spans="1:12" x14ac:dyDescent="0.2">
      <c r="A24" s="23" t="s">
        <v>145</v>
      </c>
      <c r="B24" s="10">
        <v>18</v>
      </c>
      <c r="C24" s="10">
        <v>84</v>
      </c>
      <c r="D24" s="10">
        <v>2</v>
      </c>
      <c r="E24" s="10">
        <v>34</v>
      </c>
      <c r="F24" s="10">
        <v>377</v>
      </c>
      <c r="G24" s="10">
        <v>242</v>
      </c>
      <c r="H24" s="10">
        <v>97</v>
      </c>
      <c r="I24" s="10">
        <v>105</v>
      </c>
      <c r="J24" s="10">
        <v>800</v>
      </c>
      <c r="K24" s="10">
        <v>113</v>
      </c>
      <c r="L24" s="10">
        <f t="shared" si="0"/>
        <v>1872</v>
      </c>
    </row>
    <row r="25" spans="1:12" x14ac:dyDescent="0.2">
      <c r="A25" s="23" t="s">
        <v>146</v>
      </c>
      <c r="B25" s="10">
        <v>21</v>
      </c>
      <c r="C25" s="10">
        <v>85</v>
      </c>
      <c r="D25" s="10">
        <v>2</v>
      </c>
      <c r="E25" s="10">
        <v>31</v>
      </c>
      <c r="F25" s="10">
        <v>364</v>
      </c>
      <c r="G25" s="10">
        <v>238</v>
      </c>
      <c r="H25" s="10">
        <v>104</v>
      </c>
      <c r="I25" s="10">
        <v>105</v>
      </c>
      <c r="J25" s="10">
        <v>860</v>
      </c>
      <c r="K25" s="10">
        <v>106</v>
      </c>
      <c r="L25" s="10">
        <f t="shared" si="0"/>
        <v>1916</v>
      </c>
    </row>
    <row r="26" spans="1:12" x14ac:dyDescent="0.2">
      <c r="A26" s="23" t="s">
        <v>147</v>
      </c>
      <c r="B26" s="10">
        <v>18</v>
      </c>
      <c r="C26" s="10">
        <v>80</v>
      </c>
      <c r="D26" s="10">
        <v>2</v>
      </c>
      <c r="E26" s="10">
        <v>38</v>
      </c>
      <c r="F26" s="10">
        <v>358</v>
      </c>
      <c r="G26" s="10">
        <v>242</v>
      </c>
      <c r="H26" s="10">
        <v>104</v>
      </c>
      <c r="I26" s="10">
        <v>73</v>
      </c>
      <c r="J26" s="10">
        <v>899</v>
      </c>
      <c r="K26" s="10">
        <v>79</v>
      </c>
      <c r="L26" s="10">
        <f t="shared" si="0"/>
        <v>1893</v>
      </c>
    </row>
    <row r="27" spans="1:12" x14ac:dyDescent="0.2">
      <c r="A27" s="23" t="s">
        <v>148</v>
      </c>
      <c r="B27" s="10">
        <v>21</v>
      </c>
      <c r="C27" s="10">
        <v>77</v>
      </c>
      <c r="D27" s="10">
        <v>2</v>
      </c>
      <c r="E27" s="10">
        <v>41</v>
      </c>
      <c r="F27" s="10">
        <v>351</v>
      </c>
      <c r="G27" s="10">
        <v>266</v>
      </c>
      <c r="H27" s="10">
        <v>104</v>
      </c>
      <c r="I27" s="10">
        <v>83</v>
      </c>
      <c r="J27" s="10">
        <v>916</v>
      </c>
      <c r="K27" s="10">
        <v>115</v>
      </c>
      <c r="L27" s="10">
        <f t="shared" si="0"/>
        <v>1976</v>
      </c>
    </row>
    <row r="28" spans="1:12" x14ac:dyDescent="0.2">
      <c r="A28" s="23" t="s">
        <v>149</v>
      </c>
      <c r="B28" s="10">
        <v>28</v>
      </c>
      <c r="C28" s="10">
        <v>86</v>
      </c>
      <c r="D28" s="10">
        <v>2</v>
      </c>
      <c r="E28" s="10">
        <v>34</v>
      </c>
      <c r="F28" s="10">
        <v>372</v>
      </c>
      <c r="G28" s="10">
        <v>294</v>
      </c>
      <c r="H28" s="10">
        <v>104</v>
      </c>
      <c r="I28" s="10">
        <v>88</v>
      </c>
      <c r="J28" s="10">
        <v>815</v>
      </c>
      <c r="K28" s="10">
        <v>160</v>
      </c>
      <c r="L28" s="10">
        <f t="shared" si="0"/>
        <v>1983</v>
      </c>
    </row>
    <row r="29" spans="1:12" x14ac:dyDescent="0.2">
      <c r="A29" s="23" t="s">
        <v>150</v>
      </c>
      <c r="B29" s="10">
        <v>32</v>
      </c>
      <c r="C29" s="10">
        <v>83</v>
      </c>
      <c r="D29" s="10">
        <v>2</v>
      </c>
      <c r="E29" s="10">
        <v>34</v>
      </c>
      <c r="F29" s="10">
        <v>380</v>
      </c>
      <c r="G29" s="10">
        <v>282</v>
      </c>
      <c r="H29" s="10">
        <v>106</v>
      </c>
      <c r="I29" s="10">
        <v>85</v>
      </c>
      <c r="J29" s="10">
        <v>852</v>
      </c>
      <c r="K29" s="10">
        <v>164</v>
      </c>
      <c r="L29" s="10">
        <f t="shared" si="0"/>
        <v>2020</v>
      </c>
    </row>
    <row r="30" spans="1:12" x14ac:dyDescent="0.2">
      <c r="A30" s="23" t="s">
        <v>151</v>
      </c>
      <c r="B30" s="10">
        <v>26</v>
      </c>
      <c r="C30" s="10">
        <v>76</v>
      </c>
      <c r="D30" s="10">
        <v>2</v>
      </c>
      <c r="E30" s="10">
        <v>55</v>
      </c>
      <c r="F30" s="10">
        <v>345</v>
      </c>
      <c r="G30" s="10">
        <v>251</v>
      </c>
      <c r="H30" s="10">
        <v>101</v>
      </c>
      <c r="I30" s="10">
        <v>55</v>
      </c>
      <c r="J30" s="10">
        <v>888</v>
      </c>
      <c r="K30" s="10">
        <v>101</v>
      </c>
      <c r="L30" s="10">
        <f t="shared" si="0"/>
        <v>1900</v>
      </c>
    </row>
    <row r="31" spans="1:12" x14ac:dyDescent="0.2">
      <c r="A31" s="23" t="s">
        <v>152</v>
      </c>
      <c r="B31" s="10">
        <v>27</v>
      </c>
      <c r="C31" s="10">
        <v>79</v>
      </c>
      <c r="D31" s="10">
        <v>2</v>
      </c>
      <c r="E31" s="10">
        <v>63</v>
      </c>
      <c r="F31" s="10">
        <v>336</v>
      </c>
      <c r="G31" s="10">
        <v>260</v>
      </c>
      <c r="H31" s="10">
        <v>99</v>
      </c>
      <c r="I31" s="10">
        <v>70</v>
      </c>
      <c r="J31" s="10">
        <v>926</v>
      </c>
      <c r="K31" s="10">
        <v>120</v>
      </c>
      <c r="L31" s="10">
        <f t="shared" si="0"/>
        <v>1982</v>
      </c>
    </row>
    <row r="32" spans="1:12" x14ac:dyDescent="0.2">
      <c r="A32" s="23" t="s">
        <v>153</v>
      </c>
      <c r="B32" s="10">
        <v>29</v>
      </c>
      <c r="C32" s="10">
        <v>81</v>
      </c>
      <c r="D32" s="10">
        <v>2</v>
      </c>
      <c r="E32" s="10">
        <v>47</v>
      </c>
      <c r="F32" s="10">
        <v>363</v>
      </c>
      <c r="G32" s="10">
        <v>283</v>
      </c>
      <c r="H32" s="10">
        <v>103</v>
      </c>
      <c r="I32" s="10">
        <v>74</v>
      </c>
      <c r="J32" s="10">
        <v>835</v>
      </c>
      <c r="K32" s="10">
        <v>162</v>
      </c>
      <c r="L32" s="10">
        <f t="shared" si="0"/>
        <v>1979</v>
      </c>
    </row>
    <row r="33" spans="1:27" x14ac:dyDescent="0.2">
      <c r="A33" s="23" t="s">
        <v>154</v>
      </c>
      <c r="B33" s="10">
        <v>31</v>
      </c>
      <c r="C33" s="10">
        <v>83</v>
      </c>
      <c r="D33" s="10">
        <v>2</v>
      </c>
      <c r="E33" s="10">
        <v>44</v>
      </c>
      <c r="F33" s="10">
        <v>371</v>
      </c>
      <c r="G33" s="10">
        <v>273</v>
      </c>
      <c r="H33" s="10">
        <v>100</v>
      </c>
      <c r="I33" s="10">
        <v>72</v>
      </c>
      <c r="J33" s="10">
        <v>909</v>
      </c>
      <c r="K33" s="10">
        <v>140</v>
      </c>
      <c r="L33" s="10">
        <f t="shared" si="0"/>
        <v>2025</v>
      </c>
    </row>
    <row r="34" spans="1:27" x14ac:dyDescent="0.2">
      <c r="A34" s="23" t="s">
        <v>155</v>
      </c>
      <c r="B34" s="10">
        <v>22</v>
      </c>
      <c r="C34" s="10">
        <v>80</v>
      </c>
      <c r="D34" s="10">
        <v>2</v>
      </c>
      <c r="E34" s="10">
        <v>44</v>
      </c>
      <c r="F34" s="10">
        <v>359</v>
      </c>
      <c r="G34" s="10">
        <v>252</v>
      </c>
      <c r="H34" s="10">
        <v>102</v>
      </c>
      <c r="I34" s="10">
        <v>50</v>
      </c>
      <c r="J34" s="10">
        <v>936</v>
      </c>
      <c r="K34" s="10">
        <v>88</v>
      </c>
      <c r="L34" s="10">
        <f t="shared" si="0"/>
        <v>1935</v>
      </c>
      <c r="N34" s="1" t="s">
        <v>156</v>
      </c>
      <c r="P34" s="1" t="s">
        <v>157</v>
      </c>
    </row>
    <row r="35" spans="1:27" x14ac:dyDescent="0.2">
      <c r="A35" s="23" t="s">
        <v>158</v>
      </c>
      <c r="B35" s="10">
        <v>21</v>
      </c>
      <c r="C35" s="10">
        <v>82</v>
      </c>
      <c r="D35" s="10">
        <v>2</v>
      </c>
      <c r="E35" s="10">
        <v>39</v>
      </c>
      <c r="F35" s="10">
        <v>361</v>
      </c>
      <c r="G35" s="10">
        <v>286</v>
      </c>
      <c r="H35" s="10">
        <v>103</v>
      </c>
      <c r="I35" s="10">
        <v>68</v>
      </c>
      <c r="J35" s="10">
        <v>986</v>
      </c>
      <c r="K35" s="10">
        <v>99</v>
      </c>
      <c r="L35" s="10">
        <f t="shared" si="0"/>
        <v>2047</v>
      </c>
      <c r="N35" s="1" t="s">
        <v>159</v>
      </c>
      <c r="P35" s="1" t="s">
        <v>160</v>
      </c>
    </row>
    <row r="36" spans="1:27" x14ac:dyDescent="0.2">
      <c r="A36" s="23" t="s">
        <v>161</v>
      </c>
      <c r="B36" s="10">
        <v>23</v>
      </c>
      <c r="C36" s="10">
        <v>80</v>
      </c>
      <c r="D36" s="10">
        <v>2</v>
      </c>
      <c r="E36" s="10">
        <v>37</v>
      </c>
      <c r="F36" s="10">
        <v>356</v>
      </c>
      <c r="G36" s="10">
        <v>329</v>
      </c>
      <c r="H36" s="10">
        <v>100</v>
      </c>
      <c r="I36" s="10">
        <v>111</v>
      </c>
      <c r="J36" s="10">
        <v>885</v>
      </c>
      <c r="K36" s="10">
        <v>156</v>
      </c>
      <c r="L36" s="10">
        <f t="shared" si="0"/>
        <v>2079</v>
      </c>
      <c r="N36" s="1" t="s">
        <v>162</v>
      </c>
      <c r="P36" s="1" t="s">
        <v>163</v>
      </c>
      <c r="Y36" s="44"/>
      <c r="Z36" s="37"/>
      <c r="AA36" s="37"/>
    </row>
    <row r="37" spans="1:27" x14ac:dyDescent="0.2">
      <c r="A37" s="23" t="s">
        <v>164</v>
      </c>
      <c r="B37" s="10">
        <v>24</v>
      </c>
      <c r="C37" s="10">
        <v>85</v>
      </c>
      <c r="D37" s="10">
        <v>2</v>
      </c>
      <c r="E37" s="10">
        <v>33</v>
      </c>
      <c r="F37" s="10">
        <v>354</v>
      </c>
      <c r="G37" s="10">
        <v>291</v>
      </c>
      <c r="H37" s="10">
        <v>100</v>
      </c>
      <c r="I37" s="10">
        <v>108</v>
      </c>
      <c r="J37" s="10">
        <v>942</v>
      </c>
      <c r="K37" s="10">
        <v>159</v>
      </c>
      <c r="L37" s="10">
        <f t="shared" si="0"/>
        <v>2098</v>
      </c>
      <c r="N37" s="1" t="s">
        <v>165</v>
      </c>
      <c r="P37" s="1" t="s">
        <v>166</v>
      </c>
      <c r="Y37" s="44"/>
      <c r="Z37" s="37"/>
      <c r="AA37" s="37"/>
    </row>
    <row r="38" spans="1:27" x14ac:dyDescent="0.2">
      <c r="A38" s="23" t="s">
        <v>167</v>
      </c>
      <c r="B38" s="10">
        <v>21</v>
      </c>
      <c r="C38" s="10">
        <v>82</v>
      </c>
      <c r="D38" s="10">
        <v>2</v>
      </c>
      <c r="E38" s="10">
        <v>39</v>
      </c>
      <c r="F38" s="10">
        <v>361</v>
      </c>
      <c r="G38" s="10">
        <v>286</v>
      </c>
      <c r="H38" s="10">
        <v>103</v>
      </c>
      <c r="I38" s="10">
        <v>68</v>
      </c>
      <c r="J38" s="10">
        <v>986</v>
      </c>
      <c r="K38" s="10">
        <v>99</v>
      </c>
      <c r="L38" s="10">
        <f t="shared" si="0"/>
        <v>2047</v>
      </c>
      <c r="N38" s="1" t="s">
        <v>168</v>
      </c>
      <c r="P38" s="1" t="s">
        <v>169</v>
      </c>
      <c r="Y38" s="44"/>
      <c r="Z38" s="37"/>
      <c r="AA38" s="37"/>
    </row>
    <row r="39" spans="1:27" x14ac:dyDescent="0.2">
      <c r="A39" s="23" t="s">
        <v>170</v>
      </c>
      <c r="B39" s="10">
        <v>22</v>
      </c>
      <c r="C39" s="10">
        <v>68</v>
      </c>
      <c r="D39" s="10">
        <v>2</v>
      </c>
      <c r="E39" s="10">
        <v>41</v>
      </c>
      <c r="F39" s="10">
        <v>325</v>
      </c>
      <c r="G39" s="10">
        <v>273</v>
      </c>
      <c r="H39" s="10">
        <v>98</v>
      </c>
      <c r="I39" s="10">
        <v>105</v>
      </c>
      <c r="J39" s="10">
        <v>1010</v>
      </c>
      <c r="K39" s="10">
        <v>77</v>
      </c>
      <c r="L39" s="10">
        <f t="shared" si="0"/>
        <v>2021</v>
      </c>
      <c r="N39" s="1" t="s">
        <v>171</v>
      </c>
      <c r="P39" s="1" t="s">
        <v>172</v>
      </c>
      <c r="R39" s="5" t="s">
        <v>173</v>
      </c>
      <c r="Y39" s="44"/>
      <c r="Z39" s="37"/>
      <c r="AA39" s="37"/>
    </row>
    <row r="40" spans="1:27" x14ac:dyDescent="0.2">
      <c r="A40" s="23" t="s">
        <v>174</v>
      </c>
      <c r="B40" s="10">
        <v>24</v>
      </c>
      <c r="C40" s="10">
        <v>68</v>
      </c>
      <c r="D40" s="10">
        <v>2</v>
      </c>
      <c r="E40" s="10">
        <v>38</v>
      </c>
      <c r="F40" s="10">
        <v>359</v>
      </c>
      <c r="G40" s="10">
        <v>311</v>
      </c>
      <c r="H40" s="10">
        <v>98</v>
      </c>
      <c r="I40" s="10">
        <v>100</v>
      </c>
      <c r="J40" s="10">
        <v>912</v>
      </c>
      <c r="K40" s="10">
        <v>135</v>
      </c>
      <c r="L40" s="10">
        <f t="shared" si="0"/>
        <v>2047</v>
      </c>
      <c r="N40" s="1" t="s">
        <v>175</v>
      </c>
      <c r="P40" s="1" t="s">
        <v>176</v>
      </c>
      <c r="R40" s="5" t="s">
        <v>168</v>
      </c>
      <c r="T40" s="5"/>
      <c r="Y40" s="44"/>
      <c r="Z40" s="37"/>
      <c r="AA40" s="37"/>
    </row>
    <row r="41" spans="1:27" x14ac:dyDescent="0.2">
      <c r="A41" s="23" t="s">
        <v>177</v>
      </c>
      <c r="B41" s="10">
        <v>30</v>
      </c>
      <c r="C41" s="10">
        <v>70</v>
      </c>
      <c r="D41" s="10">
        <v>2</v>
      </c>
      <c r="E41" s="10">
        <v>41</v>
      </c>
      <c r="F41" s="10">
        <v>357</v>
      </c>
      <c r="G41" s="10">
        <v>295</v>
      </c>
      <c r="H41" s="10">
        <v>96</v>
      </c>
      <c r="I41" s="10">
        <v>64</v>
      </c>
      <c r="J41" s="10">
        <v>958</v>
      </c>
      <c r="K41" s="10">
        <v>125</v>
      </c>
      <c r="L41" s="10">
        <f t="shared" si="0"/>
        <v>2038</v>
      </c>
      <c r="N41" s="1" t="s">
        <v>178</v>
      </c>
      <c r="P41" s="1" t="s">
        <v>179</v>
      </c>
      <c r="R41" s="5" t="s">
        <v>180</v>
      </c>
      <c r="T41" s="5"/>
      <c r="Y41" s="44"/>
      <c r="Z41" s="37"/>
      <c r="AA41" s="37"/>
    </row>
    <row r="42" spans="1:27" x14ac:dyDescent="0.2">
      <c r="A42" s="23" t="s">
        <v>181</v>
      </c>
      <c r="B42" s="10">
        <v>23</v>
      </c>
      <c r="C42" s="10">
        <v>68</v>
      </c>
      <c r="D42" s="10">
        <v>3</v>
      </c>
      <c r="E42" s="10">
        <v>37</v>
      </c>
      <c r="F42" s="10">
        <v>358</v>
      </c>
      <c r="G42" s="10">
        <v>236</v>
      </c>
      <c r="H42" s="10">
        <v>98</v>
      </c>
      <c r="I42" s="10">
        <v>49</v>
      </c>
      <c r="J42" s="10">
        <v>1006</v>
      </c>
      <c r="K42" s="10">
        <v>49</v>
      </c>
      <c r="L42" s="10">
        <f t="shared" si="0"/>
        <v>1927</v>
      </c>
      <c r="N42" s="1" t="s">
        <v>173</v>
      </c>
      <c r="P42" s="5" t="s">
        <v>182</v>
      </c>
      <c r="R42" s="5" t="s">
        <v>183</v>
      </c>
      <c r="Y42" s="44"/>
      <c r="Z42" s="37"/>
      <c r="AA42" s="37"/>
    </row>
    <row r="43" spans="1:27" x14ac:dyDescent="0.2">
      <c r="A43" s="23" t="s">
        <v>184</v>
      </c>
      <c r="B43" s="10">
        <v>22</v>
      </c>
      <c r="C43" s="10">
        <v>64</v>
      </c>
      <c r="D43" s="10">
        <v>3</v>
      </c>
      <c r="E43" s="10">
        <v>28</v>
      </c>
      <c r="F43" s="10">
        <v>344</v>
      </c>
      <c r="G43" s="10">
        <v>70</v>
      </c>
      <c r="H43" s="10">
        <v>97</v>
      </c>
      <c r="I43" s="10">
        <v>29</v>
      </c>
      <c r="J43" s="10">
        <v>827</v>
      </c>
      <c r="K43" s="10">
        <v>24</v>
      </c>
      <c r="L43" s="10">
        <f t="shared" si="0"/>
        <v>1508</v>
      </c>
      <c r="N43" s="1" t="s">
        <v>185</v>
      </c>
      <c r="P43" s="1" t="s">
        <v>186</v>
      </c>
      <c r="Y43" s="44"/>
      <c r="Z43" s="37"/>
      <c r="AA43" s="37"/>
    </row>
    <row r="44" spans="1:27" x14ac:dyDescent="0.2">
      <c r="A44" s="23" t="s">
        <v>187</v>
      </c>
      <c r="B44" s="10">
        <v>23</v>
      </c>
      <c r="C44" s="10">
        <v>65</v>
      </c>
      <c r="D44" s="10">
        <v>3</v>
      </c>
      <c r="E44" s="10">
        <v>23</v>
      </c>
      <c r="F44" s="10">
        <v>366</v>
      </c>
      <c r="G44" s="10">
        <v>113</v>
      </c>
      <c r="H44" s="10">
        <v>92</v>
      </c>
      <c r="I44" s="10">
        <v>32</v>
      </c>
      <c r="J44" s="10">
        <v>731</v>
      </c>
      <c r="K44" s="10">
        <v>31</v>
      </c>
      <c r="L44" s="10">
        <f t="shared" si="0"/>
        <v>1479</v>
      </c>
      <c r="Y44" s="44"/>
      <c r="Z44" s="37"/>
      <c r="AA44" s="37"/>
    </row>
    <row r="45" spans="1:27" x14ac:dyDescent="0.2">
      <c r="A45" s="23" t="s">
        <v>188</v>
      </c>
      <c r="B45" s="10">
        <v>40</v>
      </c>
      <c r="C45" s="10">
        <v>65</v>
      </c>
      <c r="D45" s="10">
        <v>3</v>
      </c>
      <c r="E45" s="10">
        <v>15</v>
      </c>
      <c r="F45" s="10">
        <v>367</v>
      </c>
      <c r="G45" s="10">
        <v>110</v>
      </c>
      <c r="H45" s="10">
        <v>91</v>
      </c>
      <c r="I45" s="10">
        <v>31</v>
      </c>
      <c r="J45" s="10">
        <v>769</v>
      </c>
      <c r="K45" s="10">
        <v>2</v>
      </c>
      <c r="L45" s="10">
        <f t="shared" si="0"/>
        <v>1493</v>
      </c>
      <c r="X45" s="44"/>
      <c r="Y45" s="44"/>
      <c r="Z45" s="37"/>
      <c r="AA45" s="37"/>
    </row>
    <row r="46" spans="1:27" x14ac:dyDescent="0.2">
      <c r="A46" s="23" t="s">
        <v>189</v>
      </c>
      <c r="B46" s="10">
        <v>57</v>
      </c>
      <c r="C46" s="10">
        <v>66</v>
      </c>
      <c r="D46" s="10">
        <v>2</v>
      </c>
      <c r="E46" s="10">
        <v>16</v>
      </c>
      <c r="F46" s="10">
        <v>370</v>
      </c>
      <c r="G46" s="10">
        <v>73</v>
      </c>
      <c r="H46" s="10">
        <v>91</v>
      </c>
      <c r="I46" s="10">
        <v>16</v>
      </c>
      <c r="J46" s="10">
        <v>792</v>
      </c>
      <c r="K46" s="10">
        <v>2</v>
      </c>
      <c r="L46" s="10">
        <f t="shared" si="0"/>
        <v>1485</v>
      </c>
      <c r="X46" s="44"/>
      <c r="Y46" s="44"/>
      <c r="Z46" s="37"/>
      <c r="AA46" s="37"/>
    </row>
    <row r="47" spans="1:27" x14ac:dyDescent="0.2">
      <c r="A47" s="23" t="s">
        <v>190</v>
      </c>
      <c r="B47" s="10">
        <v>94</v>
      </c>
      <c r="C47" s="10">
        <v>79</v>
      </c>
      <c r="D47" s="10">
        <v>2</v>
      </c>
      <c r="E47" s="10">
        <v>31</v>
      </c>
      <c r="F47" s="10">
        <v>374</v>
      </c>
      <c r="G47" s="10">
        <v>217</v>
      </c>
      <c r="H47" s="10">
        <v>91</v>
      </c>
      <c r="I47" s="10">
        <v>49</v>
      </c>
      <c r="J47" s="10">
        <v>937</v>
      </c>
      <c r="K47" s="10">
        <v>30</v>
      </c>
      <c r="L47" s="10">
        <f t="shared" si="0"/>
        <v>1904</v>
      </c>
      <c r="X47" s="44"/>
      <c r="Y47" s="44"/>
      <c r="Z47" s="37"/>
      <c r="AA47" s="37"/>
    </row>
    <row r="48" spans="1:27" x14ac:dyDescent="0.2">
      <c r="A48" s="23" t="s">
        <v>191</v>
      </c>
      <c r="B48" s="10">
        <v>135</v>
      </c>
      <c r="C48" s="10">
        <v>65</v>
      </c>
      <c r="D48" s="10">
        <v>2</v>
      </c>
      <c r="E48" s="10">
        <v>35</v>
      </c>
      <c r="F48" s="10">
        <v>392</v>
      </c>
      <c r="G48" s="10">
        <v>214</v>
      </c>
      <c r="H48" s="10">
        <v>92</v>
      </c>
      <c r="I48" s="10">
        <v>50</v>
      </c>
      <c r="J48" s="10">
        <v>841</v>
      </c>
      <c r="K48" s="10">
        <v>31</v>
      </c>
      <c r="L48" s="10">
        <f t="shared" si="0"/>
        <v>1857</v>
      </c>
      <c r="O48" s="44"/>
      <c r="X48" s="44"/>
      <c r="Y48" s="44"/>
      <c r="Z48" s="37"/>
      <c r="AA48" s="37"/>
    </row>
    <row r="49" spans="1:27" x14ac:dyDescent="0.2">
      <c r="A49" s="169" t="s">
        <v>192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O49" s="44"/>
      <c r="X49" s="44"/>
      <c r="Y49" s="44"/>
      <c r="Z49" s="37"/>
      <c r="AA49" s="37"/>
    </row>
    <row r="50" spans="1:27" x14ac:dyDescent="0.2">
      <c r="F50" s="1" t="s">
        <v>193</v>
      </c>
      <c r="G50" s="1" t="s">
        <v>194</v>
      </c>
      <c r="J50" s="1" t="s">
        <v>195</v>
      </c>
      <c r="O50" s="25"/>
      <c r="P50" s="25"/>
      <c r="X50" s="44"/>
      <c r="Y50" s="44"/>
      <c r="Z50" s="37"/>
      <c r="AA50" s="37"/>
    </row>
    <row r="51" spans="1:27" x14ac:dyDescent="0.2">
      <c r="X51" s="44"/>
      <c r="Y51" s="44"/>
      <c r="Z51" s="37"/>
      <c r="AA51" s="37"/>
    </row>
    <row r="52" spans="1:27" x14ac:dyDescent="0.2">
      <c r="X52" s="44"/>
      <c r="Y52" s="44"/>
      <c r="Z52" s="37"/>
      <c r="AA52" s="37"/>
    </row>
    <row r="53" spans="1:27" x14ac:dyDescent="0.2">
      <c r="X53" s="44"/>
      <c r="Y53" s="44"/>
      <c r="Z53" s="37"/>
      <c r="AA53" s="37"/>
    </row>
    <row r="54" spans="1:27" x14ac:dyDescent="0.2">
      <c r="A54" s="72"/>
      <c r="E54" s="37"/>
      <c r="F54" s="37"/>
      <c r="G54" s="45"/>
      <c r="X54" s="44"/>
      <c r="Y54" s="44"/>
      <c r="Z54" s="37"/>
      <c r="AA54" s="37"/>
    </row>
    <row r="55" spans="1:27" x14ac:dyDescent="0.2">
      <c r="A55" s="72"/>
      <c r="E55" s="37"/>
      <c r="F55" s="37"/>
      <c r="G55" s="45"/>
      <c r="X55" s="44"/>
      <c r="Y55" s="44"/>
      <c r="Z55" s="37"/>
      <c r="AA55" s="37"/>
    </row>
    <row r="56" spans="1:27" x14ac:dyDescent="0.2">
      <c r="A56" s="72"/>
      <c r="E56" s="37"/>
      <c r="F56" s="37"/>
      <c r="G56" s="45"/>
      <c r="N56" s="37"/>
      <c r="X56" s="44"/>
      <c r="Y56" s="44"/>
      <c r="Z56" s="37"/>
      <c r="AA56" s="37"/>
    </row>
    <row r="57" spans="1:27" x14ac:dyDescent="0.2">
      <c r="A57" s="72"/>
      <c r="E57" s="37"/>
      <c r="F57" s="37"/>
      <c r="G57" s="45"/>
      <c r="N57" s="37"/>
      <c r="X57" s="44"/>
      <c r="Y57" s="44"/>
      <c r="Z57" s="37"/>
      <c r="AA57" s="37"/>
    </row>
    <row r="58" spans="1:27" x14ac:dyDescent="0.2">
      <c r="A58" s="72"/>
      <c r="E58" s="37"/>
      <c r="F58" s="37"/>
      <c r="G58" s="45"/>
      <c r="N58" s="37"/>
      <c r="X58" s="44"/>
      <c r="Y58" s="44"/>
      <c r="Z58" s="37"/>
      <c r="AA58" s="37"/>
    </row>
    <row r="59" spans="1:27" x14ac:dyDescent="0.2">
      <c r="A59" s="72"/>
      <c r="E59" s="37"/>
      <c r="F59" s="37"/>
      <c r="G59" s="45"/>
      <c r="N59" s="37"/>
      <c r="X59" s="44"/>
      <c r="Y59" s="44"/>
      <c r="Z59" s="37"/>
      <c r="AA59" s="37"/>
    </row>
    <row r="60" spans="1:27" x14ac:dyDescent="0.2">
      <c r="A60" s="72"/>
      <c r="E60" s="37"/>
      <c r="F60" s="37"/>
      <c r="G60" s="45"/>
      <c r="N60" s="37"/>
      <c r="X60" s="44"/>
      <c r="Y60" s="44"/>
      <c r="Z60" s="37"/>
      <c r="AA60" s="37"/>
    </row>
    <row r="61" spans="1:27" x14ac:dyDescent="0.2">
      <c r="A61" s="72"/>
      <c r="E61" s="37"/>
      <c r="F61" s="37"/>
      <c r="G61" s="45"/>
      <c r="N61" s="37"/>
      <c r="X61" s="44"/>
      <c r="Y61" s="44"/>
      <c r="Z61" s="37"/>
      <c r="AA61" s="37"/>
    </row>
    <row r="62" spans="1:27" x14ac:dyDescent="0.2">
      <c r="A62" s="72"/>
      <c r="E62" s="37"/>
      <c r="F62" s="37"/>
      <c r="G62" s="45"/>
      <c r="N62" s="37"/>
      <c r="X62" s="44"/>
      <c r="Y62" s="44"/>
      <c r="Z62" s="37"/>
      <c r="AA62" s="37"/>
    </row>
    <row r="63" spans="1:27" x14ac:dyDescent="0.2">
      <c r="A63" s="72"/>
      <c r="B63" s="37"/>
      <c r="C63" s="37"/>
      <c r="D63" s="37"/>
      <c r="E63" s="37"/>
      <c r="F63" s="37"/>
      <c r="G63" s="45"/>
      <c r="N63" s="37"/>
      <c r="X63" s="44"/>
      <c r="Y63" s="44"/>
      <c r="Z63" s="37"/>
      <c r="AA63" s="37"/>
    </row>
    <row r="64" spans="1:27" x14ac:dyDescent="0.2">
      <c r="N64" s="37"/>
      <c r="X64" s="44"/>
      <c r="Y64" s="44"/>
      <c r="Z64" s="37"/>
      <c r="AA64" s="37"/>
    </row>
    <row r="65" spans="14:27" x14ac:dyDescent="0.2">
      <c r="N65" s="37"/>
      <c r="X65" s="44"/>
      <c r="Y65" s="44"/>
      <c r="Z65" s="37"/>
      <c r="AA65" s="37"/>
    </row>
    <row r="66" spans="14:27" x14ac:dyDescent="0.2">
      <c r="N66" s="37"/>
      <c r="X66" s="44"/>
      <c r="Y66" s="44"/>
      <c r="Z66" s="37"/>
      <c r="AA66" s="37"/>
    </row>
    <row r="67" spans="14:27" x14ac:dyDescent="0.2">
      <c r="N67" s="37"/>
    </row>
    <row r="68" spans="14:27" x14ac:dyDescent="0.2">
      <c r="N68" s="37"/>
    </row>
    <row r="69" spans="14:27" x14ac:dyDescent="0.2">
      <c r="N69" s="37"/>
    </row>
    <row r="70" spans="14:27" x14ac:dyDescent="0.2">
      <c r="N70" s="37"/>
    </row>
    <row r="71" spans="14:27" x14ac:dyDescent="0.2">
      <c r="N71" s="37"/>
    </row>
    <row r="72" spans="14:27" x14ac:dyDescent="0.2">
      <c r="N72" s="37"/>
    </row>
    <row r="73" spans="14:27" x14ac:dyDescent="0.2">
      <c r="N73" s="37"/>
    </row>
    <row r="74" spans="14:27" x14ac:dyDescent="0.2">
      <c r="N74" s="37"/>
    </row>
    <row r="75" spans="14:27" x14ac:dyDescent="0.2">
      <c r="N75" s="37"/>
    </row>
    <row r="76" spans="14:27" x14ac:dyDescent="0.2">
      <c r="N76" s="37"/>
    </row>
    <row r="77" spans="14:27" x14ac:dyDescent="0.2">
      <c r="N77" s="37"/>
    </row>
    <row r="78" spans="14:27" x14ac:dyDescent="0.2">
      <c r="N78" s="37"/>
    </row>
    <row r="79" spans="14:27" x14ac:dyDescent="0.2">
      <c r="N79" s="37"/>
    </row>
    <row r="80" spans="14:27" x14ac:dyDescent="0.2">
      <c r="N80" s="37"/>
    </row>
    <row r="81" spans="1:15" x14ac:dyDescent="0.2">
      <c r="N81" s="37"/>
    </row>
    <row r="82" spans="1:15" x14ac:dyDescent="0.2">
      <c r="N82" s="37"/>
    </row>
    <row r="83" spans="1:15" x14ac:dyDescent="0.2">
      <c r="N83" s="37"/>
    </row>
    <row r="84" spans="1:15" x14ac:dyDescent="0.2">
      <c r="N84" s="37"/>
    </row>
    <row r="89" spans="1:15" x14ac:dyDescent="0.2">
      <c r="O89" s="1" t="s">
        <v>39</v>
      </c>
    </row>
    <row r="92" spans="1:1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</sheetData>
  <mergeCells count="2">
    <mergeCell ref="A1:L1"/>
    <mergeCell ref="A49:L49"/>
  </mergeCells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8EB4E3"/>
  </sheetPr>
  <dimension ref="A1:AMJ30"/>
  <sheetViews>
    <sheetView zoomScaleNormal="100" workbookViewId="0">
      <selection sqref="A1:K1"/>
    </sheetView>
  </sheetViews>
  <sheetFormatPr baseColWidth="10" defaultColWidth="11" defaultRowHeight="14.25" x14ac:dyDescent="0.2"/>
  <cols>
    <col min="1" max="1" width="44.875" style="5" customWidth="1"/>
    <col min="2" max="11" width="7.5" style="5" customWidth="1"/>
    <col min="12" max="1024" width="11" style="5"/>
  </cols>
  <sheetData>
    <row r="1" spans="1:11" x14ac:dyDescent="0.2">
      <c r="A1" s="155" t="s">
        <v>318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x14ac:dyDescent="0.2">
      <c r="A2" s="170"/>
      <c r="B2" s="171" t="s">
        <v>57</v>
      </c>
      <c r="C2" s="171"/>
      <c r="D2" s="171"/>
      <c r="E2" s="171"/>
      <c r="F2" s="171"/>
      <c r="G2" s="171" t="s">
        <v>61</v>
      </c>
      <c r="H2" s="171"/>
      <c r="I2" s="171"/>
      <c r="J2" s="171"/>
      <c r="K2" s="171"/>
    </row>
    <row r="3" spans="1:11" ht="22.5" x14ac:dyDescent="0.2">
      <c r="A3" s="170"/>
      <c r="B3" s="107" t="s">
        <v>196</v>
      </c>
      <c r="C3" s="107" t="s">
        <v>197</v>
      </c>
      <c r="D3" s="107" t="s">
        <v>198</v>
      </c>
      <c r="E3" s="107" t="s">
        <v>199</v>
      </c>
      <c r="F3" s="3" t="s">
        <v>200</v>
      </c>
      <c r="G3" s="107" t="s">
        <v>196</v>
      </c>
      <c r="H3" s="107" t="s">
        <v>197</v>
      </c>
      <c r="I3" s="107" t="s">
        <v>198</v>
      </c>
      <c r="J3" s="107" t="s">
        <v>199</v>
      </c>
      <c r="K3" s="3" t="s">
        <v>200</v>
      </c>
    </row>
    <row r="4" spans="1:11" x14ac:dyDescent="0.2">
      <c r="A4" s="23" t="s">
        <v>79</v>
      </c>
      <c r="B4" s="10">
        <v>2155</v>
      </c>
      <c r="C4" s="10">
        <v>2154</v>
      </c>
      <c r="D4" s="10" t="s">
        <v>201</v>
      </c>
      <c r="E4" s="10" t="s">
        <v>201</v>
      </c>
      <c r="F4" s="15">
        <f t="shared" ref="F4:F13" si="0">(B4+C4)/2</f>
        <v>2154.5</v>
      </c>
      <c r="G4" s="10">
        <v>7</v>
      </c>
      <c r="H4" s="10">
        <v>7</v>
      </c>
      <c r="I4" s="10" t="s">
        <v>201</v>
      </c>
      <c r="J4" s="10" t="s">
        <v>201</v>
      </c>
      <c r="K4" s="106">
        <f t="shared" ref="K4:K13" si="1">(G4+H4)/2</f>
        <v>7</v>
      </c>
    </row>
    <row r="5" spans="1:11" x14ac:dyDescent="0.2">
      <c r="A5" s="23" t="s">
        <v>80</v>
      </c>
      <c r="B5" s="10">
        <v>2610</v>
      </c>
      <c r="C5" s="10">
        <v>2524</v>
      </c>
      <c r="D5" s="10" t="s">
        <v>201</v>
      </c>
      <c r="E5" s="10" t="s">
        <v>201</v>
      </c>
      <c r="F5" s="15">
        <f t="shared" si="0"/>
        <v>2567</v>
      </c>
      <c r="G5" s="10">
        <v>10</v>
      </c>
      <c r="H5" s="10">
        <v>8</v>
      </c>
      <c r="I5" s="10" t="s">
        <v>201</v>
      </c>
      <c r="J5" s="10" t="s">
        <v>201</v>
      </c>
      <c r="K5" s="106">
        <f t="shared" si="1"/>
        <v>9</v>
      </c>
    </row>
    <row r="6" spans="1:11" x14ac:dyDescent="0.2">
      <c r="A6" s="23" t="s">
        <v>81</v>
      </c>
      <c r="B6" s="10">
        <v>100</v>
      </c>
      <c r="C6" s="10">
        <v>98</v>
      </c>
      <c r="D6" s="10" t="s">
        <v>201</v>
      </c>
      <c r="E6" s="10" t="s">
        <v>201</v>
      </c>
      <c r="F6" s="15">
        <f t="shared" si="0"/>
        <v>99</v>
      </c>
      <c r="G6" s="10">
        <v>1</v>
      </c>
      <c r="H6" s="10">
        <v>1</v>
      </c>
      <c r="I6" s="10" t="s">
        <v>201</v>
      </c>
      <c r="J6" s="10" t="s">
        <v>201</v>
      </c>
      <c r="K6" s="106">
        <f t="shared" si="1"/>
        <v>1</v>
      </c>
    </row>
    <row r="7" spans="1:11" x14ac:dyDescent="0.2">
      <c r="A7" s="23" t="s">
        <v>82</v>
      </c>
      <c r="B7" s="10">
        <v>749</v>
      </c>
      <c r="C7" s="10">
        <v>773</v>
      </c>
      <c r="D7" s="10" t="s">
        <v>201</v>
      </c>
      <c r="E7" s="10" t="s">
        <v>201</v>
      </c>
      <c r="F7" s="15">
        <f t="shared" si="0"/>
        <v>761</v>
      </c>
      <c r="G7" s="10">
        <v>8</v>
      </c>
      <c r="H7" s="10">
        <v>8</v>
      </c>
      <c r="I7" s="10" t="s">
        <v>201</v>
      </c>
      <c r="J7" s="10" t="s">
        <v>201</v>
      </c>
      <c r="K7" s="106">
        <f t="shared" si="1"/>
        <v>8</v>
      </c>
    </row>
    <row r="8" spans="1:11" x14ac:dyDescent="0.2">
      <c r="A8" s="23" t="s">
        <v>83</v>
      </c>
      <c r="B8" s="10">
        <v>3466</v>
      </c>
      <c r="C8" s="10">
        <v>3444</v>
      </c>
      <c r="D8" s="10" t="s">
        <v>201</v>
      </c>
      <c r="E8" s="10" t="s">
        <v>201</v>
      </c>
      <c r="F8" s="15">
        <f t="shared" si="0"/>
        <v>3455</v>
      </c>
      <c r="G8" s="10">
        <v>39</v>
      </c>
      <c r="H8" s="10">
        <v>39</v>
      </c>
      <c r="I8" s="10" t="s">
        <v>201</v>
      </c>
      <c r="J8" s="10" t="s">
        <v>201</v>
      </c>
      <c r="K8" s="106">
        <f t="shared" si="1"/>
        <v>39</v>
      </c>
    </row>
    <row r="9" spans="1:11" x14ac:dyDescent="0.2">
      <c r="A9" s="23" t="s">
        <v>91</v>
      </c>
      <c r="B9" s="10">
        <v>1105</v>
      </c>
      <c r="C9" s="10">
        <v>1085</v>
      </c>
      <c r="D9" s="10" t="s">
        <v>201</v>
      </c>
      <c r="E9" s="10" t="s">
        <v>201</v>
      </c>
      <c r="F9" s="15">
        <f t="shared" si="0"/>
        <v>1095</v>
      </c>
      <c r="G9" s="10">
        <v>10</v>
      </c>
      <c r="H9" s="10">
        <v>10</v>
      </c>
      <c r="I9" s="10" t="s">
        <v>201</v>
      </c>
      <c r="J9" s="10" t="s">
        <v>201</v>
      </c>
      <c r="K9" s="106">
        <f t="shared" si="1"/>
        <v>10</v>
      </c>
    </row>
    <row r="10" spans="1:11" x14ac:dyDescent="0.2">
      <c r="A10" s="23" t="s">
        <v>85</v>
      </c>
      <c r="B10" s="10">
        <v>306</v>
      </c>
      <c r="C10" s="10">
        <v>307</v>
      </c>
      <c r="D10" s="10" t="s">
        <v>201</v>
      </c>
      <c r="E10" s="10" t="s">
        <v>201</v>
      </c>
      <c r="F10" s="15">
        <f t="shared" si="0"/>
        <v>306.5</v>
      </c>
      <c r="G10" s="10">
        <v>2</v>
      </c>
      <c r="H10" s="10">
        <v>2</v>
      </c>
      <c r="I10" s="10" t="s">
        <v>201</v>
      </c>
      <c r="J10" s="10" t="s">
        <v>201</v>
      </c>
      <c r="K10" s="106">
        <f t="shared" si="1"/>
        <v>2</v>
      </c>
    </row>
    <row r="11" spans="1:11" x14ac:dyDescent="0.2">
      <c r="A11" s="23" t="s">
        <v>86</v>
      </c>
      <c r="B11" s="10">
        <v>1424</v>
      </c>
      <c r="C11" s="10">
        <v>1359</v>
      </c>
      <c r="D11" s="10" t="s">
        <v>201</v>
      </c>
      <c r="E11" s="10" t="s">
        <v>201</v>
      </c>
      <c r="F11" s="15">
        <f t="shared" si="0"/>
        <v>1391.5</v>
      </c>
      <c r="G11" s="10">
        <v>5</v>
      </c>
      <c r="H11" s="10">
        <v>5</v>
      </c>
      <c r="I11" s="10" t="s">
        <v>201</v>
      </c>
      <c r="J11" s="10" t="s">
        <v>201</v>
      </c>
      <c r="K11" s="106">
        <f t="shared" si="1"/>
        <v>5</v>
      </c>
    </row>
    <row r="12" spans="1:11" x14ac:dyDescent="0.2">
      <c r="A12" s="23" t="s">
        <v>87</v>
      </c>
      <c r="B12" s="10">
        <v>2634</v>
      </c>
      <c r="C12" s="10">
        <v>2469</v>
      </c>
      <c r="D12" s="10" t="s">
        <v>201</v>
      </c>
      <c r="E12" s="10" t="s">
        <v>201</v>
      </c>
      <c r="F12" s="15">
        <f t="shared" si="0"/>
        <v>2551.5</v>
      </c>
      <c r="G12" s="10">
        <v>53</v>
      </c>
      <c r="H12" s="10">
        <v>50</v>
      </c>
      <c r="I12" s="10" t="s">
        <v>201</v>
      </c>
      <c r="J12" s="10" t="s">
        <v>201</v>
      </c>
      <c r="K12" s="106">
        <f t="shared" si="1"/>
        <v>51.5</v>
      </c>
    </row>
    <row r="13" spans="1:11" x14ac:dyDescent="0.2">
      <c r="A13" s="23" t="s">
        <v>88</v>
      </c>
      <c r="B13" s="10">
        <v>572</v>
      </c>
      <c r="C13" s="10">
        <v>547</v>
      </c>
      <c r="D13" s="10" t="s">
        <v>201</v>
      </c>
      <c r="E13" s="10" t="s">
        <v>201</v>
      </c>
      <c r="F13" s="15">
        <f t="shared" si="0"/>
        <v>559.5</v>
      </c>
      <c r="G13" s="10">
        <v>6</v>
      </c>
      <c r="H13" s="10">
        <v>7</v>
      </c>
      <c r="I13" s="10" t="s">
        <v>201</v>
      </c>
      <c r="J13" s="10" t="s">
        <v>201</v>
      </c>
      <c r="K13" s="106">
        <f t="shared" si="1"/>
        <v>6.5</v>
      </c>
    </row>
    <row r="14" spans="1:11" x14ac:dyDescent="0.2">
      <c r="A14" s="169" t="s">
        <v>89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</row>
    <row r="15" spans="1:11" x14ac:dyDescent="0.2">
      <c r="A15" s="5" t="s">
        <v>39</v>
      </c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 t="s">
        <v>39</v>
      </c>
      <c r="K17" s="1"/>
      <c r="L17" s="1"/>
      <c r="M17" s="1"/>
      <c r="N17" s="1"/>
    </row>
    <row r="18" spans="1: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1"/>
      <c r="B19" s="1"/>
      <c r="C19" s="1"/>
      <c r="D19" s="1"/>
      <c r="E19" s="1"/>
      <c r="F19" s="1"/>
      <c r="G19" s="44"/>
      <c r="H19" s="37"/>
      <c r="I19" s="1"/>
      <c r="J19" s="1"/>
      <c r="K19" s="44"/>
      <c r="L19" s="44"/>
      <c r="M19" s="44"/>
      <c r="N19" s="37"/>
    </row>
    <row r="20" spans="1:14" x14ac:dyDescent="0.2">
      <c r="A20" s="1"/>
      <c r="B20" s="1"/>
      <c r="C20" s="1"/>
      <c r="D20" s="1"/>
      <c r="E20" s="1"/>
      <c r="F20" s="1"/>
      <c r="G20" s="44"/>
      <c r="H20" s="37"/>
      <c r="I20" s="1"/>
      <c r="J20" s="1"/>
      <c r="K20" s="1"/>
      <c r="L20" s="1"/>
      <c r="M20" s="44"/>
      <c r="N20" s="37"/>
    </row>
    <row r="21" spans="1:14" x14ac:dyDescent="0.2">
      <c r="A21" s="1"/>
      <c r="B21" s="1"/>
      <c r="C21" s="1"/>
      <c r="D21" s="1"/>
      <c r="E21" s="1"/>
      <c r="F21" s="1"/>
      <c r="G21" s="44"/>
      <c r="H21" s="37"/>
      <c r="I21" s="1"/>
      <c r="J21" s="1"/>
      <c r="K21" s="1"/>
      <c r="L21" s="1"/>
      <c r="M21" s="44"/>
      <c r="N21" s="37"/>
    </row>
    <row r="22" spans="1:14" x14ac:dyDescent="0.2">
      <c r="A22" s="1"/>
      <c r="B22" s="1"/>
      <c r="C22" s="1"/>
      <c r="D22" s="1"/>
      <c r="E22" s="1"/>
      <c r="F22" s="1"/>
      <c r="G22" s="44"/>
      <c r="H22" s="37"/>
      <c r="I22" s="1"/>
      <c r="J22" s="1"/>
      <c r="K22" s="1"/>
      <c r="L22" s="1"/>
      <c r="M22" s="44"/>
      <c r="N22" s="37"/>
    </row>
    <row r="23" spans="1:14" x14ac:dyDescent="0.2">
      <c r="A23" s="1"/>
      <c r="B23" s="1"/>
      <c r="C23" s="1"/>
      <c r="D23" s="1"/>
      <c r="E23" s="1"/>
      <c r="F23" s="1"/>
      <c r="G23" s="44"/>
      <c r="H23" s="37"/>
      <c r="I23" s="1"/>
      <c r="J23" s="1"/>
      <c r="K23" s="1"/>
      <c r="L23" s="1"/>
      <c r="M23" s="44"/>
      <c r="N23" s="37"/>
    </row>
    <row r="24" spans="1:14" x14ac:dyDescent="0.2">
      <c r="A24" s="1"/>
      <c r="B24" s="1"/>
      <c r="C24" s="1"/>
      <c r="D24" s="1"/>
      <c r="E24" s="1"/>
      <c r="F24" s="1"/>
      <c r="G24" s="44"/>
      <c r="H24" s="37"/>
      <c r="I24" s="1"/>
      <c r="J24" s="1"/>
      <c r="K24" s="1"/>
      <c r="L24" s="1"/>
      <c r="M24" s="44"/>
      <c r="N24" s="37"/>
    </row>
    <row r="25" spans="1:14" x14ac:dyDescent="0.2">
      <c r="A25" s="1"/>
      <c r="B25" s="1"/>
      <c r="C25" s="1"/>
      <c r="D25" s="1"/>
      <c r="E25" s="1"/>
      <c r="F25" s="1"/>
      <c r="G25" s="44"/>
      <c r="H25" s="37"/>
      <c r="I25" s="1"/>
      <c r="J25" s="1"/>
      <c r="K25" s="1"/>
      <c r="L25" s="1"/>
      <c r="M25" s="44"/>
      <c r="N25" s="37"/>
    </row>
    <row r="26" spans="1:14" x14ac:dyDescent="0.2">
      <c r="A26" s="1"/>
      <c r="B26" s="1"/>
      <c r="C26" s="1"/>
      <c r="D26" s="1"/>
      <c r="E26" s="1"/>
      <c r="F26" s="1"/>
      <c r="G26" s="44"/>
      <c r="H26" s="37"/>
      <c r="I26" s="1"/>
      <c r="J26" s="1"/>
      <c r="K26" s="1"/>
      <c r="L26" s="1"/>
      <c r="M26" s="44"/>
      <c r="N26" s="37"/>
    </row>
    <row r="27" spans="1:14" x14ac:dyDescent="0.2">
      <c r="A27" s="1"/>
      <c r="B27" s="1"/>
      <c r="C27" s="1"/>
      <c r="D27" s="1"/>
      <c r="E27" s="1"/>
      <c r="F27" s="1"/>
      <c r="G27" s="44"/>
      <c r="H27" s="37"/>
      <c r="I27" s="1"/>
      <c r="J27" s="1"/>
      <c r="K27" s="1"/>
      <c r="L27" s="1"/>
      <c r="M27" s="44"/>
      <c r="N27" s="37"/>
    </row>
    <row r="28" spans="1:14" x14ac:dyDescent="0.2">
      <c r="A28" s="1"/>
      <c r="B28" s="1"/>
      <c r="C28" s="1"/>
      <c r="D28" s="1"/>
      <c r="E28" s="1"/>
      <c r="F28" s="1"/>
      <c r="G28" s="44"/>
      <c r="H28" s="37"/>
      <c r="I28" s="1"/>
      <c r="J28" s="1"/>
      <c r="K28" s="1"/>
      <c r="L28" s="1"/>
      <c r="M28" s="44"/>
      <c r="N28" s="37"/>
    </row>
    <row r="29" spans="1:14" x14ac:dyDescent="0.2">
      <c r="A29" s="1"/>
    </row>
    <row r="30" spans="1:14" x14ac:dyDescent="0.2">
      <c r="A30" s="1"/>
    </row>
  </sheetData>
  <mergeCells count="5">
    <mergeCell ref="A1:K1"/>
    <mergeCell ref="A2:A3"/>
    <mergeCell ref="B2:F2"/>
    <mergeCell ref="G2:K2"/>
    <mergeCell ref="A14:K1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8EB4E3"/>
  </sheetPr>
  <dimension ref="A1:AMJ60"/>
  <sheetViews>
    <sheetView zoomScaleNormal="100" workbookViewId="0">
      <selection sqref="A1:K1"/>
    </sheetView>
  </sheetViews>
  <sheetFormatPr baseColWidth="10" defaultColWidth="10.875" defaultRowHeight="14.25" x14ac:dyDescent="0.2"/>
  <cols>
    <col min="1" max="1" width="7.75" style="1" customWidth="1"/>
    <col min="2" max="11" width="6.125" style="1" customWidth="1"/>
    <col min="12" max="12" width="12.25" style="1" customWidth="1"/>
    <col min="13" max="1024" width="10.875" style="1"/>
  </cols>
  <sheetData>
    <row r="1" spans="1:19" ht="27.75" customHeight="1" x14ac:dyDescent="0.2">
      <c r="A1" s="172" t="s">
        <v>319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9" x14ac:dyDescent="0.2">
      <c r="A2" s="23"/>
      <c r="B2" s="97" t="s">
        <v>114</v>
      </c>
      <c r="C2" s="97" t="s">
        <v>115</v>
      </c>
      <c r="D2" s="97" t="s">
        <v>202</v>
      </c>
      <c r="E2" s="97" t="s">
        <v>117</v>
      </c>
      <c r="F2" s="97" t="s">
        <v>118</v>
      </c>
      <c r="G2" s="97" t="s">
        <v>119</v>
      </c>
      <c r="H2" s="97" t="s">
        <v>120</v>
      </c>
      <c r="I2" s="97" t="s">
        <v>121</v>
      </c>
      <c r="J2" s="97" t="s">
        <v>122</v>
      </c>
      <c r="K2" s="97" t="s">
        <v>123</v>
      </c>
      <c r="M2" s="5"/>
      <c r="N2" s="5"/>
    </row>
    <row r="3" spans="1:19" x14ac:dyDescent="0.2">
      <c r="A3" s="108" t="s">
        <v>124</v>
      </c>
      <c r="B3" s="109">
        <v>36836</v>
      </c>
      <c r="C3" s="109">
        <v>62575</v>
      </c>
      <c r="D3" s="109">
        <v>524</v>
      </c>
      <c r="E3" s="109">
        <v>16737</v>
      </c>
      <c r="F3" s="109">
        <v>74491</v>
      </c>
      <c r="G3" s="109">
        <v>12801</v>
      </c>
      <c r="H3" s="109">
        <v>21484</v>
      </c>
      <c r="I3" s="109">
        <v>17755</v>
      </c>
      <c r="J3" s="109">
        <v>50087</v>
      </c>
      <c r="K3" s="109">
        <v>6600</v>
      </c>
      <c r="L3" s="110"/>
      <c r="M3" s="5"/>
      <c r="N3" s="5"/>
    </row>
    <row r="4" spans="1:19" x14ac:dyDescent="0.2">
      <c r="A4" s="108" t="s">
        <v>125</v>
      </c>
      <c r="B4" s="109">
        <v>26400</v>
      </c>
      <c r="C4" s="109">
        <v>60933</v>
      </c>
      <c r="D4" s="109">
        <v>533</v>
      </c>
      <c r="E4" s="109">
        <v>16626</v>
      </c>
      <c r="F4" s="109">
        <v>70676</v>
      </c>
      <c r="G4" s="109">
        <v>12771</v>
      </c>
      <c r="H4" s="109">
        <v>21501</v>
      </c>
      <c r="I4" s="109">
        <v>16233</v>
      </c>
      <c r="J4" s="109">
        <v>47051</v>
      </c>
      <c r="K4" s="109">
        <v>6167</v>
      </c>
      <c r="L4" s="110"/>
      <c r="M4" s="5"/>
      <c r="N4" s="5"/>
    </row>
    <row r="5" spans="1:19" x14ac:dyDescent="0.2">
      <c r="A5" s="108" t="s">
        <v>126</v>
      </c>
      <c r="B5" s="109">
        <v>24167</v>
      </c>
      <c r="C5" s="109">
        <v>63424</v>
      </c>
      <c r="D5" s="109">
        <v>540</v>
      </c>
      <c r="E5" s="109">
        <v>16011</v>
      </c>
      <c r="F5" s="109">
        <v>67855</v>
      </c>
      <c r="G5" s="109">
        <v>12523</v>
      </c>
      <c r="H5" s="109">
        <v>21417</v>
      </c>
      <c r="I5" s="109">
        <v>16497</v>
      </c>
      <c r="J5" s="109">
        <v>49157</v>
      </c>
      <c r="K5" s="109">
        <v>6114</v>
      </c>
      <c r="L5" s="110"/>
      <c r="M5" s="5"/>
      <c r="N5" s="5"/>
      <c r="Q5" s="44"/>
      <c r="R5" s="44"/>
      <c r="S5" s="111"/>
    </row>
    <row r="6" spans="1:19" x14ac:dyDescent="0.2">
      <c r="A6" s="108" t="s">
        <v>127</v>
      </c>
      <c r="B6" s="109">
        <v>33025</v>
      </c>
      <c r="C6" s="109">
        <v>62511</v>
      </c>
      <c r="D6" s="109">
        <v>530</v>
      </c>
      <c r="E6" s="109">
        <v>14062</v>
      </c>
      <c r="F6" s="109">
        <v>78259</v>
      </c>
      <c r="G6" s="109">
        <v>12531</v>
      </c>
      <c r="H6" s="109">
        <v>21349</v>
      </c>
      <c r="I6" s="109">
        <v>17839</v>
      </c>
      <c r="J6" s="109">
        <v>51648</v>
      </c>
      <c r="K6" s="109">
        <v>6259</v>
      </c>
      <c r="L6" s="110"/>
      <c r="M6" s="5"/>
      <c r="N6" s="5"/>
      <c r="Q6" s="44"/>
      <c r="R6" s="44"/>
      <c r="S6" s="111"/>
    </row>
    <row r="7" spans="1:19" x14ac:dyDescent="0.2">
      <c r="A7" s="108" t="s">
        <v>128</v>
      </c>
      <c r="B7" s="109">
        <v>32977</v>
      </c>
      <c r="C7" s="109">
        <v>61794</v>
      </c>
      <c r="D7" s="109">
        <v>507</v>
      </c>
      <c r="E7" s="109">
        <v>14152</v>
      </c>
      <c r="F7" s="109">
        <v>70519</v>
      </c>
      <c r="G7" s="109">
        <v>12718</v>
      </c>
      <c r="H7" s="109">
        <v>21312</v>
      </c>
      <c r="I7" s="109">
        <v>16305</v>
      </c>
      <c r="J7" s="109">
        <v>52133</v>
      </c>
      <c r="K7" s="109">
        <v>6226</v>
      </c>
      <c r="L7" s="110"/>
      <c r="M7" s="5"/>
      <c r="N7" s="5"/>
    </row>
    <row r="8" spans="1:19" x14ac:dyDescent="0.2">
      <c r="A8" s="108" t="s">
        <v>129</v>
      </c>
      <c r="B8" s="109">
        <v>24931</v>
      </c>
      <c r="C8" s="109">
        <v>60023</v>
      </c>
      <c r="D8" s="109">
        <v>531</v>
      </c>
      <c r="E8" s="109">
        <v>14282</v>
      </c>
      <c r="F8" s="109">
        <v>67451</v>
      </c>
      <c r="G8" s="109">
        <v>12584</v>
      </c>
      <c r="H8" s="109">
        <v>21261</v>
      </c>
      <c r="I8" s="109">
        <v>15080</v>
      </c>
      <c r="J8" s="109">
        <v>49686</v>
      </c>
      <c r="K8" s="109">
        <v>5925</v>
      </c>
      <c r="L8" s="110"/>
      <c r="M8" s="5"/>
      <c r="N8" s="5"/>
    </row>
    <row r="9" spans="1:19" x14ac:dyDescent="0.2">
      <c r="A9" s="108" t="s">
        <v>130</v>
      </c>
      <c r="B9" s="109">
        <v>24073</v>
      </c>
      <c r="C9" s="109">
        <v>62348</v>
      </c>
      <c r="D9" s="109">
        <v>518</v>
      </c>
      <c r="E9" s="109">
        <v>13942</v>
      </c>
      <c r="F9" s="109">
        <v>66301</v>
      </c>
      <c r="G9" s="109">
        <v>12374</v>
      </c>
      <c r="H9" s="109">
        <v>21185</v>
      </c>
      <c r="I9" s="109">
        <v>16355</v>
      </c>
      <c r="J9" s="109">
        <v>51170</v>
      </c>
      <c r="K9" s="109">
        <v>6024</v>
      </c>
      <c r="L9" s="110"/>
      <c r="M9" s="5"/>
      <c r="N9" s="5"/>
    </row>
    <row r="10" spans="1:19" x14ac:dyDescent="0.2">
      <c r="A10" s="108" t="s">
        <v>131</v>
      </c>
      <c r="B10" s="109">
        <v>34490</v>
      </c>
      <c r="C10" s="109">
        <v>63400</v>
      </c>
      <c r="D10" s="109">
        <v>520</v>
      </c>
      <c r="E10" s="109">
        <v>13080</v>
      </c>
      <c r="F10" s="109">
        <v>76333</v>
      </c>
      <c r="G10" s="109">
        <v>12144</v>
      </c>
      <c r="H10" s="109">
        <v>21164</v>
      </c>
      <c r="I10" s="109">
        <v>17307</v>
      </c>
      <c r="J10" s="109">
        <v>53961</v>
      </c>
      <c r="K10" s="109">
        <v>6115</v>
      </c>
      <c r="L10" s="110"/>
      <c r="M10" s="5"/>
      <c r="N10" s="5"/>
    </row>
    <row r="11" spans="1:19" x14ac:dyDescent="0.2">
      <c r="A11" s="108" t="s">
        <v>132</v>
      </c>
      <c r="B11" s="109">
        <v>35528</v>
      </c>
      <c r="C11" s="109">
        <v>62087</v>
      </c>
      <c r="D11" s="109">
        <v>515</v>
      </c>
      <c r="E11" s="109">
        <v>12994</v>
      </c>
      <c r="F11" s="109">
        <v>69736</v>
      </c>
      <c r="G11" s="109">
        <v>12315</v>
      </c>
      <c r="H11" s="109">
        <v>21005</v>
      </c>
      <c r="I11" s="109">
        <v>16516</v>
      </c>
      <c r="J11" s="109">
        <v>53862</v>
      </c>
      <c r="K11" s="109">
        <v>6029</v>
      </c>
      <c r="L11" s="110"/>
      <c r="M11" s="5"/>
      <c r="N11" s="5"/>
    </row>
    <row r="12" spans="1:19" x14ac:dyDescent="0.2">
      <c r="A12" s="108" t="s">
        <v>133</v>
      </c>
      <c r="B12" s="109">
        <v>24712</v>
      </c>
      <c r="C12" s="109">
        <v>60559</v>
      </c>
      <c r="D12" s="109">
        <v>523</v>
      </c>
      <c r="E12" s="109">
        <v>12501</v>
      </c>
      <c r="F12" s="109">
        <v>66404</v>
      </c>
      <c r="G12" s="109">
        <v>12317</v>
      </c>
      <c r="H12" s="109">
        <v>20945</v>
      </c>
      <c r="I12" s="109">
        <v>14985</v>
      </c>
      <c r="J12" s="109">
        <v>50582</v>
      </c>
      <c r="K12" s="109">
        <v>5480</v>
      </c>
      <c r="L12" s="110"/>
    </row>
    <row r="13" spans="1:19" x14ac:dyDescent="0.2">
      <c r="A13" s="108" t="s">
        <v>134</v>
      </c>
      <c r="B13" s="109">
        <v>24767</v>
      </c>
      <c r="C13" s="109">
        <v>62263</v>
      </c>
      <c r="D13" s="109">
        <v>520</v>
      </c>
      <c r="E13" s="109">
        <v>12033</v>
      </c>
      <c r="F13" s="109">
        <v>65484</v>
      </c>
      <c r="G13" s="109">
        <v>12023</v>
      </c>
      <c r="H13" s="109">
        <v>20526</v>
      </c>
      <c r="I13" s="109">
        <v>15345</v>
      </c>
      <c r="J13" s="109">
        <v>52516</v>
      </c>
      <c r="K13" s="109">
        <v>5219</v>
      </c>
      <c r="L13" s="110"/>
    </row>
    <row r="14" spans="1:19" x14ac:dyDescent="0.2">
      <c r="A14" s="108" t="s">
        <v>135</v>
      </c>
      <c r="B14" s="109">
        <v>31855</v>
      </c>
      <c r="C14" s="109">
        <v>62698</v>
      </c>
      <c r="D14" s="109">
        <v>514</v>
      </c>
      <c r="E14" s="109">
        <v>11248</v>
      </c>
      <c r="F14" s="109">
        <v>74583</v>
      </c>
      <c r="G14" s="109">
        <v>12205</v>
      </c>
      <c r="H14" s="109">
        <v>20894</v>
      </c>
      <c r="I14" s="109">
        <v>16510</v>
      </c>
      <c r="J14" s="109">
        <v>54463</v>
      </c>
      <c r="K14" s="109">
        <v>5328</v>
      </c>
      <c r="L14" s="110"/>
      <c r="P14" s="5"/>
    </row>
    <row r="15" spans="1:19" x14ac:dyDescent="0.2">
      <c r="A15" s="108" t="s">
        <v>136</v>
      </c>
      <c r="B15" s="109">
        <v>33097</v>
      </c>
      <c r="C15" s="109">
        <v>60682</v>
      </c>
      <c r="D15" s="109">
        <v>540</v>
      </c>
      <c r="E15" s="109">
        <v>11054</v>
      </c>
      <c r="F15" s="109">
        <v>68880</v>
      </c>
      <c r="G15" s="109">
        <v>12308</v>
      </c>
      <c r="H15" s="109">
        <v>20661</v>
      </c>
      <c r="I15" s="109">
        <v>15475</v>
      </c>
      <c r="J15" s="109">
        <v>54589</v>
      </c>
      <c r="K15" s="109">
        <v>5345</v>
      </c>
      <c r="L15" s="110"/>
    </row>
    <row r="16" spans="1:19" x14ac:dyDescent="0.2">
      <c r="A16" s="108" t="s">
        <v>137</v>
      </c>
      <c r="B16" s="109">
        <v>23957</v>
      </c>
      <c r="C16" s="109">
        <v>59225</v>
      </c>
      <c r="D16" s="109">
        <v>577</v>
      </c>
      <c r="E16" s="109">
        <v>10657</v>
      </c>
      <c r="F16" s="109">
        <v>63970</v>
      </c>
      <c r="G16" s="109">
        <v>12150</v>
      </c>
      <c r="H16" s="109">
        <v>20548</v>
      </c>
      <c r="I16" s="109">
        <v>19413</v>
      </c>
      <c r="J16" s="109">
        <v>52070</v>
      </c>
      <c r="K16" s="109">
        <v>5184</v>
      </c>
      <c r="L16" s="110"/>
    </row>
    <row r="17" spans="1:12" x14ac:dyDescent="0.2">
      <c r="A17" s="108" t="s">
        <v>138</v>
      </c>
      <c r="B17" s="109">
        <v>23210</v>
      </c>
      <c r="C17" s="109">
        <v>60950</v>
      </c>
      <c r="D17" s="109">
        <v>571</v>
      </c>
      <c r="E17" s="109">
        <v>9937</v>
      </c>
      <c r="F17" s="109">
        <v>64435</v>
      </c>
      <c r="G17" s="109">
        <v>12062</v>
      </c>
      <c r="H17" s="109">
        <v>20481</v>
      </c>
      <c r="I17" s="109">
        <v>19715</v>
      </c>
      <c r="J17" s="109">
        <v>52364</v>
      </c>
      <c r="K17" s="109">
        <v>5043</v>
      </c>
      <c r="L17" s="110"/>
    </row>
    <row r="18" spans="1:12" x14ac:dyDescent="0.2">
      <c r="A18" s="108" t="s">
        <v>139</v>
      </c>
      <c r="B18" s="109">
        <v>32837</v>
      </c>
      <c r="C18" s="109">
        <v>60562</v>
      </c>
      <c r="D18" s="109">
        <v>570</v>
      </c>
      <c r="E18" s="109">
        <v>9244</v>
      </c>
      <c r="F18" s="109">
        <v>72673</v>
      </c>
      <c r="G18" s="109">
        <v>12304</v>
      </c>
      <c r="H18" s="109">
        <v>20351</v>
      </c>
      <c r="I18" s="109">
        <v>19780</v>
      </c>
      <c r="J18" s="109">
        <v>53463</v>
      </c>
      <c r="K18" s="109">
        <v>5128</v>
      </c>
      <c r="L18" s="110"/>
    </row>
    <row r="19" spans="1:12" x14ac:dyDescent="0.2">
      <c r="A19" s="108" t="s">
        <v>140</v>
      </c>
      <c r="B19" s="109">
        <v>32203</v>
      </c>
      <c r="C19" s="109">
        <v>57739</v>
      </c>
      <c r="D19" s="109">
        <v>538</v>
      </c>
      <c r="E19" s="109">
        <v>8865</v>
      </c>
      <c r="F19" s="109">
        <v>67985</v>
      </c>
      <c r="G19" s="109">
        <v>12201</v>
      </c>
      <c r="H19" s="109">
        <v>19894</v>
      </c>
      <c r="I19" s="109">
        <v>17896</v>
      </c>
      <c r="J19" s="109">
        <v>52196</v>
      </c>
      <c r="K19" s="109">
        <v>4952</v>
      </c>
      <c r="L19" s="110"/>
    </row>
    <row r="20" spans="1:12" x14ac:dyDescent="0.2">
      <c r="A20" s="108" t="s">
        <v>141</v>
      </c>
      <c r="B20" s="109">
        <v>24895</v>
      </c>
      <c r="C20" s="109">
        <v>57825</v>
      </c>
      <c r="D20" s="109">
        <v>581</v>
      </c>
      <c r="E20" s="109">
        <v>8979</v>
      </c>
      <c r="F20" s="109">
        <v>64917</v>
      </c>
      <c r="G20" s="109">
        <v>12382</v>
      </c>
      <c r="H20" s="109">
        <v>19883</v>
      </c>
      <c r="I20" s="109">
        <v>17994</v>
      </c>
      <c r="J20" s="109">
        <v>49681</v>
      </c>
      <c r="K20" s="109">
        <v>4907</v>
      </c>
      <c r="L20" s="110"/>
    </row>
    <row r="21" spans="1:12" x14ac:dyDescent="0.2">
      <c r="A21" s="108" t="s">
        <v>142</v>
      </c>
      <c r="B21" s="109">
        <v>26714</v>
      </c>
      <c r="C21" s="109">
        <v>59985</v>
      </c>
      <c r="D21" s="109">
        <v>555</v>
      </c>
      <c r="E21" s="109">
        <v>8834</v>
      </c>
      <c r="F21" s="109">
        <v>65579</v>
      </c>
      <c r="G21" s="109">
        <v>12563</v>
      </c>
      <c r="H21" s="109">
        <v>20163</v>
      </c>
      <c r="I21" s="109">
        <v>18432</v>
      </c>
      <c r="J21" s="109">
        <v>50236</v>
      </c>
      <c r="K21" s="109">
        <v>4778</v>
      </c>
      <c r="L21" s="110"/>
    </row>
    <row r="22" spans="1:12" x14ac:dyDescent="0.2">
      <c r="A22" s="108" t="s">
        <v>143</v>
      </c>
      <c r="B22" s="109">
        <v>33034</v>
      </c>
      <c r="C22" s="109">
        <v>60920</v>
      </c>
      <c r="D22" s="109">
        <v>557</v>
      </c>
      <c r="E22" s="109">
        <v>8568</v>
      </c>
      <c r="F22" s="109">
        <v>73274</v>
      </c>
      <c r="G22" s="109">
        <v>13157</v>
      </c>
      <c r="H22" s="109">
        <v>19945</v>
      </c>
      <c r="I22" s="109">
        <v>19130</v>
      </c>
      <c r="J22" s="109">
        <v>53286</v>
      </c>
      <c r="K22" s="109">
        <v>4900</v>
      </c>
      <c r="L22" s="110"/>
    </row>
    <row r="23" spans="1:12" x14ac:dyDescent="0.2">
      <c r="A23" s="108" t="s">
        <v>144</v>
      </c>
      <c r="B23" s="109">
        <v>35484</v>
      </c>
      <c r="C23" s="109">
        <v>59576</v>
      </c>
      <c r="D23" s="109">
        <v>549</v>
      </c>
      <c r="E23" s="109">
        <v>8823</v>
      </c>
      <c r="F23" s="109">
        <v>68116</v>
      </c>
      <c r="G23" s="109">
        <v>13995</v>
      </c>
      <c r="H23" s="109">
        <v>19946</v>
      </c>
      <c r="I23" s="109">
        <v>18565</v>
      </c>
      <c r="J23" s="109">
        <v>53832</v>
      </c>
      <c r="K23" s="109">
        <v>4954</v>
      </c>
      <c r="L23" s="110"/>
    </row>
    <row r="24" spans="1:12" x14ac:dyDescent="0.2">
      <c r="A24" s="108" t="s">
        <v>145</v>
      </c>
      <c r="B24" s="109">
        <v>25531</v>
      </c>
      <c r="C24" s="109">
        <v>58724</v>
      </c>
      <c r="D24" s="109">
        <v>580</v>
      </c>
      <c r="E24" s="109">
        <v>8965</v>
      </c>
      <c r="F24" s="109">
        <v>67340</v>
      </c>
      <c r="G24" s="109">
        <v>15048</v>
      </c>
      <c r="H24" s="109">
        <v>19151</v>
      </c>
      <c r="I24" s="109">
        <v>18576</v>
      </c>
      <c r="J24" s="109">
        <v>50349</v>
      </c>
      <c r="K24" s="109">
        <v>4892</v>
      </c>
      <c r="L24" s="110"/>
    </row>
    <row r="25" spans="1:12" x14ac:dyDescent="0.2">
      <c r="A25" s="108" t="s">
        <v>146</v>
      </c>
      <c r="B25" s="109">
        <v>25585</v>
      </c>
      <c r="C25" s="109">
        <v>60574</v>
      </c>
      <c r="D25" s="109">
        <v>557</v>
      </c>
      <c r="E25" s="109">
        <v>8675</v>
      </c>
      <c r="F25" s="109">
        <v>64283</v>
      </c>
      <c r="G25" s="109">
        <v>14629</v>
      </c>
      <c r="H25" s="109">
        <v>19149</v>
      </c>
      <c r="I25" s="109">
        <v>19835</v>
      </c>
      <c r="J25" s="109">
        <v>52061</v>
      </c>
      <c r="K25" s="109">
        <v>4666</v>
      </c>
      <c r="L25" s="110"/>
    </row>
    <row r="26" spans="1:12" x14ac:dyDescent="0.2">
      <c r="A26" s="108" t="s">
        <v>147</v>
      </c>
      <c r="B26" s="109">
        <v>33056</v>
      </c>
      <c r="C26" s="109">
        <v>61256</v>
      </c>
      <c r="D26" s="109">
        <v>530</v>
      </c>
      <c r="E26" s="109">
        <v>8530</v>
      </c>
      <c r="F26" s="109">
        <v>74431</v>
      </c>
      <c r="G26" s="109">
        <v>15762</v>
      </c>
      <c r="H26" s="109">
        <v>19150</v>
      </c>
      <c r="I26" s="109">
        <v>20418</v>
      </c>
      <c r="J26" s="109">
        <v>54137</v>
      </c>
      <c r="K26" s="109">
        <v>5124</v>
      </c>
      <c r="L26" s="110"/>
    </row>
    <row r="27" spans="1:12" x14ac:dyDescent="0.2">
      <c r="A27" s="108" t="s">
        <v>148</v>
      </c>
      <c r="B27" s="109">
        <v>36203</v>
      </c>
      <c r="C27" s="109">
        <v>60281</v>
      </c>
      <c r="D27" s="109">
        <v>552</v>
      </c>
      <c r="E27" s="109">
        <v>8755</v>
      </c>
      <c r="F27" s="109">
        <v>69710</v>
      </c>
      <c r="G27" s="109">
        <v>15891</v>
      </c>
      <c r="H27" s="109">
        <v>19188</v>
      </c>
      <c r="I27" s="109">
        <v>19689</v>
      </c>
      <c r="J27" s="109">
        <v>54992</v>
      </c>
      <c r="K27" s="109">
        <v>4960</v>
      </c>
      <c r="L27" s="110"/>
    </row>
    <row r="28" spans="1:12" x14ac:dyDescent="0.2">
      <c r="A28" s="108" t="s">
        <v>149</v>
      </c>
      <c r="B28" s="109">
        <v>27640</v>
      </c>
      <c r="C28" s="109">
        <v>60709</v>
      </c>
      <c r="D28" s="109">
        <v>579</v>
      </c>
      <c r="E28" s="109">
        <v>9071</v>
      </c>
      <c r="F28" s="109">
        <v>68671</v>
      </c>
      <c r="G28" s="109">
        <v>15779</v>
      </c>
      <c r="H28" s="109">
        <v>19368</v>
      </c>
      <c r="I28" s="109">
        <v>20023</v>
      </c>
      <c r="J28" s="109">
        <v>51424</v>
      </c>
      <c r="K28" s="109">
        <v>4913</v>
      </c>
      <c r="L28" s="110"/>
    </row>
    <row r="29" spans="1:12" x14ac:dyDescent="0.2">
      <c r="A29" s="108" t="s">
        <v>150</v>
      </c>
      <c r="B29" s="109">
        <v>25663</v>
      </c>
      <c r="C29" s="109">
        <v>63349</v>
      </c>
      <c r="D29" s="109">
        <v>557</v>
      </c>
      <c r="E29" s="109">
        <v>9045</v>
      </c>
      <c r="F29" s="109">
        <v>64996</v>
      </c>
      <c r="G29" s="109">
        <v>15696</v>
      </c>
      <c r="H29" s="109">
        <v>19198</v>
      </c>
      <c r="I29" s="109">
        <v>20478</v>
      </c>
      <c r="J29" s="109">
        <v>53636</v>
      </c>
      <c r="K29" s="109">
        <v>4772</v>
      </c>
      <c r="L29" s="110"/>
    </row>
    <row r="30" spans="1:12" x14ac:dyDescent="0.2">
      <c r="A30" s="108" t="s">
        <v>151</v>
      </c>
      <c r="B30" s="109">
        <v>33364</v>
      </c>
      <c r="C30" s="109">
        <v>64591</v>
      </c>
      <c r="D30" s="109">
        <v>561</v>
      </c>
      <c r="E30" s="109">
        <v>8769</v>
      </c>
      <c r="F30" s="109">
        <v>77283</v>
      </c>
      <c r="G30" s="109">
        <v>16233</v>
      </c>
      <c r="H30" s="109">
        <v>19177</v>
      </c>
      <c r="I30" s="109">
        <v>20653</v>
      </c>
      <c r="J30" s="109">
        <v>56259</v>
      </c>
      <c r="K30" s="109">
        <v>4977</v>
      </c>
      <c r="L30" s="110"/>
    </row>
    <row r="31" spans="1:12" x14ac:dyDescent="0.2">
      <c r="A31" s="108" t="s">
        <v>152</v>
      </c>
      <c r="B31" s="109">
        <v>37090</v>
      </c>
      <c r="C31" s="109">
        <v>62724</v>
      </c>
      <c r="D31" s="109">
        <v>524</v>
      </c>
      <c r="E31" s="109">
        <v>8918</v>
      </c>
      <c r="F31" s="109">
        <v>72559</v>
      </c>
      <c r="G31" s="109">
        <v>16345</v>
      </c>
      <c r="H31" s="109">
        <v>19132</v>
      </c>
      <c r="I31" s="109">
        <v>19675</v>
      </c>
      <c r="J31" s="109">
        <v>57060</v>
      </c>
      <c r="K31" s="109">
        <v>4950</v>
      </c>
      <c r="L31" s="110"/>
    </row>
    <row r="32" spans="1:12" x14ac:dyDescent="0.2">
      <c r="A32" s="108" t="s">
        <v>153</v>
      </c>
      <c r="B32" s="109">
        <v>26712</v>
      </c>
      <c r="C32" s="109">
        <v>63086</v>
      </c>
      <c r="D32" s="109">
        <v>543</v>
      </c>
      <c r="E32" s="109">
        <v>9328</v>
      </c>
      <c r="F32" s="109">
        <v>70216</v>
      </c>
      <c r="G32" s="109">
        <v>16641</v>
      </c>
      <c r="H32" s="109">
        <v>19113</v>
      </c>
      <c r="I32" s="109">
        <v>19951</v>
      </c>
      <c r="J32" s="109">
        <v>53588</v>
      </c>
      <c r="K32" s="109">
        <v>5073</v>
      </c>
      <c r="L32" s="110"/>
    </row>
    <row r="33" spans="1:21" x14ac:dyDescent="0.2">
      <c r="A33" s="108" t="s">
        <v>154</v>
      </c>
      <c r="B33" s="109">
        <v>27842</v>
      </c>
      <c r="C33" s="109">
        <v>66108</v>
      </c>
      <c r="D33" s="109">
        <v>547</v>
      </c>
      <c r="E33" s="109">
        <v>9327</v>
      </c>
      <c r="F33" s="109">
        <v>68205</v>
      </c>
      <c r="G33" s="109">
        <v>16662</v>
      </c>
      <c r="H33" s="109">
        <v>19007</v>
      </c>
      <c r="I33" s="109">
        <v>20468</v>
      </c>
      <c r="J33" s="109">
        <v>57378</v>
      </c>
      <c r="K33" s="109">
        <v>5153</v>
      </c>
      <c r="L33" s="110"/>
      <c r="M33" s="112"/>
    </row>
    <row r="34" spans="1:21" x14ac:dyDescent="0.2">
      <c r="A34" s="108" t="s">
        <v>155</v>
      </c>
      <c r="B34" s="109">
        <v>36171</v>
      </c>
      <c r="C34" s="109">
        <v>67472</v>
      </c>
      <c r="D34" s="109">
        <v>544</v>
      </c>
      <c r="E34" s="109">
        <v>9113</v>
      </c>
      <c r="F34" s="109">
        <v>79683</v>
      </c>
      <c r="G34" s="109">
        <v>17120</v>
      </c>
      <c r="H34" s="109">
        <v>18892</v>
      </c>
      <c r="I34" s="109">
        <v>20760</v>
      </c>
      <c r="J34" s="109">
        <v>59973</v>
      </c>
      <c r="K34" s="109">
        <v>5388</v>
      </c>
      <c r="L34" s="110"/>
    </row>
    <row r="35" spans="1:21" x14ac:dyDescent="0.2">
      <c r="A35" s="108" t="s">
        <v>158</v>
      </c>
      <c r="B35" s="109">
        <v>39195</v>
      </c>
      <c r="C35" s="109">
        <v>66363</v>
      </c>
      <c r="D35" s="109">
        <v>563</v>
      </c>
      <c r="E35" s="109">
        <v>9416</v>
      </c>
      <c r="F35" s="109">
        <v>73249</v>
      </c>
      <c r="G35" s="109">
        <v>17026</v>
      </c>
      <c r="H35" s="109">
        <v>18923</v>
      </c>
      <c r="I35" s="109">
        <v>18988</v>
      </c>
      <c r="J35" s="109">
        <v>59095</v>
      </c>
      <c r="K35" s="109">
        <v>5353</v>
      </c>
      <c r="L35" s="110"/>
      <c r="O35" s="5" t="s">
        <v>156</v>
      </c>
      <c r="Q35" s="1" t="s">
        <v>157</v>
      </c>
    </row>
    <row r="36" spans="1:21" x14ac:dyDescent="0.2">
      <c r="A36" s="108" t="s">
        <v>161</v>
      </c>
      <c r="B36" s="109">
        <v>28559</v>
      </c>
      <c r="C36" s="109">
        <v>66729</v>
      </c>
      <c r="D36" s="109">
        <v>590</v>
      </c>
      <c r="E36" s="109">
        <v>9646</v>
      </c>
      <c r="F36" s="109">
        <v>73002</v>
      </c>
      <c r="G36" s="109">
        <v>16992</v>
      </c>
      <c r="H36" s="109">
        <v>18820</v>
      </c>
      <c r="I36" s="109">
        <v>18762</v>
      </c>
      <c r="J36" s="109">
        <v>57657</v>
      </c>
      <c r="K36" s="109">
        <v>5184</v>
      </c>
      <c r="L36" s="110"/>
      <c r="O36" s="5" t="s">
        <v>159</v>
      </c>
      <c r="Q36" s="1" t="s">
        <v>160</v>
      </c>
    </row>
    <row r="37" spans="1:21" x14ac:dyDescent="0.2">
      <c r="A37" s="108" t="s">
        <v>164</v>
      </c>
      <c r="B37" s="109">
        <v>27957</v>
      </c>
      <c r="C37" s="109">
        <v>69518</v>
      </c>
      <c r="D37" s="109">
        <v>604</v>
      </c>
      <c r="E37" s="109">
        <v>9699</v>
      </c>
      <c r="F37" s="109">
        <v>72436</v>
      </c>
      <c r="G37" s="109">
        <v>16823</v>
      </c>
      <c r="H37" s="109">
        <v>18769</v>
      </c>
      <c r="I37" s="109">
        <v>19205</v>
      </c>
      <c r="J37" s="109">
        <v>61397</v>
      </c>
      <c r="K37" s="109">
        <v>5448</v>
      </c>
      <c r="L37" s="110"/>
      <c r="O37" s="5" t="s">
        <v>162</v>
      </c>
      <c r="Q37" s="1" t="s">
        <v>163</v>
      </c>
    </row>
    <row r="38" spans="1:21" x14ac:dyDescent="0.2">
      <c r="A38" s="108" t="s">
        <v>167</v>
      </c>
      <c r="B38" s="109">
        <v>39195</v>
      </c>
      <c r="C38" s="109">
        <v>66363</v>
      </c>
      <c r="D38" s="109">
        <v>563</v>
      </c>
      <c r="E38" s="109">
        <v>9416</v>
      </c>
      <c r="F38" s="109">
        <v>73249</v>
      </c>
      <c r="G38" s="109">
        <v>17026</v>
      </c>
      <c r="H38" s="109">
        <v>18923</v>
      </c>
      <c r="I38" s="109">
        <v>18988</v>
      </c>
      <c r="J38" s="109">
        <v>59095</v>
      </c>
      <c r="K38" s="109">
        <v>5353</v>
      </c>
      <c r="L38" s="110"/>
      <c r="M38" s="44"/>
      <c r="N38" s="44"/>
      <c r="O38" s="5" t="s">
        <v>165</v>
      </c>
      <c r="Q38" s="1" t="s">
        <v>166</v>
      </c>
    </row>
    <row r="39" spans="1:21" x14ac:dyDescent="0.2">
      <c r="A39" s="108" t="s">
        <v>170</v>
      </c>
      <c r="B39" s="109">
        <v>37841</v>
      </c>
      <c r="C39" s="109">
        <v>69171</v>
      </c>
      <c r="D39" s="109">
        <v>583</v>
      </c>
      <c r="E39" s="109">
        <v>9825</v>
      </c>
      <c r="F39" s="109">
        <v>78105</v>
      </c>
      <c r="G39" s="109">
        <v>16704</v>
      </c>
      <c r="H39" s="109">
        <v>18644</v>
      </c>
      <c r="I39" s="109">
        <v>19050</v>
      </c>
      <c r="J39" s="109">
        <v>65059</v>
      </c>
      <c r="K39" s="109">
        <v>5419</v>
      </c>
      <c r="L39" s="110"/>
      <c r="O39" s="5" t="s">
        <v>168</v>
      </c>
      <c r="Q39" s="1" t="s">
        <v>169</v>
      </c>
    </row>
    <row r="40" spans="1:21" x14ac:dyDescent="0.2">
      <c r="A40" s="108" t="s">
        <v>174</v>
      </c>
      <c r="B40" s="109">
        <v>30135</v>
      </c>
      <c r="C40" s="109">
        <v>68860</v>
      </c>
      <c r="D40" s="109">
        <v>614</v>
      </c>
      <c r="E40" s="109">
        <v>10108</v>
      </c>
      <c r="F40" s="109">
        <v>74394</v>
      </c>
      <c r="G40" s="109">
        <v>16734</v>
      </c>
      <c r="H40" s="109">
        <v>18744</v>
      </c>
      <c r="I40" s="109">
        <v>19126</v>
      </c>
      <c r="J40" s="109">
        <v>62118</v>
      </c>
      <c r="K40" s="109">
        <v>5556</v>
      </c>
      <c r="L40" s="110"/>
      <c r="O40" s="5" t="s">
        <v>171</v>
      </c>
      <c r="Q40" s="1" t="s">
        <v>172</v>
      </c>
      <c r="S40" s="5"/>
    </row>
    <row r="41" spans="1:21" x14ac:dyDescent="0.2">
      <c r="A41" s="108" t="s">
        <v>177</v>
      </c>
      <c r="B41" s="109">
        <v>27335</v>
      </c>
      <c r="C41" s="109">
        <v>68063</v>
      </c>
      <c r="D41" s="109">
        <v>634</v>
      </c>
      <c r="E41" s="109">
        <v>10232</v>
      </c>
      <c r="F41" s="109">
        <v>74507</v>
      </c>
      <c r="G41" s="109">
        <v>16520</v>
      </c>
      <c r="H41" s="109">
        <v>18573</v>
      </c>
      <c r="I41" s="109">
        <v>18792</v>
      </c>
      <c r="J41" s="109">
        <v>64963</v>
      </c>
      <c r="K41" s="109">
        <v>5575</v>
      </c>
      <c r="L41" s="110"/>
      <c r="N41" s="1" t="s">
        <v>39</v>
      </c>
      <c r="O41" s="5" t="s">
        <v>175</v>
      </c>
      <c r="Q41" s="1" t="s">
        <v>203</v>
      </c>
      <c r="S41" s="5"/>
      <c r="U41" s="5"/>
    </row>
    <row r="42" spans="1:21" x14ac:dyDescent="0.2">
      <c r="A42" s="108" t="s">
        <v>181</v>
      </c>
      <c r="B42" s="109">
        <v>35025</v>
      </c>
      <c r="C42" s="109">
        <v>67032</v>
      </c>
      <c r="D42" s="109">
        <v>637</v>
      </c>
      <c r="E42" s="109">
        <v>10121</v>
      </c>
      <c r="F42" s="109">
        <v>82413</v>
      </c>
      <c r="G42" s="109">
        <v>16453</v>
      </c>
      <c r="H42" s="109">
        <v>18530</v>
      </c>
      <c r="I42" s="109">
        <v>18528</v>
      </c>
      <c r="J42" s="109">
        <v>68516</v>
      </c>
      <c r="K42" s="109">
        <v>5626</v>
      </c>
      <c r="L42" s="110"/>
      <c r="O42" s="5" t="s">
        <v>178</v>
      </c>
      <c r="Q42" s="1" t="s">
        <v>179</v>
      </c>
      <c r="S42" s="5"/>
      <c r="U42" s="5"/>
    </row>
    <row r="43" spans="1:21" x14ac:dyDescent="0.2">
      <c r="A43" s="23" t="s">
        <v>184</v>
      </c>
      <c r="B43" s="109">
        <v>41606</v>
      </c>
      <c r="C43" s="109">
        <v>31208</v>
      </c>
      <c r="D43" s="109">
        <v>600</v>
      </c>
      <c r="E43" s="109">
        <v>3901</v>
      </c>
      <c r="F43" s="109">
        <v>65782</v>
      </c>
      <c r="G43" s="109">
        <v>6504</v>
      </c>
      <c r="H43" s="109">
        <v>16358</v>
      </c>
      <c r="I43" s="109">
        <v>11694</v>
      </c>
      <c r="J43" s="109">
        <v>62690</v>
      </c>
      <c r="K43" s="109">
        <v>3937</v>
      </c>
      <c r="L43" s="110"/>
      <c r="O43" s="5" t="s">
        <v>173</v>
      </c>
      <c r="Q43" s="5" t="s">
        <v>182</v>
      </c>
      <c r="S43" s="5"/>
    </row>
    <row r="44" spans="1:21" x14ac:dyDescent="0.2">
      <c r="A44" s="23" t="s">
        <v>187</v>
      </c>
      <c r="B44" s="109">
        <v>30609</v>
      </c>
      <c r="C44" s="109">
        <v>31261</v>
      </c>
      <c r="D44" s="109">
        <v>610</v>
      </c>
      <c r="E44" s="109">
        <v>4022</v>
      </c>
      <c r="F44" s="109">
        <v>62690</v>
      </c>
      <c r="G44" s="109">
        <v>6626</v>
      </c>
      <c r="H44" s="109">
        <v>16121</v>
      </c>
      <c r="I44" s="109">
        <v>11292</v>
      </c>
      <c r="J44" s="109">
        <v>58785</v>
      </c>
      <c r="K44" s="109">
        <v>3798</v>
      </c>
      <c r="L44" s="110"/>
      <c r="O44" s="5" t="s">
        <v>185</v>
      </c>
      <c r="Q44" s="1" t="s">
        <v>186</v>
      </c>
    </row>
    <row r="45" spans="1:21" x14ac:dyDescent="0.2">
      <c r="A45" s="23" t="s">
        <v>188</v>
      </c>
      <c r="B45" s="109">
        <v>27072</v>
      </c>
      <c r="C45" s="109">
        <v>33180</v>
      </c>
      <c r="D45" s="109">
        <v>606</v>
      </c>
      <c r="E45" s="109">
        <v>3728</v>
      </c>
      <c r="F45" s="109">
        <v>61890</v>
      </c>
      <c r="G45" s="109">
        <v>6585</v>
      </c>
      <c r="H45" s="109">
        <v>15825</v>
      </c>
      <c r="I45" s="109">
        <v>10826</v>
      </c>
      <c r="J45" s="109">
        <v>60156</v>
      </c>
      <c r="K45" s="109">
        <v>3469</v>
      </c>
      <c r="L45" s="110"/>
    </row>
    <row r="46" spans="1:21" x14ac:dyDescent="0.2">
      <c r="A46" s="23" t="s">
        <v>189</v>
      </c>
      <c r="B46" s="109">
        <v>35359</v>
      </c>
      <c r="C46" s="109">
        <v>33165</v>
      </c>
      <c r="D46" s="109">
        <v>584</v>
      </c>
      <c r="E46" s="109">
        <v>3515</v>
      </c>
      <c r="F46" s="109">
        <v>70592</v>
      </c>
      <c r="G46" s="109">
        <v>6513</v>
      </c>
      <c r="H46" s="109">
        <v>15947</v>
      </c>
      <c r="I46" s="109">
        <v>11827</v>
      </c>
      <c r="J46" s="109">
        <v>63258</v>
      </c>
      <c r="K46" s="109">
        <v>3717</v>
      </c>
      <c r="L46" s="110"/>
    </row>
    <row r="47" spans="1:21" x14ac:dyDescent="0.2">
      <c r="A47" s="23" t="s">
        <v>190</v>
      </c>
      <c r="B47" s="109">
        <v>40004</v>
      </c>
      <c r="C47" s="109">
        <v>51182</v>
      </c>
      <c r="D47" s="109">
        <v>652</v>
      </c>
      <c r="E47" s="109">
        <v>9864</v>
      </c>
      <c r="F47" s="109">
        <v>76821</v>
      </c>
      <c r="G47" s="109">
        <v>15250</v>
      </c>
      <c r="H47" s="109">
        <v>17889</v>
      </c>
      <c r="I47" s="109">
        <v>15557</v>
      </c>
      <c r="J47" s="109">
        <v>69755</v>
      </c>
      <c r="K47" s="109">
        <v>4941</v>
      </c>
      <c r="L47" s="110"/>
    </row>
    <row r="48" spans="1:21" x14ac:dyDescent="0.2">
      <c r="A48" s="23" t="s">
        <v>191</v>
      </c>
      <c r="B48" s="109">
        <v>30213</v>
      </c>
      <c r="C48" s="109">
        <v>49403</v>
      </c>
      <c r="D48" s="109">
        <v>667</v>
      </c>
      <c r="E48" s="109">
        <v>10279</v>
      </c>
      <c r="F48" s="109">
        <v>74931</v>
      </c>
      <c r="G48" s="109">
        <v>15287</v>
      </c>
      <c r="H48" s="109">
        <v>17957</v>
      </c>
      <c r="I48" s="109">
        <v>15241</v>
      </c>
      <c r="J48" s="109">
        <v>64919</v>
      </c>
      <c r="K48" s="109">
        <v>4670</v>
      </c>
      <c r="M48" s="44"/>
      <c r="N48" s="44"/>
      <c r="O48" s="25"/>
    </row>
    <row r="49" spans="1:13" x14ac:dyDescent="0.2">
      <c r="A49" s="169" t="s">
        <v>89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10"/>
    </row>
    <row r="50" spans="1:13" x14ac:dyDescent="0.2">
      <c r="M50" s="113"/>
    </row>
    <row r="51" spans="1:13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113"/>
    </row>
    <row r="60" spans="1:13" x14ac:dyDescent="0.2">
      <c r="K60" s="1" t="s">
        <v>39</v>
      </c>
    </row>
  </sheetData>
  <mergeCells count="2">
    <mergeCell ref="A1:K1"/>
    <mergeCell ref="A49:K49"/>
  </mergeCells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8EB4E3"/>
  </sheetPr>
  <dimension ref="A1:AMJ110"/>
  <sheetViews>
    <sheetView zoomScaleNormal="100" workbookViewId="0">
      <selection sqref="A1:G1"/>
    </sheetView>
  </sheetViews>
  <sheetFormatPr baseColWidth="10" defaultColWidth="10.875" defaultRowHeight="14.25" x14ac:dyDescent="0.2"/>
  <cols>
    <col min="1" max="1" width="5.625" style="1" customWidth="1"/>
    <col min="2" max="7" width="9.5" style="1" customWidth="1"/>
    <col min="8" max="8" width="10.875" style="1"/>
    <col min="9" max="9" width="27.125" style="1" customWidth="1"/>
    <col min="10" max="1022" width="10.875" style="1"/>
    <col min="1023" max="1024" width="11" style="5" customWidth="1"/>
  </cols>
  <sheetData>
    <row r="1" spans="1:7" ht="23.25" customHeight="1" x14ac:dyDescent="0.2">
      <c r="A1" s="168" t="s">
        <v>320</v>
      </c>
      <c r="B1" s="168"/>
      <c r="C1" s="168"/>
      <c r="D1" s="168"/>
      <c r="E1" s="168"/>
      <c r="F1" s="168"/>
      <c r="G1" s="168"/>
    </row>
    <row r="2" spans="1:7" ht="11.25" customHeight="1" x14ac:dyDescent="0.2">
      <c r="A2" s="170"/>
      <c r="B2" s="171" t="s">
        <v>204</v>
      </c>
      <c r="C2" s="171"/>
      <c r="D2" s="171"/>
      <c r="E2" s="171" t="s">
        <v>205</v>
      </c>
      <c r="F2" s="171"/>
      <c r="G2" s="171"/>
    </row>
    <row r="3" spans="1:7" ht="45" x14ac:dyDescent="0.2">
      <c r="A3" s="170"/>
      <c r="B3" s="3" t="s">
        <v>206</v>
      </c>
      <c r="C3" s="3" t="s">
        <v>207</v>
      </c>
      <c r="D3" s="3" t="s">
        <v>208</v>
      </c>
      <c r="E3" s="3" t="s">
        <v>206</v>
      </c>
      <c r="F3" s="3" t="s">
        <v>207</v>
      </c>
      <c r="G3" s="3" t="s">
        <v>209</v>
      </c>
    </row>
    <row r="4" spans="1:7" x14ac:dyDescent="0.2">
      <c r="A4" s="23" t="s">
        <v>210</v>
      </c>
      <c r="B4" s="7">
        <v>1407</v>
      </c>
      <c r="C4" s="7">
        <v>427</v>
      </c>
      <c r="D4" s="7">
        <v>1834</v>
      </c>
      <c r="E4" s="23"/>
      <c r="F4" s="23"/>
      <c r="G4" s="23"/>
    </row>
    <row r="5" spans="1:7" x14ac:dyDescent="0.2">
      <c r="A5" s="23" t="s">
        <v>211</v>
      </c>
      <c r="B5" s="7">
        <v>1382</v>
      </c>
      <c r="C5" s="7">
        <v>425</v>
      </c>
      <c r="D5" s="7">
        <v>1807</v>
      </c>
      <c r="E5" s="23"/>
      <c r="F5" s="23"/>
      <c r="G5" s="23"/>
    </row>
    <row r="6" spans="1:7" x14ac:dyDescent="0.2">
      <c r="A6" s="114" t="s">
        <v>212</v>
      </c>
      <c r="B6" s="7">
        <v>1400</v>
      </c>
      <c r="C6" s="7">
        <v>425</v>
      </c>
      <c r="D6" s="7">
        <v>1825</v>
      </c>
      <c r="E6" s="23"/>
      <c r="F6" s="23"/>
      <c r="G6" s="23"/>
    </row>
    <row r="7" spans="1:7" x14ac:dyDescent="0.2">
      <c r="A7" s="114" t="s">
        <v>213</v>
      </c>
      <c r="B7" s="7">
        <v>1490</v>
      </c>
      <c r="C7" s="7">
        <v>398</v>
      </c>
      <c r="D7" s="7">
        <v>1888</v>
      </c>
      <c r="E7" s="7">
        <v>1419.75</v>
      </c>
      <c r="F7" s="7">
        <v>418.75</v>
      </c>
      <c r="G7" s="7">
        <v>1838.5</v>
      </c>
    </row>
    <row r="8" spans="1:7" x14ac:dyDescent="0.2">
      <c r="A8" s="23" t="s">
        <v>214</v>
      </c>
      <c r="B8" s="7">
        <v>1566</v>
      </c>
      <c r="C8" s="7">
        <v>398</v>
      </c>
      <c r="D8" s="7">
        <v>1964</v>
      </c>
      <c r="E8" s="7"/>
      <c r="F8" s="7"/>
      <c r="G8" s="7"/>
    </row>
    <row r="9" spans="1:7" x14ac:dyDescent="0.2">
      <c r="A9" s="23" t="s">
        <v>215</v>
      </c>
      <c r="B9" s="7">
        <v>1570</v>
      </c>
      <c r="C9" s="7">
        <v>402</v>
      </c>
      <c r="D9" s="7">
        <v>1972</v>
      </c>
      <c r="E9" s="7"/>
      <c r="F9" s="7"/>
      <c r="G9" s="7"/>
    </row>
    <row r="10" spans="1:7" x14ac:dyDescent="0.2">
      <c r="A10" s="114" t="s">
        <v>216</v>
      </c>
      <c r="B10" s="7">
        <v>1623</v>
      </c>
      <c r="C10" s="7">
        <v>402</v>
      </c>
      <c r="D10" s="7">
        <v>2025</v>
      </c>
      <c r="E10" s="7"/>
      <c r="F10" s="7"/>
      <c r="G10" s="7"/>
    </row>
    <row r="11" spans="1:7" x14ac:dyDescent="0.2">
      <c r="A11" s="114" t="s">
        <v>217</v>
      </c>
      <c r="B11" s="7">
        <v>1633</v>
      </c>
      <c r="C11" s="7">
        <v>384</v>
      </c>
      <c r="D11" s="7">
        <v>2017</v>
      </c>
      <c r="E11" s="7">
        <v>1598</v>
      </c>
      <c r="F11" s="7">
        <v>396.5</v>
      </c>
      <c r="G11" s="7">
        <v>1994.5</v>
      </c>
    </row>
    <row r="12" spans="1:7" x14ac:dyDescent="0.2">
      <c r="A12" s="23" t="s">
        <v>218</v>
      </c>
      <c r="B12" s="7">
        <v>1702</v>
      </c>
      <c r="C12" s="7">
        <v>384</v>
      </c>
      <c r="D12" s="7">
        <v>2086</v>
      </c>
      <c r="E12" s="7"/>
      <c r="F12" s="7"/>
      <c r="G12" s="7"/>
    </row>
    <row r="13" spans="1:7" x14ac:dyDescent="0.2">
      <c r="A13" s="23" t="s">
        <v>219</v>
      </c>
      <c r="B13" s="7">
        <v>1777</v>
      </c>
      <c r="C13" s="7">
        <v>374</v>
      </c>
      <c r="D13" s="7">
        <v>2151</v>
      </c>
      <c r="E13" s="7"/>
      <c r="F13" s="7"/>
      <c r="G13" s="7"/>
    </row>
    <row r="14" spans="1:7" x14ac:dyDescent="0.2">
      <c r="A14" s="114" t="s">
        <v>220</v>
      </c>
      <c r="B14" s="7">
        <v>1783</v>
      </c>
      <c r="C14" s="7">
        <v>374</v>
      </c>
      <c r="D14" s="7">
        <v>2157</v>
      </c>
      <c r="E14" s="7"/>
      <c r="F14" s="7"/>
      <c r="G14" s="7"/>
    </row>
    <row r="15" spans="1:7" x14ac:dyDescent="0.2">
      <c r="A15" s="114" t="s">
        <v>221</v>
      </c>
      <c r="B15" s="7">
        <v>1811</v>
      </c>
      <c r="C15" s="7">
        <v>388</v>
      </c>
      <c r="D15" s="7">
        <v>2199</v>
      </c>
      <c r="E15" s="7">
        <v>1768.25</v>
      </c>
      <c r="F15" s="7">
        <v>380</v>
      </c>
      <c r="G15" s="7">
        <v>2148.25</v>
      </c>
    </row>
    <row r="16" spans="1:7" x14ac:dyDescent="0.2">
      <c r="A16" s="23" t="s">
        <v>222</v>
      </c>
      <c r="B16" s="7">
        <v>1867</v>
      </c>
      <c r="C16" s="7">
        <v>388</v>
      </c>
      <c r="D16" s="7">
        <v>2255</v>
      </c>
      <c r="E16" s="7"/>
      <c r="F16" s="7"/>
      <c r="G16" s="7"/>
    </row>
    <row r="17" spans="1:12" x14ac:dyDescent="0.2">
      <c r="A17" s="23" t="s">
        <v>223</v>
      </c>
      <c r="B17" s="7">
        <v>1978</v>
      </c>
      <c r="C17" s="7">
        <v>382</v>
      </c>
      <c r="D17" s="7">
        <v>2360</v>
      </c>
      <c r="E17" s="7"/>
      <c r="F17" s="7"/>
      <c r="G17" s="7"/>
    </row>
    <row r="18" spans="1:12" x14ac:dyDescent="0.2">
      <c r="A18" s="114" t="s">
        <v>224</v>
      </c>
      <c r="B18" s="7">
        <v>1979</v>
      </c>
      <c r="C18" s="7">
        <v>382</v>
      </c>
      <c r="D18" s="7">
        <v>2361</v>
      </c>
      <c r="E18" s="7"/>
      <c r="F18" s="7"/>
      <c r="G18" s="7"/>
    </row>
    <row r="19" spans="1:12" x14ac:dyDescent="0.2">
      <c r="A19" s="114" t="s">
        <v>225</v>
      </c>
      <c r="B19" s="7">
        <v>1978</v>
      </c>
      <c r="C19" s="7">
        <v>382</v>
      </c>
      <c r="D19" s="7">
        <v>2360</v>
      </c>
      <c r="E19" s="7">
        <v>1950.5</v>
      </c>
      <c r="F19" s="7">
        <v>383.5</v>
      </c>
      <c r="G19" s="7">
        <v>2334</v>
      </c>
    </row>
    <row r="20" spans="1:12" x14ac:dyDescent="0.2">
      <c r="A20" s="23" t="s">
        <v>226</v>
      </c>
      <c r="B20" s="7">
        <v>2079</v>
      </c>
      <c r="C20" s="7">
        <v>383</v>
      </c>
      <c r="D20" s="7">
        <v>2462</v>
      </c>
      <c r="E20" s="7"/>
      <c r="F20" s="7"/>
      <c r="G20" s="7"/>
    </row>
    <row r="21" spans="1:12" x14ac:dyDescent="0.2">
      <c r="A21" s="23" t="s">
        <v>227</v>
      </c>
      <c r="B21" s="7">
        <v>2062</v>
      </c>
      <c r="C21" s="7">
        <v>368</v>
      </c>
      <c r="D21" s="7">
        <v>2430</v>
      </c>
      <c r="E21" s="7"/>
      <c r="F21" s="7"/>
      <c r="G21" s="7"/>
    </row>
    <row r="22" spans="1:12" x14ac:dyDescent="0.2">
      <c r="A22" s="114" t="s">
        <v>228</v>
      </c>
      <c r="B22" s="7">
        <v>2103</v>
      </c>
      <c r="C22" s="7">
        <v>368</v>
      </c>
      <c r="D22" s="7">
        <v>2471</v>
      </c>
      <c r="E22" s="7"/>
      <c r="F22" s="7"/>
      <c r="G22" s="7"/>
    </row>
    <row r="23" spans="1:12" x14ac:dyDescent="0.2">
      <c r="A23" s="114" t="s">
        <v>229</v>
      </c>
      <c r="B23" s="7">
        <v>2099</v>
      </c>
      <c r="C23" s="7">
        <v>366</v>
      </c>
      <c r="D23" s="7">
        <v>2465</v>
      </c>
      <c r="E23" s="7">
        <v>2085.75</v>
      </c>
      <c r="F23" s="7">
        <v>371.25</v>
      </c>
      <c r="G23" s="7">
        <v>2457</v>
      </c>
    </row>
    <row r="24" spans="1:12" x14ac:dyDescent="0.2">
      <c r="A24" s="23" t="s">
        <v>230</v>
      </c>
      <c r="B24" s="7">
        <v>2119</v>
      </c>
      <c r="C24" s="7">
        <v>366</v>
      </c>
      <c r="D24" s="7">
        <v>2485</v>
      </c>
      <c r="E24" s="7"/>
      <c r="F24" s="7"/>
      <c r="G24" s="7"/>
    </row>
    <row r="25" spans="1:12" x14ac:dyDescent="0.2">
      <c r="A25" s="23" t="s">
        <v>231</v>
      </c>
      <c r="B25" s="7">
        <v>2174</v>
      </c>
      <c r="C25" s="7">
        <v>372</v>
      </c>
      <c r="D25" s="7">
        <v>2546</v>
      </c>
      <c r="E25" s="7"/>
      <c r="F25" s="7"/>
      <c r="G25" s="7"/>
    </row>
    <row r="26" spans="1:12" x14ac:dyDescent="0.2">
      <c r="A26" s="114" t="s">
        <v>232</v>
      </c>
      <c r="B26" s="7">
        <v>2271</v>
      </c>
      <c r="C26" s="7">
        <v>372</v>
      </c>
      <c r="D26" s="7">
        <v>2643</v>
      </c>
      <c r="E26" s="7"/>
      <c r="F26" s="7"/>
      <c r="G26" s="7"/>
    </row>
    <row r="27" spans="1:12" x14ac:dyDescent="0.2">
      <c r="A27" s="114" t="s">
        <v>233</v>
      </c>
      <c r="B27" s="7">
        <v>2098</v>
      </c>
      <c r="C27" s="7">
        <v>368</v>
      </c>
      <c r="D27" s="7">
        <v>2466</v>
      </c>
      <c r="E27" s="7">
        <v>2165.5</v>
      </c>
      <c r="F27" s="7">
        <v>369.5</v>
      </c>
      <c r="G27" s="7">
        <v>2535</v>
      </c>
    </row>
    <row r="28" spans="1:12" x14ac:dyDescent="0.2">
      <c r="A28" s="23" t="s">
        <v>234</v>
      </c>
      <c r="B28" s="7">
        <v>2047</v>
      </c>
      <c r="C28" s="7">
        <v>368</v>
      </c>
      <c r="D28" s="7">
        <v>2415</v>
      </c>
      <c r="E28" s="7"/>
      <c r="F28" s="7"/>
      <c r="G28" s="7"/>
    </row>
    <row r="29" spans="1:12" x14ac:dyDescent="0.2">
      <c r="A29" s="23" t="s">
        <v>235</v>
      </c>
      <c r="B29" s="7">
        <v>2181</v>
      </c>
      <c r="C29" s="7">
        <v>355</v>
      </c>
      <c r="D29" s="7">
        <v>2536</v>
      </c>
      <c r="E29" s="7"/>
      <c r="F29" s="7"/>
      <c r="G29" s="7"/>
    </row>
    <row r="30" spans="1:12" x14ac:dyDescent="0.2">
      <c r="A30" s="114" t="s">
        <v>236</v>
      </c>
      <c r="B30" s="7">
        <v>2207</v>
      </c>
      <c r="C30" s="7">
        <v>357</v>
      </c>
      <c r="D30" s="7">
        <v>2564</v>
      </c>
      <c r="E30" s="7"/>
      <c r="F30" s="7"/>
      <c r="G30" s="7"/>
    </row>
    <row r="31" spans="1:12" x14ac:dyDescent="0.2">
      <c r="A31" s="114" t="s">
        <v>237</v>
      </c>
      <c r="B31" s="7">
        <v>2196</v>
      </c>
      <c r="C31" s="7">
        <v>362</v>
      </c>
      <c r="D31" s="7">
        <v>2558</v>
      </c>
      <c r="E31" s="7">
        <v>2157.75</v>
      </c>
      <c r="F31" s="7">
        <v>360.5</v>
      </c>
      <c r="G31" s="7">
        <v>2518.25</v>
      </c>
    </row>
    <row r="32" spans="1:12" x14ac:dyDescent="0.2">
      <c r="A32" s="23" t="s">
        <v>238</v>
      </c>
      <c r="B32" s="7">
        <v>2148</v>
      </c>
      <c r="C32" s="7">
        <v>364</v>
      </c>
      <c r="D32" s="7">
        <v>2512</v>
      </c>
      <c r="E32" s="7"/>
      <c r="F32" s="7"/>
      <c r="G32" s="7"/>
      <c r="L32" s="11"/>
    </row>
    <row r="33" spans="1:9" x14ac:dyDescent="0.2">
      <c r="A33" s="23" t="s">
        <v>239</v>
      </c>
      <c r="B33" s="7">
        <v>2167</v>
      </c>
      <c r="C33" s="7">
        <v>362</v>
      </c>
      <c r="D33" s="7">
        <v>2529</v>
      </c>
      <c r="E33" s="7"/>
      <c r="F33" s="7"/>
      <c r="G33" s="7"/>
    </row>
    <row r="34" spans="1:9" x14ac:dyDescent="0.2">
      <c r="A34" s="114" t="s">
        <v>240</v>
      </c>
      <c r="B34" s="7">
        <v>2290</v>
      </c>
      <c r="C34" s="7">
        <v>320</v>
      </c>
      <c r="D34" s="7">
        <v>2610</v>
      </c>
      <c r="E34" s="7"/>
      <c r="F34" s="7"/>
      <c r="G34" s="7"/>
    </row>
    <row r="35" spans="1:9" x14ac:dyDescent="0.2">
      <c r="A35" s="114" t="s">
        <v>241</v>
      </c>
      <c r="B35" s="7">
        <v>2236</v>
      </c>
      <c r="C35" s="7">
        <v>326</v>
      </c>
      <c r="D35" s="7">
        <v>2562</v>
      </c>
      <c r="E35" s="7">
        <v>2210.25</v>
      </c>
      <c r="F35" s="7">
        <v>343</v>
      </c>
      <c r="G35" s="7">
        <v>2553.25</v>
      </c>
    </row>
    <row r="36" spans="1:9" x14ac:dyDescent="0.2">
      <c r="A36" s="23" t="s">
        <v>242</v>
      </c>
      <c r="B36" s="7">
        <v>2194</v>
      </c>
      <c r="C36" s="7">
        <v>342</v>
      </c>
      <c r="D36" s="7">
        <v>2536</v>
      </c>
      <c r="E36" s="7"/>
      <c r="F36" s="7"/>
      <c r="G36" s="7"/>
    </row>
    <row r="37" spans="1:9" x14ac:dyDescent="0.2">
      <c r="A37" s="23" t="s">
        <v>243</v>
      </c>
      <c r="B37" s="7">
        <v>2237</v>
      </c>
      <c r="C37" s="7">
        <v>357</v>
      </c>
      <c r="D37" s="7">
        <v>2594</v>
      </c>
      <c r="E37" s="7"/>
      <c r="F37" s="7"/>
      <c r="G37" s="7"/>
    </row>
    <row r="38" spans="1:9" x14ac:dyDescent="0.2">
      <c r="A38" s="114" t="s">
        <v>244</v>
      </c>
      <c r="B38" s="7">
        <v>2248</v>
      </c>
      <c r="C38" s="7">
        <v>383</v>
      </c>
      <c r="D38" s="7">
        <v>2631</v>
      </c>
      <c r="E38" s="7"/>
      <c r="F38" s="7"/>
      <c r="G38" s="7"/>
    </row>
    <row r="39" spans="1:9" x14ac:dyDescent="0.2">
      <c r="A39" s="114" t="s">
        <v>245</v>
      </c>
      <c r="B39" s="7">
        <v>2201</v>
      </c>
      <c r="C39" s="7">
        <v>407</v>
      </c>
      <c r="D39" s="7">
        <v>2608</v>
      </c>
      <c r="E39" s="7">
        <v>2220</v>
      </c>
      <c r="F39" s="7">
        <v>372.25</v>
      </c>
      <c r="G39" s="7">
        <v>2592.25</v>
      </c>
    </row>
    <row r="40" spans="1:9" x14ac:dyDescent="0.2">
      <c r="A40" s="23" t="s">
        <v>246</v>
      </c>
      <c r="B40" s="7">
        <v>2207</v>
      </c>
      <c r="C40" s="7">
        <v>416</v>
      </c>
      <c r="D40" s="7">
        <v>2623</v>
      </c>
      <c r="E40" s="7"/>
      <c r="F40" s="7"/>
      <c r="G40" s="7"/>
      <c r="I40" s="115"/>
    </row>
    <row r="41" spans="1:9" x14ac:dyDescent="0.2">
      <c r="A41" s="23" t="s">
        <v>247</v>
      </c>
      <c r="B41" s="7">
        <v>2334</v>
      </c>
      <c r="C41" s="7">
        <v>432</v>
      </c>
      <c r="D41" s="7">
        <v>2766</v>
      </c>
      <c r="E41" s="7"/>
      <c r="F41" s="7"/>
      <c r="G41" s="7"/>
    </row>
    <row r="42" spans="1:9" x14ac:dyDescent="0.2">
      <c r="A42" s="114" t="s">
        <v>248</v>
      </c>
      <c r="B42" s="7">
        <v>2345</v>
      </c>
      <c r="C42" s="7">
        <v>429</v>
      </c>
      <c r="D42" s="7">
        <v>2774</v>
      </c>
      <c r="E42" s="7"/>
      <c r="F42" s="7"/>
      <c r="G42" s="7"/>
    </row>
    <row r="43" spans="1:9" x14ac:dyDescent="0.2">
      <c r="A43" s="114" t="s">
        <v>249</v>
      </c>
      <c r="B43" s="7">
        <v>2302</v>
      </c>
      <c r="C43" s="7">
        <v>420</v>
      </c>
      <c r="D43" s="7">
        <v>2722</v>
      </c>
      <c r="E43" s="7">
        <v>2297</v>
      </c>
      <c r="F43" s="7">
        <v>424.25</v>
      </c>
      <c r="G43" s="7">
        <v>2721.25</v>
      </c>
    </row>
    <row r="44" spans="1:9" x14ac:dyDescent="0.2">
      <c r="A44" s="23" t="s">
        <v>124</v>
      </c>
      <c r="B44" s="7">
        <v>2264</v>
      </c>
      <c r="C44" s="7">
        <v>416</v>
      </c>
      <c r="D44" s="7">
        <v>2680</v>
      </c>
      <c r="E44" s="7"/>
      <c r="F44" s="7"/>
      <c r="G44" s="7"/>
    </row>
    <row r="45" spans="1:9" x14ac:dyDescent="0.2">
      <c r="A45" s="23" t="s">
        <v>125</v>
      </c>
      <c r="B45" s="7">
        <v>2203</v>
      </c>
      <c r="C45" s="7">
        <v>410</v>
      </c>
      <c r="D45" s="7">
        <v>2613</v>
      </c>
      <c r="E45" s="7"/>
      <c r="F45" s="7"/>
      <c r="G45" s="7"/>
    </row>
    <row r="46" spans="1:9" x14ac:dyDescent="0.2">
      <c r="A46" s="23" t="s">
        <v>126</v>
      </c>
      <c r="B46" s="7">
        <v>2255</v>
      </c>
      <c r="C46" s="7">
        <v>430</v>
      </c>
      <c r="D46" s="7">
        <v>2685</v>
      </c>
      <c r="E46" s="7"/>
      <c r="F46" s="7"/>
      <c r="G46" s="7"/>
    </row>
    <row r="47" spans="1:9" x14ac:dyDescent="0.2">
      <c r="A47" s="23" t="s">
        <v>127</v>
      </c>
      <c r="B47" s="7">
        <v>2141</v>
      </c>
      <c r="C47" s="7">
        <v>428</v>
      </c>
      <c r="D47" s="7">
        <v>2569</v>
      </c>
      <c r="E47" s="7">
        <v>2215.75</v>
      </c>
      <c r="F47" s="7">
        <v>421</v>
      </c>
      <c r="G47" s="7">
        <v>2636.75</v>
      </c>
    </row>
    <row r="48" spans="1:9" x14ac:dyDescent="0.2">
      <c r="A48" s="23" t="s">
        <v>128</v>
      </c>
      <c r="B48" s="7">
        <v>1854</v>
      </c>
      <c r="C48" s="7">
        <v>437</v>
      </c>
      <c r="D48" s="7">
        <v>2291</v>
      </c>
      <c r="E48" s="7"/>
      <c r="F48" s="7"/>
      <c r="G48" s="7"/>
    </row>
    <row r="49" spans="1:7" x14ac:dyDescent="0.2">
      <c r="A49" s="23" t="s">
        <v>129</v>
      </c>
      <c r="B49" s="7">
        <v>1936</v>
      </c>
      <c r="C49" s="7">
        <v>429</v>
      </c>
      <c r="D49" s="7">
        <v>2365</v>
      </c>
      <c r="E49" s="7"/>
      <c r="F49" s="7"/>
      <c r="G49" s="7"/>
    </row>
    <row r="50" spans="1:7" x14ac:dyDescent="0.2">
      <c r="A50" s="23" t="s">
        <v>130</v>
      </c>
      <c r="B50" s="7">
        <v>2002</v>
      </c>
      <c r="C50" s="7">
        <v>430</v>
      </c>
      <c r="D50" s="7">
        <v>2432</v>
      </c>
      <c r="E50" s="7"/>
      <c r="F50" s="7"/>
      <c r="G50" s="7"/>
    </row>
    <row r="51" spans="1:7" x14ac:dyDescent="0.2">
      <c r="A51" s="23" t="s">
        <v>131</v>
      </c>
      <c r="B51" s="7">
        <v>1931</v>
      </c>
      <c r="C51" s="7">
        <v>436</v>
      </c>
      <c r="D51" s="7">
        <v>2367</v>
      </c>
      <c r="E51" s="7">
        <v>1930.75</v>
      </c>
      <c r="F51" s="7">
        <v>433</v>
      </c>
      <c r="G51" s="7">
        <v>2363.75</v>
      </c>
    </row>
    <row r="52" spans="1:7" x14ac:dyDescent="0.2">
      <c r="A52" s="23" t="s">
        <v>132</v>
      </c>
      <c r="B52" s="7">
        <v>1701</v>
      </c>
      <c r="C52" s="7">
        <v>446</v>
      </c>
      <c r="D52" s="7">
        <v>2147</v>
      </c>
      <c r="E52" s="7"/>
      <c r="F52" s="7"/>
      <c r="G52" s="7"/>
    </row>
    <row r="53" spans="1:7" x14ac:dyDescent="0.2">
      <c r="A53" s="23" t="s">
        <v>133</v>
      </c>
      <c r="B53" s="7">
        <v>1630</v>
      </c>
      <c r="C53" s="7">
        <v>460</v>
      </c>
      <c r="D53" s="7">
        <v>2090</v>
      </c>
      <c r="E53" s="7"/>
      <c r="F53" s="7"/>
      <c r="G53" s="7"/>
    </row>
    <row r="54" spans="1:7" x14ac:dyDescent="0.2">
      <c r="A54" s="23" t="s">
        <v>134</v>
      </c>
      <c r="B54" s="7">
        <v>1635</v>
      </c>
      <c r="C54" s="7">
        <v>469</v>
      </c>
      <c r="D54" s="7">
        <v>2104</v>
      </c>
      <c r="E54" s="7"/>
      <c r="F54" s="7"/>
      <c r="G54" s="7"/>
    </row>
    <row r="55" spans="1:7" x14ac:dyDescent="0.2">
      <c r="A55" s="23" t="s">
        <v>135</v>
      </c>
      <c r="B55" s="7">
        <v>1539</v>
      </c>
      <c r="C55" s="7">
        <v>478</v>
      </c>
      <c r="D55" s="7">
        <v>2017</v>
      </c>
      <c r="E55" s="7">
        <v>1626.25</v>
      </c>
      <c r="F55" s="7">
        <v>463.25</v>
      </c>
      <c r="G55" s="7">
        <v>2089.5</v>
      </c>
    </row>
    <row r="56" spans="1:7" x14ac:dyDescent="0.2">
      <c r="A56" s="23" t="s">
        <v>136</v>
      </c>
      <c r="B56" s="7">
        <v>1585</v>
      </c>
      <c r="C56" s="7">
        <v>496</v>
      </c>
      <c r="D56" s="7">
        <v>2081</v>
      </c>
      <c r="E56" s="7"/>
      <c r="F56" s="7"/>
      <c r="G56" s="7"/>
    </row>
    <row r="57" spans="1:7" x14ac:dyDescent="0.2">
      <c r="A57" s="23" t="s">
        <v>137</v>
      </c>
      <c r="B57" s="7">
        <v>1599</v>
      </c>
      <c r="C57" s="7">
        <v>478</v>
      </c>
      <c r="D57" s="7">
        <v>2077</v>
      </c>
      <c r="E57" s="7"/>
      <c r="F57" s="7"/>
      <c r="G57" s="7"/>
    </row>
    <row r="58" spans="1:7" x14ac:dyDescent="0.2">
      <c r="A58" s="23" t="s">
        <v>138</v>
      </c>
      <c r="B58" s="7">
        <v>1582</v>
      </c>
      <c r="C58" s="7">
        <v>477</v>
      </c>
      <c r="D58" s="7">
        <v>2059</v>
      </c>
      <c r="E58" s="7"/>
      <c r="F58" s="7"/>
      <c r="G58" s="7"/>
    </row>
    <row r="59" spans="1:7" x14ac:dyDescent="0.2">
      <c r="A59" s="23" t="s">
        <v>139</v>
      </c>
      <c r="B59" s="7">
        <v>1476</v>
      </c>
      <c r="C59" s="7">
        <v>460</v>
      </c>
      <c r="D59" s="7">
        <v>1936</v>
      </c>
      <c r="E59" s="7">
        <v>1560.5</v>
      </c>
      <c r="F59" s="7">
        <v>477.75</v>
      </c>
      <c r="G59" s="7">
        <v>2038.25</v>
      </c>
    </row>
    <row r="60" spans="1:7" x14ac:dyDescent="0.2">
      <c r="A60" s="23" t="s">
        <v>140</v>
      </c>
      <c r="B60" s="7">
        <v>1453</v>
      </c>
      <c r="C60" s="7">
        <v>463</v>
      </c>
      <c r="D60" s="7">
        <v>1916</v>
      </c>
      <c r="E60" s="7"/>
      <c r="F60" s="7"/>
      <c r="G60" s="7"/>
    </row>
    <row r="61" spans="1:7" x14ac:dyDescent="0.2">
      <c r="A61" s="23" t="s">
        <v>141</v>
      </c>
      <c r="B61" s="7">
        <v>1486</v>
      </c>
      <c r="C61" s="7">
        <v>459</v>
      </c>
      <c r="D61" s="7">
        <v>1945</v>
      </c>
      <c r="E61" s="7"/>
      <c r="F61" s="7"/>
      <c r="G61" s="7"/>
    </row>
    <row r="62" spans="1:7" x14ac:dyDescent="0.2">
      <c r="A62" s="23" t="s">
        <v>142</v>
      </c>
      <c r="B62" s="7">
        <v>1534</v>
      </c>
      <c r="C62" s="7">
        <v>467</v>
      </c>
      <c r="D62" s="7">
        <v>2001</v>
      </c>
      <c r="E62" s="7"/>
      <c r="F62" s="7"/>
      <c r="G62" s="7"/>
    </row>
    <row r="63" spans="1:7" x14ac:dyDescent="0.2">
      <c r="A63" s="23" t="s">
        <v>143</v>
      </c>
      <c r="B63" s="7">
        <v>1417</v>
      </c>
      <c r="C63" s="7">
        <v>459</v>
      </c>
      <c r="D63" s="7">
        <v>1876</v>
      </c>
      <c r="E63" s="7">
        <v>1472.5</v>
      </c>
      <c r="F63" s="7">
        <v>462</v>
      </c>
      <c r="G63" s="7">
        <v>1934.5</v>
      </c>
    </row>
    <row r="64" spans="1:7" x14ac:dyDescent="0.2">
      <c r="A64" s="23" t="s">
        <v>144</v>
      </c>
      <c r="B64" s="7">
        <v>1302</v>
      </c>
      <c r="C64" s="7">
        <v>483</v>
      </c>
      <c r="D64" s="7">
        <v>1785</v>
      </c>
      <c r="E64" s="7"/>
      <c r="F64" s="7"/>
      <c r="G64" s="7"/>
    </row>
    <row r="65" spans="1:9" x14ac:dyDescent="0.2">
      <c r="A65" s="23" t="s">
        <v>145</v>
      </c>
      <c r="B65" s="7">
        <v>1261</v>
      </c>
      <c r="C65" s="7">
        <v>503</v>
      </c>
      <c r="D65" s="7">
        <v>1764</v>
      </c>
      <c r="E65" s="7"/>
      <c r="F65" s="7"/>
      <c r="G65" s="7"/>
    </row>
    <row r="66" spans="1:9" x14ac:dyDescent="0.2">
      <c r="A66" s="23" t="s">
        <v>146</v>
      </c>
      <c r="B66" s="7">
        <v>1295</v>
      </c>
      <c r="C66" s="7">
        <v>505</v>
      </c>
      <c r="D66" s="7">
        <v>1800</v>
      </c>
      <c r="E66" s="7"/>
      <c r="F66" s="7"/>
      <c r="G66" s="7"/>
    </row>
    <row r="67" spans="1:9" x14ac:dyDescent="0.2">
      <c r="A67" s="23" t="s">
        <v>147</v>
      </c>
      <c r="B67" s="7">
        <v>1243</v>
      </c>
      <c r="C67" s="7">
        <v>518</v>
      </c>
      <c r="D67" s="7">
        <v>1761</v>
      </c>
      <c r="E67" s="7">
        <v>1275.25</v>
      </c>
      <c r="F67" s="7">
        <v>502.25</v>
      </c>
      <c r="G67" s="7">
        <v>1777.5</v>
      </c>
    </row>
    <row r="68" spans="1:9" x14ac:dyDescent="0.2">
      <c r="A68" s="23" t="s">
        <v>148</v>
      </c>
      <c r="B68" s="7">
        <v>1285</v>
      </c>
      <c r="C68" s="7">
        <v>573</v>
      </c>
      <c r="D68" s="7">
        <v>1858</v>
      </c>
      <c r="E68" s="7"/>
      <c r="F68" s="7"/>
      <c r="G68" s="7"/>
    </row>
    <row r="69" spans="1:9" x14ac:dyDescent="0.2">
      <c r="A69" s="23" t="s">
        <v>149</v>
      </c>
      <c r="B69" s="7">
        <v>1273</v>
      </c>
      <c r="C69" s="7">
        <v>576</v>
      </c>
      <c r="D69" s="7">
        <v>1849</v>
      </c>
      <c r="E69" s="7"/>
      <c r="F69" s="7"/>
      <c r="G69" s="7"/>
    </row>
    <row r="70" spans="1:9" x14ac:dyDescent="0.2">
      <c r="A70" s="23" t="s">
        <v>150</v>
      </c>
      <c r="B70" s="7">
        <v>1318</v>
      </c>
      <c r="C70" s="7">
        <v>576</v>
      </c>
      <c r="D70" s="7">
        <v>1894</v>
      </c>
      <c r="E70" s="7"/>
      <c r="F70" s="7"/>
      <c r="G70" s="7"/>
    </row>
    <row r="71" spans="1:9" x14ac:dyDescent="0.2">
      <c r="A71" s="23" t="s">
        <v>151</v>
      </c>
      <c r="B71" s="7">
        <v>1229</v>
      </c>
      <c r="C71" s="7">
        <v>543</v>
      </c>
      <c r="D71" s="7">
        <v>1772</v>
      </c>
      <c r="E71" s="7">
        <v>1276.25</v>
      </c>
      <c r="F71" s="7">
        <v>567</v>
      </c>
      <c r="G71" s="7">
        <v>1843.25</v>
      </c>
    </row>
    <row r="72" spans="1:9" x14ac:dyDescent="0.2">
      <c r="A72" s="23" t="s">
        <v>152</v>
      </c>
      <c r="B72" s="7">
        <v>1310</v>
      </c>
      <c r="C72" s="7">
        <v>558</v>
      </c>
      <c r="D72" s="7">
        <v>1868</v>
      </c>
      <c r="E72" s="7"/>
      <c r="F72" s="7"/>
      <c r="G72" s="7"/>
    </row>
    <row r="73" spans="1:9" x14ac:dyDescent="0.2">
      <c r="A73" s="23" t="s">
        <v>153</v>
      </c>
      <c r="B73" s="7">
        <v>1264</v>
      </c>
      <c r="C73" s="7">
        <v>589</v>
      </c>
      <c r="D73" s="7">
        <v>1853</v>
      </c>
      <c r="E73" s="7"/>
      <c r="F73" s="7"/>
      <c r="G73" s="7"/>
    </row>
    <row r="74" spans="1:9" x14ac:dyDescent="0.2">
      <c r="A74" s="23" t="s">
        <v>154</v>
      </c>
      <c r="B74" s="7">
        <v>1326</v>
      </c>
      <c r="C74" s="7">
        <v>571</v>
      </c>
      <c r="D74" s="7">
        <v>1897</v>
      </c>
      <c r="E74" s="7"/>
      <c r="F74" s="7"/>
      <c r="G74" s="7"/>
    </row>
    <row r="75" spans="1:9" x14ac:dyDescent="0.2">
      <c r="A75" s="23" t="s">
        <v>155</v>
      </c>
      <c r="B75" s="7">
        <v>1276</v>
      </c>
      <c r="C75" s="7">
        <v>541</v>
      </c>
      <c r="D75" s="7">
        <v>1817</v>
      </c>
      <c r="E75" s="7">
        <v>1294</v>
      </c>
      <c r="F75" s="7">
        <v>564.75</v>
      </c>
      <c r="G75" s="7">
        <v>1858.75</v>
      </c>
    </row>
    <row r="76" spans="1:9" x14ac:dyDescent="0.2">
      <c r="A76" s="23" t="s">
        <v>158</v>
      </c>
      <c r="B76" s="7">
        <v>1341</v>
      </c>
      <c r="C76" s="7">
        <v>568</v>
      </c>
      <c r="D76" s="7">
        <v>1909</v>
      </c>
      <c r="E76" s="7"/>
      <c r="F76" s="7"/>
      <c r="G76" s="7"/>
    </row>
    <row r="77" spans="1:9" x14ac:dyDescent="0.2">
      <c r="A77" s="23" t="s">
        <v>161</v>
      </c>
      <c r="B77" s="7">
        <v>1297</v>
      </c>
      <c r="C77" s="7">
        <v>591</v>
      </c>
      <c r="D77" s="7">
        <v>1888</v>
      </c>
      <c r="E77" s="7"/>
      <c r="F77" s="7"/>
      <c r="G77" s="7"/>
    </row>
    <row r="78" spans="1:9" x14ac:dyDescent="0.2">
      <c r="A78" s="23" t="s">
        <v>164</v>
      </c>
      <c r="B78" s="7">
        <v>1355</v>
      </c>
      <c r="C78" s="7">
        <v>554</v>
      </c>
      <c r="D78" s="7">
        <v>1909</v>
      </c>
      <c r="E78" s="7"/>
      <c r="F78" s="7"/>
      <c r="G78" s="7"/>
    </row>
    <row r="79" spans="1:9" x14ac:dyDescent="0.2">
      <c r="A79" s="23" t="s">
        <v>167</v>
      </c>
      <c r="B79" s="7">
        <v>1341</v>
      </c>
      <c r="C79" s="7">
        <v>568</v>
      </c>
      <c r="D79" s="7">
        <v>1909</v>
      </c>
      <c r="E79" s="7">
        <v>1333.5</v>
      </c>
      <c r="F79" s="7">
        <v>570.25</v>
      </c>
      <c r="G79" s="7">
        <v>1903.75</v>
      </c>
      <c r="I79" s="116"/>
    </row>
    <row r="80" spans="1:9" x14ac:dyDescent="0.2">
      <c r="A80" s="23" t="s">
        <v>170</v>
      </c>
      <c r="B80" s="117">
        <v>1326</v>
      </c>
      <c r="C80" s="117">
        <v>534</v>
      </c>
      <c r="D80" s="117">
        <v>1860</v>
      </c>
      <c r="E80" s="117"/>
      <c r="F80" s="117"/>
      <c r="G80" s="117"/>
      <c r="I80" s="116"/>
    </row>
    <row r="81" spans="1:10" x14ac:dyDescent="0.2">
      <c r="A81" s="23" t="s">
        <v>174</v>
      </c>
      <c r="B81" s="117">
        <v>1303</v>
      </c>
      <c r="C81" s="117">
        <v>555</v>
      </c>
      <c r="D81" s="117">
        <v>1858</v>
      </c>
      <c r="E81" s="117"/>
      <c r="F81" s="117"/>
      <c r="G81" s="117"/>
      <c r="I81" s="116"/>
    </row>
    <row r="82" spans="1:10" x14ac:dyDescent="0.2">
      <c r="A82" s="23" t="s">
        <v>177</v>
      </c>
      <c r="B82" s="117">
        <v>1351</v>
      </c>
      <c r="C82" s="117">
        <v>540</v>
      </c>
      <c r="D82" s="117">
        <v>1891</v>
      </c>
      <c r="E82" s="117"/>
      <c r="F82" s="117"/>
      <c r="G82" s="117"/>
    </row>
    <row r="83" spans="1:10" x14ac:dyDescent="0.2">
      <c r="A83" s="23" t="s">
        <v>181</v>
      </c>
      <c r="B83" s="117">
        <v>1301</v>
      </c>
      <c r="C83" s="117">
        <v>500</v>
      </c>
      <c r="D83" s="117">
        <v>1801</v>
      </c>
      <c r="E83" s="117">
        <v>1320.25</v>
      </c>
      <c r="F83" s="117">
        <v>532.25</v>
      </c>
      <c r="G83" s="117">
        <v>1852.5</v>
      </c>
    </row>
    <row r="84" spans="1:10" x14ac:dyDescent="0.2">
      <c r="A84" s="23" t="s">
        <v>184</v>
      </c>
      <c r="B84" s="117">
        <v>1380</v>
      </c>
      <c r="C84" s="117">
        <v>490</v>
      </c>
      <c r="D84" s="117">
        <f t="shared" ref="D84:D89" si="0">SUM(B84:C84)</f>
        <v>1870</v>
      </c>
      <c r="E84" s="117"/>
      <c r="F84" s="117"/>
      <c r="G84" s="117"/>
    </row>
    <row r="85" spans="1:10" x14ac:dyDescent="0.2">
      <c r="A85" s="23" t="s">
        <v>187</v>
      </c>
      <c r="B85" s="117">
        <v>1342</v>
      </c>
      <c r="C85" s="117">
        <v>460</v>
      </c>
      <c r="D85" s="117">
        <f t="shared" si="0"/>
        <v>1802</v>
      </c>
      <c r="E85" s="117"/>
      <c r="F85" s="117"/>
      <c r="G85" s="117"/>
    </row>
    <row r="86" spans="1:10" x14ac:dyDescent="0.2">
      <c r="A86" s="23" t="s">
        <v>188</v>
      </c>
      <c r="B86" s="117">
        <v>1394</v>
      </c>
      <c r="C86" s="117">
        <v>456</v>
      </c>
      <c r="D86" s="117">
        <f t="shared" si="0"/>
        <v>1850</v>
      </c>
      <c r="E86" s="117"/>
      <c r="F86" s="117"/>
      <c r="G86" s="117"/>
    </row>
    <row r="87" spans="1:10" x14ac:dyDescent="0.2">
      <c r="A87" s="23" t="s">
        <v>189</v>
      </c>
      <c r="B87" s="117">
        <v>1388</v>
      </c>
      <c r="C87" s="117">
        <v>454</v>
      </c>
      <c r="D87" s="117">
        <f t="shared" si="0"/>
        <v>1842</v>
      </c>
      <c r="E87" s="117">
        <f>(B82+B83+B84+B87)/4</f>
        <v>1355</v>
      </c>
      <c r="F87" s="117">
        <f>(C82+C83+C84+C87)/4</f>
        <v>496</v>
      </c>
      <c r="G87" s="117">
        <f>(D82+D83+D84+D87)/4</f>
        <v>1851</v>
      </c>
    </row>
    <row r="88" spans="1:10" x14ac:dyDescent="0.2">
      <c r="A88" s="23" t="s">
        <v>190</v>
      </c>
      <c r="B88" s="117">
        <v>1331</v>
      </c>
      <c r="C88" s="117">
        <v>457</v>
      </c>
      <c r="D88" s="117">
        <f t="shared" si="0"/>
        <v>1788</v>
      </c>
      <c r="E88" s="117"/>
      <c r="F88" s="117"/>
      <c r="G88" s="117"/>
    </row>
    <row r="89" spans="1:10" x14ac:dyDescent="0.2">
      <c r="A89" s="23" t="s">
        <v>191</v>
      </c>
      <c r="B89" s="117">
        <v>1287</v>
      </c>
      <c r="C89" s="117">
        <v>452</v>
      </c>
      <c r="D89" s="117">
        <f t="shared" si="0"/>
        <v>1739</v>
      </c>
      <c r="E89" s="117">
        <f>(B88+$B$89)/2</f>
        <v>1309</v>
      </c>
      <c r="F89" s="117">
        <f>(C88+C89)/2</f>
        <v>454.5</v>
      </c>
      <c r="G89" s="117">
        <f>(D88+D89)/2</f>
        <v>1763.5</v>
      </c>
      <c r="H89" s="11"/>
      <c r="I89" s="11"/>
      <c r="J89" s="11"/>
    </row>
    <row r="90" spans="1:10" x14ac:dyDescent="0.2">
      <c r="A90" s="173" t="s">
        <v>89</v>
      </c>
      <c r="B90" s="173"/>
      <c r="C90" s="173"/>
      <c r="D90" s="173"/>
      <c r="E90" s="173"/>
      <c r="F90" s="173"/>
      <c r="G90" s="173"/>
    </row>
    <row r="91" spans="1:10" x14ac:dyDescent="0.2">
      <c r="B91" s="116"/>
      <c r="C91" s="116"/>
      <c r="D91" s="44"/>
    </row>
    <row r="92" spans="1:10" x14ac:dyDescent="0.2">
      <c r="B92" s="116" t="s">
        <v>39</v>
      </c>
      <c r="C92" s="116"/>
      <c r="D92" s="44"/>
      <c r="E92" s="25"/>
      <c r="F92" s="25"/>
      <c r="G92" s="25"/>
      <c r="I92" s="44"/>
    </row>
    <row r="93" spans="1:10" x14ac:dyDescent="0.2">
      <c r="E93" s="25"/>
      <c r="F93" s="25"/>
      <c r="G93" s="25"/>
      <c r="I93" s="44"/>
      <c r="J93" s="116"/>
    </row>
    <row r="94" spans="1:10" x14ac:dyDescent="0.2">
      <c r="J94" s="118"/>
    </row>
    <row r="95" spans="1:10" x14ac:dyDescent="0.2">
      <c r="I95" s="44"/>
    </row>
    <row r="96" spans="1:10" x14ac:dyDescent="0.2">
      <c r="I96" s="44"/>
      <c r="J96" s="116"/>
    </row>
    <row r="110" spans="4:4" x14ac:dyDescent="0.2">
      <c r="D110" s="5" t="s">
        <v>39</v>
      </c>
    </row>
  </sheetData>
  <mergeCells count="5">
    <mergeCell ref="A1:G1"/>
    <mergeCell ref="A2:A3"/>
    <mergeCell ref="B2:D2"/>
    <mergeCell ref="E2:G2"/>
    <mergeCell ref="A90:G90"/>
  </mergeCells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8EB4E3"/>
  </sheetPr>
  <dimension ref="A1:AMJ32"/>
  <sheetViews>
    <sheetView zoomScaleNormal="100" workbookViewId="0">
      <selection sqref="A1:K1"/>
    </sheetView>
  </sheetViews>
  <sheetFormatPr baseColWidth="10" defaultColWidth="11" defaultRowHeight="14.25" x14ac:dyDescent="0.2"/>
  <cols>
    <col min="1" max="1" width="44.125" style="5" customWidth="1"/>
    <col min="2" max="11" width="7.25" style="5" customWidth="1"/>
    <col min="12" max="1024" width="11" style="5"/>
  </cols>
  <sheetData>
    <row r="1" spans="1:14" x14ac:dyDescent="0.2">
      <c r="A1" s="155" t="s">
        <v>321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4" x14ac:dyDescent="0.2">
      <c r="A2" s="170"/>
      <c r="B2" s="171" t="s">
        <v>57</v>
      </c>
      <c r="C2" s="171"/>
      <c r="D2" s="171"/>
      <c r="E2" s="171"/>
      <c r="F2" s="171"/>
      <c r="G2" s="171" t="s">
        <v>61</v>
      </c>
      <c r="H2" s="171"/>
      <c r="I2" s="171"/>
      <c r="J2" s="171"/>
      <c r="K2" s="171"/>
    </row>
    <row r="3" spans="1:14" ht="22.5" x14ac:dyDescent="0.2">
      <c r="A3" s="170"/>
      <c r="B3" s="107" t="s">
        <v>196</v>
      </c>
      <c r="C3" s="107" t="s">
        <v>197</v>
      </c>
      <c r="D3" s="107" t="s">
        <v>198</v>
      </c>
      <c r="E3" s="107" t="s">
        <v>199</v>
      </c>
      <c r="F3" s="3" t="s">
        <v>250</v>
      </c>
      <c r="G3" s="107" t="s">
        <v>196</v>
      </c>
      <c r="H3" s="107" t="s">
        <v>197</v>
      </c>
      <c r="I3" s="107" t="s">
        <v>198</v>
      </c>
      <c r="J3" s="107" t="s">
        <v>199</v>
      </c>
      <c r="K3" s="3" t="s">
        <v>250</v>
      </c>
    </row>
    <row r="4" spans="1:14" x14ac:dyDescent="0.2">
      <c r="A4" s="23" t="s">
        <v>79</v>
      </c>
      <c r="B4" s="7">
        <v>887</v>
      </c>
      <c r="C4" s="7">
        <v>965</v>
      </c>
      <c r="D4" s="7" t="s">
        <v>201</v>
      </c>
      <c r="E4" s="7" t="s">
        <v>201</v>
      </c>
      <c r="F4" s="106">
        <f t="shared" ref="F4:F13" si="0">(SUM(B4:C4))/2</f>
        <v>926</v>
      </c>
      <c r="G4" s="7">
        <v>11</v>
      </c>
      <c r="H4" s="7">
        <v>11</v>
      </c>
      <c r="I4" s="7" t="s">
        <v>201</v>
      </c>
      <c r="J4" s="7" t="s">
        <v>201</v>
      </c>
      <c r="K4" s="106">
        <f t="shared" ref="K4:K13" si="1">(SUM(G4:H4))/2</f>
        <v>11</v>
      </c>
    </row>
    <row r="5" spans="1:14" x14ac:dyDescent="0.2">
      <c r="A5" s="23" t="s">
        <v>80</v>
      </c>
      <c r="B5" s="7">
        <v>14856</v>
      </c>
      <c r="C5" s="7">
        <v>14994</v>
      </c>
      <c r="D5" s="7" t="s">
        <v>201</v>
      </c>
      <c r="E5" s="7" t="s">
        <v>201</v>
      </c>
      <c r="F5" s="106">
        <f t="shared" si="0"/>
        <v>14925</v>
      </c>
      <c r="G5" s="7">
        <v>35</v>
      </c>
      <c r="H5" s="7">
        <v>34</v>
      </c>
      <c r="I5" s="7" t="s">
        <v>201</v>
      </c>
      <c r="J5" s="7" t="s">
        <v>201</v>
      </c>
      <c r="K5" s="106">
        <f t="shared" si="1"/>
        <v>34.5</v>
      </c>
    </row>
    <row r="6" spans="1:14" x14ac:dyDescent="0.2">
      <c r="A6" s="23" t="s">
        <v>251</v>
      </c>
      <c r="B6" s="7">
        <v>105</v>
      </c>
      <c r="C6" s="7">
        <v>112</v>
      </c>
      <c r="D6" s="7" t="s">
        <v>201</v>
      </c>
      <c r="E6" s="7" t="s">
        <v>201</v>
      </c>
      <c r="F6" s="106">
        <f t="shared" si="0"/>
        <v>108.5</v>
      </c>
      <c r="G6" s="7">
        <v>10</v>
      </c>
      <c r="H6" s="7">
        <v>9</v>
      </c>
      <c r="I6" s="7" t="s">
        <v>201</v>
      </c>
      <c r="J6" s="7" t="s">
        <v>201</v>
      </c>
      <c r="K6" s="106">
        <f t="shared" si="1"/>
        <v>9.5</v>
      </c>
    </row>
    <row r="7" spans="1:14" x14ac:dyDescent="0.2">
      <c r="A7" s="23" t="s">
        <v>82</v>
      </c>
      <c r="B7" s="7">
        <v>6232</v>
      </c>
      <c r="C7" s="7">
        <v>7496</v>
      </c>
      <c r="D7" s="7" t="s">
        <v>201</v>
      </c>
      <c r="E7" s="7" t="s">
        <v>201</v>
      </c>
      <c r="F7" s="106">
        <f t="shared" si="0"/>
        <v>6864</v>
      </c>
      <c r="G7" s="7">
        <v>144</v>
      </c>
      <c r="H7" s="7">
        <v>147</v>
      </c>
      <c r="I7" s="7" t="s">
        <v>201</v>
      </c>
      <c r="J7" s="7" t="s">
        <v>201</v>
      </c>
      <c r="K7" s="106">
        <f t="shared" si="1"/>
        <v>145.5</v>
      </c>
    </row>
    <row r="8" spans="1:14" x14ac:dyDescent="0.2">
      <c r="A8" s="23" t="s">
        <v>83</v>
      </c>
      <c r="B8" s="7">
        <v>12639</v>
      </c>
      <c r="C8" s="7">
        <v>12686</v>
      </c>
      <c r="D8" s="7" t="s">
        <v>201</v>
      </c>
      <c r="E8" s="7" t="s">
        <v>201</v>
      </c>
      <c r="F8" s="106">
        <f t="shared" si="0"/>
        <v>12662.5</v>
      </c>
      <c r="G8" s="7">
        <v>152</v>
      </c>
      <c r="H8" s="7">
        <v>29</v>
      </c>
      <c r="I8" s="7" t="s">
        <v>201</v>
      </c>
      <c r="J8" s="7" t="s">
        <v>201</v>
      </c>
      <c r="K8" s="106">
        <f t="shared" si="1"/>
        <v>90.5</v>
      </c>
      <c r="M8" s="5" t="s">
        <v>39</v>
      </c>
    </row>
    <row r="9" spans="1:14" x14ac:dyDescent="0.2">
      <c r="A9" s="23" t="s">
        <v>84</v>
      </c>
      <c r="B9" s="7">
        <v>3928</v>
      </c>
      <c r="C9" s="7">
        <v>3900</v>
      </c>
      <c r="D9" s="7" t="s">
        <v>201</v>
      </c>
      <c r="E9" s="7" t="s">
        <v>201</v>
      </c>
      <c r="F9" s="106">
        <f t="shared" si="0"/>
        <v>3914</v>
      </c>
      <c r="G9" s="7">
        <v>5</v>
      </c>
      <c r="H9" s="7">
        <v>4</v>
      </c>
      <c r="I9" s="7" t="s">
        <v>201</v>
      </c>
      <c r="J9" s="7" t="s">
        <v>201</v>
      </c>
      <c r="K9" s="106">
        <f t="shared" si="1"/>
        <v>4.5</v>
      </c>
    </row>
    <row r="10" spans="1:14" x14ac:dyDescent="0.2">
      <c r="A10" s="23" t="s">
        <v>85</v>
      </c>
      <c r="B10" s="7">
        <v>343</v>
      </c>
      <c r="C10" s="7">
        <v>342</v>
      </c>
      <c r="D10" s="7" t="s">
        <v>201</v>
      </c>
      <c r="E10" s="7" t="s">
        <v>201</v>
      </c>
      <c r="F10" s="106">
        <f t="shared" si="0"/>
        <v>342.5</v>
      </c>
      <c r="G10" s="7">
        <v>8</v>
      </c>
      <c r="H10" s="7">
        <v>6</v>
      </c>
      <c r="I10" s="7" t="s">
        <v>201</v>
      </c>
      <c r="J10" s="7" t="s">
        <v>201</v>
      </c>
      <c r="K10" s="106">
        <f t="shared" si="1"/>
        <v>7</v>
      </c>
    </row>
    <row r="11" spans="1:14" x14ac:dyDescent="0.2">
      <c r="A11" s="23" t="s">
        <v>86</v>
      </c>
      <c r="B11" s="7">
        <v>7050</v>
      </c>
      <c r="C11" s="7">
        <v>6124</v>
      </c>
      <c r="D11" s="7" t="s">
        <v>201</v>
      </c>
      <c r="E11" s="7" t="s">
        <v>201</v>
      </c>
      <c r="F11" s="106">
        <f t="shared" si="0"/>
        <v>6587</v>
      </c>
      <c r="G11" s="7">
        <v>103</v>
      </c>
      <c r="H11" s="7">
        <v>101</v>
      </c>
      <c r="I11" s="7" t="s">
        <v>201</v>
      </c>
      <c r="J11" s="7" t="s">
        <v>201</v>
      </c>
      <c r="K11" s="106">
        <f t="shared" si="1"/>
        <v>102</v>
      </c>
    </row>
    <row r="12" spans="1:14" x14ac:dyDescent="0.2">
      <c r="A12" s="23" t="s">
        <v>87</v>
      </c>
      <c r="B12" s="7">
        <v>8519</v>
      </c>
      <c r="C12" s="7">
        <v>6943</v>
      </c>
      <c r="D12" s="7" t="s">
        <v>201</v>
      </c>
      <c r="E12" s="7" t="s">
        <v>201</v>
      </c>
      <c r="F12" s="106">
        <f t="shared" si="0"/>
        <v>7731</v>
      </c>
      <c r="G12" s="7">
        <v>1</v>
      </c>
      <c r="H12" s="7">
        <v>2</v>
      </c>
      <c r="I12" s="7" t="s">
        <v>201</v>
      </c>
      <c r="J12" s="7" t="s">
        <v>201</v>
      </c>
      <c r="K12" s="106">
        <f t="shared" si="1"/>
        <v>1.5</v>
      </c>
    </row>
    <row r="13" spans="1:14" x14ac:dyDescent="0.2">
      <c r="A13" s="23" t="s">
        <v>88</v>
      </c>
      <c r="B13" s="7">
        <v>1453</v>
      </c>
      <c r="C13" s="7">
        <v>1392</v>
      </c>
      <c r="D13" s="7" t="s">
        <v>201</v>
      </c>
      <c r="E13" s="7" t="s">
        <v>201</v>
      </c>
      <c r="F13" s="106">
        <f t="shared" si="0"/>
        <v>1422.5</v>
      </c>
      <c r="G13" s="7">
        <v>2</v>
      </c>
      <c r="H13" s="7">
        <v>2</v>
      </c>
      <c r="I13" s="7" t="s">
        <v>201</v>
      </c>
      <c r="J13" s="7" t="s">
        <v>201</v>
      </c>
      <c r="K13" s="106">
        <f t="shared" si="1"/>
        <v>2</v>
      </c>
    </row>
    <row r="14" spans="1:14" x14ac:dyDescent="0.2">
      <c r="A14" s="169" t="s">
        <v>89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"/>
      <c r="G18" s="1"/>
      <c r="H18" s="1"/>
      <c r="I18" s="1"/>
      <c r="J18" s="1"/>
      <c r="K18" s="1"/>
      <c r="L18" s="1"/>
      <c r="M18" s="44"/>
      <c r="N18" s="37"/>
    </row>
    <row r="19" spans="1:14" x14ac:dyDescent="0.2">
      <c r="A19" s="1" t="s">
        <v>39</v>
      </c>
      <c r="G19" s="1"/>
      <c r="H19" s="1"/>
      <c r="I19" s="1"/>
      <c r="J19" s="1"/>
      <c r="K19" s="1"/>
      <c r="L19" s="1"/>
      <c r="M19" s="44"/>
      <c r="N19" s="37"/>
    </row>
    <row r="20" spans="1:14" x14ac:dyDescent="0.2">
      <c r="A20" s="1"/>
      <c r="G20" s="1"/>
      <c r="H20" s="1"/>
      <c r="I20" s="1"/>
      <c r="J20" s="1"/>
      <c r="K20" s="1"/>
      <c r="L20" s="1"/>
      <c r="M20" s="44"/>
      <c r="N20" s="37"/>
    </row>
    <row r="21" spans="1:14" x14ac:dyDescent="0.2">
      <c r="A21" s="1"/>
      <c r="G21" s="1"/>
      <c r="H21" s="1"/>
      <c r="I21" s="1"/>
      <c r="J21" s="1"/>
      <c r="K21" s="1"/>
      <c r="L21" s="1"/>
      <c r="M21" s="44"/>
      <c r="N21" s="37"/>
    </row>
    <row r="22" spans="1:14" x14ac:dyDescent="0.2">
      <c r="A22" s="1"/>
      <c r="G22" s="1"/>
      <c r="H22" s="1"/>
      <c r="I22" s="1"/>
      <c r="J22" s="1"/>
      <c r="K22" s="1"/>
      <c r="L22" s="1"/>
      <c r="M22" s="44"/>
      <c r="N22" s="37"/>
    </row>
    <row r="23" spans="1:14" x14ac:dyDescent="0.2">
      <c r="A23" s="1"/>
      <c r="G23" s="1"/>
      <c r="H23" s="1"/>
      <c r="I23" s="1"/>
      <c r="J23" s="1"/>
      <c r="K23" s="1"/>
      <c r="L23" s="1"/>
      <c r="M23" s="44"/>
      <c r="N23" s="37"/>
    </row>
    <row r="24" spans="1:14" x14ac:dyDescent="0.2">
      <c r="A24" s="1"/>
      <c r="G24" s="1"/>
      <c r="H24" s="1"/>
      <c r="I24" s="1"/>
      <c r="J24" s="1"/>
      <c r="K24" s="1"/>
      <c r="L24" s="1"/>
      <c r="M24" s="44"/>
      <c r="N24" s="37"/>
    </row>
    <row r="25" spans="1:14" x14ac:dyDescent="0.2">
      <c r="A25" s="1"/>
      <c r="G25" s="1"/>
      <c r="H25" s="1"/>
      <c r="I25" s="1"/>
      <c r="J25" s="1"/>
      <c r="K25" s="1"/>
      <c r="L25" s="1"/>
      <c r="M25" s="44"/>
      <c r="N25" s="37"/>
    </row>
    <row r="26" spans="1:14" x14ac:dyDescent="0.2">
      <c r="A26" s="1"/>
      <c r="G26" s="1"/>
      <c r="H26" s="1"/>
      <c r="I26" s="1"/>
      <c r="J26" s="1"/>
      <c r="K26" s="1"/>
      <c r="L26" s="1"/>
      <c r="M26" s="44"/>
      <c r="N26" s="37"/>
    </row>
    <row r="27" spans="1:14" x14ac:dyDescent="0.2">
      <c r="A27" s="1"/>
      <c r="G27" s="1"/>
      <c r="H27" s="1"/>
      <c r="I27" s="1"/>
      <c r="J27" s="1"/>
      <c r="K27" s="1"/>
      <c r="L27" s="1"/>
      <c r="M27" s="44"/>
      <c r="N27" s="37"/>
    </row>
    <row r="32" spans="1:14" x14ac:dyDescent="0.2">
      <c r="H32" s="5" t="s">
        <v>39</v>
      </c>
      <c r="I32" s="5" t="s">
        <v>39</v>
      </c>
    </row>
  </sheetData>
  <mergeCells count="5">
    <mergeCell ref="A1:K1"/>
    <mergeCell ref="A2:A3"/>
    <mergeCell ref="B2:F2"/>
    <mergeCell ref="G2:K2"/>
    <mergeCell ref="A14:K1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8EB4E3"/>
  </sheetPr>
  <dimension ref="A1:AMJ31"/>
  <sheetViews>
    <sheetView zoomScaleNormal="100" workbookViewId="0">
      <selection sqref="A1:K1"/>
    </sheetView>
  </sheetViews>
  <sheetFormatPr baseColWidth="10" defaultColWidth="11" defaultRowHeight="14.25" x14ac:dyDescent="0.2"/>
  <cols>
    <col min="1" max="1" width="44.875" style="5" customWidth="1"/>
    <col min="2" max="11" width="7.5" style="5" customWidth="1"/>
    <col min="12" max="1024" width="11" style="5"/>
  </cols>
  <sheetData>
    <row r="1" spans="1:11" x14ac:dyDescent="0.2">
      <c r="A1" s="155" t="s">
        <v>322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x14ac:dyDescent="0.2">
      <c r="A2" s="170"/>
      <c r="B2" s="171" t="s">
        <v>57</v>
      </c>
      <c r="C2" s="171"/>
      <c r="D2" s="171"/>
      <c r="E2" s="171"/>
      <c r="F2" s="171"/>
      <c r="G2" s="171" t="s">
        <v>61</v>
      </c>
      <c r="H2" s="171"/>
      <c r="I2" s="171"/>
      <c r="J2" s="171"/>
      <c r="K2" s="171"/>
    </row>
    <row r="3" spans="1:11" ht="22.5" x14ac:dyDescent="0.2">
      <c r="A3" s="170"/>
      <c r="B3" s="107" t="s">
        <v>278</v>
      </c>
      <c r="C3" s="107" t="s">
        <v>279</v>
      </c>
      <c r="D3" s="107" t="s">
        <v>280</v>
      </c>
      <c r="E3" s="107" t="s">
        <v>281</v>
      </c>
      <c r="F3" s="3" t="s">
        <v>252</v>
      </c>
      <c r="G3" s="107" t="s">
        <v>278</v>
      </c>
      <c r="H3" s="107" t="s">
        <v>279</v>
      </c>
      <c r="I3" s="107" t="s">
        <v>280</v>
      </c>
      <c r="J3" s="107" t="s">
        <v>281</v>
      </c>
      <c r="K3" s="3" t="s">
        <v>252</v>
      </c>
    </row>
    <row r="4" spans="1:11" x14ac:dyDescent="0.2">
      <c r="A4" s="23" t="s">
        <v>79</v>
      </c>
      <c r="B4" s="7">
        <v>137</v>
      </c>
      <c r="C4" s="7">
        <v>147</v>
      </c>
      <c r="D4" s="7"/>
      <c r="E4" s="7"/>
      <c r="F4" s="106">
        <f t="shared" ref="F4:F13" si="0">(B4+C4)/2</f>
        <v>142</v>
      </c>
      <c r="G4" s="7">
        <v>2</v>
      </c>
      <c r="H4" s="7">
        <v>2</v>
      </c>
      <c r="I4" s="7"/>
      <c r="J4" s="7"/>
      <c r="K4" s="106">
        <f t="shared" ref="K4:K13" si="1">(G4+H4)/2</f>
        <v>2</v>
      </c>
    </row>
    <row r="5" spans="1:11" x14ac:dyDescent="0.2">
      <c r="A5" s="23" t="s">
        <v>80</v>
      </c>
      <c r="B5" s="7">
        <v>1612</v>
      </c>
      <c r="C5" s="7">
        <v>1572</v>
      </c>
      <c r="D5" s="7"/>
      <c r="E5" s="7"/>
      <c r="F5" s="106">
        <f t="shared" si="0"/>
        <v>1592</v>
      </c>
      <c r="G5" s="7">
        <v>11</v>
      </c>
      <c r="H5" s="7">
        <v>10</v>
      </c>
      <c r="I5" s="7"/>
      <c r="J5" s="7"/>
      <c r="K5" s="106">
        <f t="shared" si="1"/>
        <v>10.5</v>
      </c>
    </row>
    <row r="6" spans="1:11" x14ac:dyDescent="0.2">
      <c r="A6" s="23" t="s">
        <v>81</v>
      </c>
      <c r="B6" s="7">
        <v>19</v>
      </c>
      <c r="C6" s="7">
        <v>21</v>
      </c>
      <c r="D6" s="7"/>
      <c r="E6" s="7"/>
      <c r="F6" s="106">
        <f t="shared" si="0"/>
        <v>20</v>
      </c>
      <c r="G6" s="7">
        <v>1</v>
      </c>
      <c r="H6" s="7">
        <v>1</v>
      </c>
      <c r="I6" s="7"/>
      <c r="J6" s="7"/>
      <c r="K6" s="106">
        <f t="shared" si="1"/>
        <v>1</v>
      </c>
    </row>
    <row r="7" spans="1:11" x14ac:dyDescent="0.2">
      <c r="A7" s="23" t="s">
        <v>82</v>
      </c>
      <c r="B7" s="7">
        <v>1087</v>
      </c>
      <c r="C7" s="7">
        <v>1169</v>
      </c>
      <c r="D7" s="7"/>
      <c r="E7" s="7"/>
      <c r="F7" s="106">
        <f t="shared" si="0"/>
        <v>1128</v>
      </c>
      <c r="G7" s="7">
        <v>15</v>
      </c>
      <c r="H7" s="7">
        <v>15</v>
      </c>
      <c r="I7" s="7"/>
      <c r="J7" s="7"/>
      <c r="K7" s="106">
        <f t="shared" si="1"/>
        <v>15</v>
      </c>
    </row>
    <row r="8" spans="1:11" x14ac:dyDescent="0.2">
      <c r="A8" s="23" t="s">
        <v>83</v>
      </c>
      <c r="B8" s="7">
        <v>2722</v>
      </c>
      <c r="C8" s="7">
        <v>2738</v>
      </c>
      <c r="D8" s="7"/>
      <c r="E8" s="7"/>
      <c r="F8" s="106">
        <f t="shared" si="0"/>
        <v>2730</v>
      </c>
      <c r="G8" s="7">
        <v>27</v>
      </c>
      <c r="H8" s="7">
        <v>29</v>
      </c>
      <c r="I8" s="7"/>
      <c r="J8" s="7"/>
      <c r="K8" s="106">
        <f t="shared" si="1"/>
        <v>28</v>
      </c>
    </row>
    <row r="9" spans="1:11" x14ac:dyDescent="0.2">
      <c r="A9" s="23" t="s">
        <v>84</v>
      </c>
      <c r="B9" s="7">
        <v>490</v>
      </c>
      <c r="C9" s="7">
        <v>489</v>
      </c>
      <c r="D9" s="7"/>
      <c r="E9" s="7"/>
      <c r="F9" s="106">
        <f t="shared" si="0"/>
        <v>489.5</v>
      </c>
      <c r="G9" s="7">
        <v>4</v>
      </c>
      <c r="H9" s="7">
        <v>4</v>
      </c>
      <c r="I9" s="7"/>
      <c r="J9" s="7"/>
      <c r="K9" s="106">
        <f t="shared" si="1"/>
        <v>4</v>
      </c>
    </row>
    <row r="10" spans="1:11" x14ac:dyDescent="0.2">
      <c r="A10" s="23" t="s">
        <v>85</v>
      </c>
      <c r="B10" s="7">
        <v>138</v>
      </c>
      <c r="C10" s="7">
        <v>135</v>
      </c>
      <c r="D10" s="7"/>
      <c r="E10" s="7"/>
      <c r="F10" s="106">
        <f t="shared" si="0"/>
        <v>136.5</v>
      </c>
      <c r="G10" s="7">
        <v>4</v>
      </c>
      <c r="H10" s="7">
        <v>3</v>
      </c>
      <c r="I10" s="7"/>
      <c r="J10" s="7"/>
      <c r="K10" s="106">
        <f t="shared" si="1"/>
        <v>3.5</v>
      </c>
    </row>
    <row r="11" spans="1:11" x14ac:dyDescent="0.2">
      <c r="A11" s="23" t="s">
        <v>86</v>
      </c>
      <c r="B11" s="7">
        <v>1115</v>
      </c>
      <c r="C11" s="7">
        <v>1090</v>
      </c>
      <c r="D11" s="7"/>
      <c r="E11" s="7"/>
      <c r="F11" s="106">
        <f t="shared" si="0"/>
        <v>1102.5</v>
      </c>
      <c r="G11" s="7">
        <v>12</v>
      </c>
      <c r="H11" s="7">
        <v>12</v>
      </c>
      <c r="I11" s="7"/>
      <c r="J11" s="7"/>
      <c r="K11" s="106">
        <f t="shared" si="1"/>
        <v>12</v>
      </c>
    </row>
    <row r="12" spans="1:11" x14ac:dyDescent="0.2">
      <c r="A12" s="23" t="s">
        <v>87</v>
      </c>
      <c r="B12" s="7">
        <v>601</v>
      </c>
      <c r="C12" s="7">
        <v>575</v>
      </c>
      <c r="D12" s="7"/>
      <c r="E12" s="7"/>
      <c r="F12" s="106">
        <f t="shared" si="0"/>
        <v>588</v>
      </c>
      <c r="G12" s="7">
        <v>1</v>
      </c>
      <c r="H12" s="7">
        <v>1</v>
      </c>
      <c r="I12" s="7"/>
      <c r="J12" s="7"/>
      <c r="K12" s="106">
        <f t="shared" si="1"/>
        <v>1</v>
      </c>
    </row>
    <row r="13" spans="1:11" x14ac:dyDescent="0.2">
      <c r="A13" s="23" t="s">
        <v>88</v>
      </c>
      <c r="B13" s="7">
        <v>345</v>
      </c>
      <c r="C13" s="7">
        <v>348</v>
      </c>
      <c r="D13" s="7"/>
      <c r="E13" s="7"/>
      <c r="F13" s="106">
        <f t="shared" si="0"/>
        <v>346.5</v>
      </c>
      <c r="G13" s="7">
        <v>2</v>
      </c>
      <c r="H13" s="7">
        <v>2</v>
      </c>
      <c r="I13" s="7"/>
      <c r="J13" s="7"/>
      <c r="K13" s="106">
        <f t="shared" si="1"/>
        <v>2</v>
      </c>
    </row>
    <row r="14" spans="1:11" x14ac:dyDescent="0.2">
      <c r="A14" s="169" t="s">
        <v>89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</row>
    <row r="17" spans="1:18" x14ac:dyDescent="0.2">
      <c r="A17" s="1"/>
      <c r="B17" s="1"/>
      <c r="C17" s="1"/>
      <c r="D17" s="1"/>
      <c r="E17" s="1"/>
      <c r="F17" s="1"/>
      <c r="G17" s="1"/>
      <c r="H17" s="1"/>
      <c r="I17" s="37"/>
    </row>
    <row r="18" spans="1:18" x14ac:dyDescent="0.2">
      <c r="A18" s="3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8" x14ac:dyDescent="0.2">
      <c r="A19" s="37"/>
      <c r="B19" s="1"/>
      <c r="C19" s="1"/>
      <c r="D19" s="37"/>
      <c r="E19" s="37"/>
      <c r="F19" s="45"/>
      <c r="G19" s="37"/>
      <c r="H19" s="37"/>
      <c r="I19" s="45"/>
      <c r="J19" s="1"/>
      <c r="K19" s="1"/>
      <c r="L19" s="1"/>
      <c r="M19" s="37"/>
      <c r="N19" s="37"/>
      <c r="O19" s="37"/>
      <c r="P19" s="37"/>
      <c r="Q19" s="37"/>
      <c r="R19" s="37"/>
    </row>
    <row r="20" spans="1:18" x14ac:dyDescent="0.2">
      <c r="A20" s="37"/>
      <c r="B20" s="1"/>
      <c r="C20" s="1"/>
      <c r="D20" s="37"/>
      <c r="E20" s="37"/>
      <c r="F20" s="45"/>
      <c r="G20" s="37"/>
      <c r="H20" s="37"/>
      <c r="I20" s="45"/>
      <c r="J20" s="1"/>
      <c r="K20" s="1"/>
      <c r="L20" s="1"/>
      <c r="N20" s="1"/>
      <c r="O20" s="1"/>
    </row>
    <row r="21" spans="1:18" x14ac:dyDescent="0.2">
      <c r="A21" s="37"/>
      <c r="B21" s="1"/>
      <c r="C21" s="1"/>
      <c r="D21" s="37"/>
      <c r="E21" s="37"/>
      <c r="F21" s="45"/>
      <c r="G21" s="37"/>
      <c r="H21" s="37"/>
      <c r="I21" s="45"/>
      <c r="J21" s="1"/>
      <c r="K21" s="1"/>
      <c r="L21" s="1"/>
      <c r="N21" s="1"/>
      <c r="O21" s="1"/>
    </row>
    <row r="22" spans="1:18" x14ac:dyDescent="0.2">
      <c r="A22" s="37"/>
      <c r="B22" s="1"/>
      <c r="C22" s="1"/>
      <c r="D22" s="37"/>
      <c r="E22" s="37"/>
      <c r="F22" s="45"/>
      <c r="G22" s="37"/>
      <c r="H22" s="37"/>
      <c r="I22" s="45"/>
      <c r="J22" s="1"/>
      <c r="K22" s="1"/>
      <c r="L22" s="1"/>
      <c r="N22" s="1"/>
      <c r="O22" s="1"/>
    </row>
    <row r="23" spans="1:18" x14ac:dyDescent="0.2">
      <c r="A23" s="37"/>
      <c r="B23" s="1"/>
      <c r="C23" s="1"/>
      <c r="D23" s="37"/>
      <c r="E23" s="37"/>
      <c r="F23" s="45"/>
      <c r="G23" s="37"/>
      <c r="H23" s="37"/>
      <c r="I23" s="45"/>
      <c r="J23" s="1"/>
      <c r="K23" s="1"/>
      <c r="L23" s="1"/>
      <c r="N23" s="1"/>
      <c r="O23" s="1"/>
    </row>
    <row r="24" spans="1:18" x14ac:dyDescent="0.2">
      <c r="A24" s="37"/>
      <c r="B24" s="1"/>
      <c r="C24" s="1"/>
      <c r="D24" s="37"/>
      <c r="E24" s="37"/>
      <c r="F24" s="45"/>
      <c r="G24" s="37"/>
      <c r="H24" s="37"/>
      <c r="I24" s="45"/>
      <c r="J24" s="1"/>
      <c r="K24" s="1"/>
      <c r="L24" s="1"/>
      <c r="N24" s="1"/>
      <c r="O24" s="1"/>
    </row>
    <row r="25" spans="1:18" x14ac:dyDescent="0.2">
      <c r="A25" s="37"/>
      <c r="B25" s="1"/>
      <c r="C25" s="1"/>
      <c r="D25" s="37"/>
      <c r="E25" s="37"/>
      <c r="F25" s="45"/>
      <c r="G25" s="37"/>
      <c r="H25" s="37"/>
      <c r="I25" s="45"/>
      <c r="J25" s="1"/>
      <c r="K25" s="1"/>
      <c r="L25" s="1"/>
      <c r="N25" s="1"/>
      <c r="O25" s="1"/>
    </row>
    <row r="26" spans="1:18" x14ac:dyDescent="0.2">
      <c r="A26" s="37"/>
      <c r="B26" s="1"/>
      <c r="C26" s="1"/>
      <c r="D26" s="37"/>
      <c r="E26" s="37"/>
      <c r="F26" s="45"/>
      <c r="G26" s="37"/>
      <c r="H26" s="37"/>
      <c r="I26" s="45"/>
      <c r="J26" s="1"/>
      <c r="K26" s="1"/>
      <c r="L26" s="1"/>
      <c r="N26" s="1"/>
      <c r="O26" s="1"/>
    </row>
    <row r="27" spans="1:18" x14ac:dyDescent="0.2">
      <c r="A27" s="37"/>
      <c r="B27" s="1"/>
      <c r="C27" s="1"/>
      <c r="D27" s="37"/>
      <c r="E27" s="37"/>
      <c r="F27" s="45"/>
      <c r="G27" s="37"/>
      <c r="H27" s="37"/>
      <c r="I27" s="45"/>
      <c r="J27" s="1"/>
      <c r="K27" s="1"/>
      <c r="L27" s="1"/>
      <c r="N27" s="1"/>
      <c r="O27" s="1"/>
    </row>
    <row r="28" spans="1:18" x14ac:dyDescent="0.2">
      <c r="A28" s="37"/>
      <c r="B28" s="37"/>
      <c r="C28" s="37"/>
      <c r="D28" s="37"/>
      <c r="E28" s="37"/>
      <c r="F28" s="45"/>
      <c r="G28" s="37"/>
      <c r="H28" s="37"/>
      <c r="I28" s="45"/>
      <c r="J28" s="1"/>
      <c r="K28" s="1"/>
      <c r="L28" s="1"/>
      <c r="N28" s="1"/>
      <c r="O28" s="1"/>
    </row>
    <row r="29" spans="1:18" x14ac:dyDescent="0.2">
      <c r="A29" s="37"/>
      <c r="B29" s="1"/>
      <c r="C29" s="1"/>
      <c r="D29" s="1"/>
      <c r="E29" s="1"/>
      <c r="F29" s="1"/>
      <c r="J29" s="1"/>
      <c r="K29" s="1"/>
      <c r="L29" s="1"/>
      <c r="N29" s="1"/>
      <c r="O29" s="1"/>
    </row>
    <row r="30" spans="1:18" x14ac:dyDescent="0.2">
      <c r="N30" s="1"/>
      <c r="O30" s="1"/>
    </row>
    <row r="31" spans="1:18" x14ac:dyDescent="0.2">
      <c r="N31" s="37"/>
      <c r="O31" s="37"/>
    </row>
  </sheetData>
  <mergeCells count="5">
    <mergeCell ref="A1:K1"/>
    <mergeCell ref="A2:A3"/>
    <mergeCell ref="B2:F2"/>
    <mergeCell ref="G2:K2"/>
    <mergeCell ref="A14:K1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J28"/>
  <sheetViews>
    <sheetView zoomScaleNormal="100" workbookViewId="0">
      <selection sqref="A1:G1"/>
    </sheetView>
  </sheetViews>
  <sheetFormatPr baseColWidth="10" defaultColWidth="10.875" defaultRowHeight="14.25" x14ac:dyDescent="0.2"/>
  <cols>
    <col min="1" max="1" width="10.5" style="1" customWidth="1"/>
    <col min="2" max="2" width="10.125" style="1" customWidth="1"/>
    <col min="3" max="3" width="11.25" style="1" customWidth="1"/>
    <col min="4" max="4" width="9.5" style="1" customWidth="1"/>
    <col min="5" max="5" width="10.125" style="1" customWidth="1"/>
    <col min="6" max="6" width="11" style="1" customWidth="1"/>
    <col min="7" max="7" width="11.875" style="1" customWidth="1"/>
    <col min="8" max="8" width="11.75" style="1" customWidth="1"/>
    <col min="9" max="1024" width="10.875" style="1"/>
  </cols>
  <sheetData>
    <row r="1" spans="1:11" x14ac:dyDescent="0.2">
      <c r="A1" s="155" t="s">
        <v>313</v>
      </c>
      <c r="B1" s="155"/>
      <c r="C1" s="155"/>
      <c r="D1" s="155"/>
      <c r="E1" s="155"/>
      <c r="F1" s="155"/>
      <c r="G1" s="155"/>
    </row>
    <row r="2" spans="1:11" ht="90" x14ac:dyDescent="0.2">
      <c r="A2" s="2"/>
      <c r="B2" s="3" t="s">
        <v>33</v>
      </c>
      <c r="C2" s="3" t="s">
        <v>34</v>
      </c>
      <c r="D2" s="3" t="s">
        <v>35</v>
      </c>
      <c r="E2" s="3" t="s">
        <v>36</v>
      </c>
      <c r="F2" s="4" t="s">
        <v>37</v>
      </c>
      <c r="G2" s="4" t="s">
        <v>38</v>
      </c>
      <c r="K2" s="5" t="s">
        <v>39</v>
      </c>
    </row>
    <row r="3" spans="1:11" x14ac:dyDescent="0.2">
      <c r="A3" s="6">
        <v>2010</v>
      </c>
      <c r="B3" s="7">
        <v>214</v>
      </c>
      <c r="C3" s="7">
        <v>545</v>
      </c>
      <c r="D3" s="8" t="s">
        <v>40</v>
      </c>
      <c r="E3" s="9" t="s">
        <v>40</v>
      </c>
      <c r="F3" s="10">
        <v>89562</v>
      </c>
      <c r="G3" s="9" t="s">
        <v>40</v>
      </c>
      <c r="I3" s="11"/>
      <c r="J3" s="11"/>
    </row>
    <row r="4" spans="1:11" x14ac:dyDescent="0.2">
      <c r="A4" s="6">
        <v>2011</v>
      </c>
      <c r="B4" s="7">
        <v>221</v>
      </c>
      <c r="C4" s="7">
        <v>546</v>
      </c>
      <c r="D4" s="8" t="s">
        <v>40</v>
      </c>
      <c r="E4" s="9" t="s">
        <v>40</v>
      </c>
      <c r="F4" s="10">
        <v>87461</v>
      </c>
      <c r="G4" s="9" t="s">
        <v>40</v>
      </c>
    </row>
    <row r="5" spans="1:11" x14ac:dyDescent="0.2">
      <c r="A5" s="6">
        <v>2012</v>
      </c>
      <c r="B5" s="7">
        <v>223</v>
      </c>
      <c r="C5" s="7">
        <v>546</v>
      </c>
      <c r="D5" s="8" t="s">
        <v>40</v>
      </c>
      <c r="E5" s="9" t="s">
        <v>40</v>
      </c>
      <c r="F5" s="10">
        <v>85372</v>
      </c>
      <c r="G5" s="9" t="s">
        <v>40</v>
      </c>
    </row>
    <row r="6" spans="1:11" x14ac:dyDescent="0.2">
      <c r="A6" s="6">
        <v>2013</v>
      </c>
      <c r="B6" s="7">
        <v>234</v>
      </c>
      <c r="C6" s="7">
        <v>546</v>
      </c>
      <c r="D6" s="8" t="s">
        <v>40</v>
      </c>
      <c r="E6" s="9" t="s">
        <v>40</v>
      </c>
      <c r="F6" s="10">
        <v>85044</v>
      </c>
      <c r="G6" s="9" t="s">
        <v>40</v>
      </c>
    </row>
    <row r="7" spans="1:11" x14ac:dyDescent="0.2">
      <c r="A7" s="6">
        <v>2014</v>
      </c>
      <c r="B7" s="7">
        <v>244</v>
      </c>
      <c r="C7" s="7">
        <v>544</v>
      </c>
      <c r="D7" s="8" t="s">
        <v>40</v>
      </c>
      <c r="E7" s="9" t="s">
        <v>40</v>
      </c>
      <c r="F7" s="10">
        <v>84270</v>
      </c>
      <c r="G7" s="9" t="s">
        <v>40</v>
      </c>
    </row>
    <row r="8" spans="1:11" x14ac:dyDescent="0.2">
      <c r="A8" s="6">
        <v>2015</v>
      </c>
      <c r="B8" s="7">
        <v>260</v>
      </c>
      <c r="C8" s="7">
        <v>535</v>
      </c>
      <c r="D8" s="8" t="s">
        <v>40</v>
      </c>
      <c r="E8" s="9" t="s">
        <v>40</v>
      </c>
      <c r="F8" s="10">
        <v>87111</v>
      </c>
      <c r="G8" s="9" t="s">
        <v>40</v>
      </c>
    </row>
    <row r="9" spans="1:11" x14ac:dyDescent="0.2">
      <c r="A9" s="6">
        <v>2016</v>
      </c>
      <c r="B9" s="7">
        <v>263</v>
      </c>
      <c r="C9" s="7">
        <v>520</v>
      </c>
      <c r="D9" s="7">
        <v>987</v>
      </c>
      <c r="E9" s="7">
        <f>SUM(B9:D9)</f>
        <v>1770</v>
      </c>
      <c r="F9" s="10">
        <v>89341</v>
      </c>
      <c r="G9" s="12">
        <v>1.9811732575189402E-2</v>
      </c>
      <c r="H9" s="13"/>
    </row>
    <row r="10" spans="1:11" x14ac:dyDescent="0.2">
      <c r="A10" s="6">
        <v>2017</v>
      </c>
      <c r="B10" s="7">
        <v>273</v>
      </c>
      <c r="C10" s="7">
        <v>508</v>
      </c>
      <c r="D10" s="7">
        <v>1035</v>
      </c>
      <c r="E10" s="7">
        <f>SUM(B10:D10)</f>
        <v>1816</v>
      </c>
      <c r="F10" s="10">
        <v>93067</v>
      </c>
      <c r="G10" s="12">
        <v>1.95128240944696E-2</v>
      </c>
      <c r="H10" s="13"/>
    </row>
    <row r="11" spans="1:11" x14ac:dyDescent="0.2">
      <c r="A11" s="6">
        <v>2018</v>
      </c>
      <c r="B11" s="7">
        <v>274</v>
      </c>
      <c r="C11" s="7">
        <v>482</v>
      </c>
      <c r="D11" s="7">
        <v>1103</v>
      </c>
      <c r="E11" s="7">
        <f>SUM(B11:D11)</f>
        <v>1859</v>
      </c>
      <c r="F11" s="10">
        <v>96638</v>
      </c>
      <c r="G11" s="12">
        <v>1.9236739170926598E-2</v>
      </c>
      <c r="H11" s="13"/>
    </row>
    <row r="12" spans="1:11" x14ac:dyDescent="0.2">
      <c r="A12" s="6">
        <v>2019</v>
      </c>
      <c r="B12" s="7">
        <v>276</v>
      </c>
      <c r="C12" s="7">
        <v>477</v>
      </c>
      <c r="D12" s="7">
        <v>1159</v>
      </c>
      <c r="E12" s="7">
        <f>SUM(B12:D12)</f>
        <v>1912</v>
      </c>
      <c r="F12" s="10">
        <v>98712</v>
      </c>
      <c r="G12" s="12">
        <v>1.9369478888078499E-2</v>
      </c>
      <c r="H12" s="13"/>
    </row>
    <row r="13" spans="1:11" x14ac:dyDescent="0.2">
      <c r="A13" s="14">
        <v>2020</v>
      </c>
      <c r="B13" s="15">
        <v>295</v>
      </c>
      <c r="C13" s="15">
        <v>473</v>
      </c>
      <c r="D13" s="15">
        <v>1190</v>
      </c>
      <c r="E13" s="15">
        <f>SUM(B13:D13)</f>
        <v>1958</v>
      </c>
      <c r="F13" s="15">
        <v>100022</v>
      </c>
      <c r="G13" s="16">
        <f>(E13/F13)</f>
        <v>1.957569334746356E-2</v>
      </c>
      <c r="H13" s="13"/>
      <c r="I13" s="17"/>
      <c r="J13" s="17"/>
    </row>
    <row r="14" spans="1:11" ht="36.75" customHeight="1" x14ac:dyDescent="0.2">
      <c r="A14" s="160" t="s">
        <v>41</v>
      </c>
      <c r="B14" s="160"/>
      <c r="C14" s="160"/>
      <c r="D14" s="160"/>
      <c r="E14" s="160"/>
      <c r="F14" s="160"/>
      <c r="G14" s="160"/>
    </row>
    <row r="15" spans="1:11" ht="25.5" customHeight="1" x14ac:dyDescent="0.2">
      <c r="A15" s="161" t="s">
        <v>42</v>
      </c>
      <c r="B15" s="161"/>
      <c r="C15" s="161"/>
      <c r="D15" s="161"/>
      <c r="E15" s="161"/>
      <c r="F15" s="161"/>
      <c r="G15" s="161"/>
    </row>
    <row r="17" spans="1:12" x14ac:dyDescent="0.2">
      <c r="B17" s="11"/>
      <c r="C17" s="11"/>
    </row>
    <row r="18" spans="1:12" x14ac:dyDescent="0.2">
      <c r="E18" s="18"/>
    </row>
    <row r="19" spans="1:12" x14ac:dyDescent="0.2">
      <c r="A19" s="19"/>
    </row>
    <row r="21" spans="1:12" x14ac:dyDescent="0.2">
      <c r="D21" s="20"/>
    </row>
    <row r="23" spans="1:12" x14ac:dyDescent="0.2">
      <c r="E23" s="5"/>
    </row>
    <row r="24" spans="1:12" x14ac:dyDescent="0.2">
      <c r="L24" s="1" t="s">
        <v>39</v>
      </c>
    </row>
    <row r="28" spans="1:12" x14ac:dyDescent="0.2">
      <c r="F28" s="5" t="s">
        <v>39</v>
      </c>
    </row>
  </sheetData>
  <mergeCells count="3">
    <mergeCell ref="A1:G1"/>
    <mergeCell ref="A14:G14"/>
    <mergeCell ref="A15:G15"/>
  </mergeCells>
  <pageMargins left="0.70833333333333304" right="0.70833333333333304" top="1.92916666666667" bottom="1.92916666666667" header="0.51180555555555496" footer="0.51180555555555496"/>
  <pageSetup paperSize="9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8EB4E3"/>
  </sheetPr>
  <dimension ref="A1:AMJ129"/>
  <sheetViews>
    <sheetView zoomScaleNormal="100" workbookViewId="0">
      <selection sqref="A1:M1"/>
    </sheetView>
  </sheetViews>
  <sheetFormatPr baseColWidth="10" defaultColWidth="10.5" defaultRowHeight="14.25" x14ac:dyDescent="0.2"/>
  <cols>
    <col min="1" max="1" width="5.75" style="119" customWidth="1"/>
    <col min="2" max="2" width="7.5" style="119" customWidth="1"/>
    <col min="3" max="6" width="8.625" style="119" customWidth="1"/>
    <col min="7" max="8" width="9.75" style="119" customWidth="1"/>
    <col min="9" max="11" width="8.625" style="119" customWidth="1"/>
    <col min="12" max="12" width="11.625" style="119" customWidth="1"/>
    <col min="13" max="13" width="9.75" style="119" customWidth="1"/>
    <col min="14" max="14" width="8.625" style="119" customWidth="1"/>
    <col min="15" max="1012" width="10.5" style="119"/>
    <col min="1013" max="1024" width="11" style="119" customWidth="1"/>
  </cols>
  <sheetData>
    <row r="1" spans="1:27" s="5" customFormat="1" ht="11.25" x14ac:dyDescent="0.2">
      <c r="A1" s="155" t="s">
        <v>326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27" s="5" customFormat="1" ht="11.25" x14ac:dyDescent="0.2">
      <c r="A2" s="174"/>
      <c r="B2" s="171" t="s">
        <v>57</v>
      </c>
      <c r="C2" s="171"/>
      <c r="D2" s="171"/>
      <c r="E2" s="171"/>
      <c r="F2" s="171"/>
      <c r="G2" s="171"/>
      <c r="H2" s="171" t="s">
        <v>61</v>
      </c>
      <c r="I2" s="171"/>
      <c r="J2" s="171"/>
      <c r="K2" s="171"/>
      <c r="L2" s="171"/>
      <c r="M2" s="171"/>
    </row>
    <row r="3" spans="1:27" s="5" customFormat="1" ht="45" x14ac:dyDescent="0.2">
      <c r="A3" s="174"/>
      <c r="B3" s="3" t="s">
        <v>253</v>
      </c>
      <c r="C3" s="3" t="s">
        <v>254</v>
      </c>
      <c r="D3" s="3" t="s">
        <v>206</v>
      </c>
      <c r="E3" s="3" t="s">
        <v>207</v>
      </c>
      <c r="F3" s="3" t="s">
        <v>255</v>
      </c>
      <c r="G3" s="3" t="s">
        <v>256</v>
      </c>
      <c r="H3" s="3" t="s">
        <v>253</v>
      </c>
      <c r="I3" s="3" t="s">
        <v>254</v>
      </c>
      <c r="J3" s="3" t="s">
        <v>206</v>
      </c>
      <c r="K3" s="3" t="s">
        <v>207</v>
      </c>
      <c r="L3" s="3" t="s">
        <v>255</v>
      </c>
      <c r="M3" s="3" t="s">
        <v>256</v>
      </c>
    </row>
    <row r="4" spans="1:27" s="5" customFormat="1" ht="11.25" x14ac:dyDescent="0.2">
      <c r="A4" s="6">
        <v>1999</v>
      </c>
      <c r="B4" s="117">
        <v>22347</v>
      </c>
      <c r="C4" s="120" t="s">
        <v>257</v>
      </c>
      <c r="D4" s="117">
        <v>186047.75</v>
      </c>
      <c r="E4" s="117">
        <v>59520.25</v>
      </c>
      <c r="F4" s="117">
        <v>245568</v>
      </c>
      <c r="G4" s="121">
        <v>10.9873373648713</v>
      </c>
      <c r="H4" s="117">
        <v>168.75</v>
      </c>
      <c r="I4" s="120" t="s">
        <v>257</v>
      </c>
      <c r="J4" s="117">
        <v>1419.75</v>
      </c>
      <c r="K4" s="117">
        <v>418.75</v>
      </c>
      <c r="L4" s="117">
        <v>1838.5</v>
      </c>
      <c r="M4" s="121">
        <v>10.895433365654</v>
      </c>
    </row>
    <row r="5" spans="1:27" s="5" customFormat="1" ht="11.25" x14ac:dyDescent="0.2">
      <c r="A5" s="6">
        <v>2000</v>
      </c>
      <c r="B5" s="117">
        <v>23011.75</v>
      </c>
      <c r="C5" s="122">
        <v>2.97262359782626E-2</v>
      </c>
      <c r="D5" s="117">
        <v>195792.75</v>
      </c>
      <c r="E5" s="117">
        <v>63170</v>
      </c>
      <c r="F5" s="117">
        <v>258962.75</v>
      </c>
      <c r="G5" s="121">
        <v>11.2526937464896</v>
      </c>
      <c r="H5" s="117">
        <v>169.5</v>
      </c>
      <c r="I5" s="122">
        <v>4.5256120199559102E-3</v>
      </c>
      <c r="J5" s="117">
        <v>1598</v>
      </c>
      <c r="K5" s="117">
        <v>396.5</v>
      </c>
      <c r="L5" s="117">
        <v>1994.5</v>
      </c>
      <c r="M5" s="121">
        <v>11.7678541392744</v>
      </c>
    </row>
    <row r="6" spans="1:27" s="5" customFormat="1" ht="11.25" x14ac:dyDescent="0.2">
      <c r="A6" s="6">
        <v>2001</v>
      </c>
      <c r="B6" s="117">
        <v>23821.5</v>
      </c>
      <c r="C6" s="122">
        <v>3.5138944266800198E-2</v>
      </c>
      <c r="D6" s="117">
        <v>201639</v>
      </c>
      <c r="E6" s="117">
        <v>51350.75</v>
      </c>
      <c r="F6" s="117">
        <v>252989.75</v>
      </c>
      <c r="G6" s="121">
        <v>10.6194790690858</v>
      </c>
      <c r="H6" s="117">
        <v>171.25</v>
      </c>
      <c r="I6" s="122">
        <v>1.06118086356218E-2</v>
      </c>
      <c r="J6" s="117">
        <v>1768.25</v>
      </c>
      <c r="K6" s="117">
        <v>380</v>
      </c>
      <c r="L6" s="117">
        <v>2148.25</v>
      </c>
      <c r="M6" s="121">
        <v>12.547063027724199</v>
      </c>
    </row>
    <row r="7" spans="1:27" s="5" customFormat="1" ht="11.25" x14ac:dyDescent="0.2">
      <c r="A7" s="6">
        <v>2002</v>
      </c>
      <c r="B7" s="117">
        <v>24877.5</v>
      </c>
      <c r="C7" s="122">
        <v>4.4436540506408197E-2</v>
      </c>
      <c r="D7" s="117">
        <v>204419.75</v>
      </c>
      <c r="E7" s="117">
        <v>69353.5</v>
      </c>
      <c r="F7" s="117">
        <v>273773.25</v>
      </c>
      <c r="G7" s="121">
        <v>11.006268212806599</v>
      </c>
      <c r="H7" s="117">
        <v>178.5</v>
      </c>
      <c r="I7" s="122">
        <v>4.28246127252178E-2</v>
      </c>
      <c r="J7" s="117">
        <v>1950.5</v>
      </c>
      <c r="K7" s="117">
        <v>383.5</v>
      </c>
      <c r="L7" s="117">
        <v>2334</v>
      </c>
      <c r="M7" s="121">
        <v>13.0746930530568</v>
      </c>
    </row>
    <row r="8" spans="1:27" s="5" customFormat="1" ht="11.25" x14ac:dyDescent="0.2">
      <c r="A8" s="6">
        <v>2003</v>
      </c>
      <c r="B8" s="117">
        <v>24387.25</v>
      </c>
      <c r="C8" s="122">
        <v>-1.9741802375442399E-2</v>
      </c>
      <c r="D8" s="117">
        <v>231536.25</v>
      </c>
      <c r="E8" s="117">
        <v>71096.5</v>
      </c>
      <c r="F8" s="117">
        <v>302632.75</v>
      </c>
      <c r="G8" s="121">
        <v>12.4083707225561</v>
      </c>
      <c r="H8" s="117">
        <v>180.5</v>
      </c>
      <c r="I8" s="122">
        <v>1.11889656913802E-2</v>
      </c>
      <c r="J8" s="117">
        <v>2085.75</v>
      </c>
      <c r="K8" s="117">
        <v>371.25</v>
      </c>
      <c r="L8" s="117">
        <v>2457</v>
      </c>
      <c r="M8" s="121">
        <v>13.6173583807442</v>
      </c>
    </row>
    <row r="9" spans="1:27" s="5" customFormat="1" ht="11.25" x14ac:dyDescent="0.2">
      <c r="A9" s="6">
        <v>2004</v>
      </c>
      <c r="B9" s="117">
        <v>25145</v>
      </c>
      <c r="C9" s="122">
        <v>3.1200171446933399E-2</v>
      </c>
      <c r="D9" s="117">
        <v>220376</v>
      </c>
      <c r="E9" s="117">
        <v>73023.75</v>
      </c>
      <c r="F9" s="117">
        <v>293399.75</v>
      </c>
      <c r="G9" s="121">
        <v>11.6690421677744</v>
      </c>
      <c r="H9" s="117">
        <v>192</v>
      </c>
      <c r="I9" s="122">
        <v>6.4270565879526606E-2</v>
      </c>
      <c r="J9" s="117">
        <v>2165.5</v>
      </c>
      <c r="K9" s="117">
        <v>369.5</v>
      </c>
      <c r="L9" s="117">
        <v>2535</v>
      </c>
      <c r="M9" s="121">
        <v>13.2022053889646</v>
      </c>
    </row>
    <row r="10" spans="1:27" s="5" customFormat="1" ht="11.25" x14ac:dyDescent="0.2">
      <c r="A10" s="6">
        <v>2005</v>
      </c>
      <c r="B10" s="117">
        <v>25716</v>
      </c>
      <c r="C10" s="122">
        <v>2.2683148079263301E-2</v>
      </c>
      <c r="D10" s="117">
        <v>223449</v>
      </c>
      <c r="E10" s="117">
        <v>74671.5</v>
      </c>
      <c r="F10" s="117">
        <v>298120.5</v>
      </c>
      <c r="G10" s="121">
        <v>11.5922128378817</v>
      </c>
      <c r="H10" s="117">
        <v>186.75</v>
      </c>
      <c r="I10" s="122">
        <v>-2.6905972179081399E-2</v>
      </c>
      <c r="J10" s="117">
        <v>2157.75</v>
      </c>
      <c r="K10" s="117">
        <v>360.5</v>
      </c>
      <c r="L10" s="117">
        <v>2518.25</v>
      </c>
      <c r="M10" s="121">
        <v>13.485224231022199</v>
      </c>
    </row>
    <row r="11" spans="1:27" s="5" customFormat="1" ht="11.25" x14ac:dyDescent="0.2">
      <c r="A11" s="6">
        <v>2006</v>
      </c>
      <c r="B11" s="117">
        <v>25648.75</v>
      </c>
      <c r="C11" s="122">
        <v>-2.4692016239502802E-3</v>
      </c>
      <c r="D11" s="117">
        <v>226847.25</v>
      </c>
      <c r="E11" s="117">
        <v>74371.75</v>
      </c>
      <c r="F11" s="117">
        <v>301219</v>
      </c>
      <c r="G11" s="121">
        <v>11.7455485602593</v>
      </c>
      <c r="H11" s="117">
        <v>188.25</v>
      </c>
      <c r="I11" s="122">
        <v>8.1987335382921207E-3</v>
      </c>
      <c r="J11" s="117">
        <v>2210.25</v>
      </c>
      <c r="K11" s="117">
        <v>343</v>
      </c>
      <c r="L11" s="117">
        <v>2553.25</v>
      </c>
      <c r="M11" s="121">
        <v>13.5722226652706</v>
      </c>
    </row>
    <row r="12" spans="1:27" s="5" customFormat="1" ht="11.25" x14ac:dyDescent="0.2">
      <c r="A12" s="6">
        <v>2007</v>
      </c>
      <c r="B12" s="117">
        <v>25720.75</v>
      </c>
      <c r="C12" s="122">
        <v>2.8177304629602401E-3</v>
      </c>
      <c r="D12" s="117">
        <v>230053.75</v>
      </c>
      <c r="E12" s="117">
        <v>75626.25</v>
      </c>
      <c r="F12" s="117">
        <v>305680</v>
      </c>
      <c r="G12" s="121">
        <v>11.8850217858853</v>
      </c>
      <c r="H12" s="117">
        <v>195.75</v>
      </c>
      <c r="I12" s="122">
        <v>4.0593565623442698E-2</v>
      </c>
      <c r="J12" s="117">
        <v>2220</v>
      </c>
      <c r="K12" s="117">
        <v>372.25</v>
      </c>
      <c r="L12" s="117">
        <v>2592.25</v>
      </c>
      <c r="M12" s="121">
        <v>13.2448005421133</v>
      </c>
    </row>
    <row r="13" spans="1:27" s="5" customFormat="1" ht="11.25" x14ac:dyDescent="0.2">
      <c r="A13" s="6">
        <v>2008</v>
      </c>
      <c r="B13" s="117">
        <v>25121.25</v>
      </c>
      <c r="C13" s="122">
        <v>-2.3302639162178E-2</v>
      </c>
      <c r="D13" s="117">
        <v>225254.25</v>
      </c>
      <c r="E13" s="117">
        <v>76606</v>
      </c>
      <c r="F13" s="117">
        <v>301860.25</v>
      </c>
      <c r="G13" s="121">
        <v>12.017616268416401</v>
      </c>
      <c r="H13" s="117">
        <v>206.75</v>
      </c>
      <c r="I13" s="122">
        <v>5.6166063340748799E-2</v>
      </c>
      <c r="J13" s="117">
        <v>2297</v>
      </c>
      <c r="K13" s="117">
        <v>424.25</v>
      </c>
      <c r="L13" s="117">
        <v>2721.25</v>
      </c>
      <c r="M13" s="121">
        <v>13.163633595064001</v>
      </c>
    </row>
    <row r="14" spans="1:27" s="5" customFormat="1" ht="11.25" x14ac:dyDescent="0.2">
      <c r="A14" s="6">
        <v>2009</v>
      </c>
      <c r="B14" s="117">
        <v>23748.25</v>
      </c>
      <c r="C14" s="122">
        <v>-5.4701546290011602E-2</v>
      </c>
      <c r="D14" s="117">
        <v>213788.75</v>
      </c>
      <c r="E14" s="117">
        <v>74836</v>
      </c>
      <c r="F14" s="117">
        <v>288624.75</v>
      </c>
      <c r="G14" s="121">
        <v>12.1567311594951</v>
      </c>
      <c r="H14" s="117">
        <v>209.75</v>
      </c>
      <c r="I14" s="122">
        <v>1.4800048162421701E-2</v>
      </c>
      <c r="J14" s="117">
        <v>2215.75</v>
      </c>
      <c r="K14" s="117">
        <v>421</v>
      </c>
      <c r="L14" s="117">
        <v>2636.75</v>
      </c>
      <c r="M14" s="121">
        <v>12.5724255094347</v>
      </c>
    </row>
    <row r="15" spans="1:27" s="5" customFormat="1" ht="11.25" x14ac:dyDescent="0.2">
      <c r="A15" s="6">
        <v>2010</v>
      </c>
      <c r="B15" s="117">
        <v>22817.5</v>
      </c>
      <c r="C15" s="122">
        <v>-3.9096915832999998E-2</v>
      </c>
      <c r="D15" s="117">
        <v>210302</v>
      </c>
      <c r="E15" s="117">
        <v>73020.75</v>
      </c>
      <c r="F15" s="117">
        <v>283322.75</v>
      </c>
      <c r="G15" s="121">
        <v>12.4182520498837</v>
      </c>
      <c r="H15" s="117">
        <v>208</v>
      </c>
      <c r="I15" s="122">
        <v>-8.2826025331106702E-3</v>
      </c>
      <c r="J15" s="117">
        <v>1930.75</v>
      </c>
      <c r="K15" s="117">
        <v>433</v>
      </c>
      <c r="L15" s="117">
        <v>2363.75</v>
      </c>
      <c r="M15" s="121">
        <v>11.3646854662328</v>
      </c>
    </row>
    <row r="16" spans="1:27" s="5" customFormat="1" ht="11.25" x14ac:dyDescent="0.2">
      <c r="A16" s="6">
        <v>2011</v>
      </c>
      <c r="B16" s="117">
        <v>22240</v>
      </c>
      <c r="C16" s="122">
        <v>-2.5317726844088999E-2</v>
      </c>
      <c r="D16" s="117">
        <v>207739.25</v>
      </c>
      <c r="E16" s="117">
        <v>72408</v>
      </c>
      <c r="F16" s="117">
        <v>280147.25</v>
      </c>
      <c r="G16" s="121">
        <v>12.5962753726595</v>
      </c>
      <c r="H16" s="117">
        <v>210.25</v>
      </c>
      <c r="I16" s="122">
        <v>1.0886878089548E-2</v>
      </c>
      <c r="J16" s="117">
        <v>1626.25</v>
      </c>
      <c r="K16" s="117">
        <v>463.25</v>
      </c>
      <c r="L16" s="117">
        <v>2089.5</v>
      </c>
      <c r="M16" s="121">
        <v>9.9373450222800201</v>
      </c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</row>
    <row r="17" spans="1:27" s="5" customFormat="1" ht="11.25" x14ac:dyDescent="0.2">
      <c r="A17" s="6">
        <v>2012</v>
      </c>
      <c r="B17" s="117">
        <v>21772.5</v>
      </c>
      <c r="C17" s="122">
        <v>-2.1037584872352601E-2</v>
      </c>
      <c r="D17" s="117">
        <v>203908.75</v>
      </c>
      <c r="E17" s="117">
        <v>72606.75</v>
      </c>
      <c r="F17" s="117">
        <v>276515.5</v>
      </c>
      <c r="G17" s="121">
        <v>12.7017198792438</v>
      </c>
      <c r="H17" s="117">
        <v>211.75</v>
      </c>
      <c r="I17" s="122">
        <v>7.1315197813006702E-3</v>
      </c>
      <c r="J17" s="117">
        <v>1560.5</v>
      </c>
      <c r="K17" s="117">
        <v>477.75</v>
      </c>
      <c r="L17" s="117">
        <v>2038.25</v>
      </c>
      <c r="M17" s="121">
        <v>9.6240574057292303</v>
      </c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18" spans="1:27" s="5" customFormat="1" ht="11.25" x14ac:dyDescent="0.2">
      <c r="A18" s="6">
        <v>2013</v>
      </c>
      <c r="B18" s="117">
        <v>21252.25</v>
      </c>
      <c r="C18" s="122">
        <v>-2.3704934447968101E-2</v>
      </c>
      <c r="D18" s="117">
        <v>200335</v>
      </c>
      <c r="E18" s="117">
        <v>72445.75</v>
      </c>
      <c r="F18" s="117">
        <v>272780.75</v>
      </c>
      <c r="G18" s="121">
        <v>12.8344122406113</v>
      </c>
      <c r="H18" s="117">
        <v>206.5</v>
      </c>
      <c r="I18" s="122">
        <v>-2.4705557520543701E-2</v>
      </c>
      <c r="J18" s="117">
        <v>1472.5</v>
      </c>
      <c r="K18" s="117">
        <v>462</v>
      </c>
      <c r="L18" s="117">
        <v>1934.5</v>
      </c>
      <c r="M18" s="121">
        <v>9.3692458534772598</v>
      </c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</row>
    <row r="19" spans="1:27" s="5" customFormat="1" ht="11.25" x14ac:dyDescent="0.2">
      <c r="A19" s="6">
        <v>2014</v>
      </c>
      <c r="B19" s="117">
        <v>20944.25</v>
      </c>
      <c r="C19" s="122">
        <v>-1.4337035762266701E-2</v>
      </c>
      <c r="D19" s="117">
        <v>202257</v>
      </c>
      <c r="E19" s="117">
        <v>76594</v>
      </c>
      <c r="F19" s="117">
        <v>278851</v>
      </c>
      <c r="G19" s="121">
        <v>13.327972849444301</v>
      </c>
      <c r="H19" s="117">
        <v>193.5</v>
      </c>
      <c r="I19" s="122">
        <v>-6.3224855456618906E-2</v>
      </c>
      <c r="J19" s="117">
        <v>1275.25</v>
      </c>
      <c r="K19" s="117">
        <v>502.25</v>
      </c>
      <c r="L19" s="117">
        <v>1777.5</v>
      </c>
      <c r="M19" s="121">
        <v>9.2219855588798705</v>
      </c>
      <c r="Q19" s="1"/>
      <c r="T19" s="1"/>
    </row>
    <row r="20" spans="1:27" s="5" customFormat="1" ht="11.25" x14ac:dyDescent="0.2">
      <c r="A20" s="6">
        <v>2015</v>
      </c>
      <c r="B20" s="117">
        <v>20187</v>
      </c>
      <c r="C20" s="122">
        <v>-3.5134523625399899E-2</v>
      </c>
      <c r="D20" s="117">
        <v>206891.75</v>
      </c>
      <c r="E20" s="117">
        <v>80022</v>
      </c>
      <c r="F20" s="117">
        <v>286913.75</v>
      </c>
      <c r="G20" s="121">
        <v>14.211531474187201</v>
      </c>
      <c r="H20" s="117">
        <v>173.75</v>
      </c>
      <c r="I20" s="122">
        <v>-9.9262581604465897E-2</v>
      </c>
      <c r="J20" s="117">
        <v>1276.25</v>
      </c>
      <c r="K20" s="117">
        <v>567</v>
      </c>
      <c r="L20" s="117">
        <v>1843.25</v>
      </c>
      <c r="M20" s="121">
        <v>10.6086626004741</v>
      </c>
      <c r="Q20" s="1"/>
      <c r="T20" s="1"/>
    </row>
    <row r="21" spans="1:27" s="5" customFormat="1" ht="11.25" x14ac:dyDescent="0.2">
      <c r="A21" s="6">
        <v>2016</v>
      </c>
      <c r="B21" s="117">
        <v>20570.75</v>
      </c>
      <c r="C21" s="122">
        <v>1.8994450909442202E-2</v>
      </c>
      <c r="D21" s="117">
        <v>214218.5</v>
      </c>
      <c r="E21" s="117">
        <v>83041.75</v>
      </c>
      <c r="F21" s="117">
        <v>297260.25</v>
      </c>
      <c r="G21" s="121">
        <v>14.4500568579525</v>
      </c>
      <c r="H21" s="117">
        <v>169.5</v>
      </c>
      <c r="I21" s="122">
        <v>-2.44510139418904E-2</v>
      </c>
      <c r="J21" s="117">
        <v>1294</v>
      </c>
      <c r="K21" s="117">
        <v>564.75</v>
      </c>
      <c r="L21" s="117">
        <v>1858.75</v>
      </c>
      <c r="M21" s="121">
        <v>10.9673894925914</v>
      </c>
      <c r="Q21" s="1"/>
      <c r="T21" s="44"/>
    </row>
    <row r="22" spans="1:27" s="5" customFormat="1" ht="11.25" x14ac:dyDescent="0.2">
      <c r="A22" s="6">
        <v>2017</v>
      </c>
      <c r="B22" s="117">
        <v>20779.75</v>
      </c>
      <c r="C22" s="122">
        <v>1.02437236707647E-2</v>
      </c>
      <c r="D22" s="117">
        <v>218456</v>
      </c>
      <c r="E22" s="117">
        <v>85078.75</v>
      </c>
      <c r="F22" s="117">
        <v>303534.75</v>
      </c>
      <c r="G22" s="121">
        <v>14.6075281182989</v>
      </c>
      <c r="H22" s="117">
        <v>169.75</v>
      </c>
      <c r="I22" s="122">
        <v>1.7994977991395401E-3</v>
      </c>
      <c r="J22" s="117">
        <v>1333.5</v>
      </c>
      <c r="K22" s="117">
        <v>570.25</v>
      </c>
      <c r="L22" s="117">
        <v>1903.75</v>
      </c>
      <c r="M22" s="121">
        <v>11.2153352548328</v>
      </c>
      <c r="P22" s="124"/>
      <c r="Q22" s="1"/>
      <c r="T22" s="1"/>
    </row>
    <row r="23" spans="1:27" s="5" customFormat="1" ht="11.25" x14ac:dyDescent="0.2">
      <c r="A23" s="6">
        <v>2018</v>
      </c>
      <c r="B23" s="117">
        <v>20445.5</v>
      </c>
      <c r="C23" s="122">
        <v>1.02437236707647E-2</v>
      </c>
      <c r="D23" s="117">
        <v>229963.25</v>
      </c>
      <c r="E23" s="117">
        <v>83755.25</v>
      </c>
      <c r="F23" s="117">
        <v>313718.5</v>
      </c>
      <c r="G23" s="121">
        <v>15.3505140159031</v>
      </c>
      <c r="H23" s="117">
        <v>166</v>
      </c>
      <c r="I23" s="122">
        <v>-2.2094037448883799E-2</v>
      </c>
      <c r="J23" s="117">
        <v>1320.25</v>
      </c>
      <c r="K23" s="117">
        <v>532.25</v>
      </c>
      <c r="L23" s="117">
        <v>1852.5</v>
      </c>
      <c r="M23" s="121">
        <v>11.158976525476699</v>
      </c>
      <c r="Q23" s="1"/>
      <c r="T23" s="44"/>
    </row>
    <row r="24" spans="1:27" s="5" customFormat="1" ht="11.25" x14ac:dyDescent="0.2">
      <c r="A24" s="6">
        <v>2019</v>
      </c>
      <c r="B24" s="117">
        <v>18877</v>
      </c>
      <c r="C24" s="122">
        <f>B24/B22-1</f>
        <v>-9.1567511639937926E-2</v>
      </c>
      <c r="D24" s="117">
        <v>234477</v>
      </c>
      <c r="E24" s="117">
        <v>72388.25</v>
      </c>
      <c r="F24" s="117">
        <v>306865.25</v>
      </c>
      <c r="G24" s="121">
        <f>F24/B24</f>
        <v>16.256039095195209</v>
      </c>
      <c r="H24" s="117">
        <v>157</v>
      </c>
      <c r="I24" s="122">
        <f>H24/H22-1</f>
        <v>-7.5110456553755478E-2</v>
      </c>
      <c r="J24" s="117">
        <v>1376</v>
      </c>
      <c r="K24" s="117">
        <v>465</v>
      </c>
      <c r="L24" s="117">
        <v>1841</v>
      </c>
      <c r="M24" s="121">
        <f>L24/H24</f>
        <v>11.726114649681529</v>
      </c>
      <c r="Q24" s="1"/>
      <c r="T24" s="44"/>
    </row>
    <row r="25" spans="1:27" s="5" customFormat="1" ht="11.25" x14ac:dyDescent="0.2">
      <c r="A25" s="6">
        <v>2020</v>
      </c>
      <c r="B25" s="117">
        <v>18023</v>
      </c>
      <c r="C25" s="122">
        <f>B25/B23-1</f>
        <v>-0.11848573035631316</v>
      </c>
      <c r="D25" s="117">
        <v>223901</v>
      </c>
      <c r="E25" s="117">
        <v>68840</v>
      </c>
      <c r="F25" s="117">
        <v>292741</v>
      </c>
      <c r="G25" s="121">
        <f>F25/B25</f>
        <v>16.242634411585197</v>
      </c>
      <c r="H25" s="117">
        <v>152</v>
      </c>
      <c r="I25" s="122">
        <f>H25/H23-1</f>
        <v>-8.4337349397590411E-2</v>
      </c>
      <c r="J25" s="117">
        <v>1309</v>
      </c>
      <c r="K25" s="117">
        <v>455</v>
      </c>
      <c r="L25" s="117">
        <v>1842</v>
      </c>
      <c r="M25" s="121">
        <f>L25/H25</f>
        <v>12.118421052631579</v>
      </c>
      <c r="N25" s="5" t="s">
        <v>258</v>
      </c>
      <c r="O25" s="125"/>
      <c r="P25" s="125"/>
      <c r="Q25" s="19"/>
      <c r="T25" s="1"/>
    </row>
    <row r="26" spans="1:27" s="5" customFormat="1" ht="11.25" x14ac:dyDescent="0.2">
      <c r="A26" s="169" t="s">
        <v>89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O26" s="37"/>
      <c r="P26" s="37"/>
      <c r="Q26" s="58"/>
      <c r="T26" s="44"/>
    </row>
    <row r="27" spans="1:27" s="5" customFormat="1" ht="11.25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</row>
    <row r="28" spans="1:27" s="5" customFormat="1" ht="11.25" x14ac:dyDescent="0.2">
      <c r="A28" s="92"/>
      <c r="B28" s="92"/>
      <c r="C28" s="92"/>
      <c r="D28" s="92"/>
      <c r="E28" s="92"/>
      <c r="F28" s="124"/>
      <c r="G28" s="124"/>
      <c r="H28" s="92"/>
      <c r="I28" s="92"/>
      <c r="J28" s="92"/>
      <c r="K28" s="92"/>
      <c r="L28" s="126"/>
      <c r="M28" s="124"/>
    </row>
    <row r="29" spans="1:27" s="5" customFormat="1" ht="11.25" x14ac:dyDescent="0.2">
      <c r="A29" s="92"/>
      <c r="B29" s="127"/>
      <c r="C29" s="128"/>
      <c r="D29" s="129"/>
      <c r="E29" s="92"/>
      <c r="F29" s="124"/>
      <c r="G29" s="128"/>
      <c r="H29" s="129"/>
      <c r="I29" s="129"/>
      <c r="J29" s="124"/>
      <c r="K29" s="92"/>
      <c r="L29" s="130"/>
      <c r="M29" s="129"/>
      <c r="N29" s="129"/>
      <c r="O29" s="124"/>
    </row>
    <row r="30" spans="1:27" s="5" customFormat="1" ht="11.25" x14ac:dyDescent="0.2">
      <c r="A30" s="92"/>
      <c r="B30" s="131"/>
      <c r="C30" s="128"/>
      <c r="D30" s="92"/>
      <c r="E30" s="92"/>
      <c r="F30" s="92"/>
      <c r="G30" s="128"/>
      <c r="H30" s="92"/>
      <c r="I30" s="92"/>
      <c r="J30" s="92"/>
      <c r="K30" s="92"/>
      <c r="L30" s="130"/>
      <c r="M30" s="92"/>
      <c r="O30" s="37"/>
      <c r="Q30" s="25"/>
    </row>
    <row r="31" spans="1:27" s="5" customFormat="1" ht="11.25" x14ac:dyDescent="0.2">
      <c r="A31" s="92"/>
      <c r="B31" s="131"/>
      <c r="C31" s="128"/>
      <c r="D31" s="92"/>
      <c r="E31" s="92"/>
      <c r="F31" s="92"/>
      <c r="G31" s="128"/>
      <c r="H31" s="92"/>
      <c r="I31" s="92"/>
      <c r="J31" s="92"/>
      <c r="K31" s="92"/>
      <c r="L31" s="92"/>
      <c r="M31" s="92"/>
    </row>
    <row r="32" spans="1:27" s="5" customFormat="1" ht="11.25" x14ac:dyDescent="0.2">
      <c r="B32" s="132"/>
      <c r="C32" s="128"/>
      <c r="G32" s="128"/>
    </row>
    <row r="33" spans="1:14" s="5" customFormat="1" ht="11.25" x14ac:dyDescent="0.2">
      <c r="B33" s="132"/>
      <c r="C33" s="128"/>
      <c r="G33" s="128"/>
    </row>
    <row r="34" spans="1:14" s="5" customFormat="1" ht="11.25" x14ac:dyDescent="0.2">
      <c r="B34" s="132"/>
      <c r="C34" s="128"/>
      <c r="G34" s="128"/>
    </row>
    <row r="35" spans="1:14" s="5" customFormat="1" ht="11.25" x14ac:dyDescent="0.2"/>
    <row r="36" spans="1:14" s="5" customFormat="1" ht="11.25" x14ac:dyDescent="0.2">
      <c r="F36" s="133"/>
    </row>
    <row r="37" spans="1:14" s="5" customFormat="1" ht="11.25" x14ac:dyDescent="0.2"/>
    <row r="38" spans="1:14" s="5" customFormat="1" ht="11.25" x14ac:dyDescent="0.2">
      <c r="A38" s="155" t="s">
        <v>323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</row>
    <row r="39" spans="1:14" s="5" customFormat="1" ht="11.25" x14ac:dyDescent="0.2">
      <c r="A39" s="174"/>
      <c r="B39" s="174"/>
      <c r="C39" s="171" t="s">
        <v>57</v>
      </c>
      <c r="D39" s="171"/>
      <c r="E39" s="171"/>
      <c r="F39" s="171"/>
      <c r="G39" s="171"/>
      <c r="H39" s="171"/>
      <c r="I39" s="171" t="s">
        <v>61</v>
      </c>
      <c r="J39" s="171"/>
      <c r="K39" s="171"/>
      <c r="L39" s="171"/>
      <c r="M39" s="171"/>
      <c r="N39" s="171"/>
    </row>
    <row r="40" spans="1:14" s="5" customFormat="1" ht="54" customHeight="1" x14ac:dyDescent="0.2">
      <c r="A40" s="174"/>
      <c r="B40" s="174"/>
      <c r="C40" s="3" t="s">
        <v>253</v>
      </c>
      <c r="D40" s="3" t="s">
        <v>254</v>
      </c>
      <c r="E40" s="3" t="s">
        <v>206</v>
      </c>
      <c r="F40" s="3" t="s">
        <v>207</v>
      </c>
      <c r="G40" s="3" t="s">
        <v>255</v>
      </c>
      <c r="H40" s="3" t="s">
        <v>259</v>
      </c>
      <c r="I40" s="3" t="s">
        <v>253</v>
      </c>
      <c r="J40" s="3" t="s">
        <v>254</v>
      </c>
      <c r="K40" s="3" t="s">
        <v>206</v>
      </c>
      <c r="L40" s="3" t="s">
        <v>207</v>
      </c>
      <c r="M40" s="3" t="s">
        <v>255</v>
      </c>
      <c r="N40" s="3" t="s">
        <v>256</v>
      </c>
    </row>
    <row r="41" spans="1:14" s="5" customFormat="1" ht="11.25" x14ac:dyDescent="0.2">
      <c r="A41" s="175">
        <v>1999</v>
      </c>
      <c r="B41" s="23" t="s">
        <v>260</v>
      </c>
      <c r="C41" s="7">
        <v>22114</v>
      </c>
      <c r="D41" s="122"/>
      <c r="E41" s="7">
        <v>182861</v>
      </c>
      <c r="F41" s="7">
        <v>57526</v>
      </c>
      <c r="G41" s="7">
        <v>240387</v>
      </c>
      <c r="H41" s="121">
        <f t="shared" ref="H41:H72" si="0">G41/C41</f>
        <v>10.87035362213982</v>
      </c>
      <c r="I41" s="7">
        <v>170</v>
      </c>
      <c r="J41" s="122"/>
      <c r="K41" s="7">
        <v>1407</v>
      </c>
      <c r="L41" s="7">
        <v>427</v>
      </c>
      <c r="M41" s="117">
        <f t="shared" ref="M41:M72" si="1">K41+L41</f>
        <v>1834</v>
      </c>
      <c r="N41" s="121">
        <f t="shared" ref="N41:N72" si="2">M41/I41</f>
        <v>10.788235294117648</v>
      </c>
    </row>
    <row r="42" spans="1:14" s="5" customFormat="1" ht="11.25" x14ac:dyDescent="0.2">
      <c r="A42" s="175"/>
      <c r="B42" s="23" t="s">
        <v>261</v>
      </c>
      <c r="C42" s="7">
        <v>22379</v>
      </c>
      <c r="D42" s="122"/>
      <c r="E42" s="7">
        <v>180573</v>
      </c>
      <c r="F42" s="7">
        <v>59836</v>
      </c>
      <c r="G42" s="7">
        <v>240409</v>
      </c>
      <c r="H42" s="121">
        <f t="shared" si="0"/>
        <v>10.742615845212029</v>
      </c>
      <c r="I42" s="7">
        <v>169</v>
      </c>
      <c r="J42" s="122"/>
      <c r="K42" s="7">
        <v>1382</v>
      </c>
      <c r="L42" s="7">
        <v>425</v>
      </c>
      <c r="M42" s="117">
        <f t="shared" si="1"/>
        <v>1807</v>
      </c>
      <c r="N42" s="121">
        <f t="shared" si="2"/>
        <v>10.692307692307692</v>
      </c>
    </row>
    <row r="43" spans="1:14" s="5" customFormat="1" ht="11.25" x14ac:dyDescent="0.2">
      <c r="A43" s="175"/>
      <c r="B43" s="23" t="s">
        <v>262</v>
      </c>
      <c r="C43" s="7">
        <v>22331</v>
      </c>
      <c r="D43" s="122"/>
      <c r="E43" s="7">
        <v>181883</v>
      </c>
      <c r="F43" s="7">
        <v>59836</v>
      </c>
      <c r="G43" s="7">
        <v>241719</v>
      </c>
      <c r="H43" s="121">
        <f t="shared" si="0"/>
        <v>10.824369710268236</v>
      </c>
      <c r="I43" s="7">
        <v>168</v>
      </c>
      <c r="J43" s="122"/>
      <c r="K43" s="7">
        <v>1400</v>
      </c>
      <c r="L43" s="7">
        <v>425</v>
      </c>
      <c r="M43" s="117">
        <f t="shared" si="1"/>
        <v>1825</v>
      </c>
      <c r="N43" s="121">
        <f t="shared" si="2"/>
        <v>10.863095238095237</v>
      </c>
    </row>
    <row r="44" spans="1:14" s="5" customFormat="1" ht="11.25" x14ac:dyDescent="0.2">
      <c r="A44" s="175"/>
      <c r="B44" s="23" t="s">
        <v>263</v>
      </c>
      <c r="C44" s="7">
        <v>22564</v>
      </c>
      <c r="D44" s="122"/>
      <c r="E44" s="7">
        <v>198874</v>
      </c>
      <c r="F44" s="7">
        <v>60883</v>
      </c>
      <c r="G44" s="7">
        <v>259757</v>
      </c>
      <c r="H44" s="121">
        <f t="shared" si="0"/>
        <v>11.512010281864917</v>
      </c>
      <c r="I44" s="7">
        <v>168</v>
      </c>
      <c r="J44" s="122"/>
      <c r="K44" s="7">
        <v>1490</v>
      </c>
      <c r="L44" s="7">
        <v>398</v>
      </c>
      <c r="M44" s="117">
        <f t="shared" si="1"/>
        <v>1888</v>
      </c>
      <c r="N44" s="121">
        <f t="shared" si="2"/>
        <v>11.238095238095237</v>
      </c>
    </row>
    <row r="45" spans="1:14" s="5" customFormat="1" ht="11.25" x14ac:dyDescent="0.2">
      <c r="A45" s="175">
        <v>2000</v>
      </c>
      <c r="B45" s="23" t="s">
        <v>260</v>
      </c>
      <c r="C45" s="7">
        <v>22678</v>
      </c>
      <c r="D45" s="122">
        <f t="shared" ref="D45:D76" si="3">C45/C41-1</f>
        <v>2.5504205480690878E-2</v>
      </c>
      <c r="E45" s="7">
        <v>195384</v>
      </c>
      <c r="F45" s="7">
        <v>60883</v>
      </c>
      <c r="G45" s="7">
        <v>256267</v>
      </c>
      <c r="H45" s="121">
        <f t="shared" si="0"/>
        <v>11.300246935355851</v>
      </c>
      <c r="I45" s="7">
        <v>167</v>
      </c>
      <c r="J45" s="122">
        <f t="shared" ref="J45:J76" si="4">I45/I41-1</f>
        <v>-1.764705882352946E-2</v>
      </c>
      <c r="K45" s="7">
        <v>1566</v>
      </c>
      <c r="L45" s="7">
        <v>398</v>
      </c>
      <c r="M45" s="117">
        <f t="shared" si="1"/>
        <v>1964</v>
      </c>
      <c r="N45" s="121">
        <f t="shared" si="2"/>
        <v>11.760479041916168</v>
      </c>
    </row>
    <row r="46" spans="1:14" s="5" customFormat="1" ht="11.25" x14ac:dyDescent="0.2">
      <c r="A46" s="175"/>
      <c r="B46" s="23" t="s">
        <v>261</v>
      </c>
      <c r="C46" s="7">
        <v>22993</v>
      </c>
      <c r="D46" s="122">
        <f t="shared" si="3"/>
        <v>2.7436435944412141E-2</v>
      </c>
      <c r="E46" s="7">
        <v>190260</v>
      </c>
      <c r="F46" s="7">
        <v>63612</v>
      </c>
      <c r="G46" s="7">
        <v>253872</v>
      </c>
      <c r="H46" s="121">
        <f t="shared" si="0"/>
        <v>11.04127343104423</v>
      </c>
      <c r="I46" s="7">
        <v>168</v>
      </c>
      <c r="J46" s="122">
        <f t="shared" si="4"/>
        <v>-5.9171597633136397E-3</v>
      </c>
      <c r="K46" s="7">
        <v>1570</v>
      </c>
      <c r="L46" s="7">
        <v>402</v>
      </c>
      <c r="M46" s="117">
        <f t="shared" si="1"/>
        <v>1972</v>
      </c>
      <c r="N46" s="121">
        <f t="shared" si="2"/>
        <v>11.738095238095237</v>
      </c>
    </row>
    <row r="47" spans="1:14" s="5" customFormat="1" ht="11.25" x14ac:dyDescent="0.2">
      <c r="A47" s="175"/>
      <c r="B47" s="23" t="s">
        <v>262</v>
      </c>
      <c r="C47" s="7">
        <v>23042</v>
      </c>
      <c r="D47" s="122">
        <f t="shared" si="3"/>
        <v>3.1839147373606158E-2</v>
      </c>
      <c r="E47" s="7">
        <v>193037</v>
      </c>
      <c r="F47" s="7">
        <v>63612</v>
      </c>
      <c r="G47" s="7">
        <v>256649</v>
      </c>
      <c r="H47" s="121">
        <f t="shared" si="0"/>
        <v>11.138312646471661</v>
      </c>
      <c r="I47" s="7">
        <v>174</v>
      </c>
      <c r="J47" s="122">
        <f t="shared" si="4"/>
        <v>3.5714285714285809E-2</v>
      </c>
      <c r="K47" s="7">
        <v>1623</v>
      </c>
      <c r="L47" s="7">
        <v>402</v>
      </c>
      <c r="M47" s="117">
        <f t="shared" si="1"/>
        <v>2025</v>
      </c>
      <c r="N47" s="121">
        <f t="shared" si="2"/>
        <v>11.637931034482758</v>
      </c>
    </row>
    <row r="48" spans="1:14" s="5" customFormat="1" ht="11.25" x14ac:dyDescent="0.2">
      <c r="A48" s="175"/>
      <c r="B48" s="23" t="s">
        <v>263</v>
      </c>
      <c r="C48" s="7">
        <v>23334</v>
      </c>
      <c r="D48" s="122">
        <f t="shared" si="3"/>
        <v>3.4125155114341332E-2</v>
      </c>
      <c r="E48" s="7">
        <v>204490</v>
      </c>
      <c r="F48" s="7">
        <v>64573</v>
      </c>
      <c r="G48" s="7">
        <v>269063</v>
      </c>
      <c r="H48" s="121">
        <f t="shared" si="0"/>
        <v>11.530941973086483</v>
      </c>
      <c r="I48" s="7">
        <v>169</v>
      </c>
      <c r="J48" s="122">
        <f t="shared" si="4"/>
        <v>5.9523809523809312E-3</v>
      </c>
      <c r="K48" s="7">
        <v>1633</v>
      </c>
      <c r="L48" s="7">
        <v>384</v>
      </c>
      <c r="M48" s="117">
        <f t="shared" si="1"/>
        <v>2017</v>
      </c>
      <c r="N48" s="121">
        <f t="shared" si="2"/>
        <v>11.934911242603551</v>
      </c>
    </row>
    <row r="49" spans="1:14" s="5" customFormat="1" ht="11.25" x14ac:dyDescent="0.2">
      <c r="A49" s="175">
        <v>2001</v>
      </c>
      <c r="B49" s="23" t="s">
        <v>260</v>
      </c>
      <c r="C49" s="7">
        <v>23345</v>
      </c>
      <c r="D49" s="122">
        <f t="shared" si="3"/>
        <v>2.9411764705882248E-2</v>
      </c>
      <c r="E49" s="7">
        <v>201767</v>
      </c>
      <c r="F49" s="7">
        <v>64573</v>
      </c>
      <c r="G49" s="7">
        <v>266340</v>
      </c>
      <c r="H49" s="121">
        <f t="shared" si="0"/>
        <v>11.408866995073891</v>
      </c>
      <c r="I49" s="7">
        <v>169</v>
      </c>
      <c r="J49" s="122">
        <f t="shared" si="4"/>
        <v>1.1976047904191711E-2</v>
      </c>
      <c r="K49" s="7">
        <v>1702</v>
      </c>
      <c r="L49" s="7">
        <v>384</v>
      </c>
      <c r="M49" s="117">
        <f t="shared" si="1"/>
        <v>2086</v>
      </c>
      <c r="N49" s="121">
        <f t="shared" si="2"/>
        <v>12.34319526627219</v>
      </c>
    </row>
    <row r="50" spans="1:14" s="5" customFormat="1" ht="11.25" x14ac:dyDescent="0.2">
      <c r="A50" s="175"/>
      <c r="B50" s="23" t="s">
        <v>261</v>
      </c>
      <c r="C50" s="7">
        <v>23794</v>
      </c>
      <c r="D50" s="122">
        <f t="shared" si="3"/>
        <v>3.483668942721696E-2</v>
      </c>
      <c r="E50" s="7">
        <v>197452</v>
      </c>
      <c r="F50" s="7">
        <v>66240</v>
      </c>
      <c r="G50" s="7">
        <v>263692</v>
      </c>
      <c r="H50" s="121">
        <f t="shared" si="0"/>
        <v>11.08228965285366</v>
      </c>
      <c r="I50" s="7">
        <v>169</v>
      </c>
      <c r="J50" s="122">
        <f t="shared" si="4"/>
        <v>5.9523809523809312E-3</v>
      </c>
      <c r="K50" s="7">
        <v>1777</v>
      </c>
      <c r="L50" s="7">
        <v>374</v>
      </c>
      <c r="M50" s="117">
        <f t="shared" si="1"/>
        <v>2151</v>
      </c>
      <c r="N50" s="121">
        <f t="shared" si="2"/>
        <v>12.727810650887575</v>
      </c>
    </row>
    <row r="51" spans="1:14" s="5" customFormat="1" ht="11.25" x14ac:dyDescent="0.2">
      <c r="A51" s="175"/>
      <c r="B51" s="23" t="s">
        <v>262</v>
      </c>
      <c r="C51" s="7">
        <v>23796</v>
      </c>
      <c r="D51" s="122">
        <f t="shared" si="3"/>
        <v>3.2722853918930594E-2</v>
      </c>
      <c r="E51" s="7">
        <v>198302</v>
      </c>
      <c r="F51" s="7">
        <v>6240</v>
      </c>
      <c r="G51" s="7">
        <v>204542</v>
      </c>
      <c r="H51" s="121">
        <f t="shared" si="0"/>
        <v>8.5956463271138013</v>
      </c>
      <c r="I51" s="7">
        <v>169</v>
      </c>
      <c r="J51" s="122">
        <f t="shared" si="4"/>
        <v>-2.8735632183908066E-2</v>
      </c>
      <c r="K51" s="7">
        <v>1783</v>
      </c>
      <c r="L51" s="7">
        <v>374</v>
      </c>
      <c r="M51" s="117">
        <f t="shared" si="1"/>
        <v>2157</v>
      </c>
      <c r="N51" s="121">
        <f t="shared" si="2"/>
        <v>12.763313609467456</v>
      </c>
    </row>
    <row r="52" spans="1:14" s="5" customFormat="1" ht="11.25" x14ac:dyDescent="0.2">
      <c r="A52" s="175"/>
      <c r="B52" s="23" t="s">
        <v>263</v>
      </c>
      <c r="C52" s="7">
        <v>24351</v>
      </c>
      <c r="D52" s="122">
        <f t="shared" si="3"/>
        <v>4.358446901517099E-2</v>
      </c>
      <c r="E52" s="7">
        <v>209035</v>
      </c>
      <c r="F52" s="7">
        <v>68350</v>
      </c>
      <c r="G52" s="7">
        <v>277385</v>
      </c>
      <c r="H52" s="121">
        <f t="shared" si="0"/>
        <v>11.391113301301795</v>
      </c>
      <c r="I52" s="7">
        <v>178</v>
      </c>
      <c r="J52" s="122">
        <f t="shared" si="4"/>
        <v>5.3254437869822535E-2</v>
      </c>
      <c r="K52" s="7">
        <v>1811</v>
      </c>
      <c r="L52" s="7">
        <v>388</v>
      </c>
      <c r="M52" s="117">
        <f t="shared" si="1"/>
        <v>2199</v>
      </c>
      <c r="N52" s="121">
        <f t="shared" si="2"/>
        <v>12.353932584269662</v>
      </c>
    </row>
    <row r="53" spans="1:14" s="5" customFormat="1" ht="11.25" x14ac:dyDescent="0.2">
      <c r="A53" s="175">
        <v>2002</v>
      </c>
      <c r="B53" s="23" t="s">
        <v>260</v>
      </c>
      <c r="C53" s="7">
        <v>24453</v>
      </c>
      <c r="D53" s="122">
        <f t="shared" si="3"/>
        <v>4.7461983294067256E-2</v>
      </c>
      <c r="E53" s="7">
        <v>206735</v>
      </c>
      <c r="F53" s="7">
        <v>68350</v>
      </c>
      <c r="G53" s="7">
        <v>275085</v>
      </c>
      <c r="H53" s="121">
        <f t="shared" si="0"/>
        <v>11.24953993375046</v>
      </c>
      <c r="I53" s="7">
        <v>177</v>
      </c>
      <c r="J53" s="122">
        <f t="shared" si="4"/>
        <v>4.7337278106508895E-2</v>
      </c>
      <c r="K53" s="7">
        <v>1867</v>
      </c>
      <c r="L53" s="7">
        <v>388</v>
      </c>
      <c r="M53" s="117">
        <f t="shared" si="1"/>
        <v>2255</v>
      </c>
      <c r="N53" s="121">
        <f t="shared" si="2"/>
        <v>12.740112994350282</v>
      </c>
    </row>
    <row r="54" spans="1:14" s="5" customFormat="1" ht="11.25" x14ac:dyDescent="0.2">
      <c r="A54" s="175"/>
      <c r="B54" s="23" t="s">
        <v>261</v>
      </c>
      <c r="C54" s="7">
        <v>25047</v>
      </c>
      <c r="D54" s="122">
        <f t="shared" si="3"/>
        <v>5.2660334538118914E-2</v>
      </c>
      <c r="E54" s="7">
        <v>203499</v>
      </c>
      <c r="F54" s="7">
        <v>69688</v>
      </c>
      <c r="G54" s="7">
        <v>273187</v>
      </c>
      <c r="H54" s="121">
        <f t="shared" si="0"/>
        <v>10.906974887212041</v>
      </c>
      <c r="I54" s="7">
        <v>179</v>
      </c>
      <c r="J54" s="122">
        <f t="shared" si="4"/>
        <v>5.9171597633136175E-2</v>
      </c>
      <c r="K54" s="7">
        <v>1978</v>
      </c>
      <c r="L54" s="7">
        <v>382</v>
      </c>
      <c r="M54" s="117">
        <f t="shared" si="1"/>
        <v>2360</v>
      </c>
      <c r="N54" s="121">
        <f t="shared" si="2"/>
        <v>13.184357541899441</v>
      </c>
    </row>
    <row r="55" spans="1:14" s="5" customFormat="1" ht="11.25" x14ac:dyDescent="0.2">
      <c r="A55" s="175"/>
      <c r="B55" s="23" t="s">
        <v>262</v>
      </c>
      <c r="C55" s="7">
        <v>24963</v>
      </c>
      <c r="D55" s="122">
        <f t="shared" si="3"/>
        <v>4.9041855774079712E-2</v>
      </c>
      <c r="E55" s="7">
        <v>203946</v>
      </c>
      <c r="F55" s="7">
        <v>69688</v>
      </c>
      <c r="G55" s="7">
        <v>273634</v>
      </c>
      <c r="H55" s="121">
        <f t="shared" si="0"/>
        <v>10.961583143051717</v>
      </c>
      <c r="I55" s="7">
        <v>179</v>
      </c>
      <c r="J55" s="122">
        <f t="shared" si="4"/>
        <v>5.9171597633136175E-2</v>
      </c>
      <c r="K55" s="7">
        <v>1979</v>
      </c>
      <c r="L55" s="7">
        <v>382</v>
      </c>
      <c r="M55" s="117">
        <f t="shared" si="1"/>
        <v>2361</v>
      </c>
      <c r="N55" s="121">
        <f t="shared" si="2"/>
        <v>13.189944134078212</v>
      </c>
    </row>
    <row r="56" spans="1:14" s="5" customFormat="1" ht="11.25" x14ac:dyDescent="0.2">
      <c r="A56" s="175"/>
      <c r="B56" s="23" t="s">
        <v>263</v>
      </c>
      <c r="C56" s="7">
        <v>25047</v>
      </c>
      <c r="D56" s="122">
        <f t="shared" si="3"/>
        <v>2.8581988419366766E-2</v>
      </c>
      <c r="E56" s="7">
        <v>203499</v>
      </c>
      <c r="F56" s="7">
        <v>69688</v>
      </c>
      <c r="G56" s="7">
        <v>273187</v>
      </c>
      <c r="H56" s="121">
        <f t="shared" si="0"/>
        <v>10.906974887212041</v>
      </c>
      <c r="I56" s="7">
        <v>179</v>
      </c>
      <c r="J56" s="122">
        <f t="shared" si="4"/>
        <v>5.6179775280897903E-3</v>
      </c>
      <c r="K56" s="7">
        <v>1978</v>
      </c>
      <c r="L56" s="7">
        <v>382</v>
      </c>
      <c r="M56" s="117">
        <f t="shared" si="1"/>
        <v>2360</v>
      </c>
      <c r="N56" s="121">
        <f t="shared" si="2"/>
        <v>13.184357541899441</v>
      </c>
    </row>
    <row r="57" spans="1:14" s="5" customFormat="1" ht="11.25" x14ac:dyDescent="0.2">
      <c r="A57" s="175">
        <v>2003</v>
      </c>
      <c r="B57" s="23" t="s">
        <v>260</v>
      </c>
      <c r="C57" s="7">
        <v>23837</v>
      </c>
      <c r="D57" s="122">
        <f t="shared" si="3"/>
        <v>-2.5191183085919944E-2</v>
      </c>
      <c r="E57" s="7">
        <v>230344</v>
      </c>
      <c r="F57" s="7">
        <v>70084</v>
      </c>
      <c r="G57" s="7">
        <v>300428</v>
      </c>
      <c r="H57" s="121">
        <f t="shared" si="0"/>
        <v>12.603431639887569</v>
      </c>
      <c r="I57" s="7">
        <v>178</v>
      </c>
      <c r="J57" s="122">
        <f t="shared" si="4"/>
        <v>5.6497175141243527E-3</v>
      </c>
      <c r="K57" s="7">
        <v>2079</v>
      </c>
      <c r="L57" s="7">
        <v>383</v>
      </c>
      <c r="M57" s="117">
        <f t="shared" si="1"/>
        <v>2462</v>
      </c>
      <c r="N57" s="121">
        <f t="shared" si="2"/>
        <v>13.831460674157304</v>
      </c>
    </row>
    <row r="58" spans="1:14" s="5" customFormat="1" ht="11.25" x14ac:dyDescent="0.2">
      <c r="A58" s="175"/>
      <c r="B58" s="23" t="s">
        <v>261</v>
      </c>
      <c r="C58" s="7">
        <v>24415</v>
      </c>
      <c r="D58" s="122">
        <f t="shared" si="3"/>
        <v>-2.5232562781969947E-2</v>
      </c>
      <c r="E58" s="7">
        <v>224473</v>
      </c>
      <c r="F58" s="7">
        <v>71267</v>
      </c>
      <c r="G58" s="7">
        <v>295740</v>
      </c>
      <c r="H58" s="121">
        <f t="shared" si="0"/>
        <v>12.113045259062051</v>
      </c>
      <c r="I58" s="7">
        <v>178</v>
      </c>
      <c r="J58" s="122">
        <f t="shared" si="4"/>
        <v>-5.5865921787709993E-3</v>
      </c>
      <c r="K58" s="7">
        <v>2062</v>
      </c>
      <c r="L58" s="7">
        <v>368</v>
      </c>
      <c r="M58" s="117">
        <f t="shared" si="1"/>
        <v>2430</v>
      </c>
      <c r="N58" s="121">
        <f t="shared" si="2"/>
        <v>13.651685393258427</v>
      </c>
    </row>
    <row r="59" spans="1:14" s="5" customFormat="1" ht="11.25" x14ac:dyDescent="0.2">
      <c r="A59" s="175"/>
      <c r="B59" s="23" t="s">
        <v>262</v>
      </c>
      <c r="C59" s="7">
        <v>24390</v>
      </c>
      <c r="D59" s="122">
        <f t="shared" si="3"/>
        <v>-2.2953971878379997E-2</v>
      </c>
      <c r="E59" s="7">
        <v>223341</v>
      </c>
      <c r="F59" s="7">
        <v>71267</v>
      </c>
      <c r="G59" s="7">
        <v>294608</v>
      </c>
      <c r="H59" s="121">
        <f t="shared" si="0"/>
        <v>12.079048790487905</v>
      </c>
      <c r="I59" s="7">
        <v>179</v>
      </c>
      <c r="J59" s="122">
        <f t="shared" si="4"/>
        <v>0</v>
      </c>
      <c r="K59" s="7">
        <v>2103</v>
      </c>
      <c r="L59" s="7">
        <v>368</v>
      </c>
      <c r="M59" s="117">
        <f t="shared" si="1"/>
        <v>2471</v>
      </c>
      <c r="N59" s="121">
        <f t="shared" si="2"/>
        <v>13.804469273743017</v>
      </c>
    </row>
    <row r="60" spans="1:14" s="5" customFormat="1" ht="11.25" x14ac:dyDescent="0.2">
      <c r="A60" s="175"/>
      <c r="B60" s="23" t="s">
        <v>263</v>
      </c>
      <c r="C60" s="7">
        <v>24907</v>
      </c>
      <c r="D60" s="122">
        <f t="shared" si="3"/>
        <v>-5.5894917554996093E-3</v>
      </c>
      <c r="E60" s="7">
        <v>247987</v>
      </c>
      <c r="F60" s="7">
        <v>71768</v>
      </c>
      <c r="G60" s="7">
        <v>319755</v>
      </c>
      <c r="H60" s="121">
        <f t="shared" si="0"/>
        <v>12.837957200786928</v>
      </c>
      <c r="I60" s="7">
        <v>187</v>
      </c>
      <c r="J60" s="122">
        <f t="shared" si="4"/>
        <v>4.4692737430167551E-2</v>
      </c>
      <c r="K60" s="7">
        <v>2099</v>
      </c>
      <c r="L60" s="7">
        <v>366</v>
      </c>
      <c r="M60" s="117">
        <f t="shared" si="1"/>
        <v>2465</v>
      </c>
      <c r="N60" s="121">
        <f t="shared" si="2"/>
        <v>13.181818181818182</v>
      </c>
    </row>
    <row r="61" spans="1:14" s="5" customFormat="1" ht="11.25" x14ac:dyDescent="0.2">
      <c r="A61" s="175">
        <v>2004</v>
      </c>
      <c r="B61" s="23" t="s">
        <v>260</v>
      </c>
      <c r="C61" s="7">
        <v>24825</v>
      </c>
      <c r="D61" s="122">
        <f t="shared" si="3"/>
        <v>4.1448168813189579E-2</v>
      </c>
      <c r="E61" s="7">
        <v>227639</v>
      </c>
      <c r="F61" s="7">
        <v>71768</v>
      </c>
      <c r="G61" s="7">
        <v>299407</v>
      </c>
      <c r="H61" s="121">
        <f t="shared" si="0"/>
        <v>12.060704934541793</v>
      </c>
      <c r="I61" s="7">
        <v>187</v>
      </c>
      <c r="J61" s="122">
        <f t="shared" si="4"/>
        <v>5.0561797752809001E-2</v>
      </c>
      <c r="K61" s="7">
        <v>2119</v>
      </c>
      <c r="L61" s="7">
        <v>366</v>
      </c>
      <c r="M61" s="117">
        <f t="shared" si="1"/>
        <v>2485</v>
      </c>
      <c r="N61" s="121">
        <f t="shared" si="2"/>
        <v>13.288770053475936</v>
      </c>
    </row>
    <row r="62" spans="1:14" s="5" customFormat="1" ht="11.25" x14ac:dyDescent="0.2">
      <c r="A62" s="175"/>
      <c r="B62" s="23" t="s">
        <v>261</v>
      </c>
      <c r="C62" s="7">
        <v>25151</v>
      </c>
      <c r="D62" s="122">
        <f t="shared" si="3"/>
        <v>3.0145402416547284E-2</v>
      </c>
      <c r="E62" s="7">
        <v>210105</v>
      </c>
      <c r="F62" s="7">
        <v>73203</v>
      </c>
      <c r="G62" s="7">
        <v>283308</v>
      </c>
      <c r="H62" s="121">
        <f t="shared" si="0"/>
        <v>11.26428372629319</v>
      </c>
      <c r="I62" s="7">
        <v>195</v>
      </c>
      <c r="J62" s="122">
        <f t="shared" si="4"/>
        <v>9.550561797752799E-2</v>
      </c>
      <c r="K62" s="7">
        <v>2174</v>
      </c>
      <c r="L62" s="7">
        <v>372</v>
      </c>
      <c r="M62" s="117">
        <f t="shared" si="1"/>
        <v>2546</v>
      </c>
      <c r="N62" s="121">
        <f t="shared" si="2"/>
        <v>13.056410256410256</v>
      </c>
    </row>
    <row r="63" spans="1:14" s="5" customFormat="1" ht="11.25" x14ac:dyDescent="0.2">
      <c r="A63" s="175"/>
      <c r="B63" s="23" t="s">
        <v>262</v>
      </c>
      <c r="C63" s="7">
        <v>25250</v>
      </c>
      <c r="D63" s="122">
        <f t="shared" si="3"/>
        <v>3.5260352603526002E-2</v>
      </c>
      <c r="E63" s="7">
        <v>208873</v>
      </c>
      <c r="F63" s="7">
        <v>73203</v>
      </c>
      <c r="G63" s="7">
        <v>282076</v>
      </c>
      <c r="H63" s="121">
        <f t="shared" si="0"/>
        <v>11.171326732673267</v>
      </c>
      <c r="I63" s="7">
        <v>196</v>
      </c>
      <c r="J63" s="122">
        <f t="shared" si="4"/>
        <v>9.4972067039106101E-2</v>
      </c>
      <c r="K63" s="7">
        <v>2271</v>
      </c>
      <c r="L63" s="7">
        <v>372</v>
      </c>
      <c r="M63" s="117">
        <f t="shared" si="1"/>
        <v>2643</v>
      </c>
      <c r="N63" s="121">
        <f t="shared" si="2"/>
        <v>13.48469387755102</v>
      </c>
    </row>
    <row r="64" spans="1:14" s="5" customFormat="1" ht="11.25" x14ac:dyDescent="0.2">
      <c r="A64" s="175"/>
      <c r="B64" s="23" t="s">
        <v>263</v>
      </c>
      <c r="C64" s="7">
        <v>25354</v>
      </c>
      <c r="D64" s="122">
        <f t="shared" si="3"/>
        <v>1.7946761954470647E-2</v>
      </c>
      <c r="E64" s="7">
        <v>234887</v>
      </c>
      <c r="F64" s="7">
        <v>73921</v>
      </c>
      <c r="G64" s="7">
        <v>308808</v>
      </c>
      <c r="H64" s="121">
        <f t="shared" si="0"/>
        <v>12.179853277589334</v>
      </c>
      <c r="I64" s="7">
        <v>190</v>
      </c>
      <c r="J64" s="122">
        <f t="shared" si="4"/>
        <v>1.6042780748663166E-2</v>
      </c>
      <c r="K64" s="7">
        <v>2098</v>
      </c>
      <c r="L64" s="7">
        <v>368</v>
      </c>
      <c r="M64" s="117">
        <f t="shared" si="1"/>
        <v>2466</v>
      </c>
      <c r="N64" s="121">
        <f t="shared" si="2"/>
        <v>12.978947368421053</v>
      </c>
    </row>
    <row r="65" spans="1:14" s="5" customFormat="1" ht="11.25" x14ac:dyDescent="0.2">
      <c r="A65" s="175">
        <v>2005</v>
      </c>
      <c r="B65" s="23" t="s">
        <v>260</v>
      </c>
      <c r="C65" s="7">
        <v>25295</v>
      </c>
      <c r="D65" s="122">
        <f t="shared" si="3"/>
        <v>1.8932527693857004E-2</v>
      </c>
      <c r="E65" s="7">
        <v>226596</v>
      </c>
      <c r="F65" s="7">
        <v>73921</v>
      </c>
      <c r="G65" s="7">
        <v>300517</v>
      </c>
      <c r="H65" s="121">
        <f t="shared" si="0"/>
        <v>11.8804902154576</v>
      </c>
      <c r="I65" s="7">
        <v>186</v>
      </c>
      <c r="J65" s="122">
        <f t="shared" si="4"/>
        <v>-5.3475935828877219E-3</v>
      </c>
      <c r="K65" s="7">
        <v>2047</v>
      </c>
      <c r="L65" s="7">
        <v>368</v>
      </c>
      <c r="M65" s="117">
        <f t="shared" si="1"/>
        <v>2415</v>
      </c>
      <c r="N65" s="121">
        <f t="shared" si="2"/>
        <v>12.983870967741936</v>
      </c>
    </row>
    <row r="66" spans="1:14" s="5" customFormat="1" ht="11.25" x14ac:dyDescent="0.2">
      <c r="A66" s="175"/>
      <c r="B66" s="23" t="s">
        <v>261</v>
      </c>
      <c r="C66" s="7">
        <v>25710</v>
      </c>
      <c r="D66" s="122">
        <f t="shared" si="3"/>
        <v>2.2225756431155874E-2</v>
      </c>
      <c r="E66" s="7">
        <v>215911</v>
      </c>
      <c r="F66" s="7">
        <v>74383</v>
      </c>
      <c r="G66" s="7">
        <v>290294</v>
      </c>
      <c r="H66" s="121">
        <f t="shared" si="0"/>
        <v>11.291092959937767</v>
      </c>
      <c r="I66" s="7">
        <v>186</v>
      </c>
      <c r="J66" s="122">
        <f t="shared" si="4"/>
        <v>-4.6153846153846101E-2</v>
      </c>
      <c r="K66" s="7">
        <v>2181</v>
      </c>
      <c r="L66" s="7">
        <v>355</v>
      </c>
      <c r="M66" s="117">
        <f t="shared" si="1"/>
        <v>2536</v>
      </c>
      <c r="N66" s="121">
        <f t="shared" si="2"/>
        <v>13.634408602150538</v>
      </c>
    </row>
    <row r="67" spans="1:14" s="5" customFormat="1" ht="11.25" x14ac:dyDescent="0.2">
      <c r="A67" s="175"/>
      <c r="B67" s="23" t="s">
        <v>262</v>
      </c>
      <c r="C67" s="7">
        <v>25713</v>
      </c>
      <c r="D67" s="122">
        <f t="shared" si="3"/>
        <v>1.8336633663366353E-2</v>
      </c>
      <c r="E67" s="7">
        <v>213362</v>
      </c>
      <c r="F67" s="7">
        <v>74337</v>
      </c>
      <c r="G67" s="7">
        <v>287699</v>
      </c>
      <c r="H67" s="121">
        <f t="shared" si="0"/>
        <v>11.188853887138801</v>
      </c>
      <c r="I67" s="7">
        <v>185</v>
      </c>
      <c r="J67" s="122">
        <f t="shared" si="4"/>
        <v>-5.6122448979591844E-2</v>
      </c>
      <c r="K67" s="7">
        <v>2207</v>
      </c>
      <c r="L67" s="7">
        <v>357</v>
      </c>
      <c r="M67" s="117">
        <f t="shared" si="1"/>
        <v>2564</v>
      </c>
      <c r="N67" s="121">
        <f t="shared" si="2"/>
        <v>13.85945945945946</v>
      </c>
    </row>
    <row r="68" spans="1:14" s="5" customFormat="1" ht="11.25" x14ac:dyDescent="0.2">
      <c r="A68" s="175"/>
      <c r="B68" s="23" t="s">
        <v>263</v>
      </c>
      <c r="C68" s="7">
        <v>26146</v>
      </c>
      <c r="D68" s="122">
        <f t="shared" si="3"/>
        <v>3.1237674528673987E-2</v>
      </c>
      <c r="E68" s="7">
        <v>237927</v>
      </c>
      <c r="F68" s="7">
        <v>76045</v>
      </c>
      <c r="G68" s="7">
        <v>313972</v>
      </c>
      <c r="H68" s="121">
        <f t="shared" si="0"/>
        <v>12.008414288992579</v>
      </c>
      <c r="I68" s="7">
        <v>190</v>
      </c>
      <c r="J68" s="122">
        <f t="shared" si="4"/>
        <v>0</v>
      </c>
      <c r="K68" s="7">
        <v>2196</v>
      </c>
      <c r="L68" s="7">
        <v>362</v>
      </c>
      <c r="M68" s="117">
        <f t="shared" si="1"/>
        <v>2558</v>
      </c>
      <c r="N68" s="121">
        <f t="shared" si="2"/>
        <v>13.463157894736842</v>
      </c>
    </row>
    <row r="69" spans="1:14" s="5" customFormat="1" ht="11.25" x14ac:dyDescent="0.2">
      <c r="A69" s="175">
        <v>2006</v>
      </c>
      <c r="B69" s="23" t="s">
        <v>260</v>
      </c>
      <c r="C69" s="7">
        <v>25612</v>
      </c>
      <c r="D69" s="122">
        <f t="shared" si="3"/>
        <v>1.2532120972524208E-2</v>
      </c>
      <c r="E69" s="7">
        <v>232921</v>
      </c>
      <c r="F69" s="7">
        <v>74567</v>
      </c>
      <c r="G69" s="7">
        <v>307488</v>
      </c>
      <c r="H69" s="121">
        <f t="shared" si="0"/>
        <v>12.005622364516633</v>
      </c>
      <c r="I69" s="7">
        <v>191</v>
      </c>
      <c r="J69" s="122">
        <f t="shared" si="4"/>
        <v>2.6881720430107503E-2</v>
      </c>
      <c r="K69" s="7">
        <v>2148</v>
      </c>
      <c r="L69" s="7">
        <v>364</v>
      </c>
      <c r="M69" s="117">
        <f t="shared" si="1"/>
        <v>2512</v>
      </c>
      <c r="N69" s="121">
        <f t="shared" si="2"/>
        <v>13.151832460732985</v>
      </c>
    </row>
    <row r="70" spans="1:14" s="5" customFormat="1" ht="11.25" x14ac:dyDescent="0.2">
      <c r="A70" s="175"/>
      <c r="B70" s="23" t="s">
        <v>261</v>
      </c>
      <c r="C70" s="7">
        <v>25811</v>
      </c>
      <c r="D70" s="122">
        <f t="shared" si="3"/>
        <v>3.9284325165305223E-3</v>
      </c>
      <c r="E70" s="7">
        <v>213473</v>
      </c>
      <c r="F70" s="7">
        <v>74466</v>
      </c>
      <c r="G70" s="7">
        <v>287939</v>
      </c>
      <c r="H70" s="121">
        <f t="shared" si="0"/>
        <v>11.155670063151369</v>
      </c>
      <c r="I70" s="7">
        <v>193</v>
      </c>
      <c r="J70" s="122">
        <f t="shared" si="4"/>
        <v>3.7634408602150504E-2</v>
      </c>
      <c r="K70" s="7">
        <v>2167</v>
      </c>
      <c r="L70" s="7">
        <v>362</v>
      </c>
      <c r="M70" s="117">
        <f t="shared" si="1"/>
        <v>2529</v>
      </c>
      <c r="N70" s="121">
        <f t="shared" si="2"/>
        <v>13.103626943005182</v>
      </c>
    </row>
    <row r="71" spans="1:14" s="5" customFormat="1" ht="11.25" x14ac:dyDescent="0.2">
      <c r="A71" s="175"/>
      <c r="B71" s="23" t="s">
        <v>262</v>
      </c>
      <c r="C71" s="7">
        <v>25617</v>
      </c>
      <c r="D71" s="122">
        <f t="shared" si="3"/>
        <v>-3.7335200093338017E-3</v>
      </c>
      <c r="E71" s="7">
        <v>217519</v>
      </c>
      <c r="F71" s="7">
        <v>74124</v>
      </c>
      <c r="G71" s="7">
        <v>291643</v>
      </c>
      <c r="H71" s="121">
        <f t="shared" si="0"/>
        <v>11.384744505601748</v>
      </c>
      <c r="I71" s="7">
        <v>184</v>
      </c>
      <c r="J71" s="122">
        <f t="shared" si="4"/>
        <v>-5.4054054054053502E-3</v>
      </c>
      <c r="K71" s="7">
        <v>2290</v>
      </c>
      <c r="L71" s="7">
        <v>320</v>
      </c>
      <c r="M71" s="117">
        <f t="shared" si="1"/>
        <v>2610</v>
      </c>
      <c r="N71" s="121">
        <f t="shared" si="2"/>
        <v>14.184782608695652</v>
      </c>
    </row>
    <row r="72" spans="1:14" s="5" customFormat="1" ht="11.25" x14ac:dyDescent="0.2">
      <c r="A72" s="175"/>
      <c r="B72" s="23" t="s">
        <v>263</v>
      </c>
      <c r="C72" s="7">
        <v>25555</v>
      </c>
      <c r="D72" s="122">
        <f t="shared" si="3"/>
        <v>-2.2603839975522066E-2</v>
      </c>
      <c r="E72" s="7">
        <v>243476</v>
      </c>
      <c r="F72" s="7">
        <v>74330</v>
      </c>
      <c r="G72" s="7">
        <v>317806</v>
      </c>
      <c r="H72" s="121">
        <f t="shared" si="0"/>
        <v>12.43615730776756</v>
      </c>
      <c r="I72" s="7">
        <v>185</v>
      </c>
      <c r="J72" s="122">
        <f t="shared" si="4"/>
        <v>-2.6315789473684181E-2</v>
      </c>
      <c r="K72" s="7">
        <v>2236</v>
      </c>
      <c r="L72" s="7">
        <v>326</v>
      </c>
      <c r="M72" s="117">
        <f t="shared" si="1"/>
        <v>2562</v>
      </c>
      <c r="N72" s="121">
        <f t="shared" si="2"/>
        <v>13.848648648648648</v>
      </c>
    </row>
    <row r="73" spans="1:14" s="5" customFormat="1" ht="11.25" x14ac:dyDescent="0.2">
      <c r="A73" s="175">
        <v>2007</v>
      </c>
      <c r="B73" s="23" t="s">
        <v>260</v>
      </c>
      <c r="C73" s="7">
        <v>25667</v>
      </c>
      <c r="D73" s="122">
        <f t="shared" si="3"/>
        <v>2.1474308917694973E-3</v>
      </c>
      <c r="E73" s="7">
        <v>239408</v>
      </c>
      <c r="F73" s="7">
        <v>74503</v>
      </c>
      <c r="G73" s="7">
        <v>313911</v>
      </c>
      <c r="H73" s="121">
        <f t="shared" ref="H73:H104" si="5">G73/C73</f>
        <v>12.230139868313399</v>
      </c>
      <c r="I73" s="7">
        <v>192</v>
      </c>
      <c r="J73" s="122">
        <f t="shared" si="4"/>
        <v>5.2356020942407877E-3</v>
      </c>
      <c r="K73" s="7">
        <v>2194</v>
      </c>
      <c r="L73" s="7">
        <v>342</v>
      </c>
      <c r="M73" s="117">
        <f t="shared" ref="M73:M104" si="6">K73+L73</f>
        <v>2536</v>
      </c>
      <c r="N73" s="121">
        <f t="shared" ref="N73:N104" si="7">M73/I73</f>
        <v>13.208333333333334</v>
      </c>
    </row>
    <row r="74" spans="1:14" s="5" customFormat="1" ht="11.25" x14ac:dyDescent="0.2">
      <c r="A74" s="175"/>
      <c r="B74" s="23" t="s">
        <v>261</v>
      </c>
      <c r="C74" s="7">
        <v>25767</v>
      </c>
      <c r="D74" s="122">
        <f t="shared" si="3"/>
        <v>-1.7046995467049353E-3</v>
      </c>
      <c r="E74" s="7">
        <v>220147</v>
      </c>
      <c r="F74" s="7">
        <v>75236</v>
      </c>
      <c r="G74" s="7">
        <v>295383</v>
      </c>
      <c r="H74" s="121">
        <f t="shared" si="5"/>
        <v>11.463616253347304</v>
      </c>
      <c r="I74" s="7">
        <v>193</v>
      </c>
      <c r="J74" s="122">
        <f t="shared" si="4"/>
        <v>0</v>
      </c>
      <c r="K74" s="7">
        <v>2237</v>
      </c>
      <c r="L74" s="7">
        <v>357</v>
      </c>
      <c r="M74" s="117">
        <f t="shared" si="6"/>
        <v>2594</v>
      </c>
      <c r="N74" s="121">
        <f t="shared" si="7"/>
        <v>13.440414507772021</v>
      </c>
    </row>
    <row r="75" spans="1:14" s="5" customFormat="1" ht="11.25" x14ac:dyDescent="0.2">
      <c r="A75" s="175"/>
      <c r="B75" s="23" t="s">
        <v>262</v>
      </c>
      <c r="C75" s="7">
        <v>25735</v>
      </c>
      <c r="D75" s="122">
        <f t="shared" si="3"/>
        <v>4.6063161182028356E-3</v>
      </c>
      <c r="E75" s="7">
        <v>219843</v>
      </c>
      <c r="F75" s="7">
        <v>76041</v>
      </c>
      <c r="G75" s="7">
        <v>295884</v>
      </c>
      <c r="H75" s="121">
        <f t="shared" si="5"/>
        <v>11.497338255294347</v>
      </c>
      <c r="I75" s="7">
        <v>197</v>
      </c>
      <c r="J75" s="122">
        <f t="shared" si="4"/>
        <v>7.0652173913043459E-2</v>
      </c>
      <c r="K75" s="7">
        <v>2248</v>
      </c>
      <c r="L75" s="7">
        <v>383</v>
      </c>
      <c r="M75" s="117">
        <f t="shared" si="6"/>
        <v>2631</v>
      </c>
      <c r="N75" s="121">
        <f t="shared" si="7"/>
        <v>13.355329949238579</v>
      </c>
    </row>
    <row r="76" spans="1:14" s="5" customFormat="1" ht="11.25" x14ac:dyDescent="0.2">
      <c r="A76" s="175"/>
      <c r="B76" s="23" t="s">
        <v>263</v>
      </c>
      <c r="C76" s="7">
        <v>25714</v>
      </c>
      <c r="D76" s="122">
        <f t="shared" si="3"/>
        <v>6.2218743885735783E-3</v>
      </c>
      <c r="E76" s="7">
        <v>240817</v>
      </c>
      <c r="F76" s="7">
        <v>76725</v>
      </c>
      <c r="G76" s="7">
        <v>317542</v>
      </c>
      <c r="H76" s="121">
        <f t="shared" si="5"/>
        <v>12.348992766586296</v>
      </c>
      <c r="I76" s="7">
        <v>201</v>
      </c>
      <c r="J76" s="122">
        <f t="shared" si="4"/>
        <v>8.6486486486486491E-2</v>
      </c>
      <c r="K76" s="7">
        <v>2201</v>
      </c>
      <c r="L76" s="7">
        <v>407</v>
      </c>
      <c r="M76" s="117">
        <f t="shared" si="6"/>
        <v>2608</v>
      </c>
      <c r="N76" s="121">
        <f t="shared" si="7"/>
        <v>12.975124378109452</v>
      </c>
    </row>
    <row r="77" spans="1:14" s="5" customFormat="1" ht="11.25" x14ac:dyDescent="0.2">
      <c r="A77" s="175">
        <v>2008</v>
      </c>
      <c r="B77" s="23" t="s">
        <v>260</v>
      </c>
      <c r="C77" s="7">
        <v>25411</v>
      </c>
      <c r="D77" s="122">
        <f t="shared" ref="D77:D108" si="8">C77/C73-1</f>
        <v>-9.9738964429033627E-3</v>
      </c>
      <c r="E77" s="7">
        <v>235521</v>
      </c>
      <c r="F77" s="7">
        <v>76709</v>
      </c>
      <c r="G77" s="7">
        <v>312230</v>
      </c>
      <c r="H77" s="121">
        <f t="shared" si="5"/>
        <v>12.287198457360985</v>
      </c>
      <c r="I77" s="7">
        <v>200</v>
      </c>
      <c r="J77" s="122">
        <f t="shared" ref="J77:J108" si="9">I77/I73-1</f>
        <v>4.1666666666666741E-2</v>
      </c>
      <c r="K77" s="7">
        <v>2207</v>
      </c>
      <c r="L77" s="7">
        <v>416</v>
      </c>
      <c r="M77" s="117">
        <f t="shared" si="6"/>
        <v>2623</v>
      </c>
      <c r="N77" s="121">
        <f t="shared" si="7"/>
        <v>13.115</v>
      </c>
    </row>
    <row r="78" spans="1:14" s="5" customFormat="1" ht="11.25" x14ac:dyDescent="0.2">
      <c r="A78" s="175"/>
      <c r="B78" s="23" t="s">
        <v>261</v>
      </c>
      <c r="C78" s="7">
        <v>25229</v>
      </c>
      <c r="D78" s="122">
        <f t="shared" si="8"/>
        <v>-2.087941941242677E-2</v>
      </c>
      <c r="E78" s="7">
        <v>214499</v>
      </c>
      <c r="F78" s="7">
        <v>76554</v>
      </c>
      <c r="G78" s="7">
        <v>291053</v>
      </c>
      <c r="H78" s="121">
        <f t="shared" si="5"/>
        <v>11.536446153236355</v>
      </c>
      <c r="I78" s="7">
        <v>206</v>
      </c>
      <c r="J78" s="122">
        <f t="shared" si="9"/>
        <v>6.7357512953367893E-2</v>
      </c>
      <c r="K78" s="7">
        <v>2334</v>
      </c>
      <c r="L78" s="7">
        <v>432</v>
      </c>
      <c r="M78" s="117">
        <f t="shared" si="6"/>
        <v>2766</v>
      </c>
      <c r="N78" s="121">
        <f t="shared" si="7"/>
        <v>13.427184466019417</v>
      </c>
    </row>
    <row r="79" spans="1:14" s="5" customFormat="1" ht="11.25" x14ac:dyDescent="0.2">
      <c r="A79" s="175"/>
      <c r="B79" s="23" t="s">
        <v>262</v>
      </c>
      <c r="C79" s="7">
        <v>25066</v>
      </c>
      <c r="D79" s="122">
        <f t="shared" si="8"/>
        <v>-2.5995725665436176E-2</v>
      </c>
      <c r="E79" s="7">
        <v>215446</v>
      </c>
      <c r="F79" s="7">
        <v>76790</v>
      </c>
      <c r="G79" s="7">
        <v>292236</v>
      </c>
      <c r="H79" s="121">
        <f t="shared" si="5"/>
        <v>11.658661134604644</v>
      </c>
      <c r="I79" s="7">
        <v>209</v>
      </c>
      <c r="J79" s="122">
        <f t="shared" si="9"/>
        <v>6.0913705583756306E-2</v>
      </c>
      <c r="K79" s="7">
        <v>2345</v>
      </c>
      <c r="L79" s="7">
        <v>429</v>
      </c>
      <c r="M79" s="117">
        <f t="shared" si="6"/>
        <v>2774</v>
      </c>
      <c r="N79" s="121">
        <f t="shared" si="7"/>
        <v>13.272727272727273</v>
      </c>
    </row>
    <row r="80" spans="1:14" s="5" customFormat="1" ht="11.25" x14ac:dyDescent="0.2">
      <c r="A80" s="175"/>
      <c r="B80" s="23" t="s">
        <v>263</v>
      </c>
      <c r="C80" s="7">
        <v>24779</v>
      </c>
      <c r="D80" s="122">
        <f t="shared" si="8"/>
        <v>-3.6361515127945832E-2</v>
      </c>
      <c r="E80" s="7">
        <v>235551</v>
      </c>
      <c r="F80" s="7">
        <v>76371</v>
      </c>
      <c r="G80" s="7">
        <v>311922</v>
      </c>
      <c r="H80" s="121">
        <f t="shared" si="5"/>
        <v>12.588159328463618</v>
      </c>
      <c r="I80" s="7">
        <v>212</v>
      </c>
      <c r="J80" s="122">
        <f t="shared" si="9"/>
        <v>5.4726368159204064E-2</v>
      </c>
      <c r="K80" s="7">
        <v>2302</v>
      </c>
      <c r="L80" s="7">
        <v>420</v>
      </c>
      <c r="M80" s="117">
        <f t="shared" si="6"/>
        <v>2722</v>
      </c>
      <c r="N80" s="121">
        <f t="shared" si="7"/>
        <v>12.839622641509434</v>
      </c>
    </row>
    <row r="81" spans="1:14" s="5" customFormat="1" ht="11.25" x14ac:dyDescent="0.2">
      <c r="A81" s="175">
        <v>2009</v>
      </c>
      <c r="B81" s="23" t="s">
        <v>260</v>
      </c>
      <c r="C81" s="7">
        <v>24172</v>
      </c>
      <c r="D81" s="122">
        <f t="shared" si="8"/>
        <v>-4.8758411711463556E-2</v>
      </c>
      <c r="E81" s="7">
        <v>224752</v>
      </c>
      <c r="F81" s="7">
        <v>75138</v>
      </c>
      <c r="G81" s="7">
        <v>299890</v>
      </c>
      <c r="H81" s="121">
        <f t="shared" si="5"/>
        <v>12.406503392354791</v>
      </c>
      <c r="I81" s="7">
        <v>207</v>
      </c>
      <c r="J81" s="122">
        <f t="shared" si="9"/>
        <v>3.499999999999992E-2</v>
      </c>
      <c r="K81" s="7">
        <v>2264</v>
      </c>
      <c r="L81" s="7">
        <v>416</v>
      </c>
      <c r="M81" s="117">
        <f t="shared" si="6"/>
        <v>2680</v>
      </c>
      <c r="N81" s="121">
        <f t="shared" si="7"/>
        <v>12.946859903381643</v>
      </c>
    </row>
    <row r="82" spans="1:14" s="5" customFormat="1" ht="11.25" x14ac:dyDescent="0.2">
      <c r="A82" s="175"/>
      <c r="B82" s="23" t="s">
        <v>261</v>
      </c>
      <c r="C82" s="7">
        <v>23890</v>
      </c>
      <c r="D82" s="122">
        <f t="shared" si="8"/>
        <v>-5.3073843592690961E-2</v>
      </c>
      <c r="E82" s="7">
        <v>204363</v>
      </c>
      <c r="F82" s="7">
        <v>74528</v>
      </c>
      <c r="G82" s="7">
        <v>278891</v>
      </c>
      <c r="H82" s="121">
        <f t="shared" si="5"/>
        <v>11.67396400167434</v>
      </c>
      <c r="I82" s="7">
        <v>209</v>
      </c>
      <c r="J82" s="122">
        <f t="shared" si="9"/>
        <v>1.4563106796116498E-2</v>
      </c>
      <c r="K82" s="7">
        <v>2203</v>
      </c>
      <c r="L82" s="7">
        <v>410</v>
      </c>
      <c r="M82" s="117">
        <f t="shared" si="6"/>
        <v>2613</v>
      </c>
      <c r="N82" s="121">
        <f t="shared" si="7"/>
        <v>12.502392344497608</v>
      </c>
    </row>
    <row r="83" spans="1:14" s="5" customFormat="1" ht="11.25" x14ac:dyDescent="0.2">
      <c r="A83" s="175"/>
      <c r="B83" s="23" t="s">
        <v>262</v>
      </c>
      <c r="C83" s="7">
        <v>23712</v>
      </c>
      <c r="D83" s="122">
        <f t="shared" si="8"/>
        <v>-5.4017394079629799E-2</v>
      </c>
      <c r="E83" s="7">
        <v>201857</v>
      </c>
      <c r="F83" s="7">
        <v>75848</v>
      </c>
      <c r="G83" s="7">
        <v>277705</v>
      </c>
      <c r="H83" s="121">
        <f t="shared" si="5"/>
        <v>11.711580634278002</v>
      </c>
      <c r="I83" s="7">
        <v>212</v>
      </c>
      <c r="J83" s="122">
        <f t="shared" si="9"/>
        <v>1.4354066985645897E-2</v>
      </c>
      <c r="K83" s="7">
        <v>2255</v>
      </c>
      <c r="L83" s="7">
        <v>430</v>
      </c>
      <c r="M83" s="117">
        <f t="shared" si="6"/>
        <v>2685</v>
      </c>
      <c r="N83" s="121">
        <f t="shared" si="7"/>
        <v>12.665094339622641</v>
      </c>
    </row>
    <row r="84" spans="1:14" s="5" customFormat="1" ht="11.25" x14ac:dyDescent="0.2">
      <c r="A84" s="175"/>
      <c r="B84" s="23" t="s">
        <v>263</v>
      </c>
      <c r="C84" s="7">
        <v>23219</v>
      </c>
      <c r="D84" s="122">
        <f t="shared" si="8"/>
        <v>-6.2956535776262146E-2</v>
      </c>
      <c r="E84" s="7">
        <v>224183</v>
      </c>
      <c r="F84" s="7">
        <v>73830</v>
      </c>
      <c r="G84" s="7">
        <v>298013</v>
      </c>
      <c r="H84" s="121">
        <f t="shared" si="5"/>
        <v>12.834876609673113</v>
      </c>
      <c r="I84" s="7">
        <v>211</v>
      </c>
      <c r="J84" s="122">
        <f t="shared" si="9"/>
        <v>-4.7169811320755262E-3</v>
      </c>
      <c r="K84" s="7">
        <v>2141</v>
      </c>
      <c r="L84" s="7">
        <v>428</v>
      </c>
      <c r="M84" s="117">
        <f t="shared" si="6"/>
        <v>2569</v>
      </c>
      <c r="N84" s="121">
        <f t="shared" si="7"/>
        <v>12.175355450236967</v>
      </c>
    </row>
    <row r="85" spans="1:14" s="5" customFormat="1" ht="11.25" x14ac:dyDescent="0.2">
      <c r="A85" s="175">
        <v>2010</v>
      </c>
      <c r="B85" s="23" t="s">
        <v>260</v>
      </c>
      <c r="C85" s="7">
        <v>23129</v>
      </c>
      <c r="D85" s="122">
        <f t="shared" si="8"/>
        <v>-4.3149098130067842E-2</v>
      </c>
      <c r="E85" s="7">
        <v>213958</v>
      </c>
      <c r="F85" s="7">
        <v>74685</v>
      </c>
      <c r="G85" s="7">
        <v>288643</v>
      </c>
      <c r="H85" s="121">
        <f t="shared" si="5"/>
        <v>12.479700808508799</v>
      </c>
      <c r="I85" s="7">
        <v>208</v>
      </c>
      <c r="J85" s="122">
        <f t="shared" si="9"/>
        <v>4.8309178743961567E-3</v>
      </c>
      <c r="K85" s="7">
        <v>1854</v>
      </c>
      <c r="L85" s="7">
        <v>437</v>
      </c>
      <c r="M85" s="117">
        <f t="shared" si="6"/>
        <v>2291</v>
      </c>
      <c r="N85" s="121">
        <f t="shared" si="7"/>
        <v>11.014423076923077</v>
      </c>
    </row>
    <row r="86" spans="1:14" s="5" customFormat="1" ht="11.25" x14ac:dyDescent="0.2">
      <c r="A86" s="175"/>
      <c r="B86" s="23" t="s">
        <v>261</v>
      </c>
      <c r="C86" s="7">
        <v>22798</v>
      </c>
      <c r="D86" s="122">
        <f t="shared" si="8"/>
        <v>-4.5709501883633319E-2</v>
      </c>
      <c r="E86" s="7">
        <v>199086</v>
      </c>
      <c r="F86" s="7">
        <v>72668</v>
      </c>
      <c r="G86" s="7">
        <v>271754</v>
      </c>
      <c r="H86" s="121">
        <f t="shared" si="5"/>
        <v>11.920080708834108</v>
      </c>
      <c r="I86" s="7">
        <v>206</v>
      </c>
      <c r="J86" s="122">
        <f t="shared" si="9"/>
        <v>-1.4354066985645897E-2</v>
      </c>
      <c r="K86" s="7">
        <v>1936</v>
      </c>
      <c r="L86" s="7">
        <v>429</v>
      </c>
      <c r="M86" s="117">
        <f t="shared" si="6"/>
        <v>2365</v>
      </c>
      <c r="N86" s="121">
        <f t="shared" si="7"/>
        <v>11.480582524271844</v>
      </c>
    </row>
    <row r="87" spans="1:14" s="5" customFormat="1" ht="11.25" x14ac:dyDescent="0.2">
      <c r="A87" s="175"/>
      <c r="B87" s="23" t="s">
        <v>262</v>
      </c>
      <c r="C87" s="7">
        <v>22748</v>
      </c>
      <c r="D87" s="122">
        <f t="shared" si="8"/>
        <v>-4.0654520917678849E-2</v>
      </c>
      <c r="E87" s="7">
        <v>201999</v>
      </c>
      <c r="F87" s="7">
        <v>72381</v>
      </c>
      <c r="G87" s="7">
        <v>274380</v>
      </c>
      <c r="H87" s="121">
        <f t="shared" si="5"/>
        <v>12.061719711623001</v>
      </c>
      <c r="I87" s="7">
        <v>208</v>
      </c>
      <c r="J87" s="122">
        <f t="shared" si="9"/>
        <v>-1.8867924528301883E-2</v>
      </c>
      <c r="K87" s="7">
        <v>2002</v>
      </c>
      <c r="L87" s="7">
        <v>430</v>
      </c>
      <c r="M87" s="117">
        <f t="shared" si="6"/>
        <v>2432</v>
      </c>
      <c r="N87" s="121">
        <f t="shared" si="7"/>
        <v>11.692307692307692</v>
      </c>
    </row>
    <row r="88" spans="1:14" s="5" customFormat="1" ht="11.25" x14ac:dyDescent="0.2">
      <c r="A88" s="175"/>
      <c r="B88" s="23" t="s">
        <v>263</v>
      </c>
      <c r="C88" s="7">
        <v>22595</v>
      </c>
      <c r="D88" s="122">
        <f t="shared" si="8"/>
        <v>-2.6874542400620149E-2</v>
      </c>
      <c r="E88" s="7">
        <v>226165</v>
      </c>
      <c r="F88" s="7">
        <v>72349</v>
      </c>
      <c r="G88" s="7">
        <v>298514</v>
      </c>
      <c r="H88" s="121">
        <f t="shared" si="5"/>
        <v>13.21150697056871</v>
      </c>
      <c r="I88" s="7">
        <v>210</v>
      </c>
      <c r="J88" s="122">
        <f t="shared" si="9"/>
        <v>-4.7393364928910442E-3</v>
      </c>
      <c r="K88" s="7">
        <v>1931</v>
      </c>
      <c r="L88" s="7">
        <v>436</v>
      </c>
      <c r="M88" s="117">
        <f t="shared" si="6"/>
        <v>2367</v>
      </c>
      <c r="N88" s="121">
        <f t="shared" si="7"/>
        <v>11.271428571428572</v>
      </c>
    </row>
    <row r="89" spans="1:14" s="5" customFormat="1" ht="11.25" x14ac:dyDescent="0.2">
      <c r="A89" s="175">
        <v>2011</v>
      </c>
      <c r="B89" s="23" t="s">
        <v>260</v>
      </c>
      <c r="C89" s="7">
        <v>22595</v>
      </c>
      <c r="D89" s="122">
        <f t="shared" si="8"/>
        <v>-2.3087898309481658E-2</v>
      </c>
      <c r="E89" s="7">
        <v>217007</v>
      </c>
      <c r="F89" s="7">
        <v>73580</v>
      </c>
      <c r="G89" s="7">
        <v>290587</v>
      </c>
      <c r="H89" s="121">
        <f t="shared" si="5"/>
        <v>12.860677140960389</v>
      </c>
      <c r="I89" s="7">
        <v>211</v>
      </c>
      <c r="J89" s="122">
        <f t="shared" si="9"/>
        <v>1.4423076923076872E-2</v>
      </c>
      <c r="K89" s="7">
        <v>1701</v>
      </c>
      <c r="L89" s="7">
        <v>446</v>
      </c>
      <c r="M89" s="117">
        <f t="shared" si="6"/>
        <v>2147</v>
      </c>
      <c r="N89" s="121">
        <f t="shared" si="7"/>
        <v>10.175355450236967</v>
      </c>
    </row>
    <row r="90" spans="1:14" s="5" customFormat="1" ht="11.25" x14ac:dyDescent="0.2">
      <c r="A90" s="175"/>
      <c r="B90" s="23" t="s">
        <v>261</v>
      </c>
      <c r="C90" s="7">
        <v>22172</v>
      </c>
      <c r="D90" s="122">
        <f t="shared" si="8"/>
        <v>-2.7458548995525911E-2</v>
      </c>
      <c r="E90" s="7">
        <v>197103</v>
      </c>
      <c r="F90" s="7">
        <v>71905</v>
      </c>
      <c r="G90" s="7">
        <v>269008</v>
      </c>
      <c r="H90" s="121">
        <f t="shared" si="5"/>
        <v>12.132780082987551</v>
      </c>
      <c r="I90" s="7">
        <v>210</v>
      </c>
      <c r="J90" s="122">
        <f t="shared" si="9"/>
        <v>1.9417475728155331E-2</v>
      </c>
      <c r="K90" s="7">
        <v>1630</v>
      </c>
      <c r="L90" s="7">
        <v>460</v>
      </c>
      <c r="M90" s="117">
        <f t="shared" si="6"/>
        <v>2090</v>
      </c>
      <c r="N90" s="121">
        <f t="shared" si="7"/>
        <v>9.9523809523809526</v>
      </c>
    </row>
    <row r="91" spans="1:14" s="5" customFormat="1" ht="11.25" x14ac:dyDescent="0.2">
      <c r="A91" s="175"/>
      <c r="B91" s="23" t="s">
        <v>262</v>
      </c>
      <c r="C91" s="7">
        <v>22171</v>
      </c>
      <c r="D91" s="122">
        <f t="shared" si="8"/>
        <v>-2.5364867241076117E-2</v>
      </c>
      <c r="E91" s="7">
        <v>198694</v>
      </c>
      <c r="F91" s="7">
        <v>72002</v>
      </c>
      <c r="G91" s="7">
        <v>270696</v>
      </c>
      <c r="H91" s="121">
        <f t="shared" si="5"/>
        <v>12.209462811781156</v>
      </c>
      <c r="I91" s="7">
        <v>212</v>
      </c>
      <c r="J91" s="122">
        <f t="shared" si="9"/>
        <v>1.9230769230769162E-2</v>
      </c>
      <c r="K91" s="7">
        <v>1635</v>
      </c>
      <c r="L91" s="7">
        <v>469</v>
      </c>
      <c r="M91" s="117">
        <f t="shared" si="6"/>
        <v>2104</v>
      </c>
      <c r="N91" s="121">
        <f t="shared" si="7"/>
        <v>9.9245283018867916</v>
      </c>
    </row>
    <row r="92" spans="1:14" s="5" customFormat="1" ht="11.25" x14ac:dyDescent="0.2">
      <c r="A92" s="175"/>
      <c r="B92" s="23" t="s">
        <v>263</v>
      </c>
      <c r="C92" s="7">
        <v>22022</v>
      </c>
      <c r="D92" s="122">
        <f t="shared" si="8"/>
        <v>-2.5359592830272226E-2</v>
      </c>
      <c r="E92" s="7">
        <v>218153</v>
      </c>
      <c r="F92" s="7">
        <v>72145</v>
      </c>
      <c r="G92" s="7">
        <v>290298</v>
      </c>
      <c r="H92" s="121">
        <f t="shared" si="5"/>
        <v>13.182181454908728</v>
      </c>
      <c r="I92" s="7">
        <v>208</v>
      </c>
      <c r="J92" s="122">
        <f t="shared" si="9"/>
        <v>-9.52380952380949E-3</v>
      </c>
      <c r="K92" s="7">
        <v>1539</v>
      </c>
      <c r="L92" s="7">
        <v>478</v>
      </c>
      <c r="M92" s="117">
        <f t="shared" si="6"/>
        <v>2017</v>
      </c>
      <c r="N92" s="121">
        <f t="shared" si="7"/>
        <v>9.697115384615385</v>
      </c>
    </row>
    <row r="93" spans="1:14" s="5" customFormat="1" ht="11.25" x14ac:dyDescent="0.2">
      <c r="A93" s="175">
        <v>2012</v>
      </c>
      <c r="B93" s="23" t="s">
        <v>260</v>
      </c>
      <c r="C93" s="7">
        <v>22178</v>
      </c>
      <c r="D93" s="122">
        <f t="shared" si="8"/>
        <v>-1.8455410489046198E-2</v>
      </c>
      <c r="E93" s="7">
        <v>208659</v>
      </c>
      <c r="F93" s="7">
        <v>73972</v>
      </c>
      <c r="G93" s="7">
        <v>282631</v>
      </c>
      <c r="H93" s="121">
        <f t="shared" si="5"/>
        <v>12.743755072594462</v>
      </c>
      <c r="I93" s="7">
        <v>215</v>
      </c>
      <c r="J93" s="122">
        <f t="shared" si="9"/>
        <v>1.8957345971563955E-2</v>
      </c>
      <c r="K93" s="7">
        <v>1585</v>
      </c>
      <c r="L93" s="7">
        <v>496</v>
      </c>
      <c r="M93" s="117">
        <f t="shared" si="6"/>
        <v>2081</v>
      </c>
      <c r="N93" s="121">
        <f t="shared" si="7"/>
        <v>9.6790697674418613</v>
      </c>
    </row>
    <row r="94" spans="1:14" s="5" customFormat="1" ht="11.25" x14ac:dyDescent="0.2">
      <c r="A94" s="175"/>
      <c r="B94" s="23" t="s">
        <v>261</v>
      </c>
      <c r="C94" s="7">
        <v>21810</v>
      </c>
      <c r="D94" s="122">
        <f t="shared" si="8"/>
        <v>-1.6326898791268252E-2</v>
      </c>
      <c r="E94" s="7">
        <v>195624</v>
      </c>
      <c r="F94" s="7">
        <v>72127</v>
      </c>
      <c r="G94" s="7">
        <v>267751</v>
      </c>
      <c r="H94" s="121">
        <f t="shared" si="5"/>
        <v>12.276524530032095</v>
      </c>
      <c r="I94" s="7">
        <v>213</v>
      </c>
      <c r="J94" s="122">
        <f t="shared" si="9"/>
        <v>1.4285714285714235E-2</v>
      </c>
      <c r="K94" s="7">
        <v>1599</v>
      </c>
      <c r="L94" s="7">
        <v>478</v>
      </c>
      <c r="M94" s="117">
        <f t="shared" si="6"/>
        <v>2077</v>
      </c>
      <c r="N94" s="121">
        <f t="shared" si="7"/>
        <v>9.751173708920188</v>
      </c>
    </row>
    <row r="95" spans="1:14" s="5" customFormat="1" ht="11.25" x14ac:dyDescent="0.2">
      <c r="A95" s="175"/>
      <c r="B95" s="23" t="s">
        <v>262</v>
      </c>
      <c r="C95" s="7">
        <v>21603</v>
      </c>
      <c r="D95" s="122">
        <f t="shared" si="8"/>
        <v>-2.5619051914663293E-2</v>
      </c>
      <c r="E95" s="7">
        <v>197039</v>
      </c>
      <c r="F95" s="7">
        <v>71729</v>
      </c>
      <c r="G95" s="7">
        <v>268768</v>
      </c>
      <c r="H95" s="121">
        <f t="shared" si="5"/>
        <v>12.441235013655511</v>
      </c>
      <c r="I95" s="7">
        <v>211</v>
      </c>
      <c r="J95" s="122">
        <f t="shared" si="9"/>
        <v>-4.7169811320755262E-3</v>
      </c>
      <c r="K95" s="7">
        <v>1582</v>
      </c>
      <c r="L95" s="7">
        <v>477</v>
      </c>
      <c r="M95" s="117">
        <f t="shared" si="6"/>
        <v>2059</v>
      </c>
      <c r="N95" s="121">
        <f t="shared" si="7"/>
        <v>9.75829383886256</v>
      </c>
    </row>
    <row r="96" spans="1:14" s="5" customFormat="1" ht="11.25" x14ac:dyDescent="0.2">
      <c r="A96" s="175"/>
      <c r="B96" s="23" t="s">
        <v>263</v>
      </c>
      <c r="C96" s="7">
        <v>21499</v>
      </c>
      <c r="D96" s="122">
        <f t="shared" si="8"/>
        <v>-2.3748978294432788E-2</v>
      </c>
      <c r="E96" s="7">
        <v>214313</v>
      </c>
      <c r="F96" s="7">
        <v>72599</v>
      </c>
      <c r="G96" s="7">
        <v>286912</v>
      </c>
      <c r="H96" s="121">
        <f t="shared" si="5"/>
        <v>13.345364900693056</v>
      </c>
      <c r="I96" s="7">
        <v>208</v>
      </c>
      <c r="J96" s="122">
        <f t="shared" si="9"/>
        <v>0</v>
      </c>
      <c r="K96" s="7">
        <v>1476</v>
      </c>
      <c r="L96" s="7">
        <v>460</v>
      </c>
      <c r="M96" s="117">
        <f t="shared" si="6"/>
        <v>1936</v>
      </c>
      <c r="N96" s="121">
        <f t="shared" si="7"/>
        <v>9.3076923076923084</v>
      </c>
    </row>
    <row r="97" spans="1:14" s="5" customFormat="1" ht="11.25" x14ac:dyDescent="0.2">
      <c r="A97" s="175">
        <v>2013</v>
      </c>
      <c r="B97" s="23" t="s">
        <v>260</v>
      </c>
      <c r="C97" s="7">
        <v>21120</v>
      </c>
      <c r="D97" s="122">
        <f t="shared" si="8"/>
        <v>-4.7704932816304391E-2</v>
      </c>
      <c r="E97" s="7">
        <v>202333</v>
      </c>
      <c r="F97" s="7">
        <v>72136</v>
      </c>
      <c r="G97" s="7">
        <v>274469</v>
      </c>
      <c r="H97" s="121">
        <f t="shared" si="5"/>
        <v>12.995691287878788</v>
      </c>
      <c r="I97" s="7">
        <v>209</v>
      </c>
      <c r="J97" s="122">
        <f t="shared" si="9"/>
        <v>-2.7906976744186074E-2</v>
      </c>
      <c r="K97" s="7">
        <v>1453</v>
      </c>
      <c r="L97" s="7">
        <v>463</v>
      </c>
      <c r="M97" s="117">
        <f t="shared" si="6"/>
        <v>1916</v>
      </c>
      <c r="N97" s="121">
        <f t="shared" si="7"/>
        <v>9.1674641148325353</v>
      </c>
    </row>
    <row r="98" spans="1:14" s="5" customFormat="1" ht="11.25" x14ac:dyDescent="0.2">
      <c r="A98" s="175"/>
      <c r="B98" s="23" t="s">
        <v>261</v>
      </c>
      <c r="C98" s="7">
        <v>21220</v>
      </c>
      <c r="D98" s="122">
        <f t="shared" si="8"/>
        <v>-2.7051811095827549E-2</v>
      </c>
      <c r="E98" s="7">
        <v>189833</v>
      </c>
      <c r="F98" s="7">
        <v>72211</v>
      </c>
      <c r="G98" s="7">
        <v>262044</v>
      </c>
      <c r="H98" s="121">
        <f t="shared" si="5"/>
        <v>12.348916116870877</v>
      </c>
      <c r="I98" s="7">
        <v>206</v>
      </c>
      <c r="J98" s="122">
        <f t="shared" si="9"/>
        <v>-3.2863849765258246E-2</v>
      </c>
      <c r="K98" s="7">
        <v>1486</v>
      </c>
      <c r="L98" s="7">
        <v>459</v>
      </c>
      <c r="M98" s="117">
        <f t="shared" si="6"/>
        <v>1945</v>
      </c>
      <c r="N98" s="121">
        <f t="shared" si="7"/>
        <v>9.4417475728155331</v>
      </c>
    </row>
    <row r="99" spans="1:14" s="5" customFormat="1" ht="11.25" x14ac:dyDescent="0.2">
      <c r="A99" s="175"/>
      <c r="B99" s="23" t="s">
        <v>262</v>
      </c>
      <c r="C99" s="7">
        <v>21257</v>
      </c>
      <c r="D99" s="122">
        <f t="shared" si="8"/>
        <v>-1.6016294033236123E-2</v>
      </c>
      <c r="E99" s="7">
        <v>195592</v>
      </c>
      <c r="F99" s="7">
        <v>72247</v>
      </c>
      <c r="G99" s="7">
        <v>267839</v>
      </c>
      <c r="H99" s="121">
        <f t="shared" si="5"/>
        <v>12.600037634661524</v>
      </c>
      <c r="I99" s="7">
        <v>205</v>
      </c>
      <c r="J99" s="122">
        <f t="shared" si="9"/>
        <v>-2.8436018957345932E-2</v>
      </c>
      <c r="K99" s="7">
        <v>1534</v>
      </c>
      <c r="L99" s="7">
        <v>467</v>
      </c>
      <c r="M99" s="117">
        <f t="shared" si="6"/>
        <v>2001</v>
      </c>
      <c r="N99" s="121">
        <f t="shared" si="7"/>
        <v>9.7609756097560982</v>
      </c>
    </row>
    <row r="100" spans="1:14" s="5" customFormat="1" ht="11.25" x14ac:dyDescent="0.2">
      <c r="A100" s="175"/>
      <c r="B100" s="23" t="s">
        <v>263</v>
      </c>
      <c r="C100" s="7">
        <v>21412</v>
      </c>
      <c r="D100" s="122">
        <f t="shared" si="8"/>
        <v>-4.0466998465045201E-3</v>
      </c>
      <c r="E100" s="7">
        <v>213582</v>
      </c>
      <c r="F100" s="7">
        <v>73189</v>
      </c>
      <c r="G100" s="7">
        <v>286771</v>
      </c>
      <c r="H100" s="121">
        <f t="shared" si="5"/>
        <v>13.393003923033813</v>
      </c>
      <c r="I100" s="7">
        <v>206</v>
      </c>
      <c r="J100" s="122">
        <f t="shared" si="9"/>
        <v>-9.6153846153845812E-3</v>
      </c>
      <c r="K100" s="7">
        <v>1417</v>
      </c>
      <c r="L100" s="7">
        <v>459</v>
      </c>
      <c r="M100" s="117">
        <f t="shared" si="6"/>
        <v>1876</v>
      </c>
      <c r="N100" s="121">
        <f t="shared" si="7"/>
        <v>9.1067961165048548</v>
      </c>
    </row>
    <row r="101" spans="1:14" s="5" customFormat="1" ht="11.25" x14ac:dyDescent="0.2">
      <c r="A101" s="175">
        <v>2014</v>
      </c>
      <c r="B101" s="23" t="s">
        <v>260</v>
      </c>
      <c r="C101" s="7">
        <v>21823</v>
      </c>
      <c r="D101" s="122">
        <f t="shared" si="8"/>
        <v>3.3285984848484773E-2</v>
      </c>
      <c r="E101" s="7">
        <v>208452</v>
      </c>
      <c r="F101" s="7">
        <v>75388</v>
      </c>
      <c r="G101" s="7">
        <v>283840</v>
      </c>
      <c r="H101" s="121">
        <f t="shared" si="5"/>
        <v>13.006461073179674</v>
      </c>
      <c r="I101" s="7">
        <v>210</v>
      </c>
      <c r="J101" s="122">
        <f t="shared" si="9"/>
        <v>4.7846889952152249E-3</v>
      </c>
      <c r="K101" s="7">
        <v>1302</v>
      </c>
      <c r="L101" s="7">
        <v>483</v>
      </c>
      <c r="M101" s="117">
        <f t="shared" si="6"/>
        <v>1785</v>
      </c>
      <c r="N101" s="121">
        <f t="shared" si="7"/>
        <v>8.5</v>
      </c>
    </row>
    <row r="102" spans="1:14" s="5" customFormat="1" ht="11.25" x14ac:dyDescent="0.2">
      <c r="A102" s="175"/>
      <c r="B102" s="23" t="s">
        <v>261</v>
      </c>
      <c r="C102" s="7">
        <v>21241</v>
      </c>
      <c r="D102" s="122">
        <f t="shared" si="8"/>
        <v>9.896324222431474E-4</v>
      </c>
      <c r="E102" s="7">
        <v>192332</v>
      </c>
      <c r="F102" s="7">
        <v>76824</v>
      </c>
      <c r="G102" s="7">
        <v>269156</v>
      </c>
      <c r="H102" s="121">
        <f t="shared" si="5"/>
        <v>12.671531472152912</v>
      </c>
      <c r="I102" s="7">
        <v>199</v>
      </c>
      <c r="J102" s="122">
        <f t="shared" si="9"/>
        <v>-3.398058252427183E-2</v>
      </c>
      <c r="K102" s="7">
        <v>1261</v>
      </c>
      <c r="L102" s="7">
        <v>503</v>
      </c>
      <c r="M102" s="117">
        <f t="shared" si="6"/>
        <v>1764</v>
      </c>
      <c r="N102" s="121">
        <f t="shared" si="7"/>
        <v>8.8643216080402016</v>
      </c>
    </row>
    <row r="103" spans="1:14" s="5" customFormat="1" ht="11.25" x14ac:dyDescent="0.2">
      <c r="A103" s="175"/>
      <c r="B103" s="23" t="s">
        <v>262</v>
      </c>
      <c r="C103" s="7">
        <v>20455</v>
      </c>
      <c r="D103" s="122">
        <f t="shared" si="8"/>
        <v>-3.7728748177071059E-2</v>
      </c>
      <c r="E103" s="7">
        <v>194011</v>
      </c>
      <c r="F103" s="7">
        <v>76003</v>
      </c>
      <c r="G103" s="7">
        <v>270014</v>
      </c>
      <c r="H103" s="121">
        <f t="shared" si="5"/>
        <v>13.200391102419946</v>
      </c>
      <c r="I103" s="7">
        <v>188</v>
      </c>
      <c r="J103" s="122">
        <f t="shared" si="9"/>
        <v>-8.2926829268292646E-2</v>
      </c>
      <c r="K103" s="7">
        <v>1295</v>
      </c>
      <c r="L103" s="7">
        <v>505</v>
      </c>
      <c r="M103" s="117">
        <f t="shared" si="6"/>
        <v>1800</v>
      </c>
      <c r="N103" s="121">
        <f t="shared" si="7"/>
        <v>9.5744680851063837</v>
      </c>
    </row>
    <row r="104" spans="1:14" s="5" customFormat="1" ht="11.25" x14ac:dyDescent="0.2">
      <c r="A104" s="175"/>
      <c r="B104" s="23" t="s">
        <v>263</v>
      </c>
      <c r="C104" s="7">
        <v>20258</v>
      </c>
      <c r="D104" s="122">
        <f t="shared" si="8"/>
        <v>-5.3895012142723742E-2</v>
      </c>
      <c r="E104" s="7">
        <v>214233</v>
      </c>
      <c r="F104" s="7">
        <v>78161</v>
      </c>
      <c r="G104" s="7">
        <v>292394</v>
      </c>
      <c r="H104" s="121">
        <f t="shared" si="5"/>
        <v>14.433507750024681</v>
      </c>
      <c r="I104" s="7">
        <v>177</v>
      </c>
      <c r="J104" s="122">
        <f t="shared" si="9"/>
        <v>-0.14077669902912626</v>
      </c>
      <c r="K104" s="7">
        <v>1243</v>
      </c>
      <c r="L104" s="7">
        <v>518</v>
      </c>
      <c r="M104" s="117">
        <f t="shared" si="6"/>
        <v>1761</v>
      </c>
      <c r="N104" s="121">
        <f t="shared" si="7"/>
        <v>9.9491525423728806</v>
      </c>
    </row>
    <row r="105" spans="1:14" s="5" customFormat="1" ht="11.25" x14ac:dyDescent="0.2">
      <c r="A105" s="175">
        <v>2015</v>
      </c>
      <c r="B105" s="23" t="s">
        <v>260</v>
      </c>
      <c r="C105" s="7">
        <v>20050</v>
      </c>
      <c r="D105" s="122">
        <f t="shared" si="8"/>
        <v>-8.1244558493332675E-2</v>
      </c>
      <c r="E105" s="7">
        <v>211432</v>
      </c>
      <c r="F105" s="7">
        <v>78789</v>
      </c>
      <c r="G105" s="7">
        <v>290221</v>
      </c>
      <c r="H105" s="121">
        <f t="shared" ref="H105:H126" si="10">G105/C105</f>
        <v>14.474862842892769</v>
      </c>
      <c r="I105" s="7">
        <v>178</v>
      </c>
      <c r="J105" s="122">
        <f t="shared" si="9"/>
        <v>-0.15238095238095239</v>
      </c>
      <c r="K105" s="7">
        <v>1285</v>
      </c>
      <c r="L105" s="7">
        <v>573</v>
      </c>
      <c r="M105" s="117">
        <f t="shared" ref="M105:M126" si="11">K105+L105</f>
        <v>1858</v>
      </c>
      <c r="N105" s="121">
        <f t="shared" ref="N105:N126" si="12">M105/I105</f>
        <v>10.438202247191011</v>
      </c>
    </row>
    <row r="106" spans="1:14" s="5" customFormat="1" ht="11.25" x14ac:dyDescent="0.2">
      <c r="A106" s="175"/>
      <c r="B106" s="23" t="s">
        <v>261</v>
      </c>
      <c r="C106" s="7">
        <v>20108</v>
      </c>
      <c r="D106" s="122">
        <f t="shared" si="8"/>
        <v>-5.3340238218539615E-2</v>
      </c>
      <c r="E106" s="7">
        <v>198394</v>
      </c>
      <c r="F106" s="7">
        <v>79783</v>
      </c>
      <c r="G106" s="7">
        <v>278177</v>
      </c>
      <c r="H106" s="121">
        <f t="shared" si="10"/>
        <v>13.834145613686095</v>
      </c>
      <c r="I106" s="7">
        <v>173</v>
      </c>
      <c r="J106" s="122">
        <f t="shared" si="9"/>
        <v>-0.1306532663316583</v>
      </c>
      <c r="K106" s="7">
        <v>1273</v>
      </c>
      <c r="L106" s="7">
        <v>576</v>
      </c>
      <c r="M106" s="117">
        <f t="shared" si="11"/>
        <v>1849</v>
      </c>
      <c r="N106" s="121">
        <f t="shared" si="12"/>
        <v>10.687861271676301</v>
      </c>
    </row>
    <row r="107" spans="1:14" s="5" customFormat="1" ht="11.25" x14ac:dyDescent="0.2">
      <c r="A107" s="175"/>
      <c r="B107" s="23" t="s">
        <v>262</v>
      </c>
      <c r="C107" s="7">
        <v>20206</v>
      </c>
      <c r="D107" s="122">
        <f t="shared" si="8"/>
        <v>-1.2173062820826197E-2</v>
      </c>
      <c r="E107" s="7">
        <v>197382</v>
      </c>
      <c r="F107" s="7">
        <v>80008</v>
      </c>
      <c r="G107" s="7">
        <v>277390</v>
      </c>
      <c r="H107" s="121">
        <f t="shared" si="10"/>
        <v>13.728100564188855</v>
      </c>
      <c r="I107" s="7">
        <v>174</v>
      </c>
      <c r="J107" s="122">
        <f t="shared" si="9"/>
        <v>-7.4468085106383031E-2</v>
      </c>
      <c r="K107" s="7">
        <v>1318</v>
      </c>
      <c r="L107" s="7">
        <v>576</v>
      </c>
      <c r="M107" s="117">
        <f t="shared" si="11"/>
        <v>1894</v>
      </c>
      <c r="N107" s="121">
        <f t="shared" si="12"/>
        <v>10.885057471264368</v>
      </c>
    </row>
    <row r="108" spans="1:14" s="5" customFormat="1" ht="11.25" x14ac:dyDescent="0.2">
      <c r="A108" s="175"/>
      <c r="B108" s="23" t="s">
        <v>263</v>
      </c>
      <c r="C108" s="7">
        <v>20384</v>
      </c>
      <c r="D108" s="122">
        <f t="shared" si="8"/>
        <v>6.2197650310988895E-3</v>
      </c>
      <c r="E108" s="7">
        <v>220359</v>
      </c>
      <c r="F108" s="7">
        <v>81508</v>
      </c>
      <c r="G108" s="7">
        <v>301867</v>
      </c>
      <c r="H108" s="121">
        <f t="shared" si="10"/>
        <v>14.809016875981161</v>
      </c>
      <c r="I108" s="7">
        <v>170</v>
      </c>
      <c r="J108" s="122">
        <f t="shared" si="9"/>
        <v>-3.9548022598870025E-2</v>
      </c>
      <c r="K108" s="7">
        <v>1229</v>
      </c>
      <c r="L108" s="7">
        <v>543</v>
      </c>
      <c r="M108" s="117">
        <f t="shared" si="11"/>
        <v>1772</v>
      </c>
      <c r="N108" s="121">
        <f t="shared" si="12"/>
        <v>10.423529411764706</v>
      </c>
    </row>
    <row r="109" spans="1:14" s="5" customFormat="1" ht="11.25" x14ac:dyDescent="0.2">
      <c r="A109" s="175">
        <v>2016</v>
      </c>
      <c r="B109" s="23" t="s">
        <v>260</v>
      </c>
      <c r="C109" s="7">
        <v>20274</v>
      </c>
      <c r="D109" s="122">
        <f t="shared" ref="D109:D116" si="13">C109/C105-1</f>
        <v>1.1172069825436504E-2</v>
      </c>
      <c r="E109" s="7">
        <v>217545</v>
      </c>
      <c r="F109" s="7">
        <v>81432</v>
      </c>
      <c r="G109" s="7">
        <v>298977</v>
      </c>
      <c r="H109" s="121">
        <f t="shared" si="10"/>
        <v>14.746818585380289</v>
      </c>
      <c r="I109" s="7">
        <v>172</v>
      </c>
      <c r="J109" s="122">
        <f t="shared" ref="J109:J116" si="14">I109/I105-1</f>
        <v>-3.3707865168539297E-2</v>
      </c>
      <c r="K109" s="7">
        <v>1310</v>
      </c>
      <c r="L109" s="7">
        <v>558</v>
      </c>
      <c r="M109" s="117">
        <f t="shared" si="11"/>
        <v>1868</v>
      </c>
      <c r="N109" s="121">
        <f t="shared" si="12"/>
        <v>10.86046511627907</v>
      </c>
    </row>
    <row r="110" spans="1:14" s="5" customFormat="1" ht="11.25" x14ac:dyDescent="0.2">
      <c r="A110" s="175"/>
      <c r="B110" s="23" t="s">
        <v>261</v>
      </c>
      <c r="C110" s="7">
        <v>20524</v>
      </c>
      <c r="D110" s="122">
        <f t="shared" si="13"/>
        <v>2.0688283270340113E-2</v>
      </c>
      <c r="E110" s="7">
        <v>201457</v>
      </c>
      <c r="F110" s="7">
        <v>82794</v>
      </c>
      <c r="G110" s="7">
        <v>284251</v>
      </c>
      <c r="H110" s="121">
        <f t="shared" si="10"/>
        <v>13.849688169947379</v>
      </c>
      <c r="I110" s="7">
        <v>171</v>
      </c>
      <c r="J110" s="122">
        <f t="shared" si="14"/>
        <v>-1.1560693641618491E-2</v>
      </c>
      <c r="K110" s="7">
        <v>1264</v>
      </c>
      <c r="L110" s="7">
        <v>589</v>
      </c>
      <c r="M110" s="117">
        <f t="shared" si="11"/>
        <v>1853</v>
      </c>
      <c r="N110" s="121">
        <f t="shared" si="12"/>
        <v>10.836257309941521</v>
      </c>
    </row>
    <row r="111" spans="1:14" s="5" customFormat="1" ht="11.25" x14ac:dyDescent="0.2">
      <c r="A111" s="175"/>
      <c r="B111" s="23" t="s">
        <v>262</v>
      </c>
      <c r="C111" s="7">
        <v>20693</v>
      </c>
      <c r="D111" s="122">
        <f t="shared" si="13"/>
        <v>2.4101751954864969E-2</v>
      </c>
      <c r="E111" s="7">
        <v>207235</v>
      </c>
      <c r="F111" s="7">
        <v>83462</v>
      </c>
      <c r="G111" s="7">
        <v>290697</v>
      </c>
      <c r="H111" s="121">
        <f t="shared" si="10"/>
        <v>14.048083893103948</v>
      </c>
      <c r="I111" s="7">
        <v>171</v>
      </c>
      <c r="J111" s="122">
        <f t="shared" si="14"/>
        <v>-1.7241379310344862E-2</v>
      </c>
      <c r="K111" s="7">
        <v>1326</v>
      </c>
      <c r="L111" s="7">
        <v>571</v>
      </c>
      <c r="M111" s="117">
        <f t="shared" si="11"/>
        <v>1897</v>
      </c>
      <c r="N111" s="121">
        <f t="shared" si="12"/>
        <v>11.093567251461989</v>
      </c>
    </row>
    <row r="112" spans="1:14" s="5" customFormat="1" ht="11.25" x14ac:dyDescent="0.2">
      <c r="A112" s="175"/>
      <c r="B112" s="23" t="s">
        <v>263</v>
      </c>
      <c r="C112" s="7">
        <v>20792</v>
      </c>
      <c r="D112" s="122">
        <f t="shared" si="13"/>
        <v>2.0015698587127151E-2</v>
      </c>
      <c r="E112" s="7">
        <v>230637</v>
      </c>
      <c r="F112" s="7">
        <v>84479</v>
      </c>
      <c r="G112" s="7">
        <v>315116</v>
      </c>
      <c r="H112" s="121">
        <f t="shared" si="10"/>
        <v>15.155636783378222</v>
      </c>
      <c r="I112" s="7">
        <v>164</v>
      </c>
      <c r="J112" s="122">
        <f t="shared" si="14"/>
        <v>-3.5294117647058809E-2</v>
      </c>
      <c r="K112" s="7">
        <v>1276</v>
      </c>
      <c r="L112" s="7">
        <v>541</v>
      </c>
      <c r="M112" s="117">
        <f t="shared" si="11"/>
        <v>1817</v>
      </c>
      <c r="N112" s="121">
        <f t="shared" si="12"/>
        <v>11.079268292682928</v>
      </c>
    </row>
    <row r="113" spans="1:27" s="5" customFormat="1" ht="11.25" x14ac:dyDescent="0.2">
      <c r="A113" s="175">
        <v>2017</v>
      </c>
      <c r="B113" s="23" t="s">
        <v>260</v>
      </c>
      <c r="C113" s="7">
        <v>20744</v>
      </c>
      <c r="D113" s="122">
        <f t="shared" si="13"/>
        <v>2.3182401104863359E-2</v>
      </c>
      <c r="E113" s="7">
        <v>223263</v>
      </c>
      <c r="F113" s="7">
        <v>84908</v>
      </c>
      <c r="G113" s="7">
        <v>308171</v>
      </c>
      <c r="H113" s="121">
        <f t="shared" si="10"/>
        <v>14.855910142691863</v>
      </c>
      <c r="I113" s="7">
        <v>169</v>
      </c>
      <c r="J113" s="122">
        <f t="shared" si="14"/>
        <v>-1.744186046511631E-2</v>
      </c>
      <c r="K113" s="7">
        <v>1341</v>
      </c>
      <c r="L113" s="7">
        <v>568</v>
      </c>
      <c r="M113" s="117">
        <f t="shared" si="11"/>
        <v>1909</v>
      </c>
      <c r="N113" s="121">
        <f t="shared" si="12"/>
        <v>11.295857988165681</v>
      </c>
    </row>
    <row r="114" spans="1:27" s="5" customFormat="1" ht="11.25" x14ac:dyDescent="0.2">
      <c r="A114" s="175"/>
      <c r="B114" s="23" t="s">
        <v>261</v>
      </c>
      <c r="C114" s="7">
        <v>20761</v>
      </c>
      <c r="D114" s="122">
        <f t="shared" si="13"/>
        <v>1.1547456636133324E-2</v>
      </c>
      <c r="E114" s="7">
        <v>210736</v>
      </c>
      <c r="F114" s="7">
        <v>85205</v>
      </c>
      <c r="G114" s="7">
        <v>295941</v>
      </c>
      <c r="H114" s="121">
        <f t="shared" si="10"/>
        <v>14.254660180145464</v>
      </c>
      <c r="I114" s="7">
        <v>170</v>
      </c>
      <c r="J114" s="122">
        <f t="shared" si="14"/>
        <v>-5.8479532163743242E-3</v>
      </c>
      <c r="K114" s="7">
        <v>1297</v>
      </c>
      <c r="L114" s="7">
        <v>591</v>
      </c>
      <c r="M114" s="117">
        <f t="shared" si="11"/>
        <v>1888</v>
      </c>
      <c r="N114" s="121">
        <f t="shared" si="12"/>
        <v>11.105882352941176</v>
      </c>
    </row>
    <row r="115" spans="1:27" s="5" customFormat="1" ht="11.25" x14ac:dyDescent="0.2">
      <c r="A115" s="175"/>
      <c r="B115" s="23" t="s">
        <v>262</v>
      </c>
      <c r="C115" s="7">
        <v>20870</v>
      </c>
      <c r="D115" s="122">
        <f t="shared" si="13"/>
        <v>8.5536171652249582E-3</v>
      </c>
      <c r="E115" s="7">
        <v>216562</v>
      </c>
      <c r="F115" s="7">
        <v>85294</v>
      </c>
      <c r="G115" s="7">
        <v>301856</v>
      </c>
      <c r="H115" s="121">
        <f t="shared" si="10"/>
        <v>14.463632007666506</v>
      </c>
      <c r="I115" s="7">
        <v>171</v>
      </c>
      <c r="J115" s="122">
        <f t="shared" si="14"/>
        <v>0</v>
      </c>
      <c r="K115" s="7">
        <v>1355</v>
      </c>
      <c r="L115" s="7">
        <v>554</v>
      </c>
      <c r="M115" s="117">
        <f t="shared" si="11"/>
        <v>1909</v>
      </c>
      <c r="N115" s="121">
        <f t="shared" si="12"/>
        <v>11.163742690058479</v>
      </c>
    </row>
    <row r="116" spans="1:27" s="5" customFormat="1" ht="11.25" x14ac:dyDescent="0.2">
      <c r="A116" s="175"/>
      <c r="B116" s="23" t="s">
        <v>263</v>
      </c>
      <c r="C116" s="7">
        <v>20744</v>
      </c>
      <c r="D116" s="122">
        <f t="shared" si="13"/>
        <v>-2.3085802231627151E-3</v>
      </c>
      <c r="E116" s="7">
        <v>223263</v>
      </c>
      <c r="F116" s="7">
        <v>84908</v>
      </c>
      <c r="G116" s="7">
        <v>308171</v>
      </c>
      <c r="H116" s="121">
        <f t="shared" si="10"/>
        <v>14.855910142691863</v>
      </c>
      <c r="I116" s="7">
        <v>169</v>
      </c>
      <c r="J116" s="122">
        <f t="shared" si="14"/>
        <v>3.0487804878048808E-2</v>
      </c>
      <c r="K116" s="7">
        <v>1341</v>
      </c>
      <c r="L116" s="7">
        <v>568</v>
      </c>
      <c r="M116" s="117">
        <f t="shared" si="11"/>
        <v>1909</v>
      </c>
      <c r="N116" s="121">
        <f t="shared" si="12"/>
        <v>11.295857988165681</v>
      </c>
    </row>
    <row r="117" spans="1:27" s="5" customFormat="1" ht="11.25" x14ac:dyDescent="0.2">
      <c r="A117" s="175">
        <v>2018</v>
      </c>
      <c r="B117" s="23" t="s">
        <v>260</v>
      </c>
      <c r="C117" s="7">
        <v>20871</v>
      </c>
      <c r="D117" s="122">
        <f>C117/C109-1</f>
        <v>2.9446581828943552E-2</v>
      </c>
      <c r="E117" s="117">
        <v>234097</v>
      </c>
      <c r="F117" s="117">
        <v>86314</v>
      </c>
      <c r="G117" s="117">
        <f t="shared" ref="G117:G126" si="15">SUM(E117:F117)</f>
        <v>320411</v>
      </c>
      <c r="H117" s="121">
        <f t="shared" si="10"/>
        <v>15.351971635283407</v>
      </c>
      <c r="I117" s="117">
        <v>167</v>
      </c>
      <c r="J117" s="122">
        <f>I117/I109-1</f>
        <v>-2.9069767441860517E-2</v>
      </c>
      <c r="K117" s="117">
        <v>1326</v>
      </c>
      <c r="L117" s="117">
        <v>534</v>
      </c>
      <c r="M117" s="117">
        <f t="shared" si="11"/>
        <v>1860</v>
      </c>
      <c r="N117" s="121">
        <f t="shared" si="12"/>
        <v>11.137724550898204</v>
      </c>
    </row>
    <row r="118" spans="1:27" s="5" customFormat="1" ht="11.25" x14ac:dyDescent="0.2">
      <c r="A118" s="175"/>
      <c r="B118" s="23" t="s">
        <v>261</v>
      </c>
      <c r="C118" s="117">
        <v>20743</v>
      </c>
      <c r="D118" s="122">
        <f>C118/C110-1</f>
        <v>1.0670434613135882E-2</v>
      </c>
      <c r="E118" s="117">
        <v>221009</v>
      </c>
      <c r="F118" s="117">
        <v>85380</v>
      </c>
      <c r="G118" s="117">
        <f t="shared" si="15"/>
        <v>306389</v>
      </c>
      <c r="H118" s="121">
        <f t="shared" si="10"/>
        <v>14.770717832521814</v>
      </c>
      <c r="I118" s="117">
        <v>167</v>
      </c>
      <c r="J118" s="122">
        <f>I118/I110-1</f>
        <v>-2.3391812865497075E-2</v>
      </c>
      <c r="K118" s="117">
        <v>1303</v>
      </c>
      <c r="L118" s="117">
        <v>555</v>
      </c>
      <c r="M118" s="117">
        <f t="shared" si="11"/>
        <v>1858</v>
      </c>
      <c r="N118" s="121">
        <f t="shared" si="12"/>
        <v>11.125748502994012</v>
      </c>
    </row>
    <row r="119" spans="1:27" s="5" customFormat="1" ht="11.25" x14ac:dyDescent="0.2">
      <c r="A119" s="175"/>
      <c r="B119" s="23" t="s">
        <v>262</v>
      </c>
      <c r="C119" s="117">
        <v>20214</v>
      </c>
      <c r="D119" s="122">
        <f>C119/C111-1</f>
        <v>-2.3147924418885579E-2</v>
      </c>
      <c r="E119" s="117">
        <v>222824</v>
      </c>
      <c r="F119" s="117">
        <v>82370</v>
      </c>
      <c r="G119" s="117">
        <f t="shared" si="15"/>
        <v>305194</v>
      </c>
      <c r="H119" s="121">
        <f t="shared" si="10"/>
        <v>15.098149797170278</v>
      </c>
      <c r="I119" s="117">
        <v>167</v>
      </c>
      <c r="J119" s="122">
        <f>I119/I111-1</f>
        <v>-2.3391812865497075E-2</v>
      </c>
      <c r="K119" s="117">
        <v>1351</v>
      </c>
      <c r="L119" s="117">
        <v>540</v>
      </c>
      <c r="M119" s="117">
        <f t="shared" si="11"/>
        <v>1891</v>
      </c>
      <c r="N119" s="121">
        <f t="shared" si="12"/>
        <v>11.323353293413174</v>
      </c>
    </row>
    <row r="120" spans="1:27" s="5" customFormat="1" ht="11.25" x14ac:dyDescent="0.2">
      <c r="A120" s="175"/>
      <c r="B120" s="23" t="s">
        <v>263</v>
      </c>
      <c r="C120" s="117">
        <v>19954</v>
      </c>
      <c r="D120" s="122">
        <f>C120/C112-1</f>
        <v>-4.0303963062716441E-2</v>
      </c>
      <c r="E120" s="117">
        <v>241923</v>
      </c>
      <c r="F120" s="117">
        <v>80957</v>
      </c>
      <c r="G120" s="117">
        <f t="shared" si="15"/>
        <v>322880</v>
      </c>
      <c r="H120" s="121">
        <f t="shared" si="10"/>
        <v>16.181216798636864</v>
      </c>
      <c r="I120" s="117">
        <v>163</v>
      </c>
      <c r="J120" s="122">
        <f>I120/I112-1</f>
        <v>-6.0975609756097615E-3</v>
      </c>
      <c r="K120" s="117">
        <v>1301</v>
      </c>
      <c r="L120" s="117">
        <v>500</v>
      </c>
      <c r="M120" s="117">
        <f t="shared" si="11"/>
        <v>1801</v>
      </c>
      <c r="N120" s="121">
        <f t="shared" si="12"/>
        <v>11.049079754601227</v>
      </c>
    </row>
    <row r="121" spans="1:27" s="5" customFormat="1" ht="11.25" x14ac:dyDescent="0.2">
      <c r="A121" s="175">
        <v>2019</v>
      </c>
      <c r="B121" s="23" t="s">
        <v>260</v>
      </c>
      <c r="C121" s="7">
        <v>19374</v>
      </c>
      <c r="D121" s="122">
        <f t="shared" ref="D121:D126" si="16">C121/C109-1</f>
        <v>-4.4391831902929835E-2</v>
      </c>
      <c r="E121" s="117">
        <v>244280</v>
      </c>
      <c r="F121" s="117">
        <v>77180</v>
      </c>
      <c r="G121" s="117">
        <f t="shared" si="15"/>
        <v>321460</v>
      </c>
      <c r="H121" s="121">
        <f t="shared" si="10"/>
        <v>16.592340249819344</v>
      </c>
      <c r="I121" s="117">
        <v>161</v>
      </c>
      <c r="J121" s="122">
        <f t="shared" ref="J121:J126" si="17">I121/I109-1</f>
        <v>-6.3953488372093026E-2</v>
      </c>
      <c r="K121" s="117">
        <v>1380</v>
      </c>
      <c r="L121" s="117">
        <v>490</v>
      </c>
      <c r="M121" s="117">
        <f t="shared" si="11"/>
        <v>1870</v>
      </c>
      <c r="N121" s="121">
        <f t="shared" si="12"/>
        <v>11.614906832298137</v>
      </c>
    </row>
    <row r="122" spans="1:27" s="5" customFormat="1" ht="11.25" x14ac:dyDescent="0.2">
      <c r="A122" s="175"/>
      <c r="B122" s="23" t="s">
        <v>261</v>
      </c>
      <c r="C122" s="117">
        <v>18756</v>
      </c>
      <c r="D122" s="122">
        <f t="shared" si="16"/>
        <v>-8.6143052036640078E-2</v>
      </c>
      <c r="E122" s="117">
        <v>225814</v>
      </c>
      <c r="F122" s="117">
        <v>71369</v>
      </c>
      <c r="G122" s="117">
        <f t="shared" si="15"/>
        <v>297183</v>
      </c>
      <c r="H122" s="121">
        <f t="shared" si="10"/>
        <v>15.844689699296225</v>
      </c>
      <c r="I122" s="117">
        <v>158</v>
      </c>
      <c r="J122" s="122">
        <f t="shared" si="17"/>
        <v>-7.6023391812865548E-2</v>
      </c>
      <c r="K122" s="117">
        <v>1342</v>
      </c>
      <c r="L122" s="117">
        <v>460</v>
      </c>
      <c r="M122" s="117">
        <f t="shared" si="11"/>
        <v>1802</v>
      </c>
      <c r="N122" s="121">
        <f t="shared" si="12"/>
        <v>11.405063291139241</v>
      </c>
    </row>
    <row r="123" spans="1:27" s="5" customFormat="1" ht="11.25" x14ac:dyDescent="0.2">
      <c r="A123" s="175"/>
      <c r="B123" s="23" t="s">
        <v>262</v>
      </c>
      <c r="C123" s="117">
        <v>18743</v>
      </c>
      <c r="D123" s="122">
        <f t="shared" si="16"/>
        <v>-9.4234765379596963E-2</v>
      </c>
      <c r="E123" s="117">
        <v>223337</v>
      </c>
      <c r="F123" s="117">
        <v>71362</v>
      </c>
      <c r="G123" s="117">
        <f t="shared" si="15"/>
        <v>294699</v>
      </c>
      <c r="H123" s="121">
        <f t="shared" si="10"/>
        <v>15.723149975991037</v>
      </c>
      <c r="I123" s="117">
        <v>155</v>
      </c>
      <c r="J123" s="122">
        <f t="shared" si="17"/>
        <v>-9.3567251461988299E-2</v>
      </c>
      <c r="K123" s="117">
        <v>1394</v>
      </c>
      <c r="L123" s="117">
        <v>456</v>
      </c>
      <c r="M123" s="117">
        <f t="shared" si="11"/>
        <v>1850</v>
      </c>
      <c r="N123" s="121">
        <f t="shared" si="12"/>
        <v>11.935483870967742</v>
      </c>
    </row>
    <row r="124" spans="1:27" s="5" customFormat="1" ht="11.25" x14ac:dyDescent="0.2">
      <c r="A124" s="175"/>
      <c r="B124" s="23" t="s">
        <v>263</v>
      </c>
      <c r="C124" s="117">
        <v>18635</v>
      </c>
      <c r="D124" s="122">
        <f t="shared" si="16"/>
        <v>-0.10374182377837626</v>
      </c>
      <c r="E124" s="117">
        <v>244477</v>
      </c>
      <c r="F124" s="117">
        <v>69642</v>
      </c>
      <c r="G124" s="117">
        <f t="shared" si="15"/>
        <v>314119</v>
      </c>
      <c r="H124" s="121">
        <f t="shared" si="10"/>
        <v>16.856399248725516</v>
      </c>
      <c r="I124" s="117">
        <v>154</v>
      </c>
      <c r="J124" s="122">
        <f t="shared" si="17"/>
        <v>-6.0975609756097615E-2</v>
      </c>
      <c r="K124" s="117">
        <v>1388</v>
      </c>
      <c r="L124" s="117">
        <v>454</v>
      </c>
      <c r="M124" s="117">
        <f t="shared" si="11"/>
        <v>1842</v>
      </c>
      <c r="N124" s="121">
        <f t="shared" si="12"/>
        <v>11.961038961038961</v>
      </c>
    </row>
    <row r="125" spans="1:27" s="5" customFormat="1" ht="11.25" x14ac:dyDescent="0.2">
      <c r="A125" s="175">
        <v>2020</v>
      </c>
      <c r="B125" s="23" t="s">
        <v>260</v>
      </c>
      <c r="C125" s="117">
        <v>18011</v>
      </c>
      <c r="D125" s="122">
        <f t="shared" si="16"/>
        <v>-0.13174893945237176</v>
      </c>
      <c r="E125" s="117">
        <v>232780</v>
      </c>
      <c r="F125" s="117">
        <v>69135</v>
      </c>
      <c r="G125" s="117">
        <f t="shared" si="15"/>
        <v>301915</v>
      </c>
      <c r="H125" s="121">
        <f t="shared" si="10"/>
        <v>16.76281161512409</v>
      </c>
      <c r="I125" s="117">
        <v>154</v>
      </c>
      <c r="J125" s="122">
        <f t="shared" si="17"/>
        <v>-8.8757396449704151E-2</v>
      </c>
      <c r="K125" s="117">
        <v>1331</v>
      </c>
      <c r="L125" s="117">
        <v>457</v>
      </c>
      <c r="M125" s="117">
        <f t="shared" si="11"/>
        <v>1788</v>
      </c>
      <c r="N125" s="121">
        <f t="shared" si="12"/>
        <v>11.61038961038961</v>
      </c>
    </row>
    <row r="126" spans="1:27" s="5" customFormat="1" ht="11.25" x14ac:dyDescent="0.2">
      <c r="A126" s="175"/>
      <c r="B126" s="23" t="s">
        <v>261</v>
      </c>
      <c r="C126" s="117">
        <v>18035</v>
      </c>
      <c r="D126" s="122">
        <f t="shared" si="16"/>
        <v>-0.13130388709599727</v>
      </c>
      <c r="E126" s="117">
        <v>215022</v>
      </c>
      <c r="F126" s="117">
        <v>68545</v>
      </c>
      <c r="G126" s="117">
        <f t="shared" si="15"/>
        <v>283567</v>
      </c>
      <c r="H126" s="121">
        <f t="shared" si="10"/>
        <v>15.72314943166066</v>
      </c>
      <c r="I126" s="117">
        <v>150</v>
      </c>
      <c r="J126" s="122">
        <f t="shared" si="17"/>
        <v>-0.11764705882352944</v>
      </c>
      <c r="K126" s="117">
        <v>1287</v>
      </c>
      <c r="L126" s="117">
        <v>452</v>
      </c>
      <c r="M126" s="117">
        <f t="shared" si="11"/>
        <v>1739</v>
      </c>
      <c r="N126" s="121">
        <f t="shared" si="12"/>
        <v>11.593333333333334</v>
      </c>
    </row>
    <row r="127" spans="1:27" ht="15" customHeight="1" x14ac:dyDescent="0.2">
      <c r="A127" s="175"/>
      <c r="B127" s="23" t="s">
        <v>262</v>
      </c>
      <c r="C127" s="117" t="s">
        <v>201</v>
      </c>
      <c r="D127" s="117" t="s">
        <v>201</v>
      </c>
      <c r="E127" s="117" t="s">
        <v>201</v>
      </c>
      <c r="F127" s="117" t="s">
        <v>201</v>
      </c>
      <c r="G127" s="117" t="s">
        <v>201</v>
      </c>
      <c r="H127" s="117" t="s">
        <v>201</v>
      </c>
      <c r="I127" s="117" t="s">
        <v>201</v>
      </c>
      <c r="J127" s="117" t="s">
        <v>201</v>
      </c>
      <c r="K127" s="117" t="s">
        <v>201</v>
      </c>
      <c r="L127" s="117" t="s">
        <v>201</v>
      </c>
      <c r="M127" s="117" t="s">
        <v>201</v>
      </c>
      <c r="N127" s="117" t="s">
        <v>201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" customHeight="1" x14ac:dyDescent="0.2">
      <c r="A128" s="175"/>
      <c r="B128" s="23" t="s">
        <v>263</v>
      </c>
      <c r="C128" s="117" t="s">
        <v>201</v>
      </c>
      <c r="D128" s="117" t="s">
        <v>201</v>
      </c>
      <c r="E128" s="117" t="s">
        <v>201</v>
      </c>
      <c r="F128" s="117" t="s">
        <v>201</v>
      </c>
      <c r="G128" s="117" t="s">
        <v>201</v>
      </c>
      <c r="H128" s="117" t="s">
        <v>201</v>
      </c>
      <c r="I128" s="117" t="s">
        <v>201</v>
      </c>
      <c r="J128" s="117" t="s">
        <v>201</v>
      </c>
      <c r="K128" s="117" t="s">
        <v>201</v>
      </c>
      <c r="L128" s="117" t="s">
        <v>201</v>
      </c>
      <c r="M128" s="117" t="s">
        <v>201</v>
      </c>
      <c r="N128" s="117" t="s">
        <v>201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" customHeight="1" x14ac:dyDescent="0.2">
      <c r="A129" s="169" t="s">
        <v>89</v>
      </c>
      <c r="B129" s="169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</sheetData>
  <mergeCells count="32">
    <mergeCell ref="A125:A128"/>
    <mergeCell ref="A129:N129"/>
    <mergeCell ref="A105:A108"/>
    <mergeCell ref="A109:A112"/>
    <mergeCell ref="A113:A116"/>
    <mergeCell ref="A117:A120"/>
    <mergeCell ref="A121:A124"/>
    <mergeCell ref="A85:A88"/>
    <mergeCell ref="A89:A92"/>
    <mergeCell ref="A93:A96"/>
    <mergeCell ref="A97:A100"/>
    <mergeCell ref="A101:A104"/>
    <mergeCell ref="A65:A68"/>
    <mergeCell ref="A69:A72"/>
    <mergeCell ref="A73:A76"/>
    <mergeCell ref="A77:A80"/>
    <mergeCell ref="A81:A84"/>
    <mergeCell ref="A45:A48"/>
    <mergeCell ref="A49:A52"/>
    <mergeCell ref="A53:A56"/>
    <mergeCell ref="A57:A60"/>
    <mergeCell ref="A61:A64"/>
    <mergeCell ref="A38:N38"/>
    <mergeCell ref="A39:B40"/>
    <mergeCell ref="C39:H39"/>
    <mergeCell ref="I39:N39"/>
    <mergeCell ref="A41:A44"/>
    <mergeCell ref="A1:M1"/>
    <mergeCell ref="A2:A3"/>
    <mergeCell ref="B2:G2"/>
    <mergeCell ref="H2:M2"/>
    <mergeCell ref="A26:M2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8EB4E3"/>
  </sheetPr>
  <dimension ref="A1:AMJ42"/>
  <sheetViews>
    <sheetView zoomScaleNormal="100" workbookViewId="0">
      <selection sqref="A1:F1"/>
    </sheetView>
  </sheetViews>
  <sheetFormatPr baseColWidth="10" defaultColWidth="11" defaultRowHeight="14.25" x14ac:dyDescent="0.2"/>
  <cols>
    <col min="1" max="1" width="13.375" style="5" customWidth="1"/>
    <col min="2" max="1024" width="11" style="5"/>
  </cols>
  <sheetData>
    <row r="1" spans="1:6" x14ac:dyDescent="0.2">
      <c r="A1" s="176" t="s">
        <v>324</v>
      </c>
      <c r="B1" s="176"/>
      <c r="C1" s="176"/>
      <c r="D1" s="176"/>
      <c r="E1" s="176"/>
      <c r="F1" s="176"/>
    </row>
    <row r="2" spans="1:6" x14ac:dyDescent="0.2">
      <c r="A2" s="23"/>
      <c r="B2" s="97" t="s">
        <v>95</v>
      </c>
      <c r="C2" s="97" t="s">
        <v>96</v>
      </c>
      <c r="D2" s="97" t="s">
        <v>97</v>
      </c>
      <c r="E2" s="97" t="s">
        <v>98</v>
      </c>
      <c r="F2" s="97" t="s">
        <v>61</v>
      </c>
    </row>
    <row r="3" spans="1:6" x14ac:dyDescent="0.2">
      <c r="A3" s="23" t="s">
        <v>99</v>
      </c>
      <c r="B3" s="23">
        <v>11</v>
      </c>
      <c r="C3" s="23">
        <v>1</v>
      </c>
      <c r="D3" s="23">
        <v>7</v>
      </c>
      <c r="E3" s="23"/>
      <c r="F3" s="23">
        <f t="shared" ref="F3:F12" si="0">SUM(B3:E3)</f>
        <v>19</v>
      </c>
    </row>
    <row r="4" spans="1:6" x14ac:dyDescent="0.2">
      <c r="A4" s="23" t="s">
        <v>264</v>
      </c>
      <c r="B4" s="23">
        <v>159</v>
      </c>
      <c r="C4" s="23">
        <v>11</v>
      </c>
      <c r="D4" s="23">
        <v>17</v>
      </c>
      <c r="E4" s="23"/>
      <c r="F4" s="23">
        <f t="shared" si="0"/>
        <v>187</v>
      </c>
    </row>
    <row r="5" spans="1:6" x14ac:dyDescent="0.2">
      <c r="A5" s="23" t="s">
        <v>102</v>
      </c>
      <c r="B5" s="23">
        <v>10</v>
      </c>
      <c r="C5" s="23">
        <v>2</v>
      </c>
      <c r="D5" s="23">
        <v>1</v>
      </c>
      <c r="E5" s="23"/>
      <c r="F5" s="23">
        <f t="shared" si="0"/>
        <v>13</v>
      </c>
    </row>
    <row r="6" spans="1:6" x14ac:dyDescent="0.2">
      <c r="A6" s="23" t="s">
        <v>103</v>
      </c>
      <c r="B6" s="23">
        <v>3</v>
      </c>
      <c r="C6" s="23"/>
      <c r="D6" s="23"/>
      <c r="E6" s="23"/>
      <c r="F6" s="23">
        <f t="shared" si="0"/>
        <v>3</v>
      </c>
    </row>
    <row r="7" spans="1:6" x14ac:dyDescent="0.2">
      <c r="A7" s="23" t="s">
        <v>104</v>
      </c>
      <c r="B7" s="23">
        <v>6</v>
      </c>
      <c r="C7" s="23">
        <v>1</v>
      </c>
      <c r="D7" s="23"/>
      <c r="E7" s="23"/>
      <c r="F7" s="23">
        <f t="shared" si="0"/>
        <v>7</v>
      </c>
    </row>
    <row r="8" spans="1:6" x14ac:dyDescent="0.2">
      <c r="A8" s="23" t="s">
        <v>106</v>
      </c>
      <c r="B8" s="23">
        <v>12</v>
      </c>
      <c r="C8" s="23">
        <v>5</v>
      </c>
      <c r="D8" s="23"/>
      <c r="E8" s="23"/>
      <c r="F8" s="23">
        <f t="shared" si="0"/>
        <v>17</v>
      </c>
    </row>
    <row r="9" spans="1:6" x14ac:dyDescent="0.2">
      <c r="A9" s="23" t="s">
        <v>105</v>
      </c>
      <c r="B9" s="23">
        <v>34</v>
      </c>
      <c r="C9" s="23">
        <v>6</v>
      </c>
      <c r="D9" s="23">
        <v>4</v>
      </c>
      <c r="E9" s="23">
        <v>1</v>
      </c>
      <c r="F9" s="23">
        <f t="shared" si="0"/>
        <v>45</v>
      </c>
    </row>
    <row r="10" spans="1:6" x14ac:dyDescent="0.2">
      <c r="A10" s="23" t="s">
        <v>107</v>
      </c>
      <c r="B10" s="23"/>
      <c r="C10" s="23">
        <v>1</v>
      </c>
      <c r="D10" s="23"/>
      <c r="E10" s="23"/>
      <c r="F10" s="23">
        <f t="shared" si="0"/>
        <v>1</v>
      </c>
    </row>
    <row r="11" spans="1:6" x14ac:dyDescent="0.2">
      <c r="A11" s="23" t="s">
        <v>100</v>
      </c>
      <c r="B11" s="23"/>
      <c r="C11" s="23"/>
      <c r="D11" s="23">
        <v>1</v>
      </c>
      <c r="E11" s="23"/>
      <c r="F11" s="23">
        <f t="shared" si="0"/>
        <v>1</v>
      </c>
    </row>
    <row r="12" spans="1:6" x14ac:dyDescent="0.2">
      <c r="A12" s="23" t="s">
        <v>108</v>
      </c>
      <c r="B12" s="23">
        <v>2</v>
      </c>
      <c r="C12" s="23"/>
      <c r="D12" s="23"/>
      <c r="E12" s="23"/>
      <c r="F12" s="23">
        <f t="shared" si="0"/>
        <v>2</v>
      </c>
    </row>
    <row r="13" spans="1:6" x14ac:dyDescent="0.2">
      <c r="A13" s="28" t="s">
        <v>51</v>
      </c>
      <c r="B13" s="28">
        <f>SUM(B3:B12)</f>
        <v>237</v>
      </c>
      <c r="C13" s="28">
        <f>SUM(C3:C12)</f>
        <v>27</v>
      </c>
      <c r="D13" s="28">
        <f>SUM(D3:D12)</f>
        <v>30</v>
      </c>
      <c r="E13" s="28">
        <f>SUM(E3:E12)</f>
        <v>1</v>
      </c>
      <c r="F13" s="28">
        <f>SUM(F3:F12)</f>
        <v>295</v>
      </c>
    </row>
    <row r="14" spans="1:6" x14ac:dyDescent="0.2">
      <c r="A14" s="169" t="s">
        <v>265</v>
      </c>
      <c r="B14" s="169"/>
      <c r="C14" s="169"/>
      <c r="D14" s="169"/>
      <c r="E14" s="169"/>
      <c r="F14" s="169"/>
    </row>
    <row r="15" spans="1:6" x14ac:dyDescent="0.2">
      <c r="A15" s="5" t="s">
        <v>266</v>
      </c>
    </row>
    <row r="17" spans="1:10" x14ac:dyDescent="0.2">
      <c r="J17" s="5" t="s">
        <v>39</v>
      </c>
    </row>
    <row r="18" spans="1:10" x14ac:dyDescent="0.2">
      <c r="A18" s="1"/>
      <c r="B18" s="1"/>
      <c r="C18" s="1"/>
      <c r="D18" s="1"/>
      <c r="E18" s="1"/>
      <c r="F18" s="1"/>
    </row>
    <row r="19" spans="1:10" x14ac:dyDescent="0.2">
      <c r="A19" s="1"/>
      <c r="B19" s="1"/>
      <c r="C19" s="1"/>
      <c r="D19" s="1"/>
      <c r="E19" s="1"/>
      <c r="F19" s="1"/>
    </row>
    <row r="20" spans="1:10" x14ac:dyDescent="0.2">
      <c r="A20" s="1"/>
      <c r="B20" s="1"/>
      <c r="C20" s="1"/>
      <c r="D20" s="1"/>
      <c r="E20" s="1"/>
      <c r="F20" s="1"/>
    </row>
    <row r="21" spans="1:10" x14ac:dyDescent="0.2">
      <c r="A21" s="1"/>
      <c r="B21" s="1"/>
      <c r="C21" s="1"/>
      <c r="D21" s="1"/>
      <c r="E21" s="1"/>
      <c r="F21" s="1"/>
    </row>
    <row r="22" spans="1:10" x14ac:dyDescent="0.2">
      <c r="A22" s="1"/>
      <c r="B22" s="1"/>
      <c r="C22" s="1"/>
      <c r="D22" s="1"/>
      <c r="E22" s="1"/>
      <c r="F22" s="1"/>
    </row>
    <row r="23" spans="1:10" x14ac:dyDescent="0.2">
      <c r="A23" s="1"/>
      <c r="B23" s="1"/>
      <c r="C23" s="1"/>
      <c r="D23" s="1"/>
      <c r="E23" s="1"/>
      <c r="F23" s="1"/>
    </row>
    <row r="24" spans="1:10" x14ac:dyDescent="0.2">
      <c r="A24" s="1"/>
      <c r="D24" s="1"/>
      <c r="E24" s="1"/>
      <c r="F24" s="1"/>
    </row>
    <row r="25" spans="1:10" x14ac:dyDescent="0.2">
      <c r="A25" s="1"/>
      <c r="B25" s="1"/>
      <c r="C25" s="1"/>
      <c r="D25" s="1"/>
      <c r="E25" s="1"/>
      <c r="F25" s="1"/>
    </row>
    <row r="26" spans="1:10" x14ac:dyDescent="0.2">
      <c r="A26" s="1"/>
      <c r="B26" s="1"/>
      <c r="C26" s="1"/>
      <c r="D26" s="1"/>
      <c r="E26" s="1"/>
      <c r="F26" s="1"/>
    </row>
    <row r="27" spans="1:10" x14ac:dyDescent="0.2">
      <c r="A27" s="1"/>
      <c r="B27" s="1"/>
      <c r="C27" s="1"/>
      <c r="D27" s="1"/>
      <c r="E27" s="1"/>
      <c r="F27" s="1"/>
    </row>
    <row r="28" spans="1:10" x14ac:dyDescent="0.2">
      <c r="A28" s="1"/>
      <c r="B28" s="1"/>
      <c r="C28" s="1"/>
      <c r="D28" s="1"/>
      <c r="E28" s="1"/>
      <c r="F28" s="1"/>
    </row>
    <row r="29" spans="1:10" x14ac:dyDescent="0.2">
      <c r="A29" s="1"/>
      <c r="B29" s="1"/>
      <c r="C29" s="1"/>
      <c r="D29" s="1"/>
      <c r="E29" s="1"/>
      <c r="F29" s="1"/>
    </row>
    <row r="30" spans="1:10" x14ac:dyDescent="0.2">
      <c r="A30" s="1"/>
      <c r="B30" s="1"/>
      <c r="C30" s="1"/>
      <c r="D30" s="1"/>
      <c r="E30" s="1"/>
      <c r="F30" s="1"/>
    </row>
    <row r="31" spans="1:10" x14ac:dyDescent="0.2">
      <c r="A31" s="1"/>
      <c r="B31" s="1"/>
      <c r="C31" s="1"/>
      <c r="D31" s="1"/>
      <c r="E31" s="1"/>
      <c r="F31" s="1"/>
    </row>
    <row r="32" spans="1:10" x14ac:dyDescent="0.2">
      <c r="A32" s="1"/>
      <c r="B32" s="19"/>
      <c r="C32" s="19"/>
      <c r="D32" s="19"/>
      <c r="E32" s="19"/>
      <c r="F32" s="19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"/>
      <c r="B35" s="1"/>
      <c r="C35" s="1"/>
      <c r="D35" s="1"/>
      <c r="E35" s="1"/>
      <c r="F35" s="1"/>
    </row>
    <row r="36" spans="1:6" x14ac:dyDescent="0.2">
      <c r="A36" s="1"/>
      <c r="B36" s="1"/>
      <c r="C36" s="1"/>
      <c r="D36" s="1"/>
      <c r="E36" s="1"/>
      <c r="F36" s="1"/>
    </row>
    <row r="37" spans="1:6" x14ac:dyDescent="0.2">
      <c r="A37" s="1"/>
      <c r="B37" s="1"/>
      <c r="C37" s="1"/>
      <c r="D37" s="1"/>
      <c r="E37" s="1"/>
      <c r="F37" s="1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/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  <c r="F41" s="1"/>
    </row>
    <row r="42" spans="1:6" x14ac:dyDescent="0.2">
      <c r="A42" s="1"/>
      <c r="B42" s="1"/>
      <c r="C42" s="1"/>
      <c r="D42" s="1"/>
      <c r="E42" s="1"/>
      <c r="F42" s="1"/>
    </row>
  </sheetData>
  <mergeCells count="2">
    <mergeCell ref="A1:F1"/>
    <mergeCell ref="A14:F1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8EB4E3"/>
  </sheetPr>
  <dimension ref="A1:AMJ103"/>
  <sheetViews>
    <sheetView zoomScaleNormal="100" workbookViewId="0"/>
  </sheetViews>
  <sheetFormatPr baseColWidth="10" defaultColWidth="10.875" defaultRowHeight="14.25" x14ac:dyDescent="0.2"/>
  <cols>
    <col min="1" max="7" width="6.5" style="1" customWidth="1"/>
    <col min="8" max="1023" width="10.875" style="1"/>
    <col min="1024" max="1024" width="11" style="5" customWidth="1"/>
  </cols>
  <sheetData>
    <row r="1" spans="1:8" x14ac:dyDescent="0.2">
      <c r="A1" s="1" t="s">
        <v>267</v>
      </c>
    </row>
    <row r="2" spans="1:8" x14ac:dyDescent="0.2">
      <c r="B2" s="23" t="s">
        <v>57</v>
      </c>
      <c r="C2" s="23"/>
      <c r="D2" s="23"/>
      <c r="E2" s="23" t="s">
        <v>61</v>
      </c>
      <c r="F2" s="134"/>
      <c r="G2" s="134"/>
    </row>
    <row r="3" spans="1:8" x14ac:dyDescent="0.2">
      <c r="B3" s="23" t="s">
        <v>255</v>
      </c>
      <c r="C3" s="23" t="s">
        <v>268</v>
      </c>
      <c r="D3" s="23" t="s">
        <v>269</v>
      </c>
      <c r="E3" s="23" t="s">
        <v>255</v>
      </c>
      <c r="F3" s="23" t="s">
        <v>268</v>
      </c>
      <c r="G3" s="23" t="s">
        <v>269</v>
      </c>
    </row>
    <row r="4" spans="1:8" x14ac:dyDescent="0.2">
      <c r="A4" s="135" t="s">
        <v>210</v>
      </c>
      <c r="B4" s="7">
        <v>65530</v>
      </c>
      <c r="C4" s="7">
        <v>54070</v>
      </c>
      <c r="D4" s="7">
        <v>11460</v>
      </c>
      <c r="E4" s="7">
        <v>526</v>
      </c>
      <c r="F4" s="7">
        <v>380</v>
      </c>
      <c r="G4" s="7">
        <v>146</v>
      </c>
    </row>
    <row r="5" spans="1:8" x14ac:dyDescent="0.2">
      <c r="A5" s="135" t="s">
        <v>211</v>
      </c>
      <c r="B5" s="7">
        <v>71766</v>
      </c>
      <c r="C5" s="7">
        <v>55958</v>
      </c>
      <c r="D5" s="7">
        <v>15808</v>
      </c>
      <c r="E5" s="7">
        <v>636</v>
      </c>
      <c r="F5" s="7">
        <v>423</v>
      </c>
      <c r="G5" s="7">
        <v>213</v>
      </c>
    </row>
    <row r="6" spans="1:8" x14ac:dyDescent="0.2">
      <c r="A6" s="135" t="s">
        <v>212</v>
      </c>
      <c r="B6" s="7">
        <v>73526</v>
      </c>
      <c r="C6" s="7">
        <v>55516</v>
      </c>
      <c r="D6" s="7">
        <v>18010</v>
      </c>
      <c r="E6" s="7">
        <v>695</v>
      </c>
      <c r="F6" s="7">
        <v>445</v>
      </c>
      <c r="G6" s="7">
        <v>250</v>
      </c>
    </row>
    <row r="7" spans="1:8" x14ac:dyDescent="0.2">
      <c r="A7" s="135" t="s">
        <v>213</v>
      </c>
      <c r="B7" s="7">
        <v>75606</v>
      </c>
      <c r="C7" s="7">
        <v>54798</v>
      </c>
      <c r="D7" s="7">
        <v>20808</v>
      </c>
      <c r="E7" s="7">
        <v>648</v>
      </c>
      <c r="F7" s="7">
        <v>383</v>
      </c>
      <c r="G7" s="7">
        <v>265</v>
      </c>
    </row>
    <row r="8" spans="1:8" x14ac:dyDescent="0.2">
      <c r="A8" s="135" t="s">
        <v>214</v>
      </c>
      <c r="B8" s="7">
        <v>79073</v>
      </c>
      <c r="C8" s="7">
        <v>54356</v>
      </c>
      <c r="D8" s="7">
        <v>24717</v>
      </c>
      <c r="E8" s="7">
        <v>739</v>
      </c>
      <c r="F8" s="7">
        <v>394</v>
      </c>
      <c r="G8" s="7">
        <v>345</v>
      </c>
    </row>
    <row r="9" spans="1:8" x14ac:dyDescent="0.2">
      <c r="A9" s="135" t="s">
        <v>215</v>
      </c>
      <c r="B9" s="7">
        <v>81231</v>
      </c>
      <c r="C9" s="7">
        <v>53100</v>
      </c>
      <c r="D9" s="7">
        <v>28131</v>
      </c>
      <c r="E9" s="7">
        <v>789</v>
      </c>
      <c r="F9" s="7">
        <v>408</v>
      </c>
      <c r="G9" s="7">
        <v>381</v>
      </c>
    </row>
    <row r="10" spans="1:8" x14ac:dyDescent="0.2">
      <c r="A10" s="135" t="s">
        <v>216</v>
      </c>
      <c r="B10" s="7">
        <v>83705</v>
      </c>
      <c r="C10" s="7">
        <v>53084</v>
      </c>
      <c r="D10" s="7">
        <v>30621</v>
      </c>
      <c r="E10" s="7">
        <v>872</v>
      </c>
      <c r="F10" s="7">
        <v>451</v>
      </c>
      <c r="G10" s="7">
        <v>421</v>
      </c>
    </row>
    <row r="11" spans="1:8" x14ac:dyDescent="0.2">
      <c r="A11" s="135" t="s">
        <v>217</v>
      </c>
      <c r="B11" s="7">
        <v>84870</v>
      </c>
      <c r="C11" s="7">
        <v>51971</v>
      </c>
      <c r="D11" s="7">
        <v>32899</v>
      </c>
      <c r="E11" s="7">
        <v>821</v>
      </c>
      <c r="F11" s="7">
        <v>417</v>
      </c>
      <c r="G11" s="7">
        <v>404</v>
      </c>
    </row>
    <row r="12" spans="1:8" x14ac:dyDescent="0.2">
      <c r="A12" s="135" t="s">
        <v>218</v>
      </c>
      <c r="B12" s="7">
        <v>88867</v>
      </c>
      <c r="C12" s="7">
        <v>51625</v>
      </c>
      <c r="D12" s="7">
        <v>37242</v>
      </c>
      <c r="E12" s="7">
        <v>999</v>
      </c>
      <c r="F12" s="7">
        <v>423</v>
      </c>
      <c r="G12" s="7">
        <v>576</v>
      </c>
    </row>
    <row r="13" spans="1:8" x14ac:dyDescent="0.2">
      <c r="A13" s="135" t="s">
        <v>219</v>
      </c>
      <c r="B13" s="7">
        <v>91974</v>
      </c>
      <c r="C13" s="7">
        <v>51263</v>
      </c>
      <c r="D13" s="7">
        <v>40711</v>
      </c>
      <c r="E13" s="7">
        <v>979</v>
      </c>
      <c r="F13" s="7">
        <v>409</v>
      </c>
      <c r="G13" s="7">
        <v>570</v>
      </c>
    </row>
    <row r="14" spans="1:8" x14ac:dyDescent="0.2">
      <c r="A14" s="135" t="s">
        <v>220</v>
      </c>
      <c r="B14" s="7">
        <v>92698</v>
      </c>
      <c r="C14" s="7">
        <v>50290</v>
      </c>
      <c r="D14" s="7">
        <v>42408</v>
      </c>
      <c r="E14" s="7">
        <v>915</v>
      </c>
      <c r="F14" s="7">
        <v>390</v>
      </c>
      <c r="G14" s="7">
        <v>525</v>
      </c>
    </row>
    <row r="15" spans="1:8" x14ac:dyDescent="0.2">
      <c r="A15" s="135" t="s">
        <v>221</v>
      </c>
      <c r="B15" s="7">
        <v>92979</v>
      </c>
      <c r="C15" s="7">
        <v>48485</v>
      </c>
      <c r="D15" s="7">
        <v>44494</v>
      </c>
      <c r="E15" s="7">
        <v>878</v>
      </c>
      <c r="F15" s="7">
        <v>353</v>
      </c>
      <c r="G15" s="7">
        <v>525</v>
      </c>
      <c r="H15" s="5" t="s">
        <v>39</v>
      </c>
    </row>
    <row r="16" spans="1:8" x14ac:dyDescent="0.2">
      <c r="A16" s="135" t="s">
        <v>222</v>
      </c>
      <c r="B16" s="7">
        <v>96343</v>
      </c>
      <c r="C16" s="7">
        <v>47591</v>
      </c>
      <c r="D16" s="7">
        <v>48752</v>
      </c>
      <c r="E16" s="7">
        <v>979</v>
      </c>
      <c r="F16" s="7">
        <v>379</v>
      </c>
      <c r="G16" s="7">
        <v>600</v>
      </c>
    </row>
    <row r="17" spans="1:8" x14ac:dyDescent="0.2">
      <c r="A17" s="23" t="s">
        <v>223</v>
      </c>
      <c r="B17" s="136">
        <v>100535</v>
      </c>
      <c r="C17" s="136">
        <v>47450</v>
      </c>
      <c r="D17" s="136">
        <v>53085</v>
      </c>
      <c r="E17" s="136">
        <v>1061</v>
      </c>
      <c r="F17" s="136">
        <v>411</v>
      </c>
      <c r="G17" s="136">
        <v>650</v>
      </c>
    </row>
    <row r="18" spans="1:8" x14ac:dyDescent="0.2">
      <c r="A18" s="137" t="s">
        <v>224</v>
      </c>
      <c r="B18" s="7">
        <v>101102</v>
      </c>
      <c r="C18" s="7">
        <v>46015</v>
      </c>
      <c r="D18" s="7">
        <v>55087</v>
      </c>
      <c r="E18" s="7">
        <v>1053</v>
      </c>
      <c r="F18" s="7">
        <v>377</v>
      </c>
      <c r="G18" s="7">
        <v>676</v>
      </c>
      <c r="H18" s="5" t="s">
        <v>39</v>
      </c>
    </row>
    <row r="19" spans="1:8" x14ac:dyDescent="0.2">
      <c r="A19" s="114" t="s">
        <v>225</v>
      </c>
      <c r="B19" s="7">
        <v>100775</v>
      </c>
      <c r="C19" s="7">
        <v>44105</v>
      </c>
      <c r="D19" s="7">
        <v>56670</v>
      </c>
      <c r="E19" s="7">
        <v>982</v>
      </c>
      <c r="F19" s="7">
        <v>319</v>
      </c>
      <c r="G19" s="7">
        <v>663</v>
      </c>
    </row>
    <row r="20" spans="1:8" x14ac:dyDescent="0.2">
      <c r="A20" s="23" t="s">
        <v>226</v>
      </c>
      <c r="B20" s="7">
        <v>106301</v>
      </c>
      <c r="C20" s="7">
        <v>43874</v>
      </c>
      <c r="D20" s="7">
        <v>62427</v>
      </c>
      <c r="E20" s="7">
        <v>1095</v>
      </c>
      <c r="F20" s="7">
        <v>303</v>
      </c>
      <c r="G20" s="7">
        <v>792</v>
      </c>
    </row>
    <row r="21" spans="1:8" x14ac:dyDescent="0.2">
      <c r="A21" s="23" t="s">
        <v>227</v>
      </c>
      <c r="B21" s="7">
        <v>110375</v>
      </c>
      <c r="C21" s="7">
        <v>43391</v>
      </c>
      <c r="D21" s="7">
        <v>66984</v>
      </c>
      <c r="E21" s="7">
        <v>1260</v>
      </c>
      <c r="F21" s="7">
        <v>296</v>
      </c>
      <c r="G21" s="7">
        <v>964</v>
      </c>
    </row>
    <row r="22" spans="1:8" x14ac:dyDescent="0.2">
      <c r="A22" s="114" t="s">
        <v>228</v>
      </c>
      <c r="B22" s="7">
        <v>110989</v>
      </c>
      <c r="C22" s="7">
        <v>42904</v>
      </c>
      <c r="D22" s="7">
        <v>68085</v>
      </c>
      <c r="E22" s="7">
        <v>1219</v>
      </c>
      <c r="F22" s="7">
        <v>279</v>
      </c>
      <c r="G22" s="7">
        <v>940</v>
      </c>
    </row>
    <row r="23" spans="1:8" x14ac:dyDescent="0.2">
      <c r="A23" s="114" t="s">
        <v>229</v>
      </c>
      <c r="B23" s="7">
        <v>109596</v>
      </c>
      <c r="C23" s="7">
        <v>41489</v>
      </c>
      <c r="D23" s="7">
        <v>68107</v>
      </c>
      <c r="E23" s="7">
        <v>1188</v>
      </c>
      <c r="F23" s="7">
        <v>300</v>
      </c>
      <c r="G23" s="7">
        <v>888</v>
      </c>
    </row>
    <row r="24" spans="1:8" x14ac:dyDescent="0.2">
      <c r="A24" s="23" t="s">
        <v>230</v>
      </c>
      <c r="B24" s="7">
        <v>115288</v>
      </c>
      <c r="C24" s="7">
        <v>41200</v>
      </c>
      <c r="D24" s="7">
        <v>74088</v>
      </c>
      <c r="E24" s="7">
        <v>1254</v>
      </c>
      <c r="F24" s="7">
        <v>274</v>
      </c>
      <c r="G24" s="7">
        <v>980</v>
      </c>
    </row>
    <row r="25" spans="1:8" x14ac:dyDescent="0.2">
      <c r="A25" s="23" t="s">
        <v>231</v>
      </c>
      <c r="B25" s="7">
        <v>115778</v>
      </c>
      <c r="C25" s="7">
        <v>39406</v>
      </c>
      <c r="D25" s="7">
        <v>76372</v>
      </c>
      <c r="E25" s="7">
        <v>1203</v>
      </c>
      <c r="F25" s="7">
        <v>242</v>
      </c>
      <c r="G25" s="7">
        <v>961</v>
      </c>
    </row>
    <row r="26" spans="1:8" x14ac:dyDescent="0.2">
      <c r="A26" s="114" t="s">
        <v>232</v>
      </c>
      <c r="B26" s="7">
        <v>116090</v>
      </c>
      <c r="C26" s="7">
        <v>38787</v>
      </c>
      <c r="D26" s="7">
        <v>77303</v>
      </c>
      <c r="E26" s="7">
        <v>1139</v>
      </c>
      <c r="F26" s="7">
        <v>255</v>
      </c>
      <c r="G26" s="7">
        <v>884</v>
      </c>
    </row>
    <row r="27" spans="1:8" x14ac:dyDescent="0.2">
      <c r="A27" s="114" t="s">
        <v>233</v>
      </c>
      <c r="B27" s="7">
        <v>116852</v>
      </c>
      <c r="C27" s="7">
        <v>38207</v>
      </c>
      <c r="D27" s="7">
        <v>78645</v>
      </c>
      <c r="E27" s="7">
        <v>1083</v>
      </c>
      <c r="F27" s="7">
        <v>266</v>
      </c>
      <c r="G27" s="7">
        <v>817</v>
      </c>
    </row>
    <row r="28" spans="1:8" x14ac:dyDescent="0.2">
      <c r="A28" s="23" t="s">
        <v>234</v>
      </c>
      <c r="B28" s="7">
        <v>119556</v>
      </c>
      <c r="C28" s="7">
        <v>38012</v>
      </c>
      <c r="D28" s="7">
        <v>81544</v>
      </c>
      <c r="E28" s="7">
        <v>1104</v>
      </c>
      <c r="F28" s="7">
        <v>256</v>
      </c>
      <c r="G28" s="7">
        <v>848</v>
      </c>
    </row>
    <row r="29" spans="1:8" x14ac:dyDescent="0.2">
      <c r="A29" s="23" t="s">
        <v>235</v>
      </c>
      <c r="B29" s="7">
        <v>123240</v>
      </c>
      <c r="C29" s="7">
        <v>37447</v>
      </c>
      <c r="D29" s="7">
        <v>85793</v>
      </c>
      <c r="E29" s="7">
        <v>1166</v>
      </c>
      <c r="F29" s="7">
        <v>237</v>
      </c>
      <c r="G29" s="7">
        <v>929</v>
      </c>
    </row>
    <row r="30" spans="1:8" x14ac:dyDescent="0.2">
      <c r="A30" s="114" t="s">
        <v>236</v>
      </c>
      <c r="B30" s="7">
        <v>125028</v>
      </c>
      <c r="C30" s="7">
        <v>38219</v>
      </c>
      <c r="D30" s="7">
        <v>86809</v>
      </c>
      <c r="E30" s="7">
        <v>1171</v>
      </c>
      <c r="F30" s="7">
        <v>241</v>
      </c>
      <c r="G30" s="7">
        <v>930</v>
      </c>
    </row>
    <row r="31" spans="1:8" x14ac:dyDescent="0.2">
      <c r="A31" s="114" t="s">
        <v>237</v>
      </c>
      <c r="B31" s="7">
        <v>125646</v>
      </c>
      <c r="C31" s="7">
        <v>37811</v>
      </c>
      <c r="D31" s="7">
        <v>87835</v>
      </c>
      <c r="E31" s="7">
        <v>1148</v>
      </c>
      <c r="F31" s="7">
        <v>255</v>
      </c>
      <c r="G31" s="7">
        <v>893</v>
      </c>
    </row>
    <row r="32" spans="1:8" x14ac:dyDescent="0.2">
      <c r="A32" s="23" t="s">
        <v>238</v>
      </c>
      <c r="B32" s="7">
        <v>129411</v>
      </c>
      <c r="C32" s="7">
        <v>37670</v>
      </c>
      <c r="D32" s="7">
        <v>91741</v>
      </c>
      <c r="E32" s="7">
        <v>1167</v>
      </c>
      <c r="F32" s="7">
        <v>254</v>
      </c>
      <c r="G32" s="7">
        <v>913</v>
      </c>
    </row>
    <row r="33" spans="1:17" x14ac:dyDescent="0.2">
      <c r="A33" s="23" t="s">
        <v>239</v>
      </c>
      <c r="B33" s="7">
        <v>130055</v>
      </c>
      <c r="C33" s="7">
        <v>37533</v>
      </c>
      <c r="D33" s="7">
        <v>92522</v>
      </c>
      <c r="E33" s="7">
        <v>1159</v>
      </c>
      <c r="F33" s="7">
        <v>204</v>
      </c>
      <c r="G33" s="7">
        <v>955</v>
      </c>
    </row>
    <row r="34" spans="1:17" x14ac:dyDescent="0.2">
      <c r="A34" s="114" t="s">
        <v>240</v>
      </c>
      <c r="B34" s="7">
        <v>130377</v>
      </c>
      <c r="C34" s="7">
        <v>37688</v>
      </c>
      <c r="D34" s="7">
        <v>92689</v>
      </c>
      <c r="E34" s="7">
        <v>1166</v>
      </c>
      <c r="F34" s="7">
        <v>230</v>
      </c>
      <c r="G34" s="7">
        <v>936</v>
      </c>
    </row>
    <row r="35" spans="1:17" x14ac:dyDescent="0.2">
      <c r="A35" s="114" t="s">
        <v>241</v>
      </c>
      <c r="B35" s="7">
        <v>130240</v>
      </c>
      <c r="C35" s="7">
        <v>37103</v>
      </c>
      <c r="D35" s="7">
        <v>93137</v>
      </c>
      <c r="E35" s="7">
        <v>1130</v>
      </c>
      <c r="F35" s="7">
        <v>233</v>
      </c>
      <c r="G35" s="7">
        <v>897</v>
      </c>
    </row>
    <row r="36" spans="1:17" x14ac:dyDescent="0.2">
      <c r="A36" s="23" t="s">
        <v>242</v>
      </c>
      <c r="B36" s="7">
        <v>131806</v>
      </c>
      <c r="C36" s="7">
        <v>36614</v>
      </c>
      <c r="D36" s="7">
        <v>95192</v>
      </c>
      <c r="E36" s="7">
        <v>1160</v>
      </c>
      <c r="F36" s="7">
        <v>243</v>
      </c>
      <c r="G36" s="7">
        <v>917</v>
      </c>
    </row>
    <row r="37" spans="1:17" x14ac:dyDescent="0.2">
      <c r="A37" s="23" t="s">
        <v>243</v>
      </c>
      <c r="B37" s="7">
        <v>129930</v>
      </c>
      <c r="C37" s="7">
        <v>35372</v>
      </c>
      <c r="D37" s="7">
        <v>94558</v>
      </c>
      <c r="E37" s="7">
        <v>1121</v>
      </c>
      <c r="F37" s="7">
        <v>203</v>
      </c>
      <c r="G37" s="7">
        <v>918</v>
      </c>
    </row>
    <row r="38" spans="1:17" x14ac:dyDescent="0.2">
      <c r="A38" s="114" t="s">
        <v>244</v>
      </c>
      <c r="B38" s="7">
        <v>127084</v>
      </c>
      <c r="C38" s="7">
        <v>34863</v>
      </c>
      <c r="D38" s="7">
        <v>92221</v>
      </c>
      <c r="E38" s="7">
        <v>1149</v>
      </c>
      <c r="F38" s="7">
        <v>236</v>
      </c>
      <c r="G38" s="7">
        <v>913</v>
      </c>
    </row>
    <row r="39" spans="1:17" x14ac:dyDescent="0.2">
      <c r="A39" s="114" t="s">
        <v>245</v>
      </c>
      <c r="B39" s="7">
        <v>124784</v>
      </c>
      <c r="C39" s="7">
        <v>34701</v>
      </c>
      <c r="D39" s="7">
        <v>90083</v>
      </c>
      <c r="E39" s="7">
        <v>1100</v>
      </c>
      <c r="F39" s="7">
        <v>252</v>
      </c>
      <c r="G39" s="7">
        <v>848</v>
      </c>
    </row>
    <row r="40" spans="1:17" x14ac:dyDescent="0.2">
      <c r="A40" s="23" t="s">
        <v>246</v>
      </c>
      <c r="B40" s="7">
        <v>123107</v>
      </c>
      <c r="C40" s="7">
        <v>34101</v>
      </c>
      <c r="D40" s="7">
        <v>89006</v>
      </c>
      <c r="E40" s="7">
        <v>1093</v>
      </c>
      <c r="F40" s="7">
        <v>232</v>
      </c>
      <c r="G40" s="7">
        <v>861</v>
      </c>
    </row>
    <row r="41" spans="1:17" x14ac:dyDescent="0.2">
      <c r="A41" s="23" t="s">
        <v>247</v>
      </c>
      <c r="B41" s="7">
        <v>116944</v>
      </c>
      <c r="C41" s="7">
        <v>33275</v>
      </c>
      <c r="D41" s="7">
        <v>83669</v>
      </c>
      <c r="E41" s="7">
        <v>1080</v>
      </c>
      <c r="F41" s="7">
        <v>200</v>
      </c>
      <c r="G41" s="7">
        <v>880</v>
      </c>
    </row>
    <row r="42" spans="1:17" x14ac:dyDescent="0.2">
      <c r="A42" s="114" t="s">
        <v>248</v>
      </c>
      <c r="B42" s="7">
        <v>110167</v>
      </c>
      <c r="C42" s="7">
        <v>32220</v>
      </c>
      <c r="D42" s="7">
        <v>77947</v>
      </c>
      <c r="E42" s="7">
        <v>1044</v>
      </c>
      <c r="F42" s="7">
        <v>203</v>
      </c>
      <c r="G42" s="7">
        <v>841</v>
      </c>
    </row>
    <row r="43" spans="1:17" x14ac:dyDescent="0.2">
      <c r="A43" s="114" t="s">
        <v>249</v>
      </c>
      <c r="B43" s="7">
        <v>101331</v>
      </c>
      <c r="C43" s="7">
        <v>30863</v>
      </c>
      <c r="D43" s="7">
        <v>70468</v>
      </c>
      <c r="E43" s="7">
        <v>953</v>
      </c>
      <c r="F43" s="7">
        <v>224</v>
      </c>
      <c r="G43" s="7">
        <v>729</v>
      </c>
    </row>
    <row r="44" spans="1:17" x14ac:dyDescent="0.2">
      <c r="A44" s="23" t="s">
        <v>124</v>
      </c>
      <c r="B44" s="7">
        <v>97755</v>
      </c>
      <c r="C44" s="7">
        <v>29479</v>
      </c>
      <c r="D44" s="7">
        <v>68276</v>
      </c>
      <c r="E44" s="7">
        <v>975</v>
      </c>
      <c r="F44" s="7">
        <v>220</v>
      </c>
      <c r="G44" s="7">
        <v>755</v>
      </c>
      <c r="J44" s="138"/>
      <c r="K44" s="139"/>
      <c r="L44" s="139"/>
      <c r="M44" s="139"/>
      <c r="N44" s="139"/>
      <c r="O44" s="139"/>
      <c r="P44" s="139"/>
      <c r="Q44" s="139"/>
    </row>
    <row r="45" spans="1:17" ht="15" x14ac:dyDescent="0.25">
      <c r="A45" s="23" t="s">
        <v>125</v>
      </c>
      <c r="B45" s="7">
        <v>94038</v>
      </c>
      <c r="C45" s="7">
        <v>28426</v>
      </c>
      <c r="D45" s="7">
        <v>65612</v>
      </c>
      <c r="E45" s="7">
        <v>920</v>
      </c>
      <c r="F45" s="7">
        <v>161</v>
      </c>
      <c r="G45" s="7">
        <v>759</v>
      </c>
      <c r="H45" s="1" t="s">
        <v>270</v>
      </c>
      <c r="J45" s="140"/>
      <c r="K45" s="139"/>
      <c r="L45" s="139"/>
      <c r="M45" s="139"/>
      <c r="N45" s="139"/>
      <c r="O45" s="139"/>
      <c r="P45" s="139"/>
      <c r="Q45" s="139"/>
    </row>
    <row r="46" spans="1:17" ht="15" x14ac:dyDescent="0.25">
      <c r="A46" s="23" t="s">
        <v>126</v>
      </c>
      <c r="B46" s="7">
        <v>91751</v>
      </c>
      <c r="C46" s="7">
        <v>27716</v>
      </c>
      <c r="D46" s="7">
        <v>64035</v>
      </c>
      <c r="E46" s="7">
        <v>986</v>
      </c>
      <c r="F46" s="7">
        <v>260</v>
      </c>
      <c r="G46" s="7">
        <v>726</v>
      </c>
      <c r="H46" s="25">
        <f t="shared" ref="H46:H89" si="0">E46/E42-1</f>
        <v>-5.555555555555558E-2</v>
      </c>
      <c r="J46" s="140"/>
      <c r="K46" s="139"/>
      <c r="L46" s="139"/>
      <c r="M46" s="139"/>
      <c r="N46" s="139"/>
      <c r="O46" s="139"/>
      <c r="P46" s="139"/>
      <c r="Q46" s="139"/>
    </row>
    <row r="47" spans="1:17" ht="15" x14ac:dyDescent="0.25">
      <c r="A47" s="23" t="s">
        <v>127</v>
      </c>
      <c r="B47" s="7">
        <v>88241</v>
      </c>
      <c r="C47" s="7">
        <v>26884</v>
      </c>
      <c r="D47" s="7">
        <v>61357</v>
      </c>
      <c r="E47" s="7">
        <v>989</v>
      </c>
      <c r="F47" s="7">
        <v>349</v>
      </c>
      <c r="G47" s="7">
        <v>640</v>
      </c>
      <c r="H47" s="25">
        <f t="shared" si="0"/>
        <v>3.7775445960125831E-2</v>
      </c>
      <c r="J47" s="140"/>
      <c r="K47" s="139"/>
      <c r="L47" s="139"/>
      <c r="M47" s="139"/>
      <c r="N47" s="139"/>
      <c r="O47" s="139"/>
      <c r="P47" s="139"/>
      <c r="Q47" s="139"/>
    </row>
    <row r="48" spans="1:17" x14ac:dyDescent="0.2">
      <c r="A48" s="23" t="s">
        <v>128</v>
      </c>
      <c r="B48" s="7">
        <v>87926</v>
      </c>
      <c r="C48" s="7">
        <v>26459</v>
      </c>
      <c r="D48" s="7">
        <v>61467</v>
      </c>
      <c r="E48" s="7">
        <v>1069</v>
      </c>
      <c r="F48" s="7">
        <v>367</v>
      </c>
      <c r="G48" s="7">
        <v>702</v>
      </c>
      <c r="H48" s="25">
        <f t="shared" si="0"/>
        <v>9.6410256410256467E-2</v>
      </c>
      <c r="J48" s="141"/>
      <c r="K48" s="139"/>
      <c r="L48" s="139"/>
      <c r="M48" s="139"/>
      <c r="N48" s="139"/>
      <c r="O48" s="139"/>
      <c r="P48" s="139"/>
      <c r="Q48" s="139"/>
    </row>
    <row r="49" spans="1:17" x14ac:dyDescent="0.2">
      <c r="A49" s="23" t="s">
        <v>129</v>
      </c>
      <c r="B49" s="7">
        <v>87651</v>
      </c>
      <c r="C49" s="7">
        <v>26206</v>
      </c>
      <c r="D49" s="7">
        <v>61445</v>
      </c>
      <c r="E49" s="7">
        <v>890</v>
      </c>
      <c r="F49" s="7">
        <v>162</v>
      </c>
      <c r="G49" s="7">
        <v>728</v>
      </c>
      <c r="H49" s="25">
        <f t="shared" si="0"/>
        <v>-3.2608695652173947E-2</v>
      </c>
      <c r="J49" s="142"/>
      <c r="K49" s="139"/>
      <c r="L49" s="139"/>
      <c r="M49" s="139"/>
      <c r="N49" s="139"/>
      <c r="O49" s="139"/>
      <c r="P49" s="139"/>
      <c r="Q49" s="139"/>
    </row>
    <row r="50" spans="1:17" x14ac:dyDescent="0.2">
      <c r="A50" s="23" t="s">
        <v>130</v>
      </c>
      <c r="B50" s="7">
        <v>86278</v>
      </c>
      <c r="C50" s="7">
        <v>25873</v>
      </c>
      <c r="D50" s="7">
        <v>60405</v>
      </c>
      <c r="E50" s="7">
        <v>951</v>
      </c>
      <c r="F50" s="7">
        <v>253</v>
      </c>
      <c r="G50" s="7">
        <v>698</v>
      </c>
      <c r="H50" s="25">
        <f t="shared" si="0"/>
        <v>-3.5496957403651108E-2</v>
      </c>
      <c r="J50" s="141"/>
      <c r="K50" s="139"/>
      <c r="L50" s="139"/>
      <c r="M50" s="139"/>
      <c r="N50" s="139"/>
      <c r="O50" s="139"/>
      <c r="P50" s="139"/>
      <c r="Q50" s="139"/>
    </row>
    <row r="51" spans="1:17" x14ac:dyDescent="0.2">
      <c r="A51" s="23" t="s">
        <v>131</v>
      </c>
      <c r="B51" s="7">
        <v>81772</v>
      </c>
      <c r="C51" s="7">
        <v>22864</v>
      </c>
      <c r="D51" s="7">
        <v>58908</v>
      </c>
      <c r="E51" s="7">
        <v>954</v>
      </c>
      <c r="F51" s="7">
        <v>336</v>
      </c>
      <c r="G51" s="7">
        <v>618</v>
      </c>
      <c r="H51" s="25">
        <f t="shared" si="0"/>
        <v>-3.5389282103134523E-2</v>
      </c>
      <c r="J51" s="142"/>
      <c r="K51" s="59"/>
      <c r="L51" s="139"/>
      <c r="M51" s="139"/>
      <c r="N51" s="59"/>
      <c r="O51" s="139"/>
      <c r="P51" s="139"/>
    </row>
    <row r="52" spans="1:17" x14ac:dyDescent="0.2">
      <c r="A52" s="23" t="s">
        <v>132</v>
      </c>
      <c r="B52" s="7">
        <v>80287</v>
      </c>
      <c r="C52" s="7">
        <v>21827</v>
      </c>
      <c r="D52" s="7">
        <v>58460</v>
      </c>
      <c r="E52" s="7">
        <v>811</v>
      </c>
      <c r="F52" s="7">
        <v>124</v>
      </c>
      <c r="G52" s="7">
        <v>687</v>
      </c>
      <c r="H52" s="25">
        <f t="shared" si="0"/>
        <v>-0.24134705332086059</v>
      </c>
      <c r="J52" s="141"/>
    </row>
    <row r="53" spans="1:17" x14ac:dyDescent="0.2">
      <c r="A53" s="23" t="s">
        <v>133</v>
      </c>
      <c r="B53" s="7">
        <v>78210</v>
      </c>
      <c r="C53" s="7">
        <v>21359</v>
      </c>
      <c r="D53" s="7">
        <v>56851</v>
      </c>
      <c r="E53" s="7">
        <v>800</v>
      </c>
      <c r="F53" s="7">
        <v>105</v>
      </c>
      <c r="G53" s="7">
        <v>695</v>
      </c>
      <c r="H53" s="25">
        <f t="shared" si="0"/>
        <v>-0.101123595505618</v>
      </c>
      <c r="J53" s="142"/>
    </row>
    <row r="54" spans="1:17" x14ac:dyDescent="0.2">
      <c r="A54" s="23" t="s">
        <v>134</v>
      </c>
      <c r="B54" s="7">
        <v>75770</v>
      </c>
      <c r="C54" s="7">
        <v>20749</v>
      </c>
      <c r="D54" s="7">
        <v>55021</v>
      </c>
      <c r="E54" s="7">
        <v>767</v>
      </c>
      <c r="F54" s="7">
        <v>114</v>
      </c>
      <c r="G54" s="7">
        <v>653</v>
      </c>
      <c r="H54" s="25">
        <f t="shared" si="0"/>
        <v>-0.19348054679284965</v>
      </c>
      <c r="J54" s="141"/>
    </row>
    <row r="55" spans="1:17" x14ac:dyDescent="0.2">
      <c r="A55" s="23" t="s">
        <v>135</v>
      </c>
      <c r="B55" s="7">
        <v>74438</v>
      </c>
      <c r="C55" s="7">
        <v>20041</v>
      </c>
      <c r="D55" s="7">
        <v>54397</v>
      </c>
      <c r="E55" s="7">
        <v>724</v>
      </c>
      <c r="F55" s="7">
        <v>136</v>
      </c>
      <c r="G55" s="7">
        <v>588</v>
      </c>
      <c r="H55" s="25">
        <f t="shared" si="0"/>
        <v>-0.24109014675052409</v>
      </c>
      <c r="J55" s="142"/>
    </row>
    <row r="56" spans="1:17" x14ac:dyDescent="0.2">
      <c r="A56" s="23" t="s">
        <v>136</v>
      </c>
      <c r="B56" s="7">
        <v>72650</v>
      </c>
      <c r="C56" s="7">
        <v>19510</v>
      </c>
      <c r="D56" s="7">
        <v>53140</v>
      </c>
      <c r="E56" s="7">
        <v>758</v>
      </c>
      <c r="F56" s="7">
        <v>135</v>
      </c>
      <c r="G56" s="7">
        <v>623</v>
      </c>
      <c r="H56" s="25">
        <f t="shared" si="0"/>
        <v>-6.5351418002466133E-2</v>
      </c>
    </row>
    <row r="57" spans="1:17" x14ac:dyDescent="0.2">
      <c r="A57" s="23" t="s">
        <v>137</v>
      </c>
      <c r="B57" s="7">
        <v>71293</v>
      </c>
      <c r="C57" s="7">
        <v>19184</v>
      </c>
      <c r="D57" s="7">
        <v>52109</v>
      </c>
      <c r="E57" s="7">
        <v>864</v>
      </c>
      <c r="F57" s="7">
        <v>115</v>
      </c>
      <c r="G57" s="7">
        <v>749</v>
      </c>
      <c r="H57" s="25">
        <f t="shared" si="0"/>
        <v>8.0000000000000071E-2</v>
      </c>
    </row>
    <row r="58" spans="1:17" x14ac:dyDescent="0.2">
      <c r="A58" s="23" t="s">
        <v>138</v>
      </c>
      <c r="B58" s="7">
        <v>68648</v>
      </c>
      <c r="C58" s="7">
        <v>18310</v>
      </c>
      <c r="D58" s="7">
        <v>50338</v>
      </c>
      <c r="E58" s="7">
        <v>869</v>
      </c>
      <c r="F58" s="7">
        <v>122</v>
      </c>
      <c r="G58" s="7">
        <v>747</v>
      </c>
      <c r="H58" s="25">
        <f t="shared" si="0"/>
        <v>0.13298565840938714</v>
      </c>
    </row>
    <row r="59" spans="1:17" x14ac:dyDescent="0.2">
      <c r="A59" s="23" t="s">
        <v>139</v>
      </c>
      <c r="B59" s="7">
        <v>67445</v>
      </c>
      <c r="C59" s="7">
        <v>17986</v>
      </c>
      <c r="D59" s="7">
        <v>49459</v>
      </c>
      <c r="E59" s="7">
        <v>838</v>
      </c>
      <c r="F59" s="7">
        <v>142</v>
      </c>
      <c r="G59" s="7">
        <v>696</v>
      </c>
      <c r="H59" s="25">
        <f t="shared" si="0"/>
        <v>0.15745856353591159</v>
      </c>
    </row>
    <row r="60" spans="1:17" x14ac:dyDescent="0.2">
      <c r="A60" s="23" t="s">
        <v>140</v>
      </c>
      <c r="B60" s="7">
        <v>65785</v>
      </c>
      <c r="C60" s="7">
        <v>17594</v>
      </c>
      <c r="D60" s="7">
        <v>48191</v>
      </c>
      <c r="E60" s="7">
        <v>872</v>
      </c>
      <c r="F60" s="7">
        <v>142</v>
      </c>
      <c r="G60" s="7">
        <v>730</v>
      </c>
      <c r="H60" s="25">
        <f t="shared" si="0"/>
        <v>0.15039577836411611</v>
      </c>
    </row>
    <row r="61" spans="1:17" x14ac:dyDescent="0.2">
      <c r="A61" s="23" t="s">
        <v>141</v>
      </c>
      <c r="B61" s="7">
        <v>65852</v>
      </c>
      <c r="C61" s="7">
        <v>16961</v>
      </c>
      <c r="D61" s="7">
        <v>48891</v>
      </c>
      <c r="E61" s="7">
        <v>843</v>
      </c>
      <c r="F61" s="7">
        <v>120</v>
      </c>
      <c r="G61" s="7">
        <v>723</v>
      </c>
      <c r="H61" s="25">
        <f t="shared" si="0"/>
        <v>-2.430555555555558E-2</v>
      </c>
    </row>
    <row r="62" spans="1:17" x14ac:dyDescent="0.2">
      <c r="A62" s="23" t="s">
        <v>142</v>
      </c>
      <c r="B62" s="7">
        <v>63931</v>
      </c>
      <c r="C62" s="7">
        <v>16172</v>
      </c>
      <c r="D62" s="7">
        <v>47759</v>
      </c>
      <c r="E62" s="7">
        <v>783</v>
      </c>
      <c r="F62" s="7">
        <v>113</v>
      </c>
      <c r="G62" s="7">
        <v>670</v>
      </c>
      <c r="H62" s="25">
        <f t="shared" si="0"/>
        <v>-9.8964326812428061E-2</v>
      </c>
      <c r="J62" s="1" t="s">
        <v>39</v>
      </c>
    </row>
    <row r="63" spans="1:17" x14ac:dyDescent="0.2">
      <c r="A63" s="23" t="s">
        <v>143</v>
      </c>
      <c r="B63" s="7">
        <v>63472</v>
      </c>
      <c r="C63" s="7">
        <v>15745</v>
      </c>
      <c r="D63" s="7">
        <v>47727</v>
      </c>
      <c r="E63" s="7">
        <v>723</v>
      </c>
      <c r="F63" s="7">
        <v>137</v>
      </c>
      <c r="G63" s="7">
        <v>586</v>
      </c>
      <c r="H63" s="25">
        <f t="shared" si="0"/>
        <v>-0.13723150357995229</v>
      </c>
    </row>
    <row r="64" spans="1:17" x14ac:dyDescent="0.2">
      <c r="A64" s="23" t="s">
        <v>144</v>
      </c>
      <c r="B64" s="7">
        <v>64337</v>
      </c>
      <c r="C64" s="7">
        <v>15535</v>
      </c>
      <c r="D64" s="7">
        <v>48802</v>
      </c>
      <c r="E64" s="7">
        <v>781</v>
      </c>
      <c r="F64" s="7">
        <v>126</v>
      </c>
      <c r="G64" s="7">
        <v>655</v>
      </c>
      <c r="H64" s="25">
        <f t="shared" si="0"/>
        <v>-0.10435779816513757</v>
      </c>
    </row>
    <row r="65" spans="1:8" x14ac:dyDescent="0.2">
      <c r="A65" s="23" t="s">
        <v>145</v>
      </c>
      <c r="B65" s="7">
        <v>64723</v>
      </c>
      <c r="C65" s="7">
        <v>15700</v>
      </c>
      <c r="D65" s="7">
        <v>49023</v>
      </c>
      <c r="E65" s="7">
        <v>763</v>
      </c>
      <c r="F65" s="7">
        <v>121</v>
      </c>
      <c r="G65" s="7">
        <v>642</v>
      </c>
      <c r="H65" s="25">
        <f t="shared" si="0"/>
        <v>-9.4899169632265745E-2</v>
      </c>
    </row>
    <row r="66" spans="1:8" x14ac:dyDescent="0.2">
      <c r="A66" s="23" t="s">
        <v>146</v>
      </c>
      <c r="B66" s="7">
        <v>63311</v>
      </c>
      <c r="C66" s="7">
        <v>15107</v>
      </c>
      <c r="D66" s="7">
        <v>48204</v>
      </c>
      <c r="E66" s="7">
        <v>766</v>
      </c>
      <c r="F66" s="7">
        <v>101</v>
      </c>
      <c r="G66" s="7">
        <v>665</v>
      </c>
      <c r="H66" s="25">
        <f t="shared" si="0"/>
        <v>-2.1711366538952781E-2</v>
      </c>
    </row>
    <row r="67" spans="1:8" x14ac:dyDescent="0.2">
      <c r="A67" s="23" t="s">
        <v>147</v>
      </c>
      <c r="B67" s="7">
        <v>63536</v>
      </c>
      <c r="C67" s="7">
        <v>15186</v>
      </c>
      <c r="D67" s="7">
        <v>48350</v>
      </c>
      <c r="E67" s="7">
        <v>792</v>
      </c>
      <c r="F67" s="7">
        <v>115</v>
      </c>
      <c r="G67" s="7">
        <v>677</v>
      </c>
      <c r="H67" s="25">
        <f t="shared" si="0"/>
        <v>9.543568464730301E-2</v>
      </c>
    </row>
    <row r="68" spans="1:8" x14ac:dyDescent="0.2">
      <c r="A68" s="23" t="s">
        <v>148</v>
      </c>
      <c r="B68" s="7">
        <v>65379</v>
      </c>
      <c r="C68" s="7">
        <v>15185</v>
      </c>
      <c r="D68" s="7">
        <v>50194</v>
      </c>
      <c r="E68" s="7">
        <v>853</v>
      </c>
      <c r="F68" s="7">
        <v>111</v>
      </c>
      <c r="G68" s="7">
        <v>742</v>
      </c>
      <c r="H68" s="25">
        <f t="shared" si="0"/>
        <v>9.2189500640204924E-2</v>
      </c>
    </row>
    <row r="69" spans="1:8" x14ac:dyDescent="0.2">
      <c r="A69" s="23" t="s">
        <v>149</v>
      </c>
      <c r="B69" s="7">
        <v>65518</v>
      </c>
      <c r="C69" s="7">
        <v>15180</v>
      </c>
      <c r="D69" s="7">
        <v>50338</v>
      </c>
      <c r="E69" s="7">
        <v>719</v>
      </c>
      <c r="F69" s="7">
        <v>78</v>
      </c>
      <c r="G69" s="7">
        <v>641</v>
      </c>
      <c r="H69" s="25">
        <f t="shared" si="0"/>
        <v>-5.7667103538663222E-2</v>
      </c>
    </row>
    <row r="70" spans="1:8" x14ac:dyDescent="0.2">
      <c r="A70" s="23" t="s">
        <v>150</v>
      </c>
      <c r="B70" s="7">
        <v>64491</v>
      </c>
      <c r="C70" s="7">
        <v>15227</v>
      </c>
      <c r="D70" s="7">
        <v>49264</v>
      </c>
      <c r="E70" s="7">
        <v>697</v>
      </c>
      <c r="F70" s="7">
        <v>75</v>
      </c>
      <c r="G70" s="7">
        <v>622</v>
      </c>
      <c r="H70" s="25">
        <f t="shared" si="0"/>
        <v>-9.0078328981723188E-2</v>
      </c>
    </row>
    <row r="71" spans="1:8" x14ac:dyDescent="0.2">
      <c r="A71" s="23" t="s">
        <v>151</v>
      </c>
      <c r="B71" s="7">
        <v>64484</v>
      </c>
      <c r="C71" s="7">
        <v>15197</v>
      </c>
      <c r="D71" s="7">
        <v>49287</v>
      </c>
      <c r="E71" s="7">
        <v>618</v>
      </c>
      <c r="F71" s="7">
        <v>57</v>
      </c>
      <c r="G71" s="7">
        <v>561</v>
      </c>
      <c r="H71" s="25">
        <f t="shared" si="0"/>
        <v>-0.21969696969696972</v>
      </c>
    </row>
    <row r="72" spans="1:8" x14ac:dyDescent="0.2">
      <c r="A72" s="23" t="s">
        <v>152</v>
      </c>
      <c r="B72" s="7">
        <v>65953</v>
      </c>
      <c r="C72" s="7">
        <v>15419</v>
      </c>
      <c r="D72" s="7">
        <v>50534</v>
      </c>
      <c r="E72" s="7">
        <v>684</v>
      </c>
      <c r="F72" s="7">
        <v>52</v>
      </c>
      <c r="G72" s="7">
        <v>632</v>
      </c>
      <c r="H72" s="25">
        <f t="shared" si="0"/>
        <v>-0.1981242672919109</v>
      </c>
    </row>
    <row r="73" spans="1:8" x14ac:dyDescent="0.2">
      <c r="A73" s="23" t="s">
        <v>153</v>
      </c>
      <c r="B73" s="7">
        <v>64343</v>
      </c>
      <c r="C73" s="7">
        <v>14822</v>
      </c>
      <c r="D73" s="7">
        <v>49521</v>
      </c>
      <c r="E73" s="7">
        <v>726</v>
      </c>
      <c r="F73" s="7">
        <v>67</v>
      </c>
      <c r="G73" s="7">
        <v>659</v>
      </c>
      <c r="H73" s="25">
        <f t="shared" si="0"/>
        <v>9.7357440890124547E-3</v>
      </c>
    </row>
    <row r="74" spans="1:8" x14ac:dyDescent="0.2">
      <c r="A74" s="23" t="s">
        <v>154</v>
      </c>
      <c r="B74" s="7">
        <v>63780</v>
      </c>
      <c r="C74" s="7">
        <v>15157</v>
      </c>
      <c r="D74" s="7">
        <v>48623</v>
      </c>
      <c r="E74" s="7">
        <v>717</v>
      </c>
      <c r="F74" s="7">
        <v>68</v>
      </c>
      <c r="G74" s="7">
        <v>649</v>
      </c>
      <c r="H74" s="25">
        <f t="shared" si="0"/>
        <v>2.8694404591104838E-2</v>
      </c>
    </row>
    <row r="75" spans="1:8" x14ac:dyDescent="0.2">
      <c r="A75" s="23" t="s">
        <v>155</v>
      </c>
      <c r="B75" s="7">
        <v>63935</v>
      </c>
      <c r="C75" s="7">
        <v>15251</v>
      </c>
      <c r="D75" s="7">
        <v>48684</v>
      </c>
      <c r="E75" s="7">
        <v>602</v>
      </c>
      <c r="F75" s="7">
        <v>51</v>
      </c>
      <c r="G75" s="7">
        <v>551</v>
      </c>
      <c r="H75" s="25">
        <f t="shared" si="0"/>
        <v>-2.5889967637540479E-2</v>
      </c>
    </row>
    <row r="76" spans="1:8" x14ac:dyDescent="0.2">
      <c r="A76" s="23" t="s">
        <v>158</v>
      </c>
      <c r="B76" s="7">
        <v>64963</v>
      </c>
      <c r="C76" s="7">
        <v>15012</v>
      </c>
      <c r="D76" s="7">
        <v>49951</v>
      </c>
      <c r="E76" s="7">
        <v>683</v>
      </c>
      <c r="F76" s="7">
        <v>54</v>
      </c>
      <c r="G76" s="7">
        <v>629</v>
      </c>
      <c r="H76" s="25">
        <f t="shared" si="0"/>
        <v>-1.4619883040936088E-3</v>
      </c>
    </row>
    <row r="77" spans="1:8" x14ac:dyDescent="0.2">
      <c r="A77" s="23" t="s">
        <v>161</v>
      </c>
      <c r="B77" s="7">
        <v>62953</v>
      </c>
      <c r="C77" s="7">
        <v>14079</v>
      </c>
      <c r="D77" s="7">
        <v>48874</v>
      </c>
      <c r="E77" s="7">
        <v>710</v>
      </c>
      <c r="F77" s="7">
        <v>70</v>
      </c>
      <c r="G77" s="7">
        <v>640</v>
      </c>
      <c r="H77" s="25">
        <f t="shared" si="0"/>
        <v>-2.2038567493112948E-2</v>
      </c>
    </row>
    <row r="78" spans="1:8" x14ac:dyDescent="0.2">
      <c r="A78" s="23" t="s">
        <v>164</v>
      </c>
      <c r="B78" s="7">
        <v>63415</v>
      </c>
      <c r="C78" s="7">
        <v>14188</v>
      </c>
      <c r="D78" s="7">
        <v>49227</v>
      </c>
      <c r="E78" s="7">
        <v>675</v>
      </c>
      <c r="F78" s="7">
        <v>67</v>
      </c>
      <c r="G78" s="7">
        <v>608</v>
      </c>
      <c r="H78" s="25">
        <f t="shared" si="0"/>
        <v>-5.8577405857740628E-2</v>
      </c>
    </row>
    <row r="79" spans="1:8" x14ac:dyDescent="0.2">
      <c r="A79" s="23" t="s">
        <v>167</v>
      </c>
      <c r="B79" s="7">
        <v>64963</v>
      </c>
      <c r="C79" s="7">
        <v>15012</v>
      </c>
      <c r="D79" s="7">
        <v>49951</v>
      </c>
      <c r="E79" s="7">
        <v>683</v>
      </c>
      <c r="F79" s="7">
        <v>54</v>
      </c>
      <c r="G79" s="7">
        <v>629</v>
      </c>
      <c r="H79" s="25">
        <f t="shared" si="0"/>
        <v>0.13455149501661134</v>
      </c>
    </row>
    <row r="80" spans="1:8" x14ac:dyDescent="0.2">
      <c r="A80" s="23" t="s">
        <v>170</v>
      </c>
      <c r="B80" s="7">
        <v>63626</v>
      </c>
      <c r="C80" s="7">
        <v>14115</v>
      </c>
      <c r="D80" s="7">
        <v>49511</v>
      </c>
      <c r="E80" s="7">
        <v>658</v>
      </c>
      <c r="F80" s="7">
        <v>56</v>
      </c>
      <c r="G80" s="7">
        <v>602</v>
      </c>
      <c r="H80" s="25">
        <f t="shared" si="0"/>
        <v>-3.6603221083455373E-2</v>
      </c>
    </row>
    <row r="81" spans="1:17" x14ac:dyDescent="0.2">
      <c r="A81" s="23" t="s">
        <v>174</v>
      </c>
      <c r="B81" s="7">
        <v>62420</v>
      </c>
      <c r="C81" s="7">
        <v>13704</v>
      </c>
      <c r="D81" s="7">
        <v>48716</v>
      </c>
      <c r="E81" s="7">
        <v>693</v>
      </c>
      <c r="F81" s="7">
        <v>73</v>
      </c>
      <c r="G81" s="7">
        <v>620</v>
      </c>
      <c r="H81" s="25">
        <f t="shared" si="0"/>
        <v>-2.3943661971830954E-2</v>
      </c>
    </row>
    <row r="82" spans="1:17" x14ac:dyDescent="0.2">
      <c r="A82" s="23" t="s">
        <v>177</v>
      </c>
      <c r="B82" s="7">
        <v>62209</v>
      </c>
      <c r="C82" s="7">
        <v>14012</v>
      </c>
      <c r="D82" s="7">
        <v>48197</v>
      </c>
      <c r="E82" s="7">
        <v>519</v>
      </c>
      <c r="F82" s="7">
        <v>70</v>
      </c>
      <c r="G82" s="7">
        <v>449</v>
      </c>
      <c r="H82" s="25">
        <f t="shared" si="0"/>
        <v>-0.23111111111111116</v>
      </c>
    </row>
    <row r="83" spans="1:17" x14ac:dyDescent="0.2">
      <c r="A83" s="23" t="s">
        <v>181</v>
      </c>
      <c r="B83" s="7">
        <v>62175</v>
      </c>
      <c r="C83" s="7">
        <v>13982</v>
      </c>
      <c r="D83" s="7">
        <v>48193</v>
      </c>
      <c r="E83" s="7">
        <v>457</v>
      </c>
      <c r="F83" s="7">
        <v>55</v>
      </c>
      <c r="G83" s="7">
        <v>402</v>
      </c>
      <c r="H83" s="25">
        <f t="shared" si="0"/>
        <v>-0.33089311859443626</v>
      </c>
      <c r="I83" s="44"/>
      <c r="J83" s="143"/>
      <c r="L83" s="144"/>
      <c r="M83" s="143"/>
      <c r="O83" s="44"/>
      <c r="P83" s="143"/>
    </row>
    <row r="84" spans="1:17" x14ac:dyDescent="0.2">
      <c r="A84" s="23" t="s">
        <v>184</v>
      </c>
      <c r="B84" s="7">
        <v>63033</v>
      </c>
      <c r="C84" s="7">
        <v>14070</v>
      </c>
      <c r="D84" s="7">
        <v>48963</v>
      </c>
      <c r="E84" s="7">
        <v>498</v>
      </c>
      <c r="F84" s="7">
        <v>63</v>
      </c>
      <c r="G84" s="7">
        <v>435</v>
      </c>
      <c r="H84" s="25">
        <f t="shared" si="0"/>
        <v>-0.24316109422492405</v>
      </c>
      <c r="J84" s="144"/>
    </row>
    <row r="85" spans="1:17" x14ac:dyDescent="0.2">
      <c r="A85" s="23" t="s">
        <v>187</v>
      </c>
      <c r="B85" s="7">
        <v>60315</v>
      </c>
      <c r="C85" s="7">
        <v>13012</v>
      </c>
      <c r="D85" s="7">
        <v>47303</v>
      </c>
      <c r="E85" s="7">
        <v>511</v>
      </c>
      <c r="F85" s="7">
        <v>76</v>
      </c>
      <c r="G85" s="7">
        <v>435</v>
      </c>
      <c r="H85" s="25">
        <f t="shared" si="0"/>
        <v>-0.26262626262626265</v>
      </c>
      <c r="J85" s="144"/>
    </row>
    <row r="86" spans="1:17" x14ac:dyDescent="0.2">
      <c r="A86" s="1" t="s">
        <v>188</v>
      </c>
      <c r="B86" s="7">
        <v>60241</v>
      </c>
      <c r="C86" s="7">
        <v>13269</v>
      </c>
      <c r="D86" s="7">
        <v>46972</v>
      </c>
      <c r="E86" s="7">
        <v>497</v>
      </c>
      <c r="F86" s="7">
        <v>74</v>
      </c>
      <c r="G86" s="7">
        <v>423</v>
      </c>
      <c r="H86" s="25">
        <f t="shared" si="0"/>
        <v>-4.2389210019267876E-2</v>
      </c>
      <c r="J86" s="144"/>
      <c r="Q86" s="11"/>
    </row>
    <row r="87" spans="1:17" x14ac:dyDescent="0.2">
      <c r="A87" s="1" t="s">
        <v>189</v>
      </c>
      <c r="B87" s="7">
        <v>60279</v>
      </c>
      <c r="C87" s="7">
        <v>13416</v>
      </c>
      <c r="D87" s="7">
        <v>46863</v>
      </c>
      <c r="E87" s="7">
        <v>441</v>
      </c>
      <c r="F87" s="7">
        <v>54</v>
      </c>
      <c r="G87" s="7">
        <v>387</v>
      </c>
      <c r="H87" s="25">
        <f t="shared" si="0"/>
        <v>-3.5010940919037226E-2</v>
      </c>
      <c r="I87" s="44"/>
      <c r="J87" s="144"/>
      <c r="K87" s="11"/>
      <c r="L87" s="144"/>
      <c r="M87" s="144"/>
      <c r="N87" s="11"/>
      <c r="O87" s="44"/>
      <c r="P87" s="144"/>
      <c r="Q87" s="11"/>
    </row>
    <row r="88" spans="1:17" x14ac:dyDescent="0.2">
      <c r="A88" s="1" t="s">
        <v>190</v>
      </c>
      <c r="B88" s="7">
        <v>56012</v>
      </c>
      <c r="C88" s="7">
        <v>13126</v>
      </c>
      <c r="D88" s="7">
        <v>42886</v>
      </c>
      <c r="E88" s="7">
        <v>454</v>
      </c>
      <c r="F88" s="7">
        <v>62</v>
      </c>
      <c r="G88" s="7">
        <v>392</v>
      </c>
      <c r="H88" s="25">
        <f t="shared" si="0"/>
        <v>-8.8353413654618462E-2</v>
      </c>
      <c r="I88" s="144" t="s">
        <v>271</v>
      </c>
      <c r="J88" s="144"/>
      <c r="Q88" s="11"/>
    </row>
    <row r="89" spans="1:17" x14ac:dyDescent="0.2">
      <c r="A89" s="1" t="s">
        <v>191</v>
      </c>
      <c r="B89" s="7">
        <v>54954</v>
      </c>
      <c r="C89" s="7">
        <v>12038</v>
      </c>
      <c r="D89" s="7">
        <v>42916</v>
      </c>
      <c r="E89" s="7">
        <v>467</v>
      </c>
      <c r="F89" s="7">
        <v>61</v>
      </c>
      <c r="G89" s="7">
        <v>406</v>
      </c>
      <c r="H89" s="25">
        <f t="shared" si="0"/>
        <v>-8.6105675146771032E-2</v>
      </c>
      <c r="I89" s="144"/>
      <c r="J89" s="11"/>
      <c r="K89" s="144"/>
      <c r="L89" s="144"/>
      <c r="M89" s="11"/>
      <c r="N89" s="44"/>
      <c r="O89" s="144"/>
      <c r="P89" s="11"/>
    </row>
    <row r="90" spans="1:17" x14ac:dyDescent="0.2">
      <c r="A90" s="177" t="s">
        <v>89</v>
      </c>
      <c r="B90" s="177"/>
      <c r="C90" s="177"/>
      <c r="D90" s="177"/>
      <c r="E90" s="177"/>
      <c r="F90" s="177"/>
      <c r="G90" s="177"/>
      <c r="I90" s="144"/>
    </row>
    <row r="91" spans="1:17" x14ac:dyDescent="0.2">
      <c r="E91" s="145"/>
      <c r="F91" s="145"/>
      <c r="G91" s="145"/>
    </row>
    <row r="92" spans="1:17" x14ac:dyDescent="0.2">
      <c r="F92" s="145"/>
      <c r="G92" s="145"/>
    </row>
    <row r="93" spans="1:17" x14ac:dyDescent="0.2">
      <c r="E93" s="25"/>
      <c r="F93" s="25"/>
      <c r="G93" s="25"/>
    </row>
    <row r="94" spans="1:17" x14ac:dyDescent="0.2">
      <c r="E94" s="25"/>
      <c r="F94" s="25"/>
      <c r="G94" s="25"/>
    </row>
    <row r="95" spans="1:17" x14ac:dyDescent="0.2">
      <c r="F95" s="57"/>
      <c r="G95" s="57"/>
      <c r="J95" s="1" t="s">
        <v>39</v>
      </c>
    </row>
    <row r="96" spans="1:17" x14ac:dyDescent="0.2">
      <c r="F96" s="25"/>
      <c r="G96" s="25"/>
    </row>
    <row r="103" spans="7:7" x14ac:dyDescent="0.2">
      <c r="G103" s="5" t="s">
        <v>39</v>
      </c>
    </row>
  </sheetData>
  <mergeCells count="1">
    <mergeCell ref="A90:G90"/>
  </mergeCells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5B3D7"/>
  </sheetPr>
  <dimension ref="A1:AMJ90"/>
  <sheetViews>
    <sheetView zoomScaleNormal="100" workbookViewId="0">
      <selection sqref="A1:M1"/>
    </sheetView>
  </sheetViews>
  <sheetFormatPr baseColWidth="10" defaultColWidth="10.875" defaultRowHeight="14.25" x14ac:dyDescent="0.2"/>
  <cols>
    <col min="1" max="1" width="6.25" style="1" customWidth="1"/>
    <col min="2" max="13" width="8.125" style="1" customWidth="1"/>
    <col min="14" max="14" width="5.5" style="1" customWidth="1"/>
    <col min="15" max="16" width="7.875" style="1" customWidth="1"/>
    <col min="17" max="1023" width="10.875" style="1"/>
    <col min="1024" max="1024" width="11" style="5" customWidth="1"/>
  </cols>
  <sheetData>
    <row r="1" spans="1:19" x14ac:dyDescent="0.2">
      <c r="A1" s="155" t="s">
        <v>325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9" ht="11.25" customHeight="1" x14ac:dyDescent="0.2">
      <c r="A2" s="170"/>
      <c r="B2" s="171" t="s">
        <v>57</v>
      </c>
      <c r="C2" s="171"/>
      <c r="D2" s="171"/>
      <c r="E2" s="171"/>
      <c r="F2" s="171"/>
      <c r="G2" s="171"/>
      <c r="H2" s="171" t="s">
        <v>61</v>
      </c>
      <c r="I2" s="171"/>
      <c r="J2" s="171"/>
      <c r="K2" s="171"/>
      <c r="L2" s="171"/>
      <c r="M2" s="171"/>
    </row>
    <row r="3" spans="1:19" ht="56.25" x14ac:dyDescent="0.2">
      <c r="A3" s="170"/>
      <c r="B3" s="3" t="s">
        <v>272</v>
      </c>
      <c r="C3" s="3" t="s">
        <v>273</v>
      </c>
      <c r="D3" s="3" t="s">
        <v>255</v>
      </c>
      <c r="E3" s="3" t="s">
        <v>268</v>
      </c>
      <c r="F3" s="3" t="s">
        <v>269</v>
      </c>
      <c r="G3" s="3" t="s">
        <v>274</v>
      </c>
      <c r="H3" s="3" t="s">
        <v>272</v>
      </c>
      <c r="I3" s="3" t="s">
        <v>273</v>
      </c>
      <c r="J3" s="3" t="s">
        <v>255</v>
      </c>
      <c r="K3" s="3" t="s">
        <v>268</v>
      </c>
      <c r="L3" s="3" t="s">
        <v>269</v>
      </c>
      <c r="M3" s="3" t="s">
        <v>274</v>
      </c>
      <c r="N3" s="146" t="s">
        <v>275</v>
      </c>
      <c r="O3" s="5" t="s">
        <v>57</v>
      </c>
      <c r="P3" s="5" t="s">
        <v>276</v>
      </c>
    </row>
    <row r="4" spans="1:19" x14ac:dyDescent="0.2">
      <c r="A4" s="23" t="s">
        <v>210</v>
      </c>
      <c r="B4" s="7">
        <v>7660</v>
      </c>
      <c r="C4" s="147"/>
      <c r="D4" s="7">
        <v>65530</v>
      </c>
      <c r="E4" s="7">
        <v>54070</v>
      </c>
      <c r="F4" s="7">
        <v>11460</v>
      </c>
      <c r="G4" s="148">
        <v>8.5548302872062703</v>
      </c>
      <c r="H4" s="23">
        <v>94</v>
      </c>
      <c r="I4" s="147"/>
      <c r="J4" s="7">
        <v>526</v>
      </c>
      <c r="K4" s="7">
        <v>380</v>
      </c>
      <c r="L4" s="7">
        <v>146</v>
      </c>
      <c r="M4" s="148">
        <v>5.5957446808510598</v>
      </c>
      <c r="N4" s="149"/>
      <c r="O4" s="44">
        <v>7660</v>
      </c>
      <c r="P4" s="23">
        <v>94</v>
      </c>
      <c r="R4" s="11"/>
      <c r="S4" s="11"/>
    </row>
    <row r="5" spans="1:19" x14ac:dyDescent="0.2">
      <c r="A5" s="23" t="s">
        <v>211</v>
      </c>
      <c r="B5" s="7">
        <v>8568</v>
      </c>
      <c r="C5" s="147"/>
      <c r="D5" s="7">
        <v>71766</v>
      </c>
      <c r="E5" s="7">
        <v>55958</v>
      </c>
      <c r="F5" s="7">
        <v>15808</v>
      </c>
      <c r="G5" s="148">
        <v>8.3760504201680703</v>
      </c>
      <c r="H5" s="23">
        <v>108</v>
      </c>
      <c r="I5" s="147"/>
      <c r="J5" s="7">
        <v>636</v>
      </c>
      <c r="K5" s="7">
        <v>423</v>
      </c>
      <c r="L5" s="7">
        <v>213</v>
      </c>
      <c r="M5" s="148">
        <v>5.8888888888888902</v>
      </c>
      <c r="N5" s="149"/>
      <c r="O5" s="44">
        <v>8568</v>
      </c>
      <c r="P5" s="23">
        <v>108</v>
      </c>
    </row>
    <row r="6" spans="1:19" x14ac:dyDescent="0.2">
      <c r="A6" s="23" t="s">
        <v>212</v>
      </c>
      <c r="B6" s="7">
        <v>9080</v>
      </c>
      <c r="C6" s="147"/>
      <c r="D6" s="7">
        <v>73526</v>
      </c>
      <c r="E6" s="7">
        <v>55516</v>
      </c>
      <c r="F6" s="7">
        <v>18010</v>
      </c>
      <c r="G6" s="148">
        <v>8.0975770925110098</v>
      </c>
      <c r="H6" s="23">
        <v>109</v>
      </c>
      <c r="I6" s="147"/>
      <c r="J6" s="7">
        <v>695</v>
      </c>
      <c r="K6" s="7">
        <v>445</v>
      </c>
      <c r="L6" s="7">
        <v>250</v>
      </c>
      <c r="M6" s="148">
        <v>6.3761467889908303</v>
      </c>
      <c r="N6" s="149"/>
      <c r="O6" s="44">
        <v>9080</v>
      </c>
      <c r="P6" s="23">
        <v>109</v>
      </c>
    </row>
    <row r="7" spans="1:19" x14ac:dyDescent="0.2">
      <c r="A7" s="23" t="s">
        <v>213</v>
      </c>
      <c r="B7" s="7">
        <v>9620</v>
      </c>
      <c r="C7" s="147"/>
      <c r="D7" s="7">
        <v>75606</v>
      </c>
      <c r="E7" s="7">
        <v>54798</v>
      </c>
      <c r="F7" s="7">
        <v>20808</v>
      </c>
      <c r="G7" s="148">
        <v>7.8592515592515602</v>
      </c>
      <c r="H7" s="23">
        <v>109</v>
      </c>
      <c r="I7" s="147"/>
      <c r="J7" s="7">
        <v>648</v>
      </c>
      <c r="K7" s="7">
        <v>383</v>
      </c>
      <c r="L7" s="7">
        <v>265</v>
      </c>
      <c r="M7" s="148">
        <v>5.9449541284403704</v>
      </c>
      <c r="N7" s="149"/>
      <c r="O7" s="44">
        <v>9620</v>
      </c>
      <c r="P7" s="23">
        <v>109</v>
      </c>
    </row>
    <row r="8" spans="1:19" x14ac:dyDescent="0.2">
      <c r="A8" s="23" t="s">
        <v>214</v>
      </c>
      <c r="B8" s="7">
        <v>10276</v>
      </c>
      <c r="C8" s="147">
        <f t="shared" ref="C8:C39" si="0">B8/B4-1</f>
        <v>0.34151436031331595</v>
      </c>
      <c r="D8" s="7">
        <v>79073</v>
      </c>
      <c r="E8" s="7">
        <v>54356</v>
      </c>
      <c r="F8" s="7">
        <v>24717</v>
      </c>
      <c r="G8" s="148">
        <v>7.6949202024133898</v>
      </c>
      <c r="H8" s="23">
        <v>121</v>
      </c>
      <c r="I8" s="147">
        <f t="shared" ref="I8:I39" si="1">H8/H4-1</f>
        <v>0.2872340425531914</v>
      </c>
      <c r="J8" s="7">
        <v>739</v>
      </c>
      <c r="K8" s="7">
        <v>394</v>
      </c>
      <c r="L8" s="7">
        <v>345</v>
      </c>
      <c r="M8" s="148">
        <v>6.1074380165289304</v>
      </c>
      <c r="N8" s="149">
        <f t="shared" ref="N8:N39" si="2">J8/J4-1</f>
        <v>0.40494296577946765</v>
      </c>
      <c r="O8" s="44">
        <v>10276</v>
      </c>
      <c r="P8" s="23">
        <v>121</v>
      </c>
    </row>
    <row r="9" spans="1:19" x14ac:dyDescent="0.2">
      <c r="A9" s="23" t="s">
        <v>215</v>
      </c>
      <c r="B9" s="7">
        <v>10978</v>
      </c>
      <c r="C9" s="147">
        <f t="shared" si="0"/>
        <v>0.28127917833800198</v>
      </c>
      <c r="D9" s="7">
        <v>81231</v>
      </c>
      <c r="E9" s="7">
        <v>53100</v>
      </c>
      <c r="F9" s="7">
        <v>28131</v>
      </c>
      <c r="G9" s="148">
        <v>7.3994352341045699</v>
      </c>
      <c r="H9" s="23">
        <v>131</v>
      </c>
      <c r="I9" s="147">
        <f t="shared" si="1"/>
        <v>0.21296296296296302</v>
      </c>
      <c r="J9" s="7">
        <v>789</v>
      </c>
      <c r="K9" s="7">
        <v>408</v>
      </c>
      <c r="L9" s="7">
        <v>381</v>
      </c>
      <c r="M9" s="148">
        <v>6.0229007633587797</v>
      </c>
      <c r="N9" s="149">
        <f t="shared" si="2"/>
        <v>0.24056603773584895</v>
      </c>
      <c r="O9" s="44">
        <v>10978</v>
      </c>
      <c r="P9" s="23">
        <v>131</v>
      </c>
    </row>
    <row r="10" spans="1:19" x14ac:dyDescent="0.2">
      <c r="A10" s="23" t="s">
        <v>216</v>
      </c>
      <c r="B10" s="7">
        <v>11454</v>
      </c>
      <c r="C10" s="147">
        <f t="shared" si="0"/>
        <v>0.26145374449339198</v>
      </c>
      <c r="D10" s="7">
        <v>83705</v>
      </c>
      <c r="E10" s="7">
        <v>53084</v>
      </c>
      <c r="F10" s="7">
        <v>30621</v>
      </c>
      <c r="G10" s="148">
        <v>7.3079273616203899</v>
      </c>
      <c r="H10" s="23">
        <v>136</v>
      </c>
      <c r="I10" s="147">
        <f t="shared" si="1"/>
        <v>0.24770642201834869</v>
      </c>
      <c r="J10" s="7">
        <v>872</v>
      </c>
      <c r="K10" s="7">
        <v>451</v>
      </c>
      <c r="L10" s="7">
        <v>421</v>
      </c>
      <c r="M10" s="148">
        <v>6.4117647058823497</v>
      </c>
      <c r="N10" s="149">
        <f t="shared" si="2"/>
        <v>0.25467625899280577</v>
      </c>
      <c r="O10" s="44">
        <v>11454</v>
      </c>
      <c r="P10" s="23">
        <v>136</v>
      </c>
    </row>
    <row r="11" spans="1:19" x14ac:dyDescent="0.2">
      <c r="A11" s="23" t="s">
        <v>217</v>
      </c>
      <c r="B11" s="7">
        <v>11935</v>
      </c>
      <c r="C11" s="147">
        <f t="shared" si="0"/>
        <v>0.24064449064449067</v>
      </c>
      <c r="D11" s="7">
        <v>84870</v>
      </c>
      <c r="E11" s="7">
        <v>51971</v>
      </c>
      <c r="F11" s="7">
        <v>32899</v>
      </c>
      <c r="G11" s="148">
        <v>7.11101801424382</v>
      </c>
      <c r="H11" s="23">
        <v>132</v>
      </c>
      <c r="I11" s="147">
        <f t="shared" si="1"/>
        <v>0.21100917431192667</v>
      </c>
      <c r="J11" s="7">
        <v>821</v>
      </c>
      <c r="K11" s="7">
        <v>417</v>
      </c>
      <c r="L11" s="7">
        <v>404</v>
      </c>
      <c r="M11" s="148">
        <v>6.2196969696969697</v>
      </c>
      <c r="N11" s="149">
        <f t="shared" si="2"/>
        <v>0.26697530864197527</v>
      </c>
      <c r="O11" s="44">
        <v>11935</v>
      </c>
      <c r="P11" s="23">
        <v>132</v>
      </c>
    </row>
    <row r="12" spans="1:19" x14ac:dyDescent="0.2">
      <c r="A12" s="23" t="s">
        <v>218</v>
      </c>
      <c r="B12" s="7">
        <v>12614</v>
      </c>
      <c r="C12" s="147">
        <f t="shared" si="0"/>
        <v>0.22752043596730243</v>
      </c>
      <c r="D12" s="7">
        <v>88867</v>
      </c>
      <c r="E12" s="7">
        <v>51625</v>
      </c>
      <c r="F12" s="7">
        <v>37242</v>
      </c>
      <c r="G12" s="148">
        <v>7.0451086094815301</v>
      </c>
      <c r="H12" s="23">
        <v>139</v>
      </c>
      <c r="I12" s="147">
        <f t="shared" si="1"/>
        <v>0.14876033057851235</v>
      </c>
      <c r="J12" s="7">
        <v>999</v>
      </c>
      <c r="K12" s="7">
        <v>423</v>
      </c>
      <c r="L12" s="7">
        <v>576</v>
      </c>
      <c r="M12" s="148">
        <v>7.1870503597122299</v>
      </c>
      <c r="N12" s="149">
        <f t="shared" si="2"/>
        <v>0.3518267929634642</v>
      </c>
      <c r="O12" s="44">
        <v>12614</v>
      </c>
      <c r="P12" s="23">
        <v>139</v>
      </c>
    </row>
    <row r="13" spans="1:19" x14ac:dyDescent="0.2">
      <c r="A13" s="23" t="s">
        <v>219</v>
      </c>
      <c r="B13" s="7">
        <v>13358</v>
      </c>
      <c r="C13" s="147">
        <f t="shared" si="0"/>
        <v>0.21679723082528701</v>
      </c>
      <c r="D13" s="7">
        <v>91974</v>
      </c>
      <c r="E13" s="7">
        <v>51263</v>
      </c>
      <c r="F13" s="7">
        <v>40711</v>
      </c>
      <c r="G13" s="148">
        <v>6.8853121724809103</v>
      </c>
      <c r="H13" s="23">
        <v>146</v>
      </c>
      <c r="I13" s="147">
        <f t="shared" si="1"/>
        <v>0.11450381679389321</v>
      </c>
      <c r="J13" s="7">
        <v>979</v>
      </c>
      <c r="K13" s="7">
        <v>409</v>
      </c>
      <c r="L13" s="7">
        <v>570</v>
      </c>
      <c r="M13" s="148">
        <v>6.7054794520548002</v>
      </c>
      <c r="N13" s="149">
        <f t="shared" si="2"/>
        <v>0.24081115335868186</v>
      </c>
      <c r="O13" s="44">
        <v>13358</v>
      </c>
      <c r="P13" s="23">
        <v>146</v>
      </c>
    </row>
    <row r="14" spans="1:19" x14ac:dyDescent="0.2">
      <c r="A14" s="23" t="s">
        <v>220</v>
      </c>
      <c r="B14" s="7">
        <v>13784</v>
      </c>
      <c r="C14" s="147">
        <f t="shared" si="0"/>
        <v>0.20342238519294575</v>
      </c>
      <c r="D14" s="7">
        <v>92698</v>
      </c>
      <c r="E14" s="7">
        <v>50290</v>
      </c>
      <c r="F14" s="7">
        <v>42408</v>
      </c>
      <c r="G14" s="148">
        <v>6.7250435287289596</v>
      </c>
      <c r="H14" s="23">
        <v>154</v>
      </c>
      <c r="I14" s="147">
        <f t="shared" si="1"/>
        <v>0.13235294117647056</v>
      </c>
      <c r="J14" s="7">
        <v>915</v>
      </c>
      <c r="K14" s="7">
        <v>390</v>
      </c>
      <c r="L14" s="7">
        <v>525</v>
      </c>
      <c r="M14" s="148">
        <v>5.9415584415584402</v>
      </c>
      <c r="N14" s="149">
        <f t="shared" si="2"/>
        <v>4.9311926605504652E-2</v>
      </c>
      <c r="O14" s="44">
        <v>13784</v>
      </c>
      <c r="P14" s="23">
        <v>154</v>
      </c>
    </row>
    <row r="15" spans="1:19" x14ac:dyDescent="0.2">
      <c r="A15" s="23" t="s">
        <v>221</v>
      </c>
      <c r="B15" s="7">
        <v>14318</v>
      </c>
      <c r="C15" s="147">
        <f t="shared" si="0"/>
        <v>0.19966485127775457</v>
      </c>
      <c r="D15" s="7">
        <v>92979</v>
      </c>
      <c r="E15" s="7">
        <v>48485</v>
      </c>
      <c r="F15" s="7">
        <v>44494</v>
      </c>
      <c r="G15" s="148">
        <v>6.49385389020813</v>
      </c>
      <c r="H15" s="23">
        <v>160</v>
      </c>
      <c r="I15" s="147">
        <f t="shared" si="1"/>
        <v>0.21212121212121215</v>
      </c>
      <c r="J15" s="7">
        <v>878</v>
      </c>
      <c r="K15" s="7">
        <v>353</v>
      </c>
      <c r="L15" s="7">
        <v>525</v>
      </c>
      <c r="M15" s="148">
        <v>5.4874999999999998</v>
      </c>
      <c r="N15" s="149">
        <f t="shared" si="2"/>
        <v>6.9427527405602874E-2</v>
      </c>
      <c r="O15" s="44">
        <v>14318</v>
      </c>
      <c r="P15" s="23">
        <v>160</v>
      </c>
    </row>
    <row r="16" spans="1:19" x14ac:dyDescent="0.2">
      <c r="A16" s="23" t="s">
        <v>222</v>
      </c>
      <c r="B16" s="7">
        <v>15060</v>
      </c>
      <c r="C16" s="147">
        <f t="shared" si="0"/>
        <v>0.19391152687490099</v>
      </c>
      <c r="D16" s="7">
        <v>96343</v>
      </c>
      <c r="E16" s="7">
        <v>47591</v>
      </c>
      <c r="F16" s="7">
        <v>48752</v>
      </c>
      <c r="G16" s="148">
        <v>6.3972775564409003</v>
      </c>
      <c r="H16" s="23">
        <v>157</v>
      </c>
      <c r="I16" s="147">
        <f t="shared" si="1"/>
        <v>0.12949640287769792</v>
      </c>
      <c r="J16" s="7">
        <v>979</v>
      </c>
      <c r="K16" s="7">
        <v>379</v>
      </c>
      <c r="L16" s="7">
        <v>600</v>
      </c>
      <c r="M16" s="148">
        <v>6.23566878980892</v>
      </c>
      <c r="N16" s="149">
        <f t="shared" si="2"/>
        <v>-2.0020020020020013E-2</v>
      </c>
      <c r="O16" s="44">
        <v>15060</v>
      </c>
      <c r="P16" s="23">
        <v>157</v>
      </c>
    </row>
    <row r="17" spans="1:16" x14ac:dyDescent="0.2">
      <c r="A17" s="23" t="s">
        <v>223</v>
      </c>
      <c r="B17" s="7">
        <v>15960</v>
      </c>
      <c r="C17" s="147">
        <f t="shared" si="0"/>
        <v>0.19478963916754011</v>
      </c>
      <c r="D17" s="7">
        <v>100535</v>
      </c>
      <c r="E17" s="7">
        <v>47450</v>
      </c>
      <c r="F17" s="7">
        <v>53085</v>
      </c>
      <c r="G17" s="148">
        <v>6.2991854636591498</v>
      </c>
      <c r="H17" s="23">
        <v>178</v>
      </c>
      <c r="I17" s="147">
        <f t="shared" si="1"/>
        <v>0.21917808219178081</v>
      </c>
      <c r="J17" s="7">
        <v>1061</v>
      </c>
      <c r="K17" s="7">
        <v>411</v>
      </c>
      <c r="L17" s="7">
        <v>650</v>
      </c>
      <c r="M17" s="148">
        <v>5.9606741573033704</v>
      </c>
      <c r="N17" s="149">
        <f t="shared" si="2"/>
        <v>8.3758937691521984E-2</v>
      </c>
      <c r="O17" s="44">
        <v>15960</v>
      </c>
      <c r="P17" s="23">
        <v>178</v>
      </c>
    </row>
    <row r="18" spans="1:16" x14ac:dyDescent="0.2">
      <c r="A18" s="137" t="s">
        <v>224</v>
      </c>
      <c r="B18" s="136">
        <v>16326</v>
      </c>
      <c r="C18" s="150">
        <f t="shared" si="0"/>
        <v>0.18441671503192114</v>
      </c>
      <c r="D18" s="136">
        <v>101102</v>
      </c>
      <c r="E18" s="136">
        <v>46015</v>
      </c>
      <c r="F18" s="136">
        <v>55087</v>
      </c>
      <c r="G18" s="151">
        <v>6.1926987627097896</v>
      </c>
      <c r="H18" s="152">
        <v>179</v>
      </c>
      <c r="I18" s="150">
        <f t="shared" si="1"/>
        <v>0.16233766233766245</v>
      </c>
      <c r="J18" s="136">
        <v>1053</v>
      </c>
      <c r="K18" s="136">
        <v>377</v>
      </c>
      <c r="L18" s="136">
        <v>676</v>
      </c>
      <c r="M18" s="151">
        <v>5.8826815642458099</v>
      </c>
      <c r="N18" s="149">
        <f t="shared" si="2"/>
        <v>0.15081967213114744</v>
      </c>
      <c r="O18" s="44">
        <v>16326</v>
      </c>
      <c r="P18" s="152">
        <v>179</v>
      </c>
    </row>
    <row r="19" spans="1:16" x14ac:dyDescent="0.2">
      <c r="A19" s="114" t="s">
        <v>225</v>
      </c>
      <c r="B19" s="7">
        <v>16855</v>
      </c>
      <c r="C19" s="147">
        <f t="shared" si="0"/>
        <v>0.17718955161335392</v>
      </c>
      <c r="D19" s="7">
        <v>100775</v>
      </c>
      <c r="E19" s="7">
        <v>44105</v>
      </c>
      <c r="F19" s="7">
        <v>56670</v>
      </c>
      <c r="G19" s="148">
        <v>5.9789380005932999</v>
      </c>
      <c r="H19" s="23">
        <v>184</v>
      </c>
      <c r="I19" s="147">
        <f t="shared" si="1"/>
        <v>0.14999999999999991</v>
      </c>
      <c r="J19" s="7">
        <v>982</v>
      </c>
      <c r="K19" s="7">
        <v>319</v>
      </c>
      <c r="L19" s="7">
        <v>663</v>
      </c>
      <c r="M19" s="148">
        <v>5.3369565217391299</v>
      </c>
      <c r="N19" s="149">
        <f t="shared" si="2"/>
        <v>0.11845102505694771</v>
      </c>
      <c r="O19" s="44">
        <v>16855</v>
      </c>
      <c r="P19" s="23">
        <v>184</v>
      </c>
    </row>
    <row r="20" spans="1:16" x14ac:dyDescent="0.2">
      <c r="A20" s="23" t="s">
        <v>226</v>
      </c>
      <c r="B20" s="7">
        <v>17143</v>
      </c>
      <c r="C20" s="147">
        <f t="shared" si="0"/>
        <v>0.1383134130146082</v>
      </c>
      <c r="D20" s="7">
        <v>106301</v>
      </c>
      <c r="E20" s="7">
        <v>43874</v>
      </c>
      <c r="F20" s="7">
        <v>62427</v>
      </c>
      <c r="G20" s="148">
        <v>6.2008399930000602</v>
      </c>
      <c r="H20" s="23">
        <v>203</v>
      </c>
      <c r="I20" s="147">
        <f t="shared" si="1"/>
        <v>0.29299363057324834</v>
      </c>
      <c r="J20" s="7">
        <v>1095</v>
      </c>
      <c r="K20" s="7">
        <v>303</v>
      </c>
      <c r="L20" s="7">
        <v>792</v>
      </c>
      <c r="M20" s="148">
        <v>5.3940886699507402</v>
      </c>
      <c r="N20" s="149">
        <f t="shared" si="2"/>
        <v>0.11848825331971402</v>
      </c>
      <c r="O20" s="44">
        <v>17143</v>
      </c>
      <c r="P20" s="23">
        <v>203</v>
      </c>
    </row>
    <row r="21" spans="1:16" x14ac:dyDescent="0.2">
      <c r="A21" s="23" t="s">
        <v>227</v>
      </c>
      <c r="B21" s="7">
        <v>17811</v>
      </c>
      <c r="C21" s="147">
        <f t="shared" si="0"/>
        <v>0.11597744360902262</v>
      </c>
      <c r="D21" s="7">
        <v>110375</v>
      </c>
      <c r="E21" s="7">
        <v>43391</v>
      </c>
      <c r="F21" s="7">
        <v>66984</v>
      </c>
      <c r="G21" s="148">
        <v>6.1970130818033802</v>
      </c>
      <c r="H21" s="23">
        <v>232</v>
      </c>
      <c r="I21" s="147">
        <f t="shared" si="1"/>
        <v>0.30337078651685401</v>
      </c>
      <c r="J21" s="153">
        <v>1260</v>
      </c>
      <c r="K21" s="7">
        <v>296</v>
      </c>
      <c r="L21" s="7">
        <v>964</v>
      </c>
      <c r="M21" s="148">
        <v>5.4310344827586201</v>
      </c>
      <c r="N21" s="149">
        <f t="shared" si="2"/>
        <v>0.1875589066918002</v>
      </c>
      <c r="O21" s="44">
        <v>17811</v>
      </c>
      <c r="P21" s="23">
        <v>232</v>
      </c>
    </row>
    <row r="22" spans="1:16" x14ac:dyDescent="0.2">
      <c r="A22" s="114" t="s">
        <v>228</v>
      </c>
      <c r="B22" s="7">
        <v>18153</v>
      </c>
      <c r="C22" s="147">
        <f t="shared" si="0"/>
        <v>0.11190738699007707</v>
      </c>
      <c r="D22" s="7">
        <v>110989</v>
      </c>
      <c r="E22" s="7">
        <v>42904</v>
      </c>
      <c r="F22" s="7">
        <v>68085</v>
      </c>
      <c r="G22" s="148">
        <v>6.1140858260342599</v>
      </c>
      <c r="H22" s="23">
        <v>240</v>
      </c>
      <c r="I22" s="147">
        <f t="shared" si="1"/>
        <v>0.34078212290502785</v>
      </c>
      <c r="J22" s="7">
        <v>1219</v>
      </c>
      <c r="K22" s="7">
        <v>279</v>
      </c>
      <c r="L22" s="7">
        <v>940</v>
      </c>
      <c r="M22" s="148">
        <v>5.0791666666666702</v>
      </c>
      <c r="N22" s="149">
        <f t="shared" si="2"/>
        <v>0.15764482431149096</v>
      </c>
      <c r="O22" s="44">
        <v>18153</v>
      </c>
      <c r="P22" s="23">
        <v>240</v>
      </c>
    </row>
    <row r="23" spans="1:16" x14ac:dyDescent="0.2">
      <c r="A23" s="114" t="s">
        <v>229</v>
      </c>
      <c r="B23" s="7">
        <v>18407</v>
      </c>
      <c r="C23" s="147">
        <f t="shared" si="0"/>
        <v>9.2079501631563421E-2</v>
      </c>
      <c r="D23" s="7">
        <v>109596</v>
      </c>
      <c r="E23" s="7">
        <v>41489</v>
      </c>
      <c r="F23" s="7">
        <v>68107</v>
      </c>
      <c r="G23" s="148">
        <v>5.9540392242081799</v>
      </c>
      <c r="H23" s="23">
        <v>232</v>
      </c>
      <c r="I23" s="147">
        <f t="shared" si="1"/>
        <v>0.26086956521739135</v>
      </c>
      <c r="J23" s="7">
        <v>1188</v>
      </c>
      <c r="K23" s="7">
        <v>300</v>
      </c>
      <c r="L23" s="7">
        <v>888</v>
      </c>
      <c r="M23" s="148">
        <v>5.1206896551724101</v>
      </c>
      <c r="N23" s="149">
        <f t="shared" si="2"/>
        <v>0.20977596741344207</v>
      </c>
      <c r="O23" s="44">
        <v>18407</v>
      </c>
      <c r="P23" s="23">
        <v>232</v>
      </c>
    </row>
    <row r="24" spans="1:16" x14ac:dyDescent="0.2">
      <c r="A24" s="23" t="s">
        <v>230</v>
      </c>
      <c r="B24" s="7">
        <v>18773</v>
      </c>
      <c r="C24" s="147">
        <f t="shared" si="0"/>
        <v>9.5082540978825181E-2</v>
      </c>
      <c r="D24" s="7">
        <v>115288</v>
      </c>
      <c r="E24" s="7">
        <v>41200</v>
      </c>
      <c r="F24" s="7">
        <v>74088</v>
      </c>
      <c r="G24" s="148">
        <v>6.1411601768497297</v>
      </c>
      <c r="H24" s="23">
        <v>237</v>
      </c>
      <c r="I24" s="147">
        <f t="shared" si="1"/>
        <v>0.16748768472906406</v>
      </c>
      <c r="J24" s="7">
        <v>1254</v>
      </c>
      <c r="K24" s="7">
        <v>274</v>
      </c>
      <c r="L24" s="7">
        <v>980</v>
      </c>
      <c r="M24" s="148">
        <v>5.2911392405063298</v>
      </c>
      <c r="N24" s="149">
        <f t="shared" si="2"/>
        <v>0.14520547945205475</v>
      </c>
      <c r="O24" s="44">
        <v>18773</v>
      </c>
      <c r="P24" s="23">
        <v>237</v>
      </c>
    </row>
    <row r="25" spans="1:16" x14ac:dyDescent="0.2">
      <c r="A25" s="23" t="s">
        <v>231</v>
      </c>
      <c r="B25" s="7">
        <v>19124</v>
      </c>
      <c r="C25" s="147">
        <f t="shared" si="0"/>
        <v>7.3718488574476382E-2</v>
      </c>
      <c r="D25" s="7">
        <v>115778</v>
      </c>
      <c r="E25" s="7">
        <v>39406</v>
      </c>
      <c r="F25" s="7">
        <v>76372</v>
      </c>
      <c r="G25" s="148">
        <v>6.0540681865718504</v>
      </c>
      <c r="H25" s="23">
        <v>249</v>
      </c>
      <c r="I25" s="147">
        <f t="shared" si="1"/>
        <v>7.3275862068965525E-2</v>
      </c>
      <c r="J25" s="7">
        <v>1203</v>
      </c>
      <c r="K25" s="7">
        <v>242</v>
      </c>
      <c r="L25" s="7">
        <v>961</v>
      </c>
      <c r="M25" s="148">
        <v>4.8313253012048198</v>
      </c>
      <c r="N25" s="149">
        <f t="shared" si="2"/>
        <v>-4.5238095238095188E-2</v>
      </c>
      <c r="O25" s="44">
        <v>19124</v>
      </c>
      <c r="P25" s="23">
        <v>249</v>
      </c>
    </row>
    <row r="26" spans="1:16" x14ac:dyDescent="0.2">
      <c r="A26" s="114" t="s">
        <v>232</v>
      </c>
      <c r="B26" s="7">
        <v>19256</v>
      </c>
      <c r="C26" s="147">
        <f t="shared" si="0"/>
        <v>6.0761306671073712E-2</v>
      </c>
      <c r="D26" s="7">
        <v>116090</v>
      </c>
      <c r="E26" s="7">
        <v>38787</v>
      </c>
      <c r="F26" s="7">
        <v>77303</v>
      </c>
      <c r="G26" s="148">
        <v>6.0287702534275001</v>
      </c>
      <c r="H26" s="23">
        <v>251</v>
      </c>
      <c r="I26" s="147">
        <f t="shared" si="1"/>
        <v>4.5833333333333393E-2</v>
      </c>
      <c r="J26" s="7">
        <v>1139</v>
      </c>
      <c r="K26" s="7">
        <v>255</v>
      </c>
      <c r="L26" s="7">
        <v>884</v>
      </c>
      <c r="M26" s="148">
        <v>4.5378486055776897</v>
      </c>
      <c r="N26" s="149">
        <f t="shared" si="2"/>
        <v>-6.5627563576702186E-2</v>
      </c>
      <c r="O26" s="44">
        <v>19256</v>
      </c>
      <c r="P26" s="23">
        <v>251</v>
      </c>
    </row>
    <row r="27" spans="1:16" x14ac:dyDescent="0.2">
      <c r="A27" s="114" t="s">
        <v>233</v>
      </c>
      <c r="B27" s="7">
        <v>19393</v>
      </c>
      <c r="C27" s="147">
        <f t="shared" si="0"/>
        <v>5.3566577932308457E-2</v>
      </c>
      <c r="D27" s="7">
        <v>116852</v>
      </c>
      <c r="E27" s="7">
        <v>38207</v>
      </c>
      <c r="F27" s="7">
        <v>78645</v>
      </c>
      <c r="G27" s="148">
        <v>6.0254731088537099</v>
      </c>
      <c r="H27" s="23">
        <v>237</v>
      </c>
      <c r="I27" s="147">
        <f t="shared" si="1"/>
        <v>2.155172413793105E-2</v>
      </c>
      <c r="J27" s="7">
        <v>1083</v>
      </c>
      <c r="K27" s="7">
        <v>266</v>
      </c>
      <c r="L27" s="7">
        <v>817</v>
      </c>
      <c r="M27" s="148">
        <v>4.56962025316456</v>
      </c>
      <c r="N27" s="149">
        <f t="shared" si="2"/>
        <v>-8.8383838383838342E-2</v>
      </c>
      <c r="O27" s="44">
        <v>19393</v>
      </c>
      <c r="P27" s="23">
        <v>237</v>
      </c>
    </row>
    <row r="28" spans="1:16" x14ac:dyDescent="0.2">
      <c r="A28" s="23" t="s">
        <v>234</v>
      </c>
      <c r="B28" s="7">
        <v>19677</v>
      </c>
      <c r="C28" s="147">
        <f t="shared" si="0"/>
        <v>4.8154264102700628E-2</v>
      </c>
      <c r="D28" s="7">
        <v>119556</v>
      </c>
      <c r="E28" s="7">
        <v>38012</v>
      </c>
      <c r="F28" s="7">
        <v>81544</v>
      </c>
      <c r="G28" s="148">
        <v>6.07592620826345</v>
      </c>
      <c r="H28" s="23">
        <v>242</v>
      </c>
      <c r="I28" s="147">
        <f t="shared" si="1"/>
        <v>2.1097046413502074E-2</v>
      </c>
      <c r="J28" s="7">
        <v>1104</v>
      </c>
      <c r="K28" s="7">
        <v>256</v>
      </c>
      <c r="L28" s="7">
        <v>848</v>
      </c>
      <c r="M28" s="148">
        <v>4.5619834710743801</v>
      </c>
      <c r="N28" s="149">
        <f t="shared" si="2"/>
        <v>-0.11961722488038273</v>
      </c>
      <c r="O28" s="44">
        <v>19677</v>
      </c>
      <c r="P28" s="23">
        <v>242</v>
      </c>
    </row>
    <row r="29" spans="1:16" x14ac:dyDescent="0.2">
      <c r="A29" s="23" t="s">
        <v>235</v>
      </c>
      <c r="B29" s="7">
        <v>20259</v>
      </c>
      <c r="C29" s="147">
        <f t="shared" si="0"/>
        <v>5.9349508471031154E-2</v>
      </c>
      <c r="D29" s="7">
        <v>123240</v>
      </c>
      <c r="E29" s="7">
        <v>37447</v>
      </c>
      <c r="F29" s="7">
        <v>85793</v>
      </c>
      <c r="G29" s="148">
        <v>6.0832222715829998</v>
      </c>
      <c r="H29" s="23">
        <v>254</v>
      </c>
      <c r="I29" s="147">
        <f t="shared" si="1"/>
        <v>2.008032128514059E-2</v>
      </c>
      <c r="J29" s="7">
        <v>1166</v>
      </c>
      <c r="K29" s="7">
        <v>237</v>
      </c>
      <c r="L29" s="7">
        <v>929</v>
      </c>
      <c r="M29" s="148">
        <v>4.5905511811023603</v>
      </c>
      <c r="N29" s="149">
        <f t="shared" si="2"/>
        <v>-3.0756442227763969E-2</v>
      </c>
      <c r="O29" s="44">
        <v>20259</v>
      </c>
      <c r="P29" s="23">
        <v>254</v>
      </c>
    </row>
    <row r="30" spans="1:16" x14ac:dyDescent="0.2">
      <c r="A30" s="114" t="s">
        <v>236</v>
      </c>
      <c r="B30" s="7">
        <v>20247</v>
      </c>
      <c r="C30" s="147">
        <f t="shared" si="0"/>
        <v>5.146447860407144E-2</v>
      </c>
      <c r="D30" s="7">
        <v>125028</v>
      </c>
      <c r="E30" s="7">
        <v>38219</v>
      </c>
      <c r="F30" s="7">
        <v>86809</v>
      </c>
      <c r="G30" s="148">
        <v>6.1751370573418303</v>
      </c>
      <c r="H30" s="23">
        <v>249</v>
      </c>
      <c r="I30" s="147">
        <f t="shared" si="1"/>
        <v>-7.9681274900398336E-3</v>
      </c>
      <c r="J30" s="7">
        <v>1171</v>
      </c>
      <c r="K30" s="7">
        <v>241</v>
      </c>
      <c r="L30" s="7">
        <v>930</v>
      </c>
      <c r="M30" s="148">
        <v>4.7028112449799204</v>
      </c>
      <c r="N30" s="149">
        <f t="shared" si="2"/>
        <v>2.8094820017559252E-2</v>
      </c>
      <c r="O30" s="44">
        <v>20247</v>
      </c>
      <c r="P30" s="23">
        <v>249</v>
      </c>
    </row>
    <row r="31" spans="1:16" x14ac:dyDescent="0.2">
      <c r="A31" s="114" t="s">
        <v>237</v>
      </c>
      <c r="B31" s="7">
        <v>20279</v>
      </c>
      <c r="C31" s="147">
        <f t="shared" si="0"/>
        <v>4.5686587944103518E-2</v>
      </c>
      <c r="D31" s="7">
        <v>125646</v>
      </c>
      <c r="E31" s="7">
        <v>37811</v>
      </c>
      <c r="F31" s="7">
        <v>87835</v>
      </c>
      <c r="G31" s="148">
        <v>6.1958676463336504</v>
      </c>
      <c r="H31" s="23">
        <v>240</v>
      </c>
      <c r="I31" s="147">
        <f t="shared" si="1"/>
        <v>1.2658227848101333E-2</v>
      </c>
      <c r="J31" s="7">
        <v>1148</v>
      </c>
      <c r="K31" s="7">
        <v>255</v>
      </c>
      <c r="L31" s="7">
        <v>893</v>
      </c>
      <c r="M31" s="148">
        <v>4.7833333333333297</v>
      </c>
      <c r="N31" s="149">
        <f t="shared" si="2"/>
        <v>6.001846722068338E-2</v>
      </c>
      <c r="O31" s="44">
        <v>20279</v>
      </c>
      <c r="P31" s="23">
        <v>240</v>
      </c>
    </row>
    <row r="32" spans="1:16" x14ac:dyDescent="0.2">
      <c r="A32" s="23" t="s">
        <v>238</v>
      </c>
      <c r="B32" s="7">
        <v>20228</v>
      </c>
      <c r="C32" s="147">
        <f t="shared" si="0"/>
        <v>2.8002236113228607E-2</v>
      </c>
      <c r="D32" s="7">
        <v>129411</v>
      </c>
      <c r="E32" s="7">
        <v>37670</v>
      </c>
      <c r="F32" s="7">
        <v>91741</v>
      </c>
      <c r="G32" s="148">
        <v>6.3976171643266797</v>
      </c>
      <c r="H32" s="23">
        <v>232</v>
      </c>
      <c r="I32" s="147">
        <f t="shared" si="1"/>
        <v>-4.132231404958675E-2</v>
      </c>
      <c r="J32" s="7">
        <v>1167</v>
      </c>
      <c r="K32" s="7">
        <v>254</v>
      </c>
      <c r="L32" s="7">
        <v>913</v>
      </c>
      <c r="M32" s="148">
        <v>5.0301724137930997</v>
      </c>
      <c r="N32" s="149">
        <f t="shared" si="2"/>
        <v>5.7065217391304435E-2</v>
      </c>
      <c r="O32" s="44">
        <v>20228</v>
      </c>
      <c r="P32" s="23">
        <v>232</v>
      </c>
    </row>
    <row r="33" spans="1:16" x14ac:dyDescent="0.2">
      <c r="A33" s="23" t="s">
        <v>239</v>
      </c>
      <c r="B33" s="7">
        <v>20341</v>
      </c>
      <c r="C33" s="147">
        <f t="shared" si="0"/>
        <v>4.0475837899205391E-3</v>
      </c>
      <c r="D33" s="7">
        <v>130055</v>
      </c>
      <c r="E33" s="7">
        <v>37533</v>
      </c>
      <c r="F33" s="7">
        <v>92522</v>
      </c>
      <c r="G33" s="148">
        <v>6.3937367877685496</v>
      </c>
      <c r="H33" s="23">
        <v>232</v>
      </c>
      <c r="I33" s="147">
        <f t="shared" si="1"/>
        <v>-8.6614173228346414E-2</v>
      </c>
      <c r="J33" s="7">
        <v>1159</v>
      </c>
      <c r="K33" s="7">
        <v>204</v>
      </c>
      <c r="L33" s="7">
        <v>955</v>
      </c>
      <c r="M33" s="148">
        <v>4.9956896551724101</v>
      </c>
      <c r="N33" s="149">
        <f t="shared" si="2"/>
        <v>-6.0034305317324677E-3</v>
      </c>
      <c r="O33" s="44">
        <v>20341</v>
      </c>
      <c r="P33" s="23">
        <v>232</v>
      </c>
    </row>
    <row r="34" spans="1:16" x14ac:dyDescent="0.2">
      <c r="A34" s="114" t="s">
        <v>240</v>
      </c>
      <c r="B34" s="7">
        <v>20343</v>
      </c>
      <c r="C34" s="147">
        <f t="shared" si="0"/>
        <v>4.7414431767669463E-3</v>
      </c>
      <c r="D34" s="7">
        <v>130377</v>
      </c>
      <c r="E34" s="7">
        <v>37688</v>
      </c>
      <c r="F34" s="7">
        <v>92689</v>
      </c>
      <c r="G34" s="148">
        <v>6.4089367349948398</v>
      </c>
      <c r="H34" s="23">
        <v>234</v>
      </c>
      <c r="I34" s="147">
        <f t="shared" si="1"/>
        <v>-6.0240963855421659E-2</v>
      </c>
      <c r="J34" s="7">
        <v>1166</v>
      </c>
      <c r="K34" s="7">
        <v>230</v>
      </c>
      <c r="L34" s="7">
        <v>936</v>
      </c>
      <c r="M34" s="148">
        <v>4.9829059829059803</v>
      </c>
      <c r="N34" s="149">
        <f t="shared" si="2"/>
        <v>-4.2698548249359147E-3</v>
      </c>
      <c r="O34" s="44">
        <v>20343</v>
      </c>
      <c r="P34" s="23">
        <v>234</v>
      </c>
    </row>
    <row r="35" spans="1:16" x14ac:dyDescent="0.2">
      <c r="A35" s="114" t="s">
        <v>241</v>
      </c>
      <c r="B35" s="7">
        <v>20266</v>
      </c>
      <c r="C35" s="147">
        <f t="shared" si="0"/>
        <v>-6.4105725134377955E-4</v>
      </c>
      <c r="D35" s="7">
        <v>130240</v>
      </c>
      <c r="E35" s="7">
        <v>37103</v>
      </c>
      <c r="F35" s="7">
        <v>93137</v>
      </c>
      <c r="G35" s="148">
        <v>6.4265271883943598</v>
      </c>
      <c r="H35" s="23">
        <v>230</v>
      </c>
      <c r="I35" s="147">
        <f t="shared" si="1"/>
        <v>-4.166666666666663E-2</v>
      </c>
      <c r="J35" s="7">
        <v>1130</v>
      </c>
      <c r="K35" s="7">
        <v>233</v>
      </c>
      <c r="L35" s="7">
        <v>897</v>
      </c>
      <c r="M35" s="148">
        <v>4.9130434782608701</v>
      </c>
      <c r="N35" s="149">
        <f t="shared" si="2"/>
        <v>-1.5679442508710784E-2</v>
      </c>
      <c r="O35" s="44">
        <v>20266</v>
      </c>
      <c r="P35" s="23">
        <v>230</v>
      </c>
    </row>
    <row r="36" spans="1:16" x14ac:dyDescent="0.2">
      <c r="A36" s="23" t="s">
        <v>242</v>
      </c>
      <c r="B36" s="7">
        <v>20150</v>
      </c>
      <c r="C36" s="147">
        <f t="shared" si="0"/>
        <v>-3.856041131105381E-3</v>
      </c>
      <c r="D36" s="7">
        <v>131806</v>
      </c>
      <c r="E36" s="7">
        <v>36614</v>
      </c>
      <c r="F36" s="7">
        <v>95192</v>
      </c>
      <c r="G36" s="148">
        <v>6.5412406947890798</v>
      </c>
      <c r="H36" s="23">
        <v>219</v>
      </c>
      <c r="I36" s="147">
        <f t="shared" si="1"/>
        <v>-5.6034482758620663E-2</v>
      </c>
      <c r="J36" s="7">
        <v>1160</v>
      </c>
      <c r="K36" s="7">
        <v>243</v>
      </c>
      <c r="L36" s="7">
        <v>917</v>
      </c>
      <c r="M36" s="148">
        <v>5.2968036529680402</v>
      </c>
      <c r="N36" s="149">
        <f t="shared" si="2"/>
        <v>-5.9982862039417162E-3</v>
      </c>
      <c r="O36" s="44">
        <v>20150</v>
      </c>
      <c r="P36" s="23">
        <v>219</v>
      </c>
    </row>
    <row r="37" spans="1:16" x14ac:dyDescent="0.2">
      <c r="A37" s="23" t="s">
        <v>243</v>
      </c>
      <c r="B37" s="7">
        <v>20174</v>
      </c>
      <c r="C37" s="147">
        <f t="shared" si="0"/>
        <v>-8.2100191730987149E-3</v>
      </c>
      <c r="D37" s="7">
        <v>129930</v>
      </c>
      <c r="E37" s="7">
        <v>35372</v>
      </c>
      <c r="F37" s="7">
        <v>94558</v>
      </c>
      <c r="G37" s="148">
        <v>6.4404679290175499</v>
      </c>
      <c r="H37" s="23">
        <v>218</v>
      </c>
      <c r="I37" s="147">
        <f t="shared" si="1"/>
        <v>-6.0344827586206851E-2</v>
      </c>
      <c r="J37" s="7">
        <v>1121</v>
      </c>
      <c r="K37" s="7">
        <v>203</v>
      </c>
      <c r="L37" s="7">
        <v>918</v>
      </c>
      <c r="M37" s="148">
        <v>5.1422018348623899</v>
      </c>
      <c r="N37" s="149">
        <f t="shared" si="2"/>
        <v>-3.2786885245901676E-2</v>
      </c>
      <c r="O37" s="44">
        <v>20174</v>
      </c>
      <c r="P37" s="23">
        <v>218</v>
      </c>
    </row>
    <row r="38" spans="1:16" x14ac:dyDescent="0.2">
      <c r="A38" s="114" t="s">
        <v>244</v>
      </c>
      <c r="B38" s="7">
        <v>19971</v>
      </c>
      <c r="C38" s="147">
        <f t="shared" si="0"/>
        <v>-1.8286388438283452E-2</v>
      </c>
      <c r="D38" s="7">
        <v>127084</v>
      </c>
      <c r="E38" s="7">
        <v>34863</v>
      </c>
      <c r="F38" s="7">
        <v>92221</v>
      </c>
      <c r="G38" s="148">
        <v>6.3634269691052001</v>
      </c>
      <c r="H38" s="23">
        <v>216</v>
      </c>
      <c r="I38" s="147">
        <f t="shared" si="1"/>
        <v>-7.6923076923076872E-2</v>
      </c>
      <c r="J38" s="7">
        <v>1149</v>
      </c>
      <c r="K38" s="7">
        <v>236</v>
      </c>
      <c r="L38" s="7">
        <v>913</v>
      </c>
      <c r="M38" s="148">
        <v>5.3194444444444402</v>
      </c>
      <c r="N38" s="149">
        <f t="shared" si="2"/>
        <v>-1.4579759862778707E-2</v>
      </c>
      <c r="O38" s="44">
        <v>19971</v>
      </c>
      <c r="P38" s="23">
        <v>216</v>
      </c>
    </row>
    <row r="39" spans="1:16" x14ac:dyDescent="0.2">
      <c r="A39" s="114" t="s">
        <v>245</v>
      </c>
      <c r="B39" s="7">
        <v>19737</v>
      </c>
      <c r="C39" s="147">
        <f t="shared" si="0"/>
        <v>-2.6102832330010872E-2</v>
      </c>
      <c r="D39" s="7">
        <v>124784</v>
      </c>
      <c r="E39" s="7">
        <v>34701</v>
      </c>
      <c r="F39" s="7">
        <v>90083</v>
      </c>
      <c r="G39" s="148">
        <v>6.3223387546233001</v>
      </c>
      <c r="H39" s="23">
        <v>211</v>
      </c>
      <c r="I39" s="147">
        <f t="shared" si="1"/>
        <v>-8.260869565217388E-2</v>
      </c>
      <c r="J39" s="7">
        <v>1100</v>
      </c>
      <c r="K39" s="7">
        <v>252</v>
      </c>
      <c r="L39" s="7">
        <v>848</v>
      </c>
      <c r="M39" s="148">
        <v>5.2132701421801002</v>
      </c>
      <c r="N39" s="149">
        <f t="shared" si="2"/>
        <v>-2.6548672566371723E-2</v>
      </c>
      <c r="O39" s="44">
        <v>19737</v>
      </c>
      <c r="P39" s="23">
        <v>211</v>
      </c>
    </row>
    <row r="40" spans="1:16" x14ac:dyDescent="0.2">
      <c r="A40" s="23" t="s">
        <v>246</v>
      </c>
      <c r="B40" s="7">
        <v>19374</v>
      </c>
      <c r="C40" s="147">
        <f t="shared" ref="C40:C71" si="3">B40/B36-1</f>
        <v>-3.8511166253101692E-2</v>
      </c>
      <c r="D40" s="7">
        <v>123107</v>
      </c>
      <c r="E40" s="7">
        <v>34101</v>
      </c>
      <c r="F40" s="7">
        <v>89006</v>
      </c>
      <c r="G40" s="148">
        <v>6.3542376380716403</v>
      </c>
      <c r="H40" s="23">
        <v>213</v>
      </c>
      <c r="I40" s="147">
        <f t="shared" ref="I40:I71" si="4">H40/H36-1</f>
        <v>-2.7397260273972601E-2</v>
      </c>
      <c r="J40" s="7">
        <v>1093</v>
      </c>
      <c r="K40" s="7">
        <v>232</v>
      </c>
      <c r="L40" s="7">
        <v>861</v>
      </c>
      <c r="M40" s="148">
        <v>5.1314553990610303</v>
      </c>
      <c r="N40" s="149">
        <f t="shared" ref="N40:N71" si="5">J40/J36-1</f>
        <v>-5.7758620689655205E-2</v>
      </c>
      <c r="O40" s="44">
        <v>19374</v>
      </c>
      <c r="P40" s="23">
        <v>213</v>
      </c>
    </row>
    <row r="41" spans="1:16" x14ac:dyDescent="0.2">
      <c r="A41" s="23" t="s">
        <v>247</v>
      </c>
      <c r="B41" s="7">
        <v>18999</v>
      </c>
      <c r="C41" s="147">
        <f t="shared" si="3"/>
        <v>-5.8243283434123105E-2</v>
      </c>
      <c r="D41" s="7">
        <v>116944</v>
      </c>
      <c r="E41" s="7">
        <v>33275</v>
      </c>
      <c r="F41" s="7">
        <v>83669</v>
      </c>
      <c r="G41" s="148">
        <v>6.1552713300699997</v>
      </c>
      <c r="H41" s="23">
        <v>210</v>
      </c>
      <c r="I41" s="147">
        <f t="shared" si="4"/>
        <v>-3.669724770642202E-2</v>
      </c>
      <c r="J41" s="7">
        <v>1080</v>
      </c>
      <c r="K41" s="7">
        <v>200</v>
      </c>
      <c r="L41" s="7">
        <v>880</v>
      </c>
      <c r="M41" s="148">
        <v>5.1428571428571397</v>
      </c>
      <c r="N41" s="149">
        <f t="shared" si="5"/>
        <v>-3.6574487065120453E-2</v>
      </c>
      <c r="O41" s="44">
        <v>18999</v>
      </c>
      <c r="P41" s="23">
        <v>210</v>
      </c>
    </row>
    <row r="42" spans="1:16" x14ac:dyDescent="0.2">
      <c r="A42" s="114" t="s">
        <v>248</v>
      </c>
      <c r="B42" s="7">
        <v>18425</v>
      </c>
      <c r="C42" s="147">
        <f t="shared" si="3"/>
        <v>-7.7412247759250929E-2</v>
      </c>
      <c r="D42" s="7">
        <v>110167</v>
      </c>
      <c r="E42" s="7">
        <v>32220</v>
      </c>
      <c r="F42" s="7">
        <v>77947</v>
      </c>
      <c r="G42" s="148">
        <v>5.9792130257801901</v>
      </c>
      <c r="H42" s="23">
        <v>198</v>
      </c>
      <c r="I42" s="147">
        <f t="shared" si="4"/>
        <v>-8.333333333333337E-2</v>
      </c>
      <c r="J42" s="7">
        <v>1044</v>
      </c>
      <c r="K42" s="7">
        <v>203</v>
      </c>
      <c r="L42" s="7">
        <v>841</v>
      </c>
      <c r="M42" s="148">
        <v>5.2727272727272698</v>
      </c>
      <c r="N42" s="149">
        <f t="shared" si="5"/>
        <v>-9.1383812010443877E-2</v>
      </c>
      <c r="O42" s="44">
        <v>18425</v>
      </c>
      <c r="P42" s="23">
        <v>198</v>
      </c>
    </row>
    <row r="43" spans="1:16" x14ac:dyDescent="0.2">
      <c r="A43" s="114" t="s">
        <v>249</v>
      </c>
      <c r="B43" s="7">
        <v>17650</v>
      </c>
      <c r="C43" s="147">
        <f t="shared" si="3"/>
        <v>-0.10574048740943409</v>
      </c>
      <c r="D43" s="7">
        <v>101331</v>
      </c>
      <c r="E43" s="7">
        <v>30863</v>
      </c>
      <c r="F43" s="7">
        <v>70468</v>
      </c>
      <c r="G43" s="148">
        <v>5.7411331444759197</v>
      </c>
      <c r="H43" s="23">
        <v>169</v>
      </c>
      <c r="I43" s="147">
        <f t="shared" si="4"/>
        <v>-0.19905213270142175</v>
      </c>
      <c r="J43" s="7">
        <v>953</v>
      </c>
      <c r="K43" s="7">
        <v>224</v>
      </c>
      <c r="L43" s="7">
        <v>729</v>
      </c>
      <c r="M43" s="148">
        <v>5.6390532544378704</v>
      </c>
      <c r="N43" s="149">
        <f t="shared" si="5"/>
        <v>-0.13363636363636366</v>
      </c>
      <c r="O43" s="44">
        <v>17650</v>
      </c>
      <c r="P43" s="23">
        <v>169</v>
      </c>
    </row>
    <row r="44" spans="1:16" x14ac:dyDescent="0.2">
      <c r="A44" s="23" t="s">
        <v>124</v>
      </c>
      <c r="B44" s="7">
        <v>16932</v>
      </c>
      <c r="C44" s="147">
        <f t="shared" si="3"/>
        <v>-0.12604521523691548</v>
      </c>
      <c r="D44" s="7">
        <v>97755</v>
      </c>
      <c r="E44" s="7">
        <v>29479</v>
      </c>
      <c r="F44" s="7">
        <v>68276</v>
      </c>
      <c r="G44" s="148">
        <v>5.77338766832034</v>
      </c>
      <c r="H44" s="23">
        <v>169</v>
      </c>
      <c r="I44" s="147">
        <f t="shared" si="4"/>
        <v>-0.20657276995305163</v>
      </c>
      <c r="J44" s="7">
        <v>975</v>
      </c>
      <c r="K44" s="7">
        <v>220</v>
      </c>
      <c r="L44" s="7">
        <v>755</v>
      </c>
      <c r="M44" s="148">
        <v>5.7692307692307701</v>
      </c>
      <c r="N44" s="149">
        <f t="shared" si="5"/>
        <v>-0.10795974382433671</v>
      </c>
      <c r="O44" s="44">
        <v>16932</v>
      </c>
      <c r="P44" s="23">
        <v>169</v>
      </c>
    </row>
    <row r="45" spans="1:16" x14ac:dyDescent="0.2">
      <c r="A45" s="23" t="s">
        <v>125</v>
      </c>
      <c r="B45" s="7">
        <v>16552</v>
      </c>
      <c r="C45" s="147">
        <f t="shared" si="3"/>
        <v>-0.12879625243433868</v>
      </c>
      <c r="D45" s="7">
        <v>94038</v>
      </c>
      <c r="E45" s="7">
        <v>28426</v>
      </c>
      <c r="F45" s="7">
        <v>65612</v>
      </c>
      <c r="G45" s="148">
        <v>5.6813678105364902</v>
      </c>
      <c r="H45" s="23">
        <v>170</v>
      </c>
      <c r="I45" s="147">
        <f t="shared" si="4"/>
        <v>-0.19047619047619047</v>
      </c>
      <c r="J45" s="7">
        <v>920</v>
      </c>
      <c r="K45" s="7">
        <v>161</v>
      </c>
      <c r="L45" s="7">
        <v>759</v>
      </c>
      <c r="M45" s="148">
        <v>5.4117647058823497</v>
      </c>
      <c r="N45" s="149">
        <f t="shared" si="5"/>
        <v>-0.14814814814814814</v>
      </c>
      <c r="O45" s="44">
        <v>16552</v>
      </c>
      <c r="P45" s="23">
        <v>170</v>
      </c>
    </row>
    <row r="46" spans="1:16" x14ac:dyDescent="0.2">
      <c r="A46" s="23" t="s">
        <v>126</v>
      </c>
      <c r="B46" s="7">
        <v>16113</v>
      </c>
      <c r="C46" s="147">
        <f t="shared" si="3"/>
        <v>-0.12548168249660785</v>
      </c>
      <c r="D46" s="7">
        <v>91751</v>
      </c>
      <c r="E46" s="7">
        <v>27716</v>
      </c>
      <c r="F46" s="7">
        <v>64035</v>
      </c>
      <c r="G46" s="148">
        <v>5.6942220567243798</v>
      </c>
      <c r="H46" s="23">
        <v>163</v>
      </c>
      <c r="I46" s="147">
        <f t="shared" si="4"/>
        <v>-0.1767676767676768</v>
      </c>
      <c r="J46" s="7">
        <v>986</v>
      </c>
      <c r="K46" s="7">
        <v>260</v>
      </c>
      <c r="L46" s="7">
        <v>726</v>
      </c>
      <c r="M46" s="148">
        <v>6.0490797546012303</v>
      </c>
      <c r="N46" s="149">
        <f t="shared" si="5"/>
        <v>-5.555555555555558E-2</v>
      </c>
      <c r="O46" s="44">
        <v>16113</v>
      </c>
      <c r="P46" s="23">
        <v>163</v>
      </c>
    </row>
    <row r="47" spans="1:16" x14ac:dyDescent="0.2">
      <c r="A47" s="23" t="s">
        <v>127</v>
      </c>
      <c r="B47" s="7">
        <v>15679</v>
      </c>
      <c r="C47" s="147">
        <f t="shared" si="3"/>
        <v>-0.11167138810198296</v>
      </c>
      <c r="D47" s="7">
        <v>88241</v>
      </c>
      <c r="E47" s="7">
        <v>26884</v>
      </c>
      <c r="F47" s="7">
        <v>61357</v>
      </c>
      <c r="G47" s="148">
        <v>5.6279737228139597</v>
      </c>
      <c r="H47" s="23">
        <v>158</v>
      </c>
      <c r="I47" s="147">
        <f t="shared" si="4"/>
        <v>-6.5088757396449703E-2</v>
      </c>
      <c r="J47" s="7">
        <v>989</v>
      </c>
      <c r="K47" s="7">
        <v>349</v>
      </c>
      <c r="L47" s="7">
        <v>640</v>
      </c>
      <c r="M47" s="148">
        <v>6.25949367088608</v>
      </c>
      <c r="N47" s="149">
        <f t="shared" si="5"/>
        <v>3.7775445960125831E-2</v>
      </c>
      <c r="O47" s="44">
        <v>15679</v>
      </c>
      <c r="P47" s="23">
        <v>158</v>
      </c>
    </row>
    <row r="48" spans="1:16" x14ac:dyDescent="0.2">
      <c r="A48" s="23" t="s">
        <v>128</v>
      </c>
      <c r="B48" s="7">
        <v>15376</v>
      </c>
      <c r="C48" s="147">
        <f t="shared" si="3"/>
        <v>-9.1896999763760978E-2</v>
      </c>
      <c r="D48" s="7">
        <v>87926</v>
      </c>
      <c r="E48" s="7">
        <v>26459</v>
      </c>
      <c r="F48" s="7">
        <v>61467</v>
      </c>
      <c r="G48" s="148">
        <v>5.7183922996878298</v>
      </c>
      <c r="H48" s="23">
        <v>156</v>
      </c>
      <c r="I48" s="147">
        <f t="shared" si="4"/>
        <v>-7.6923076923076872E-2</v>
      </c>
      <c r="J48" s="7">
        <v>1069</v>
      </c>
      <c r="K48" s="7">
        <v>367</v>
      </c>
      <c r="L48" s="7">
        <v>702</v>
      </c>
      <c r="M48" s="148">
        <v>6.8525641025641004</v>
      </c>
      <c r="N48" s="149">
        <f t="shared" si="5"/>
        <v>9.6410256410256467E-2</v>
      </c>
      <c r="O48" s="44">
        <v>15376</v>
      </c>
      <c r="P48" s="23">
        <v>156</v>
      </c>
    </row>
    <row r="49" spans="1:16" x14ac:dyDescent="0.2">
      <c r="A49" s="23" t="s">
        <v>129</v>
      </c>
      <c r="B49" s="7">
        <v>15303</v>
      </c>
      <c r="C49" s="147">
        <f t="shared" si="3"/>
        <v>-7.5459159014016453E-2</v>
      </c>
      <c r="D49" s="7">
        <v>87651</v>
      </c>
      <c r="E49" s="7">
        <v>26206</v>
      </c>
      <c r="F49" s="7">
        <v>61445</v>
      </c>
      <c r="G49" s="148">
        <v>5.7277004508919802</v>
      </c>
      <c r="H49" s="23">
        <v>163</v>
      </c>
      <c r="I49" s="147">
        <f t="shared" si="4"/>
        <v>-4.1176470588235259E-2</v>
      </c>
      <c r="J49" s="7">
        <v>890</v>
      </c>
      <c r="K49" s="7">
        <v>162</v>
      </c>
      <c r="L49" s="7">
        <v>728</v>
      </c>
      <c r="M49" s="148">
        <v>5.4601226993865</v>
      </c>
      <c r="N49" s="149">
        <f t="shared" si="5"/>
        <v>-3.2608695652173947E-2</v>
      </c>
      <c r="O49" s="44">
        <v>15303</v>
      </c>
      <c r="P49" s="23">
        <v>163</v>
      </c>
    </row>
    <row r="50" spans="1:16" x14ac:dyDescent="0.2">
      <c r="A50" s="23" t="s">
        <v>130</v>
      </c>
      <c r="B50" s="7">
        <v>14943</v>
      </c>
      <c r="C50" s="147">
        <f t="shared" si="3"/>
        <v>-7.2612176503444426E-2</v>
      </c>
      <c r="D50" s="7">
        <v>86278</v>
      </c>
      <c r="E50" s="7">
        <v>25873</v>
      </c>
      <c r="F50" s="7">
        <v>60405</v>
      </c>
      <c r="G50" s="148">
        <v>5.7738071337750103</v>
      </c>
      <c r="H50" s="23">
        <v>159</v>
      </c>
      <c r="I50" s="147">
        <f t="shared" si="4"/>
        <v>-2.4539877300613466E-2</v>
      </c>
      <c r="J50" s="7">
        <v>951</v>
      </c>
      <c r="K50" s="7">
        <v>253</v>
      </c>
      <c r="L50" s="7">
        <v>698</v>
      </c>
      <c r="M50" s="148">
        <v>5.9811320754716997</v>
      </c>
      <c r="N50" s="149">
        <f t="shared" si="5"/>
        <v>-3.5496957403651108E-2</v>
      </c>
      <c r="O50" s="44">
        <v>14943</v>
      </c>
      <c r="P50" s="23">
        <v>159</v>
      </c>
    </row>
    <row r="51" spans="1:16" x14ac:dyDescent="0.2">
      <c r="A51" s="23" t="s">
        <v>131</v>
      </c>
      <c r="B51" s="7">
        <v>14574</v>
      </c>
      <c r="C51" s="147">
        <f t="shared" si="3"/>
        <v>-7.0476433446010622E-2</v>
      </c>
      <c r="D51" s="7">
        <v>81772</v>
      </c>
      <c r="E51" s="7">
        <v>22864</v>
      </c>
      <c r="F51" s="7">
        <v>58908</v>
      </c>
      <c r="G51" s="148">
        <v>5.6108137779607503</v>
      </c>
      <c r="H51" s="23">
        <v>147</v>
      </c>
      <c r="I51" s="147">
        <f t="shared" si="4"/>
        <v>-6.9620253164557E-2</v>
      </c>
      <c r="J51" s="7">
        <v>954</v>
      </c>
      <c r="K51" s="7">
        <v>336</v>
      </c>
      <c r="L51" s="7">
        <v>618</v>
      </c>
      <c r="M51" s="148">
        <v>6.4897959183673501</v>
      </c>
      <c r="N51" s="149">
        <f t="shared" si="5"/>
        <v>-3.5389282103134523E-2</v>
      </c>
      <c r="O51" s="44">
        <v>14574</v>
      </c>
      <c r="P51" s="23">
        <v>147</v>
      </c>
    </row>
    <row r="52" spans="1:16" x14ac:dyDescent="0.2">
      <c r="A52" s="23" t="s">
        <v>132</v>
      </c>
      <c r="B52" s="7">
        <v>14230</v>
      </c>
      <c r="C52" s="147">
        <f t="shared" si="3"/>
        <v>-7.4531737773152917E-2</v>
      </c>
      <c r="D52" s="7">
        <v>80287</v>
      </c>
      <c r="E52" s="7">
        <v>21827</v>
      </c>
      <c r="F52" s="7">
        <v>58460</v>
      </c>
      <c r="G52" s="148">
        <v>5.6420941672522797</v>
      </c>
      <c r="H52" s="23">
        <v>143</v>
      </c>
      <c r="I52" s="147">
        <f t="shared" si="4"/>
        <v>-8.333333333333337E-2</v>
      </c>
      <c r="J52" s="7">
        <v>811</v>
      </c>
      <c r="K52" s="7">
        <v>124</v>
      </c>
      <c r="L52" s="7">
        <v>687</v>
      </c>
      <c r="M52" s="148">
        <v>5.6713286713286699</v>
      </c>
      <c r="N52" s="149">
        <f t="shared" si="5"/>
        <v>-0.24134705332086059</v>
      </c>
      <c r="O52" s="44">
        <v>14230</v>
      </c>
      <c r="P52" s="23">
        <v>143</v>
      </c>
    </row>
    <row r="53" spans="1:16" x14ac:dyDescent="0.2">
      <c r="A53" s="23" t="s">
        <v>133</v>
      </c>
      <c r="B53" s="7">
        <v>14113</v>
      </c>
      <c r="C53" s="147">
        <f t="shared" si="3"/>
        <v>-7.7762530222832082E-2</v>
      </c>
      <c r="D53" s="7">
        <v>78210</v>
      </c>
      <c r="E53" s="7">
        <v>21359</v>
      </c>
      <c r="F53" s="7">
        <v>56851</v>
      </c>
      <c r="G53" s="148">
        <v>5.5416991426344504</v>
      </c>
      <c r="H53" s="23">
        <v>152</v>
      </c>
      <c r="I53" s="147">
        <f t="shared" si="4"/>
        <v>-6.7484662576687171E-2</v>
      </c>
      <c r="J53" s="7">
        <v>800</v>
      </c>
      <c r="K53" s="7">
        <v>105</v>
      </c>
      <c r="L53" s="7">
        <v>695</v>
      </c>
      <c r="M53" s="148">
        <v>5.2631578947368398</v>
      </c>
      <c r="N53" s="149">
        <f t="shared" si="5"/>
        <v>-0.101123595505618</v>
      </c>
      <c r="O53" s="44">
        <v>14113</v>
      </c>
      <c r="P53" s="23">
        <v>152</v>
      </c>
    </row>
    <row r="54" spans="1:16" x14ac:dyDescent="0.2">
      <c r="A54" s="23" t="s">
        <v>134</v>
      </c>
      <c r="B54" s="7">
        <v>13775</v>
      </c>
      <c r="C54" s="147">
        <f t="shared" si="3"/>
        <v>-7.8163688683664634E-2</v>
      </c>
      <c r="D54" s="7">
        <v>75770</v>
      </c>
      <c r="E54" s="7">
        <v>20749</v>
      </c>
      <c r="F54" s="7">
        <v>55021</v>
      </c>
      <c r="G54" s="148">
        <v>5.5005444646098001</v>
      </c>
      <c r="H54" s="23">
        <v>147</v>
      </c>
      <c r="I54" s="147">
        <f t="shared" si="4"/>
        <v>-7.547169811320753E-2</v>
      </c>
      <c r="J54" s="7">
        <v>767</v>
      </c>
      <c r="K54" s="7">
        <v>114</v>
      </c>
      <c r="L54" s="7">
        <v>653</v>
      </c>
      <c r="M54" s="148">
        <v>5.2176870748299304</v>
      </c>
      <c r="N54" s="149">
        <f t="shared" si="5"/>
        <v>-0.19348054679284965</v>
      </c>
      <c r="O54" s="44">
        <v>13775</v>
      </c>
      <c r="P54" s="23">
        <v>147</v>
      </c>
    </row>
    <row r="55" spans="1:16" x14ac:dyDescent="0.2">
      <c r="A55" s="23" t="s">
        <v>135</v>
      </c>
      <c r="B55" s="7">
        <v>13465</v>
      </c>
      <c r="C55" s="147">
        <f t="shared" si="3"/>
        <v>-7.6094414711129432E-2</v>
      </c>
      <c r="D55" s="7">
        <v>74438</v>
      </c>
      <c r="E55" s="7">
        <v>20041</v>
      </c>
      <c r="F55" s="7">
        <v>54397</v>
      </c>
      <c r="G55" s="148">
        <v>5.5282584478277004</v>
      </c>
      <c r="H55" s="23">
        <v>139</v>
      </c>
      <c r="I55" s="147">
        <f t="shared" si="4"/>
        <v>-5.4421768707482943E-2</v>
      </c>
      <c r="J55" s="7">
        <v>724</v>
      </c>
      <c r="K55" s="7">
        <v>136</v>
      </c>
      <c r="L55" s="7">
        <v>588</v>
      </c>
      <c r="M55" s="148">
        <v>5.2086330935251803</v>
      </c>
      <c r="N55" s="149">
        <f t="shared" si="5"/>
        <v>-0.24109014675052409</v>
      </c>
      <c r="O55" s="44">
        <v>13465</v>
      </c>
      <c r="P55" s="23">
        <v>139</v>
      </c>
    </row>
    <row r="56" spans="1:16" x14ac:dyDescent="0.2">
      <c r="A56" s="23" t="s">
        <v>136</v>
      </c>
      <c r="B56" s="7">
        <v>13102</v>
      </c>
      <c r="C56" s="147">
        <f t="shared" si="3"/>
        <v>-7.9269149683766638E-2</v>
      </c>
      <c r="D56" s="7">
        <v>72650</v>
      </c>
      <c r="E56" s="7">
        <v>19510</v>
      </c>
      <c r="F56" s="7">
        <v>53140</v>
      </c>
      <c r="G56" s="148">
        <v>5.5449549687070698</v>
      </c>
      <c r="H56" s="23">
        <v>133</v>
      </c>
      <c r="I56" s="147">
        <f t="shared" si="4"/>
        <v>-6.9930069930069894E-2</v>
      </c>
      <c r="J56" s="7">
        <v>758</v>
      </c>
      <c r="K56" s="7">
        <v>135</v>
      </c>
      <c r="L56" s="7">
        <v>623</v>
      </c>
      <c r="M56" s="148">
        <v>5.6992481203007497</v>
      </c>
      <c r="N56" s="149">
        <f t="shared" si="5"/>
        <v>-6.5351418002466133E-2</v>
      </c>
      <c r="O56" s="44">
        <v>13102</v>
      </c>
      <c r="P56" s="23">
        <v>133</v>
      </c>
    </row>
    <row r="57" spans="1:16" x14ac:dyDescent="0.2">
      <c r="A57" s="23" t="s">
        <v>137</v>
      </c>
      <c r="B57" s="7">
        <v>12948</v>
      </c>
      <c r="C57" s="147">
        <f t="shared" si="3"/>
        <v>-8.2548005385105983E-2</v>
      </c>
      <c r="D57" s="7">
        <v>71293</v>
      </c>
      <c r="E57" s="7">
        <v>19184</v>
      </c>
      <c r="F57" s="7">
        <v>52109</v>
      </c>
      <c r="G57" s="148">
        <v>5.50610132839049</v>
      </c>
      <c r="H57" s="23">
        <v>137</v>
      </c>
      <c r="I57" s="147">
        <f t="shared" si="4"/>
        <v>-9.8684210526315819E-2</v>
      </c>
      <c r="J57" s="7">
        <v>864</v>
      </c>
      <c r="K57" s="7">
        <v>115</v>
      </c>
      <c r="L57" s="7">
        <v>749</v>
      </c>
      <c r="M57" s="148">
        <v>6.3065693430656902</v>
      </c>
      <c r="N57" s="149">
        <f t="shared" si="5"/>
        <v>8.0000000000000071E-2</v>
      </c>
      <c r="O57" s="44">
        <v>12948</v>
      </c>
      <c r="P57" s="23">
        <v>137</v>
      </c>
    </row>
    <row r="58" spans="1:16" x14ac:dyDescent="0.2">
      <c r="A58" s="23" t="s">
        <v>138</v>
      </c>
      <c r="B58" s="7">
        <v>12646</v>
      </c>
      <c r="C58" s="147">
        <f t="shared" si="3"/>
        <v>-8.1960072595281264E-2</v>
      </c>
      <c r="D58" s="7">
        <v>68648</v>
      </c>
      <c r="E58" s="7">
        <v>18310</v>
      </c>
      <c r="F58" s="7">
        <v>50338</v>
      </c>
      <c r="G58" s="148">
        <v>5.4284358690495003</v>
      </c>
      <c r="H58" s="23">
        <v>136</v>
      </c>
      <c r="I58" s="147">
        <f t="shared" si="4"/>
        <v>-7.4829931972789088E-2</v>
      </c>
      <c r="J58" s="7">
        <v>869</v>
      </c>
      <c r="K58" s="7">
        <v>122</v>
      </c>
      <c r="L58" s="7">
        <v>747</v>
      </c>
      <c r="M58" s="148">
        <v>6.3897058823529402</v>
      </c>
      <c r="N58" s="149">
        <f t="shared" si="5"/>
        <v>0.13298565840938714</v>
      </c>
      <c r="O58" s="44">
        <v>12646</v>
      </c>
      <c r="P58" s="23">
        <v>136</v>
      </c>
    </row>
    <row r="59" spans="1:16" x14ac:dyDescent="0.2">
      <c r="A59" s="23" t="s">
        <v>139</v>
      </c>
      <c r="B59" s="7">
        <v>12294</v>
      </c>
      <c r="C59" s="147">
        <f t="shared" si="3"/>
        <v>-8.6966208689194247E-2</v>
      </c>
      <c r="D59" s="7">
        <v>67445</v>
      </c>
      <c r="E59" s="7">
        <v>17986</v>
      </c>
      <c r="F59" s="7">
        <v>49459</v>
      </c>
      <c r="G59" s="148">
        <v>5.4860094354969897</v>
      </c>
      <c r="H59" s="23">
        <v>131</v>
      </c>
      <c r="I59" s="147">
        <f t="shared" si="4"/>
        <v>-5.7553956834532349E-2</v>
      </c>
      <c r="J59" s="7">
        <v>838</v>
      </c>
      <c r="K59" s="7">
        <v>142</v>
      </c>
      <c r="L59" s="7">
        <v>696</v>
      </c>
      <c r="M59" s="148">
        <v>6.3969465648855</v>
      </c>
      <c r="N59" s="149">
        <f t="shared" si="5"/>
        <v>0.15745856353591159</v>
      </c>
      <c r="O59" s="44">
        <v>12294</v>
      </c>
      <c r="P59" s="23">
        <v>131</v>
      </c>
    </row>
    <row r="60" spans="1:16" x14ac:dyDescent="0.2">
      <c r="A60" s="23" t="s">
        <v>140</v>
      </c>
      <c r="B60" s="7">
        <v>11905</v>
      </c>
      <c r="C60" s="147">
        <f t="shared" si="3"/>
        <v>-9.1360097695008413E-2</v>
      </c>
      <c r="D60" s="7">
        <v>65785</v>
      </c>
      <c r="E60" s="7">
        <v>17594</v>
      </c>
      <c r="F60" s="7">
        <v>48191</v>
      </c>
      <c r="G60" s="148">
        <v>5.5258294834103303</v>
      </c>
      <c r="H60" s="23">
        <v>135</v>
      </c>
      <c r="I60" s="147">
        <f t="shared" si="4"/>
        <v>1.5037593984962516E-2</v>
      </c>
      <c r="J60" s="7">
        <v>872</v>
      </c>
      <c r="K60" s="7">
        <v>142</v>
      </c>
      <c r="L60" s="7">
        <v>730</v>
      </c>
      <c r="M60" s="148">
        <v>6.4592592592592597</v>
      </c>
      <c r="N60" s="149">
        <f t="shared" si="5"/>
        <v>0.15039577836411611</v>
      </c>
      <c r="O60" s="44">
        <v>11905</v>
      </c>
      <c r="P60" s="23">
        <v>135</v>
      </c>
    </row>
    <row r="61" spans="1:16" x14ac:dyDescent="0.2">
      <c r="A61" s="23" t="s">
        <v>141</v>
      </c>
      <c r="B61" s="7">
        <v>11833</v>
      </c>
      <c r="C61" s="147">
        <f t="shared" si="3"/>
        <v>-8.611368551127585E-2</v>
      </c>
      <c r="D61" s="7">
        <v>65852</v>
      </c>
      <c r="E61" s="7">
        <v>16961</v>
      </c>
      <c r="F61" s="7">
        <v>48891</v>
      </c>
      <c r="G61" s="148">
        <v>5.5651145102679003</v>
      </c>
      <c r="H61" s="23">
        <v>137</v>
      </c>
      <c r="I61" s="147">
        <f t="shared" si="4"/>
        <v>0</v>
      </c>
      <c r="J61" s="7">
        <v>843</v>
      </c>
      <c r="K61" s="7">
        <v>120</v>
      </c>
      <c r="L61" s="7">
        <v>723</v>
      </c>
      <c r="M61" s="148">
        <v>6.15328467153285</v>
      </c>
      <c r="N61" s="149">
        <f t="shared" si="5"/>
        <v>-2.430555555555558E-2</v>
      </c>
      <c r="O61" s="44">
        <v>11833</v>
      </c>
      <c r="P61" s="23">
        <v>137</v>
      </c>
    </row>
    <row r="62" spans="1:16" x14ac:dyDescent="0.2">
      <c r="A62" s="23" t="s">
        <v>142</v>
      </c>
      <c r="B62" s="7">
        <v>11559</v>
      </c>
      <c r="C62" s="147">
        <f t="shared" si="3"/>
        <v>-8.5956033528388431E-2</v>
      </c>
      <c r="D62" s="7">
        <v>63931</v>
      </c>
      <c r="E62" s="7">
        <v>16172</v>
      </c>
      <c r="F62" s="7">
        <v>47759</v>
      </c>
      <c r="G62" s="148">
        <v>5.5308417683190596</v>
      </c>
      <c r="H62" s="23">
        <v>127</v>
      </c>
      <c r="I62" s="147">
        <f t="shared" si="4"/>
        <v>-6.6176470588235281E-2</v>
      </c>
      <c r="J62" s="7">
        <v>783</v>
      </c>
      <c r="K62" s="7">
        <v>113</v>
      </c>
      <c r="L62" s="7">
        <v>670</v>
      </c>
      <c r="M62" s="148">
        <v>6.1653543307086602</v>
      </c>
      <c r="N62" s="149">
        <f t="shared" si="5"/>
        <v>-9.8964326812428061E-2</v>
      </c>
      <c r="O62" s="44">
        <v>11559</v>
      </c>
      <c r="P62" s="23">
        <v>127</v>
      </c>
    </row>
    <row r="63" spans="1:16" x14ac:dyDescent="0.2">
      <c r="A63" s="23" t="s">
        <v>143</v>
      </c>
      <c r="B63" s="7">
        <v>11322</v>
      </c>
      <c r="C63" s="147">
        <f t="shared" si="3"/>
        <v>-7.906295754026349E-2</v>
      </c>
      <c r="D63" s="7">
        <v>63472</v>
      </c>
      <c r="E63" s="7">
        <v>15745</v>
      </c>
      <c r="F63" s="7">
        <v>47727</v>
      </c>
      <c r="G63" s="148">
        <v>5.6060766649001899</v>
      </c>
      <c r="H63" s="23">
        <v>117</v>
      </c>
      <c r="I63" s="147">
        <f t="shared" si="4"/>
        <v>-0.10687022900763354</v>
      </c>
      <c r="J63" s="7">
        <v>723</v>
      </c>
      <c r="K63" s="7">
        <v>137</v>
      </c>
      <c r="L63" s="7">
        <v>586</v>
      </c>
      <c r="M63" s="148">
        <v>6.1794871794871797</v>
      </c>
      <c r="N63" s="149">
        <f t="shared" si="5"/>
        <v>-0.13723150357995229</v>
      </c>
      <c r="O63" s="44">
        <v>11322</v>
      </c>
      <c r="P63" s="23">
        <v>117</v>
      </c>
    </row>
    <row r="64" spans="1:16" x14ac:dyDescent="0.2">
      <c r="A64" s="23" t="s">
        <v>144</v>
      </c>
      <c r="B64" s="7">
        <v>11150</v>
      </c>
      <c r="C64" s="147">
        <f t="shared" si="3"/>
        <v>-6.3418731625367486E-2</v>
      </c>
      <c r="D64" s="7">
        <v>64337</v>
      </c>
      <c r="E64" s="7">
        <v>15535</v>
      </c>
      <c r="F64" s="7">
        <v>48802</v>
      </c>
      <c r="G64" s="148">
        <v>5.7701345291479802</v>
      </c>
      <c r="H64" s="23">
        <v>121</v>
      </c>
      <c r="I64" s="147">
        <f t="shared" si="4"/>
        <v>-0.10370370370370374</v>
      </c>
      <c r="J64" s="7">
        <v>781</v>
      </c>
      <c r="K64" s="7">
        <v>126</v>
      </c>
      <c r="L64" s="7">
        <v>655</v>
      </c>
      <c r="M64" s="148">
        <v>6.4545454545454497</v>
      </c>
      <c r="N64" s="149">
        <f t="shared" si="5"/>
        <v>-0.10435779816513757</v>
      </c>
      <c r="O64" s="44">
        <v>11150</v>
      </c>
      <c r="P64" s="23">
        <v>121</v>
      </c>
    </row>
    <row r="65" spans="1:19" x14ac:dyDescent="0.2">
      <c r="A65" s="23" t="s">
        <v>145</v>
      </c>
      <c r="B65" s="7">
        <v>11122</v>
      </c>
      <c r="C65" s="147">
        <f t="shared" si="3"/>
        <v>-6.0086199611256608E-2</v>
      </c>
      <c r="D65" s="7">
        <v>64723</v>
      </c>
      <c r="E65" s="7">
        <v>15700</v>
      </c>
      <c r="F65" s="7">
        <v>49023</v>
      </c>
      <c r="G65" s="148">
        <v>5.8193670203200902</v>
      </c>
      <c r="H65" s="23">
        <v>125</v>
      </c>
      <c r="I65" s="147">
        <f t="shared" si="4"/>
        <v>-8.7591240875912413E-2</v>
      </c>
      <c r="J65" s="7">
        <v>763</v>
      </c>
      <c r="K65" s="7">
        <v>121</v>
      </c>
      <c r="L65" s="7">
        <v>642</v>
      </c>
      <c r="M65" s="148">
        <v>6.1040000000000001</v>
      </c>
      <c r="N65" s="149">
        <f t="shared" si="5"/>
        <v>-9.4899169632265745E-2</v>
      </c>
      <c r="O65" s="44">
        <v>11122</v>
      </c>
      <c r="P65" s="23">
        <v>125</v>
      </c>
    </row>
    <row r="66" spans="1:19" x14ac:dyDescent="0.2">
      <c r="A66" s="23" t="s">
        <v>146</v>
      </c>
      <c r="B66" s="7">
        <v>10995</v>
      </c>
      <c r="C66" s="150">
        <f t="shared" si="3"/>
        <v>-4.8793148196210723E-2</v>
      </c>
      <c r="D66" s="7">
        <v>63311</v>
      </c>
      <c r="E66" s="7">
        <v>15107</v>
      </c>
      <c r="F66" s="7">
        <v>48204</v>
      </c>
      <c r="G66" s="148">
        <v>5.7581628012733104</v>
      </c>
      <c r="H66" s="23">
        <v>118</v>
      </c>
      <c r="I66" s="150">
        <f t="shared" si="4"/>
        <v>-7.086614173228345E-2</v>
      </c>
      <c r="J66" s="7">
        <v>766</v>
      </c>
      <c r="K66" s="7">
        <v>101</v>
      </c>
      <c r="L66" s="7">
        <v>665</v>
      </c>
      <c r="M66" s="148">
        <v>6.4915254237288096</v>
      </c>
      <c r="N66" s="149">
        <f t="shared" si="5"/>
        <v>-2.1711366538952781E-2</v>
      </c>
      <c r="O66" s="44">
        <v>10995</v>
      </c>
      <c r="P66" s="23">
        <v>118</v>
      </c>
    </row>
    <row r="67" spans="1:19" x14ac:dyDescent="0.2">
      <c r="A67" s="23" t="s">
        <v>147</v>
      </c>
      <c r="B67" s="7">
        <v>10828</v>
      </c>
      <c r="C67" s="147">
        <f t="shared" si="3"/>
        <v>-4.3631867161278981E-2</v>
      </c>
      <c r="D67" s="7">
        <v>63536</v>
      </c>
      <c r="E67" s="7">
        <v>15186</v>
      </c>
      <c r="F67" s="7">
        <v>48350</v>
      </c>
      <c r="G67" s="148">
        <v>5.8677502770594803</v>
      </c>
      <c r="H67" s="23">
        <v>111</v>
      </c>
      <c r="I67" s="147">
        <f t="shared" si="4"/>
        <v>-5.1282051282051322E-2</v>
      </c>
      <c r="J67" s="7">
        <v>792</v>
      </c>
      <c r="K67" s="7">
        <v>115</v>
      </c>
      <c r="L67" s="7">
        <v>677</v>
      </c>
      <c r="M67" s="148">
        <v>7.1351351351351404</v>
      </c>
      <c r="N67" s="149">
        <f t="shared" si="5"/>
        <v>9.543568464730301E-2</v>
      </c>
      <c r="O67" s="44">
        <v>10828</v>
      </c>
      <c r="P67" s="23">
        <v>111</v>
      </c>
    </row>
    <row r="68" spans="1:19" x14ac:dyDescent="0.2">
      <c r="A68" s="23" t="s">
        <v>148</v>
      </c>
      <c r="B68" s="7">
        <v>10759</v>
      </c>
      <c r="C68" s="147">
        <f t="shared" si="3"/>
        <v>-3.5067264573991008E-2</v>
      </c>
      <c r="D68" s="7">
        <v>65379</v>
      </c>
      <c r="E68" s="7">
        <v>15185</v>
      </c>
      <c r="F68" s="7">
        <v>50194</v>
      </c>
      <c r="G68" s="148">
        <v>6.0766799888465499</v>
      </c>
      <c r="H68" s="23">
        <v>117</v>
      </c>
      <c r="I68" s="147">
        <f t="shared" si="4"/>
        <v>-3.3057851239669422E-2</v>
      </c>
      <c r="J68" s="7">
        <v>853</v>
      </c>
      <c r="K68" s="7">
        <v>111</v>
      </c>
      <c r="L68" s="7">
        <v>742</v>
      </c>
      <c r="M68" s="148">
        <v>7.2905982905982896</v>
      </c>
      <c r="N68" s="149">
        <f t="shared" si="5"/>
        <v>9.2189500640204924E-2</v>
      </c>
      <c r="O68" s="44">
        <v>10759</v>
      </c>
      <c r="P68" s="23">
        <v>117</v>
      </c>
    </row>
    <row r="69" spans="1:19" x14ac:dyDescent="0.2">
      <c r="A69" s="23" t="s">
        <v>149</v>
      </c>
      <c r="B69" s="7">
        <v>10675</v>
      </c>
      <c r="C69" s="147">
        <f t="shared" si="3"/>
        <v>-4.0190613199064917E-2</v>
      </c>
      <c r="D69" s="7">
        <v>65518</v>
      </c>
      <c r="E69" s="7">
        <v>15180</v>
      </c>
      <c r="F69" s="7">
        <v>50338</v>
      </c>
      <c r="G69" s="148">
        <v>6.1375175644028097</v>
      </c>
      <c r="H69" s="23">
        <v>117</v>
      </c>
      <c r="I69" s="147">
        <f t="shared" si="4"/>
        <v>-6.3999999999999946E-2</v>
      </c>
      <c r="J69" s="7">
        <v>719</v>
      </c>
      <c r="K69" s="7">
        <v>78</v>
      </c>
      <c r="L69" s="7">
        <v>641</v>
      </c>
      <c r="M69" s="148">
        <v>6.1452991452991501</v>
      </c>
      <c r="N69" s="149">
        <f t="shared" si="5"/>
        <v>-5.7667103538663222E-2</v>
      </c>
      <c r="O69" s="44">
        <v>10675</v>
      </c>
      <c r="P69" s="23">
        <v>117</v>
      </c>
    </row>
    <row r="70" spans="1:19" x14ac:dyDescent="0.2">
      <c r="A70" s="23" t="s">
        <v>150</v>
      </c>
      <c r="B70" s="7">
        <v>10471</v>
      </c>
      <c r="C70" s="147">
        <f t="shared" si="3"/>
        <v>-4.7658026375625329E-2</v>
      </c>
      <c r="D70" s="7">
        <v>64491</v>
      </c>
      <c r="E70" s="7">
        <v>15227</v>
      </c>
      <c r="F70" s="7">
        <v>49264</v>
      </c>
      <c r="G70" s="148">
        <v>6.1590106007067096</v>
      </c>
      <c r="H70" s="23">
        <v>115</v>
      </c>
      <c r="I70" s="147">
        <f t="shared" si="4"/>
        <v>-2.5423728813559365E-2</v>
      </c>
      <c r="J70" s="7">
        <v>697</v>
      </c>
      <c r="K70" s="7">
        <v>75</v>
      </c>
      <c r="L70" s="7">
        <v>622</v>
      </c>
      <c r="M70" s="148">
        <v>6.0608695652173896</v>
      </c>
      <c r="N70" s="149">
        <f t="shared" si="5"/>
        <v>-9.0078328981723188E-2</v>
      </c>
      <c r="O70" s="44">
        <v>10471</v>
      </c>
      <c r="P70" s="23">
        <v>115</v>
      </c>
    </row>
    <row r="71" spans="1:19" x14ac:dyDescent="0.2">
      <c r="A71" s="23" t="s">
        <v>151</v>
      </c>
      <c r="B71" s="7">
        <v>10313</v>
      </c>
      <c r="C71" s="147">
        <f t="shared" si="3"/>
        <v>-4.7561876616180276E-2</v>
      </c>
      <c r="D71" s="7">
        <v>64484</v>
      </c>
      <c r="E71" s="7">
        <v>15197</v>
      </c>
      <c r="F71" s="7">
        <v>49287</v>
      </c>
      <c r="G71" s="148">
        <v>6.2526907786289101</v>
      </c>
      <c r="H71" s="23">
        <v>100</v>
      </c>
      <c r="I71" s="147">
        <f t="shared" si="4"/>
        <v>-9.9099099099099086E-2</v>
      </c>
      <c r="J71" s="7">
        <v>618</v>
      </c>
      <c r="K71" s="7">
        <v>57</v>
      </c>
      <c r="L71" s="7">
        <v>561</v>
      </c>
      <c r="M71" s="148">
        <v>6.18</v>
      </c>
      <c r="N71" s="149">
        <f t="shared" si="5"/>
        <v>-0.21969696969696972</v>
      </c>
      <c r="O71" s="44">
        <v>10313</v>
      </c>
      <c r="P71" s="23">
        <v>100</v>
      </c>
    </row>
    <row r="72" spans="1:19" x14ac:dyDescent="0.2">
      <c r="A72" s="23" t="s">
        <v>152</v>
      </c>
      <c r="B72" s="7">
        <v>10209</v>
      </c>
      <c r="C72" s="147">
        <f t="shared" ref="C72:C89" si="6">B72/B68-1</f>
        <v>-5.1119992564364725E-2</v>
      </c>
      <c r="D72" s="7">
        <v>65953</v>
      </c>
      <c r="E72" s="7">
        <v>15419</v>
      </c>
      <c r="F72" s="7">
        <v>50534</v>
      </c>
      <c r="G72" s="148">
        <v>6.4602801449701301</v>
      </c>
      <c r="H72" s="23">
        <v>107</v>
      </c>
      <c r="I72" s="147">
        <f t="shared" ref="I72:I89" si="7">H72/H68-1</f>
        <v>-8.54700854700855E-2</v>
      </c>
      <c r="J72" s="7">
        <v>684</v>
      </c>
      <c r="K72" s="7">
        <v>52</v>
      </c>
      <c r="L72" s="7">
        <v>632</v>
      </c>
      <c r="M72" s="148">
        <v>6.3925233644859798</v>
      </c>
      <c r="N72" s="149">
        <f t="shared" ref="N72:N89" si="8">J72/J68-1</f>
        <v>-0.1981242672919109</v>
      </c>
      <c r="O72" s="44">
        <v>10209</v>
      </c>
      <c r="P72" s="23">
        <v>107</v>
      </c>
    </row>
    <row r="73" spans="1:19" x14ac:dyDescent="0.2">
      <c r="A73" s="23" t="s">
        <v>153</v>
      </c>
      <c r="B73" s="7">
        <v>10124</v>
      </c>
      <c r="C73" s="147">
        <f t="shared" si="6"/>
        <v>-5.1615925058548062E-2</v>
      </c>
      <c r="D73" s="7">
        <v>64343</v>
      </c>
      <c r="E73" s="7">
        <v>14822</v>
      </c>
      <c r="F73" s="7">
        <v>49521</v>
      </c>
      <c r="G73" s="148">
        <v>6.3554919004346102</v>
      </c>
      <c r="H73" s="23">
        <v>104</v>
      </c>
      <c r="I73" s="147">
        <f t="shared" si="7"/>
        <v>-0.11111111111111116</v>
      </c>
      <c r="J73" s="7">
        <v>726</v>
      </c>
      <c r="K73" s="7">
        <v>67</v>
      </c>
      <c r="L73" s="7">
        <v>659</v>
      </c>
      <c r="M73" s="148">
        <v>6.9807692307692299</v>
      </c>
      <c r="N73" s="149">
        <f t="shared" si="8"/>
        <v>9.7357440890124547E-3</v>
      </c>
      <c r="O73" s="44">
        <v>10124</v>
      </c>
      <c r="P73" s="23">
        <v>104</v>
      </c>
    </row>
    <row r="74" spans="1:19" x14ac:dyDescent="0.2">
      <c r="A74" s="23" t="s">
        <v>154</v>
      </c>
      <c r="B74" s="7">
        <v>9945</v>
      </c>
      <c r="C74" s="147">
        <f t="shared" si="6"/>
        <v>-5.023397956260145E-2</v>
      </c>
      <c r="D74" s="7">
        <v>63780</v>
      </c>
      <c r="E74" s="7">
        <v>15157</v>
      </c>
      <c r="F74" s="7">
        <v>48623</v>
      </c>
      <c r="G74" s="148">
        <v>6.4132730015083004</v>
      </c>
      <c r="H74" s="23">
        <v>103</v>
      </c>
      <c r="I74" s="147">
        <f t="shared" si="7"/>
        <v>-0.10434782608695647</v>
      </c>
      <c r="J74" s="7">
        <v>717</v>
      </c>
      <c r="K74" s="7">
        <v>68</v>
      </c>
      <c r="L74" s="7">
        <v>649</v>
      </c>
      <c r="M74" s="148">
        <v>6.9611650485436902</v>
      </c>
      <c r="N74" s="149">
        <f t="shared" si="8"/>
        <v>2.8694404591104838E-2</v>
      </c>
      <c r="O74" s="44">
        <v>9945</v>
      </c>
      <c r="P74" s="23">
        <v>103</v>
      </c>
    </row>
    <row r="75" spans="1:19" x14ac:dyDescent="0.2">
      <c r="A75" s="23" t="s">
        <v>155</v>
      </c>
      <c r="B75" s="7">
        <v>9787</v>
      </c>
      <c r="C75" s="147">
        <f t="shared" si="6"/>
        <v>-5.1003587704838593E-2</v>
      </c>
      <c r="D75" s="7">
        <v>63935</v>
      </c>
      <c r="E75" s="7">
        <v>15251</v>
      </c>
      <c r="F75" s="7">
        <v>48684</v>
      </c>
      <c r="G75" s="148">
        <v>6.5326453458669702</v>
      </c>
      <c r="H75" s="7">
        <v>90</v>
      </c>
      <c r="I75" s="147">
        <f t="shared" si="7"/>
        <v>-9.9999999999999978E-2</v>
      </c>
      <c r="J75" s="7">
        <v>602</v>
      </c>
      <c r="K75" s="7">
        <v>51</v>
      </c>
      <c r="L75" s="7">
        <v>551</v>
      </c>
      <c r="M75" s="148">
        <v>6.68888888888889</v>
      </c>
      <c r="N75" s="149">
        <f t="shared" si="8"/>
        <v>-2.5889967637540479E-2</v>
      </c>
      <c r="O75" s="44">
        <v>9787</v>
      </c>
      <c r="P75" s="7">
        <v>90</v>
      </c>
    </row>
    <row r="76" spans="1:19" x14ac:dyDescent="0.2">
      <c r="A76" s="23" t="s">
        <v>158</v>
      </c>
      <c r="B76" s="7">
        <v>9672</v>
      </c>
      <c r="C76" s="147">
        <f t="shared" si="6"/>
        <v>-5.2600646488392577E-2</v>
      </c>
      <c r="D76" s="7">
        <v>64963</v>
      </c>
      <c r="E76" s="7">
        <v>15012</v>
      </c>
      <c r="F76" s="7">
        <v>49951</v>
      </c>
      <c r="G76" s="148">
        <v>6.7166046319272104</v>
      </c>
      <c r="H76" s="7">
        <v>96</v>
      </c>
      <c r="I76" s="147">
        <f t="shared" si="7"/>
        <v>-0.10280373831775702</v>
      </c>
      <c r="J76" s="7">
        <v>683</v>
      </c>
      <c r="K76" s="7">
        <v>54</v>
      </c>
      <c r="L76" s="7">
        <v>629</v>
      </c>
      <c r="M76" s="148">
        <v>7.1145833333333304</v>
      </c>
      <c r="N76" s="149">
        <f t="shared" si="8"/>
        <v>-1.4619883040936088E-3</v>
      </c>
      <c r="O76" s="44">
        <v>9672</v>
      </c>
      <c r="P76" s="7">
        <v>96</v>
      </c>
    </row>
    <row r="77" spans="1:19" x14ac:dyDescent="0.2">
      <c r="A77" s="23" t="s">
        <v>161</v>
      </c>
      <c r="B77" s="7">
        <v>9541</v>
      </c>
      <c r="C77" s="147">
        <f t="shared" si="6"/>
        <v>-5.7585934413275419E-2</v>
      </c>
      <c r="D77" s="7">
        <v>62953</v>
      </c>
      <c r="E77" s="7">
        <v>14079</v>
      </c>
      <c r="F77" s="7">
        <v>48874</v>
      </c>
      <c r="G77" s="148">
        <v>6.5981553296300204</v>
      </c>
      <c r="H77" s="7">
        <v>100</v>
      </c>
      <c r="I77" s="147">
        <f t="shared" si="7"/>
        <v>-3.8461538461538436E-2</v>
      </c>
      <c r="J77" s="7">
        <v>710</v>
      </c>
      <c r="K77" s="7">
        <v>70</v>
      </c>
      <c r="L77" s="7">
        <v>640</v>
      </c>
      <c r="M77" s="148">
        <v>7.1</v>
      </c>
      <c r="N77" s="149">
        <f t="shared" si="8"/>
        <v>-2.2038567493112948E-2</v>
      </c>
      <c r="O77" s="44">
        <v>9541</v>
      </c>
      <c r="P77" s="7">
        <v>100</v>
      </c>
    </row>
    <row r="78" spans="1:19" x14ac:dyDescent="0.2">
      <c r="A78" s="23" t="s">
        <v>164</v>
      </c>
      <c r="B78" s="7">
        <v>9410</v>
      </c>
      <c r="C78" s="147">
        <f t="shared" si="6"/>
        <v>-5.3795877325289121E-2</v>
      </c>
      <c r="D78" s="7">
        <v>63415</v>
      </c>
      <c r="E78" s="7">
        <v>14188</v>
      </c>
      <c r="F78" s="7">
        <v>49227</v>
      </c>
      <c r="G78" s="148">
        <v>6.7391073326248696</v>
      </c>
      <c r="H78" s="7">
        <v>93</v>
      </c>
      <c r="I78" s="147">
        <f t="shared" si="7"/>
        <v>-9.7087378640776656E-2</v>
      </c>
      <c r="J78" s="7">
        <v>675</v>
      </c>
      <c r="K78" s="7">
        <v>67</v>
      </c>
      <c r="L78" s="7">
        <v>608</v>
      </c>
      <c r="M78" s="148">
        <v>7.2580645161290303</v>
      </c>
      <c r="N78" s="149">
        <f t="shared" si="8"/>
        <v>-5.8577405857740628E-2</v>
      </c>
      <c r="O78" s="44">
        <v>9410</v>
      </c>
      <c r="P78" s="7">
        <v>93</v>
      </c>
    </row>
    <row r="79" spans="1:19" x14ac:dyDescent="0.2">
      <c r="A79" s="23" t="s">
        <v>167</v>
      </c>
      <c r="B79" s="7">
        <v>9672</v>
      </c>
      <c r="C79" s="147">
        <f t="shared" si="6"/>
        <v>-1.1750280984980099E-2</v>
      </c>
      <c r="D79" s="7">
        <v>64963</v>
      </c>
      <c r="E79" s="7">
        <v>15012</v>
      </c>
      <c r="F79" s="7">
        <v>49951</v>
      </c>
      <c r="G79" s="148">
        <v>6.7166046319272104</v>
      </c>
      <c r="H79" s="7">
        <v>96</v>
      </c>
      <c r="I79" s="147">
        <f t="shared" si="7"/>
        <v>6.6666666666666652E-2</v>
      </c>
      <c r="J79" s="7">
        <v>683</v>
      </c>
      <c r="K79" s="7">
        <v>54</v>
      </c>
      <c r="L79" s="7">
        <v>629</v>
      </c>
      <c r="M79" s="148">
        <v>7.1145833333333304</v>
      </c>
      <c r="N79" s="149">
        <f t="shared" si="8"/>
        <v>0.13455149501661134</v>
      </c>
      <c r="O79" s="44">
        <v>9672</v>
      </c>
      <c r="P79" s="7">
        <v>96</v>
      </c>
      <c r="R79" s="11"/>
      <c r="S79" s="11"/>
    </row>
    <row r="80" spans="1:19" x14ac:dyDescent="0.2">
      <c r="A80" s="23" t="s">
        <v>170</v>
      </c>
      <c r="B80" s="7">
        <v>9095</v>
      </c>
      <c r="C80" s="147">
        <f t="shared" si="6"/>
        <v>-5.9656741108354061E-2</v>
      </c>
      <c r="D80" s="7">
        <v>63626</v>
      </c>
      <c r="E80" s="7">
        <v>14115</v>
      </c>
      <c r="F80" s="7">
        <v>49511</v>
      </c>
      <c r="G80" s="148">
        <v>6.9957119296316703</v>
      </c>
      <c r="H80" s="7">
        <v>88</v>
      </c>
      <c r="I80" s="147">
        <f t="shared" si="7"/>
        <v>-8.333333333333337E-2</v>
      </c>
      <c r="J80" s="7">
        <v>658</v>
      </c>
      <c r="K80" s="7">
        <v>56</v>
      </c>
      <c r="L80" s="7">
        <v>602</v>
      </c>
      <c r="M80" s="148">
        <v>7.4772727272727302</v>
      </c>
      <c r="N80" s="149">
        <f t="shared" si="8"/>
        <v>-3.6603221083455373E-2</v>
      </c>
      <c r="O80" s="44">
        <v>9095</v>
      </c>
      <c r="P80" s="7">
        <v>88</v>
      </c>
      <c r="Q80" s="11"/>
    </row>
    <row r="81" spans="1:17" x14ac:dyDescent="0.2">
      <c r="A81" s="23" t="s">
        <v>174</v>
      </c>
      <c r="B81" s="7">
        <v>9034</v>
      </c>
      <c r="C81" s="147">
        <f t="shared" si="6"/>
        <v>-5.3139083953464006E-2</v>
      </c>
      <c r="D81" s="7">
        <v>62420</v>
      </c>
      <c r="E81" s="7">
        <v>13704</v>
      </c>
      <c r="F81" s="7">
        <v>48716</v>
      </c>
      <c r="G81" s="148">
        <v>6.9094531768873102</v>
      </c>
      <c r="H81" s="7">
        <v>95</v>
      </c>
      <c r="I81" s="147">
        <f t="shared" si="7"/>
        <v>-5.0000000000000044E-2</v>
      </c>
      <c r="J81" s="7">
        <v>693</v>
      </c>
      <c r="K81" s="7">
        <v>73</v>
      </c>
      <c r="L81" s="7">
        <v>620</v>
      </c>
      <c r="M81" s="148">
        <v>7.2947368421052596</v>
      </c>
      <c r="N81" s="149">
        <f t="shared" si="8"/>
        <v>-2.3943661971830954E-2</v>
      </c>
      <c r="O81" s="44">
        <v>9034</v>
      </c>
      <c r="P81" s="7">
        <v>95</v>
      </c>
    </row>
    <row r="82" spans="1:17" x14ac:dyDescent="0.2">
      <c r="A82" s="23" t="s">
        <v>177</v>
      </c>
      <c r="B82" s="7">
        <v>8858</v>
      </c>
      <c r="C82" s="147">
        <f t="shared" si="6"/>
        <v>-5.8660998937300701E-2</v>
      </c>
      <c r="D82" s="7">
        <v>62209</v>
      </c>
      <c r="E82" s="7">
        <v>14012</v>
      </c>
      <c r="F82" s="7">
        <v>48197</v>
      </c>
      <c r="G82" s="148">
        <v>7.02291713705125</v>
      </c>
      <c r="H82" s="7">
        <v>89</v>
      </c>
      <c r="I82" s="147">
        <f t="shared" si="7"/>
        <v>-4.3010752688172005E-2</v>
      </c>
      <c r="J82" s="7">
        <v>519</v>
      </c>
      <c r="K82" s="7">
        <v>70</v>
      </c>
      <c r="L82" s="7">
        <v>449</v>
      </c>
      <c r="M82" s="148">
        <v>5.8314606741572996</v>
      </c>
      <c r="N82" s="149">
        <f t="shared" si="8"/>
        <v>-0.23111111111111116</v>
      </c>
      <c r="O82" s="44">
        <v>8858</v>
      </c>
      <c r="P82" s="7">
        <v>89</v>
      </c>
    </row>
    <row r="83" spans="1:17" x14ac:dyDescent="0.2">
      <c r="A83" s="23" t="s">
        <v>181</v>
      </c>
      <c r="B83" s="7">
        <v>8725</v>
      </c>
      <c r="C83" s="147">
        <f t="shared" si="6"/>
        <v>-9.7911497105045542E-2</v>
      </c>
      <c r="D83" s="7">
        <v>62175</v>
      </c>
      <c r="E83" s="7">
        <v>13982</v>
      </c>
      <c r="F83" s="7">
        <v>48193</v>
      </c>
      <c r="G83" s="148">
        <v>7.1260744985673403</v>
      </c>
      <c r="H83" s="7">
        <v>80</v>
      </c>
      <c r="I83" s="147">
        <f t="shared" si="7"/>
        <v>-0.16666666666666663</v>
      </c>
      <c r="J83" s="7">
        <v>457</v>
      </c>
      <c r="K83" s="7">
        <v>55</v>
      </c>
      <c r="L83" s="7">
        <v>402</v>
      </c>
      <c r="M83" s="148">
        <v>5.7125000000000004</v>
      </c>
      <c r="N83" s="149">
        <f t="shared" si="8"/>
        <v>-0.33089311859443626</v>
      </c>
      <c r="O83" s="44">
        <v>8725</v>
      </c>
      <c r="P83" s="7">
        <v>80</v>
      </c>
    </row>
    <row r="84" spans="1:17" x14ac:dyDescent="0.2">
      <c r="A84" s="23" t="s">
        <v>184</v>
      </c>
      <c r="B84" s="7">
        <v>8598</v>
      </c>
      <c r="C84" s="147">
        <f t="shared" si="6"/>
        <v>-5.4645409565695413E-2</v>
      </c>
      <c r="D84" s="7">
        <v>63033</v>
      </c>
      <c r="E84" s="7">
        <v>14070</v>
      </c>
      <c r="F84" s="7">
        <v>48963</v>
      </c>
      <c r="G84" s="148">
        <f t="shared" ref="G84:G89" si="9">D84/B84</f>
        <v>7.3311235170969997</v>
      </c>
      <c r="H84" s="7">
        <v>79</v>
      </c>
      <c r="I84" s="147">
        <f t="shared" si="7"/>
        <v>-0.10227272727272729</v>
      </c>
      <c r="J84" s="7">
        <v>498</v>
      </c>
      <c r="K84" s="7">
        <v>63</v>
      </c>
      <c r="L84" s="7">
        <v>435</v>
      </c>
      <c r="M84" s="148">
        <f t="shared" ref="M84:M89" si="10">J84/H84</f>
        <v>6.3037974683544302</v>
      </c>
      <c r="N84" s="149">
        <f t="shared" si="8"/>
        <v>-0.24316109422492405</v>
      </c>
      <c r="O84" s="44">
        <v>8598</v>
      </c>
      <c r="P84" s="7">
        <v>79</v>
      </c>
    </row>
    <row r="85" spans="1:17" x14ac:dyDescent="0.2">
      <c r="A85" s="23" t="s">
        <v>187</v>
      </c>
      <c r="B85" s="7">
        <v>8491</v>
      </c>
      <c r="C85" s="147">
        <f t="shared" si="6"/>
        <v>-6.0106265220278954E-2</v>
      </c>
      <c r="D85" s="7">
        <v>60315</v>
      </c>
      <c r="E85" s="7">
        <v>13012</v>
      </c>
      <c r="F85" s="7">
        <v>47303</v>
      </c>
      <c r="G85" s="148">
        <f t="shared" si="9"/>
        <v>7.1034036038158046</v>
      </c>
      <c r="H85" s="7">
        <v>82</v>
      </c>
      <c r="I85" s="147">
        <f t="shared" si="7"/>
        <v>-0.13684210526315788</v>
      </c>
      <c r="J85" s="7">
        <v>511</v>
      </c>
      <c r="K85" s="7">
        <v>76</v>
      </c>
      <c r="L85" s="7">
        <v>435</v>
      </c>
      <c r="M85" s="148">
        <f t="shared" si="10"/>
        <v>6.2317073170731705</v>
      </c>
      <c r="N85" s="149">
        <f t="shared" si="8"/>
        <v>-0.26262626262626265</v>
      </c>
      <c r="O85" s="44">
        <v>8491</v>
      </c>
      <c r="P85" s="7">
        <v>82</v>
      </c>
    </row>
    <row r="86" spans="1:17" x14ac:dyDescent="0.2">
      <c r="A86" s="23" t="s">
        <v>188</v>
      </c>
      <c r="B86" s="7">
        <v>8287</v>
      </c>
      <c r="C86" s="147">
        <f t="shared" si="6"/>
        <v>-6.4461503725445901E-2</v>
      </c>
      <c r="D86" s="7">
        <v>60241</v>
      </c>
      <c r="E86" s="7">
        <v>13269</v>
      </c>
      <c r="F86" s="7">
        <v>46972</v>
      </c>
      <c r="G86" s="148">
        <f t="shared" si="9"/>
        <v>7.2693375165922527</v>
      </c>
      <c r="H86" s="7">
        <v>83</v>
      </c>
      <c r="I86" s="147">
        <f t="shared" si="7"/>
        <v>-6.7415730337078705E-2</v>
      </c>
      <c r="J86" s="7">
        <v>497</v>
      </c>
      <c r="K86" s="7">
        <v>74</v>
      </c>
      <c r="L86" s="7">
        <v>423</v>
      </c>
      <c r="M86" s="148">
        <f t="shared" si="10"/>
        <v>5.9879518072289155</v>
      </c>
      <c r="N86" s="149">
        <f t="shared" si="8"/>
        <v>-4.2389210019267876E-2</v>
      </c>
      <c r="O86" s="44">
        <v>8287</v>
      </c>
      <c r="P86" s="7">
        <v>83</v>
      </c>
    </row>
    <row r="87" spans="1:17" x14ac:dyDescent="0.2">
      <c r="A87" s="23" t="s">
        <v>189</v>
      </c>
      <c r="B87" s="7">
        <v>8160</v>
      </c>
      <c r="C87" s="147">
        <f t="shared" si="6"/>
        <v>-6.4756446991404037E-2</v>
      </c>
      <c r="D87" s="7">
        <v>60279</v>
      </c>
      <c r="E87" s="7">
        <v>13416</v>
      </c>
      <c r="F87" s="7">
        <v>46863</v>
      </c>
      <c r="G87" s="148">
        <f t="shared" si="9"/>
        <v>7.3871323529411761</v>
      </c>
      <c r="H87" s="7">
        <v>75</v>
      </c>
      <c r="I87" s="147">
        <f t="shared" si="7"/>
        <v>-6.25E-2</v>
      </c>
      <c r="J87" s="7">
        <v>441</v>
      </c>
      <c r="K87" s="7">
        <v>54</v>
      </c>
      <c r="L87" s="7">
        <v>387</v>
      </c>
      <c r="M87" s="148">
        <f t="shared" si="10"/>
        <v>5.88</v>
      </c>
      <c r="N87" s="149">
        <f t="shared" si="8"/>
        <v>-3.5010940919037226E-2</v>
      </c>
      <c r="O87" s="44">
        <v>8160</v>
      </c>
      <c r="P87" s="7">
        <v>75</v>
      </c>
    </row>
    <row r="88" spans="1:17" x14ac:dyDescent="0.2">
      <c r="A88" s="23" t="s">
        <v>190</v>
      </c>
      <c r="B88" s="7">
        <v>7711</v>
      </c>
      <c r="C88" s="147">
        <f t="shared" si="6"/>
        <v>-0.10316352640148874</v>
      </c>
      <c r="D88" s="7">
        <v>56012</v>
      </c>
      <c r="E88" s="7">
        <v>13126</v>
      </c>
      <c r="F88" s="7">
        <v>42886</v>
      </c>
      <c r="G88" s="148">
        <f t="shared" si="9"/>
        <v>7.2639087018544934</v>
      </c>
      <c r="H88" s="7">
        <v>76</v>
      </c>
      <c r="I88" s="147">
        <f t="shared" si="7"/>
        <v>-3.7974683544303778E-2</v>
      </c>
      <c r="J88" s="7">
        <v>454</v>
      </c>
      <c r="K88" s="7">
        <v>62</v>
      </c>
      <c r="L88" s="7">
        <v>392</v>
      </c>
      <c r="M88" s="148">
        <f t="shared" si="10"/>
        <v>5.9736842105263159</v>
      </c>
      <c r="N88" s="149">
        <f t="shared" si="8"/>
        <v>-8.8353413654618462E-2</v>
      </c>
      <c r="O88" s="44">
        <v>7711</v>
      </c>
      <c r="P88" s="7">
        <v>76</v>
      </c>
    </row>
    <row r="89" spans="1:17" x14ac:dyDescent="0.2">
      <c r="A89" s="23" t="s">
        <v>191</v>
      </c>
      <c r="B89" s="7">
        <v>7801</v>
      </c>
      <c r="C89" s="147">
        <f t="shared" si="6"/>
        <v>-8.1262513249322765E-2</v>
      </c>
      <c r="D89" s="7">
        <v>54954</v>
      </c>
      <c r="E89" s="7">
        <v>12038</v>
      </c>
      <c r="F89" s="7">
        <v>42916</v>
      </c>
      <c r="G89" s="148">
        <f t="shared" si="9"/>
        <v>7.0444814767337522</v>
      </c>
      <c r="H89" s="7">
        <v>77</v>
      </c>
      <c r="I89" s="147">
        <f t="shared" si="7"/>
        <v>-6.0975609756097615E-2</v>
      </c>
      <c r="J89" s="7">
        <v>467</v>
      </c>
      <c r="K89" s="7">
        <v>61</v>
      </c>
      <c r="L89" s="7">
        <v>406</v>
      </c>
      <c r="M89" s="148">
        <f t="shared" si="10"/>
        <v>6.0649350649350646</v>
      </c>
      <c r="N89" s="149">
        <f t="shared" si="8"/>
        <v>-8.6105675146771032E-2</v>
      </c>
      <c r="O89" s="44">
        <v>7801</v>
      </c>
      <c r="P89" s="7">
        <v>77</v>
      </c>
      <c r="Q89" s="1" t="s">
        <v>277</v>
      </c>
    </row>
    <row r="90" spans="1:17" x14ac:dyDescent="0.2">
      <c r="A90" s="169" t="s">
        <v>89</v>
      </c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</row>
  </sheetData>
  <mergeCells count="5">
    <mergeCell ref="A1:M1"/>
    <mergeCell ref="A2:A3"/>
    <mergeCell ref="B2:G2"/>
    <mergeCell ref="H2:M2"/>
    <mergeCell ref="A90:M90"/>
  </mergeCells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J75"/>
  <sheetViews>
    <sheetView zoomScale="120" zoomScaleNormal="120" workbookViewId="0">
      <selection sqref="A1:B1"/>
    </sheetView>
  </sheetViews>
  <sheetFormatPr baseColWidth="10" defaultColWidth="10.875" defaultRowHeight="14.25" x14ac:dyDescent="0.2"/>
  <cols>
    <col min="1" max="1" width="30.25" style="1" customWidth="1"/>
    <col min="2" max="2" width="12.5" style="1" customWidth="1"/>
    <col min="3" max="4" width="12.375" style="1" customWidth="1"/>
    <col min="5" max="5" width="11.5" style="1" customWidth="1"/>
    <col min="6" max="1024" width="10.875" style="1"/>
  </cols>
  <sheetData>
    <row r="1" spans="1:1024" ht="24" customHeight="1" x14ac:dyDescent="0.2">
      <c r="A1" s="162" t="s">
        <v>314</v>
      </c>
      <c r="B1" s="162"/>
    </row>
    <row r="2" spans="1:1024" x14ac:dyDescent="0.2">
      <c r="A2" s="21"/>
      <c r="B2" s="22">
        <v>2020</v>
      </c>
      <c r="H2" s="19"/>
      <c r="I2" s="19"/>
      <c r="J2" s="19"/>
      <c r="K2" s="19"/>
      <c r="AMI2" s="5"/>
      <c r="AMJ2" s="5"/>
    </row>
    <row r="3" spans="1:1024" x14ac:dyDescent="0.2">
      <c r="A3" s="23" t="s">
        <v>43</v>
      </c>
      <c r="B3" s="10">
        <v>102</v>
      </c>
      <c r="C3" s="11"/>
      <c r="AMI3" s="5"/>
      <c r="AMJ3" s="5"/>
    </row>
    <row r="4" spans="1:1024" x14ac:dyDescent="0.2">
      <c r="A4" s="23" t="s">
        <v>44</v>
      </c>
      <c r="B4" s="10">
        <v>16</v>
      </c>
      <c r="C4" s="11"/>
      <c r="AMI4" s="5"/>
      <c r="AMJ4" s="5"/>
    </row>
    <row r="5" spans="1:1024" x14ac:dyDescent="0.2">
      <c r="A5" s="23" t="s">
        <v>45</v>
      </c>
      <c r="B5" s="10">
        <v>44</v>
      </c>
      <c r="C5" s="11"/>
      <c r="AMI5" s="5"/>
      <c r="AMJ5" s="5"/>
    </row>
    <row r="6" spans="1:1024" x14ac:dyDescent="0.2">
      <c r="A6" s="23" t="s">
        <v>46</v>
      </c>
      <c r="B6" s="10">
        <v>7</v>
      </c>
      <c r="C6" s="11"/>
      <c r="AMI6" s="5"/>
      <c r="AMJ6" s="5"/>
    </row>
    <row r="7" spans="1:1024" x14ac:dyDescent="0.2">
      <c r="A7" s="23" t="s">
        <v>47</v>
      </c>
      <c r="B7" s="24"/>
      <c r="C7" s="11"/>
      <c r="G7" s="25"/>
      <c r="AMI7" s="5"/>
      <c r="AMJ7" s="5"/>
    </row>
    <row r="8" spans="1:1024" x14ac:dyDescent="0.2">
      <c r="A8" s="26" t="s">
        <v>48</v>
      </c>
      <c r="B8" s="27" t="s">
        <v>40</v>
      </c>
      <c r="C8" s="11"/>
      <c r="AMI8" s="5"/>
      <c r="AMJ8" s="5"/>
    </row>
    <row r="9" spans="1:1024" x14ac:dyDescent="0.2">
      <c r="A9" s="26" t="s">
        <v>49</v>
      </c>
      <c r="B9" s="10">
        <v>1020</v>
      </c>
      <c r="C9" s="11"/>
      <c r="AMI9" s="5"/>
      <c r="AMJ9" s="5"/>
    </row>
    <row r="10" spans="1:1024" x14ac:dyDescent="0.2">
      <c r="A10" s="26" t="s">
        <v>50</v>
      </c>
      <c r="B10" s="10">
        <v>1</v>
      </c>
      <c r="C10" s="11"/>
      <c r="AMI10" s="5"/>
      <c r="AMJ10" s="5"/>
    </row>
    <row r="11" spans="1:1024" x14ac:dyDescent="0.2">
      <c r="A11" s="28" t="s">
        <v>51</v>
      </c>
      <c r="B11" s="15">
        <f>SUM(B3:B10)</f>
        <v>1190</v>
      </c>
      <c r="C11" s="11"/>
      <c r="AMI11" s="5"/>
      <c r="AMJ11" s="5"/>
    </row>
    <row r="12" spans="1:1024" ht="40.5" customHeight="1" x14ac:dyDescent="0.2">
      <c r="A12" s="163" t="s">
        <v>52</v>
      </c>
      <c r="B12" s="163"/>
      <c r="C12" s="163"/>
      <c r="D12" s="163"/>
    </row>
    <row r="13" spans="1:1024" ht="46.5" customHeight="1" x14ac:dyDescent="0.2">
      <c r="A13" s="164" t="s">
        <v>53</v>
      </c>
      <c r="B13" s="164"/>
      <c r="C13" s="164"/>
      <c r="D13" s="164"/>
    </row>
    <row r="14" spans="1:1024" x14ac:dyDescent="0.2">
      <c r="G14" s="19"/>
    </row>
    <row r="21" spans="2:9" x14ac:dyDescent="0.2">
      <c r="B21" s="29"/>
    </row>
    <row r="22" spans="2:9" x14ac:dyDescent="0.2">
      <c r="B22" s="29"/>
    </row>
    <row r="24" spans="2:9" x14ac:dyDescent="0.2">
      <c r="B24" s="29"/>
      <c r="I24" s="25"/>
    </row>
    <row r="25" spans="2:9" x14ac:dyDescent="0.2">
      <c r="I25" s="25"/>
    </row>
    <row r="26" spans="2:9" x14ac:dyDescent="0.2">
      <c r="I26" s="25"/>
    </row>
    <row r="28" spans="2:9" x14ac:dyDescent="0.2">
      <c r="E28" s="19"/>
    </row>
    <row r="35" spans="1:1" x14ac:dyDescent="0.2">
      <c r="A35" s="19"/>
    </row>
    <row r="56" spans="1:4" x14ac:dyDescent="0.2">
      <c r="B56" s="30"/>
      <c r="C56" s="30"/>
      <c r="D56" s="30"/>
    </row>
    <row r="58" spans="1:4" x14ac:dyDescent="0.2">
      <c r="A58" s="19"/>
    </row>
    <row r="59" spans="1:4" x14ac:dyDescent="0.2">
      <c r="A59" s="31"/>
    </row>
    <row r="68" spans="5:7" x14ac:dyDescent="0.2">
      <c r="E68" s="20"/>
      <c r="F68" s="20"/>
    </row>
    <row r="69" spans="5:7" x14ac:dyDescent="0.2">
      <c r="F69" s="20"/>
      <c r="G69" s="20"/>
    </row>
    <row r="70" spans="5:7" x14ac:dyDescent="0.2">
      <c r="E70" s="20"/>
      <c r="F70" s="20"/>
    </row>
    <row r="71" spans="5:7" x14ac:dyDescent="0.2">
      <c r="E71" s="20"/>
      <c r="F71" s="20"/>
      <c r="G71" s="20"/>
    </row>
    <row r="72" spans="5:7" x14ac:dyDescent="0.2">
      <c r="E72" s="20"/>
      <c r="F72" s="20"/>
    </row>
    <row r="73" spans="5:7" x14ac:dyDescent="0.2">
      <c r="E73" s="20"/>
      <c r="F73" s="20"/>
      <c r="G73" s="20"/>
    </row>
    <row r="74" spans="5:7" x14ac:dyDescent="0.2">
      <c r="E74" s="20"/>
      <c r="F74" s="20"/>
      <c r="G74" s="20"/>
    </row>
    <row r="75" spans="5:7" x14ac:dyDescent="0.2">
      <c r="E75" s="20"/>
      <c r="F75" s="20"/>
      <c r="G75" s="20"/>
    </row>
  </sheetData>
  <mergeCells count="3">
    <mergeCell ref="A1:B1"/>
    <mergeCell ref="A12:D12"/>
    <mergeCell ref="A13:D13"/>
  </mergeCells>
  <pageMargins left="0.70833333333333304" right="0.70833333333333304" top="1.92916666666667" bottom="1.92916666666667" header="0.51180555555555496" footer="0.51180555555555496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MJ102"/>
  <sheetViews>
    <sheetView zoomScaleNormal="100" workbookViewId="0"/>
  </sheetViews>
  <sheetFormatPr baseColWidth="10" defaultColWidth="10.875" defaultRowHeight="14.25" x14ac:dyDescent="0.2"/>
  <cols>
    <col min="1" max="1" width="14.25" style="1" customWidth="1"/>
    <col min="2" max="1023" width="10.875" style="1"/>
    <col min="1024" max="1024" width="11" style="5" customWidth="1"/>
  </cols>
  <sheetData>
    <row r="1" spans="1:13" x14ac:dyDescent="0.2">
      <c r="A1" s="1" t="s">
        <v>54</v>
      </c>
    </row>
    <row r="2" spans="1:13" x14ac:dyDescent="0.2">
      <c r="A2" s="32"/>
      <c r="B2" s="33" t="s">
        <v>55</v>
      </c>
      <c r="D2" s="1" t="s">
        <v>56</v>
      </c>
      <c r="F2" s="34">
        <v>20.190000000000001</v>
      </c>
    </row>
    <row r="3" spans="1:13" x14ac:dyDescent="0.2">
      <c r="A3" s="35" t="s">
        <v>57</v>
      </c>
      <c r="B3" s="36">
        <v>25779</v>
      </c>
      <c r="D3" s="37">
        <v>25779</v>
      </c>
      <c r="F3" s="34">
        <f>SUM(F4:F20)</f>
        <v>0.99871611459594312</v>
      </c>
    </row>
    <row r="4" spans="1:13" x14ac:dyDescent="0.2">
      <c r="A4" s="32" t="s">
        <v>58</v>
      </c>
      <c r="B4" s="38">
        <v>0.20976888716255601</v>
      </c>
      <c r="D4" s="37">
        <v>5400.5</v>
      </c>
      <c r="E4" s="11">
        <f t="shared" ref="E4:E21" si="0">D4/$D$21</f>
        <v>0.20976888716255584</v>
      </c>
      <c r="F4" s="11">
        <v>0.20624701955174099</v>
      </c>
      <c r="K4" s="5" t="s">
        <v>39</v>
      </c>
    </row>
    <row r="5" spans="1:13" x14ac:dyDescent="0.2">
      <c r="A5" s="32" t="s">
        <v>59</v>
      </c>
      <c r="B5" s="38">
        <v>3.1656632355797201E-2</v>
      </c>
      <c r="D5" s="37">
        <v>815</v>
      </c>
      <c r="E5" s="11">
        <f t="shared" si="0"/>
        <v>3.1656632355797243E-2</v>
      </c>
      <c r="F5" s="11">
        <v>3.3060049154469799E-2</v>
      </c>
      <c r="J5" s="39"/>
      <c r="K5" s="5"/>
      <c r="L5" s="5"/>
      <c r="M5" s="5"/>
    </row>
    <row r="6" spans="1:13" x14ac:dyDescent="0.2">
      <c r="A6" s="32" t="s">
        <v>60</v>
      </c>
      <c r="B6" s="38">
        <v>1.8566711982909299E-2</v>
      </c>
      <c r="D6" s="37">
        <v>478</v>
      </c>
      <c r="E6" s="11">
        <f t="shared" si="0"/>
        <v>1.8566711982909302E-2</v>
      </c>
      <c r="F6" s="11">
        <v>1.85338028685668E-2</v>
      </c>
      <c r="I6" s="40"/>
      <c r="J6" s="41"/>
      <c r="M6" s="18"/>
    </row>
    <row r="7" spans="1:13" x14ac:dyDescent="0.2">
      <c r="A7" s="35" t="s">
        <v>61</v>
      </c>
      <c r="B7" s="42">
        <v>8.8755098077296594E-3</v>
      </c>
      <c r="D7" s="37">
        <v>228.5</v>
      </c>
      <c r="E7" s="11">
        <f t="shared" si="0"/>
        <v>8.8755098077296559E-3</v>
      </c>
      <c r="F7" s="11">
        <v>8.6845676974432306E-3</v>
      </c>
      <c r="I7" s="40"/>
      <c r="J7" s="40"/>
      <c r="M7" s="18"/>
    </row>
    <row r="8" spans="1:13" x14ac:dyDescent="0.2">
      <c r="A8" s="32" t="s">
        <v>62</v>
      </c>
      <c r="B8" s="38">
        <v>1.6682851039036699E-2</v>
      </c>
      <c r="D8" s="37">
        <v>429.5</v>
      </c>
      <c r="E8" s="11">
        <f t="shared" si="0"/>
        <v>1.6682851039036706E-2</v>
      </c>
      <c r="F8" s="11">
        <v>1.6653827812626101E-2</v>
      </c>
      <c r="I8" s="40"/>
      <c r="J8" s="40"/>
      <c r="M8" s="18"/>
    </row>
    <row r="9" spans="1:13" x14ac:dyDescent="0.2">
      <c r="A9" s="32" t="s">
        <v>63</v>
      </c>
      <c r="B9" s="38">
        <v>7.3994950475820597E-3</v>
      </c>
      <c r="D9" s="37">
        <v>190.5</v>
      </c>
      <c r="E9" s="11">
        <f t="shared" si="0"/>
        <v>7.3994950475820545E-3</v>
      </c>
      <c r="F9" s="11">
        <v>7.1805876526906598E-3</v>
      </c>
      <c r="I9" s="40"/>
      <c r="J9" s="40"/>
      <c r="M9" s="18"/>
    </row>
    <row r="10" spans="1:13" x14ac:dyDescent="0.2">
      <c r="A10" s="32" t="s">
        <v>64</v>
      </c>
      <c r="B10" s="38">
        <v>6.8168576422606306E-2</v>
      </c>
      <c r="D10" s="37">
        <v>1755</v>
      </c>
      <c r="E10" s="11">
        <f t="shared" si="0"/>
        <v>6.8168576422606333E-2</v>
      </c>
      <c r="F10" s="11">
        <v>6.9421517919371997E-2</v>
      </c>
      <c r="I10" s="40"/>
      <c r="J10" s="40"/>
      <c r="M10" s="18"/>
    </row>
    <row r="11" spans="1:13" x14ac:dyDescent="0.2">
      <c r="A11" s="32" t="s">
        <v>65</v>
      </c>
      <c r="B11" s="38">
        <v>5.8224898038454098E-2</v>
      </c>
      <c r="D11" s="37">
        <v>1499</v>
      </c>
      <c r="E11" s="11">
        <f t="shared" si="0"/>
        <v>5.822489803845407E-2</v>
      </c>
      <c r="F11" s="11">
        <v>5.8315909174278299E-2</v>
      </c>
      <c r="I11" s="40"/>
      <c r="J11" s="40"/>
      <c r="M11" s="18"/>
    </row>
    <row r="12" spans="1:13" x14ac:dyDescent="0.2">
      <c r="A12" s="32" t="s">
        <v>66</v>
      </c>
      <c r="B12" s="38">
        <v>0.14387259662070301</v>
      </c>
      <c r="D12" s="37">
        <v>3704</v>
      </c>
      <c r="E12" s="11">
        <f t="shared" si="0"/>
        <v>0.14387259662070304</v>
      </c>
      <c r="F12" s="11">
        <v>0.14935255493195401</v>
      </c>
      <c r="I12" s="40"/>
      <c r="J12" s="41"/>
      <c r="M12" s="18"/>
    </row>
    <row r="13" spans="1:13" x14ac:dyDescent="0.2">
      <c r="A13" s="32" t="s">
        <v>67</v>
      </c>
      <c r="B13" s="38">
        <v>0.107554865022334</v>
      </c>
      <c r="D13" s="37">
        <v>2769</v>
      </c>
      <c r="E13" s="11">
        <f t="shared" si="0"/>
        <v>0.10755486502233444</v>
      </c>
      <c r="F13" s="11">
        <v>0.107534573199809</v>
      </c>
      <c r="I13" s="40"/>
      <c r="J13" s="41"/>
      <c r="M13" s="18"/>
    </row>
    <row r="14" spans="1:13" x14ac:dyDescent="0.2">
      <c r="A14" s="32" t="s">
        <v>68</v>
      </c>
      <c r="B14" s="38">
        <v>3.02388813361818E-2</v>
      </c>
      <c r="D14" s="37">
        <v>778.5</v>
      </c>
      <c r="E14" s="11">
        <f t="shared" si="0"/>
        <v>3.0238881336181783E-2</v>
      </c>
      <c r="F14" s="11">
        <v>2.9575217343457701E-2</v>
      </c>
      <c r="I14" s="40"/>
      <c r="J14" s="41"/>
      <c r="M14" s="18"/>
    </row>
    <row r="15" spans="1:13" x14ac:dyDescent="0.2">
      <c r="A15" s="32" t="s">
        <v>69</v>
      </c>
      <c r="B15" s="38">
        <v>4.46106040007768E-2</v>
      </c>
      <c r="D15" s="37">
        <v>1148.5</v>
      </c>
      <c r="E15" s="11">
        <f t="shared" si="0"/>
        <v>4.4610604000776849E-2</v>
      </c>
      <c r="F15" s="11">
        <v>4.3954733868896999E-2</v>
      </c>
      <c r="I15" s="40"/>
      <c r="J15" s="41"/>
      <c r="M15" s="18"/>
    </row>
    <row r="16" spans="1:13" x14ac:dyDescent="0.2">
      <c r="A16" s="32" t="s">
        <v>70</v>
      </c>
      <c r="B16" s="38">
        <v>6.3138473489998098E-2</v>
      </c>
      <c r="D16" s="37">
        <v>1625.5</v>
      </c>
      <c r="E16" s="11">
        <f t="shared" si="0"/>
        <v>6.3138473489998057E-2</v>
      </c>
      <c r="F16" s="11">
        <v>6.2543560397637699E-2</v>
      </c>
      <c r="I16" s="40"/>
      <c r="J16" s="40"/>
      <c r="M16" s="18"/>
    </row>
    <row r="17" spans="1:18" x14ac:dyDescent="0.2">
      <c r="A17" s="32" t="s">
        <v>71</v>
      </c>
      <c r="B17" s="38">
        <v>7.5529228976500301E-2</v>
      </c>
      <c r="D17" s="37">
        <v>1944.5</v>
      </c>
      <c r="E17" s="11">
        <f t="shared" si="0"/>
        <v>7.5529228976500287E-2</v>
      </c>
      <c r="F17" s="11">
        <v>7.5217343457686797E-2</v>
      </c>
      <c r="I17" s="40"/>
      <c r="J17" s="40"/>
      <c r="M17" s="18"/>
    </row>
    <row r="18" spans="1:18" x14ac:dyDescent="0.2">
      <c r="A18" s="32" t="s">
        <v>72</v>
      </c>
      <c r="B18" s="38">
        <v>2.7578170518547301E-2</v>
      </c>
      <c r="D18" s="37">
        <v>710</v>
      </c>
      <c r="E18" s="11">
        <f t="shared" si="0"/>
        <v>2.7578170518547291E-2</v>
      </c>
      <c r="F18" s="11">
        <v>2.71083232456623E-2</v>
      </c>
      <c r="I18" s="40"/>
      <c r="J18" s="40"/>
      <c r="M18" s="18"/>
    </row>
    <row r="19" spans="1:18" x14ac:dyDescent="0.2">
      <c r="A19" s="32" t="s">
        <v>73</v>
      </c>
      <c r="B19" s="38">
        <v>8.2831617789862103E-2</v>
      </c>
      <c r="D19" s="37">
        <v>2132.5</v>
      </c>
      <c r="E19" s="11">
        <f t="shared" si="0"/>
        <v>8.2831617789862103E-2</v>
      </c>
      <c r="F19" s="11">
        <v>7.9545871391365E-2</v>
      </c>
      <c r="I19" s="40"/>
      <c r="J19" s="41"/>
      <c r="M19" s="18"/>
    </row>
    <row r="20" spans="1:18" x14ac:dyDescent="0.2">
      <c r="A20" s="32" t="s">
        <v>74</v>
      </c>
      <c r="B20" s="38">
        <v>5.3020003884249401E-3</v>
      </c>
      <c r="D20" s="37">
        <v>136.5</v>
      </c>
      <c r="E20" s="11">
        <f t="shared" si="0"/>
        <v>5.3020003884249366E-3</v>
      </c>
      <c r="F20" s="11">
        <v>5.7866549282858297E-3</v>
      </c>
      <c r="I20" s="40"/>
      <c r="J20" s="40"/>
      <c r="M20" s="18"/>
    </row>
    <row r="21" spans="1:18" x14ac:dyDescent="0.2">
      <c r="A21" s="29" t="s">
        <v>75</v>
      </c>
      <c r="D21" s="37">
        <v>25745</v>
      </c>
      <c r="E21" s="11">
        <f t="shared" si="0"/>
        <v>1</v>
      </c>
      <c r="I21" s="40"/>
      <c r="J21" s="41"/>
      <c r="M21" s="18"/>
    </row>
    <row r="22" spans="1:18" x14ac:dyDescent="0.2">
      <c r="I22" s="40"/>
      <c r="J22" s="40"/>
      <c r="M22" s="18"/>
    </row>
    <row r="23" spans="1:18" x14ac:dyDescent="0.2">
      <c r="M23" s="43"/>
    </row>
    <row r="26" spans="1:18" x14ac:dyDescent="0.2">
      <c r="B26" s="1" t="s">
        <v>39</v>
      </c>
      <c r="F26" s="1" t="s">
        <v>39</v>
      </c>
    </row>
    <row r="28" spans="1:18" x14ac:dyDescent="0.2">
      <c r="F28" s="1" t="s">
        <v>39</v>
      </c>
    </row>
    <row r="30" spans="1:18" x14ac:dyDescent="0.2">
      <c r="K30" s="44"/>
    </row>
    <row r="31" spans="1:18" x14ac:dyDescent="0.2">
      <c r="K31" s="44"/>
    </row>
    <row r="32" spans="1:18" x14ac:dyDescent="0.2">
      <c r="H32" s="45"/>
      <c r="N32" s="44"/>
      <c r="O32" s="44"/>
      <c r="P32" s="44"/>
      <c r="Q32" s="44"/>
      <c r="R32" s="44"/>
    </row>
    <row r="33" spans="8:24" x14ac:dyDescent="0.2">
      <c r="H33" s="45"/>
      <c r="I33" s="11"/>
      <c r="O33" s="44"/>
    </row>
    <row r="34" spans="8:24" x14ac:dyDescent="0.2">
      <c r="H34" s="45"/>
      <c r="I34" s="11"/>
    </row>
    <row r="35" spans="8:24" x14ac:dyDescent="0.2">
      <c r="H35" s="45"/>
      <c r="I35" s="11"/>
      <c r="O35" s="44"/>
      <c r="P35" s="44"/>
      <c r="Q35" s="44"/>
      <c r="R35" s="44"/>
      <c r="S35" s="44"/>
      <c r="U35" s="44"/>
      <c r="V35" s="44"/>
      <c r="W35" s="44"/>
      <c r="X35" s="44"/>
    </row>
    <row r="36" spans="8:24" x14ac:dyDescent="0.2">
      <c r="H36" s="45"/>
      <c r="I36" s="46"/>
      <c r="P36" s="44"/>
      <c r="Q36" s="44"/>
      <c r="R36" s="44"/>
      <c r="S36" s="44"/>
      <c r="T36" s="44"/>
      <c r="V36" s="44"/>
      <c r="W36" s="44"/>
      <c r="X36" s="44"/>
    </row>
    <row r="37" spans="8:24" x14ac:dyDescent="0.2">
      <c r="H37" s="45"/>
      <c r="I37" s="11"/>
      <c r="O37" s="44"/>
      <c r="P37" s="44"/>
      <c r="Q37" s="44"/>
      <c r="R37" s="44"/>
      <c r="S37" s="44"/>
      <c r="W37" s="44"/>
    </row>
    <row r="38" spans="8:24" x14ac:dyDescent="0.2">
      <c r="H38" s="45"/>
      <c r="I38" s="11"/>
      <c r="O38" s="44"/>
      <c r="Q38" s="44"/>
      <c r="R38" s="44"/>
      <c r="S38" s="44"/>
      <c r="W38" s="44"/>
    </row>
    <row r="39" spans="8:24" x14ac:dyDescent="0.2">
      <c r="H39" s="45"/>
      <c r="I39" s="11"/>
      <c r="O39" s="44"/>
      <c r="Q39" s="44"/>
      <c r="R39" s="44"/>
      <c r="S39" s="44"/>
      <c r="W39" s="44"/>
    </row>
    <row r="40" spans="8:24" x14ac:dyDescent="0.2">
      <c r="H40" s="45"/>
      <c r="I40" s="11"/>
      <c r="O40" s="44"/>
      <c r="Q40" s="44"/>
      <c r="R40" s="44"/>
      <c r="S40" s="44"/>
      <c r="W40" s="44"/>
    </row>
    <row r="41" spans="8:24" x14ac:dyDescent="0.2">
      <c r="H41" s="45"/>
      <c r="I41" s="11"/>
      <c r="O41" s="44"/>
      <c r="Q41" s="44"/>
      <c r="R41" s="44"/>
      <c r="S41" s="44"/>
      <c r="W41" s="44"/>
    </row>
    <row r="42" spans="8:24" x14ac:dyDescent="0.2">
      <c r="H42" s="45"/>
      <c r="I42" s="11"/>
      <c r="O42" s="44"/>
      <c r="Q42" s="44"/>
      <c r="R42" s="44"/>
      <c r="S42" s="44"/>
      <c r="W42" s="44"/>
    </row>
    <row r="43" spans="8:24" x14ac:dyDescent="0.2">
      <c r="H43" s="45"/>
      <c r="I43" s="11"/>
      <c r="O43" s="44"/>
      <c r="Q43" s="44"/>
      <c r="R43" s="44"/>
      <c r="S43" s="44"/>
      <c r="W43" s="44"/>
    </row>
    <row r="44" spans="8:24" x14ac:dyDescent="0.2">
      <c r="H44" s="45"/>
      <c r="I44" s="11"/>
      <c r="O44" s="44"/>
      <c r="P44" s="44"/>
      <c r="Q44" s="44"/>
      <c r="R44" s="44"/>
      <c r="S44" s="44"/>
      <c r="W44" s="44"/>
    </row>
    <row r="45" spans="8:24" x14ac:dyDescent="0.2">
      <c r="H45" s="45"/>
      <c r="I45" s="11"/>
      <c r="O45" s="44"/>
      <c r="Q45" s="44"/>
      <c r="R45" s="44"/>
      <c r="S45" s="44"/>
      <c r="W45" s="44"/>
    </row>
    <row r="46" spans="8:24" x14ac:dyDescent="0.2">
      <c r="H46" s="45"/>
      <c r="I46" s="11"/>
      <c r="O46" s="44"/>
      <c r="P46" s="44"/>
      <c r="R46" s="44"/>
      <c r="S46" s="44"/>
    </row>
    <row r="47" spans="8:24" x14ac:dyDescent="0.2">
      <c r="H47" s="45"/>
      <c r="I47" s="11"/>
      <c r="R47" s="44"/>
    </row>
    <row r="48" spans="8:24" x14ac:dyDescent="0.2">
      <c r="H48" s="45"/>
      <c r="I48" s="11"/>
      <c r="Q48" s="44"/>
      <c r="R48" s="44"/>
      <c r="W48" s="44"/>
    </row>
    <row r="49" spans="8:1023" x14ac:dyDescent="0.2">
      <c r="H49" s="45"/>
      <c r="I49" s="11"/>
      <c r="O49" s="44"/>
      <c r="P49" s="44"/>
      <c r="Q49" s="44"/>
      <c r="R49" s="44"/>
      <c r="S49" s="44"/>
      <c r="W49" s="44"/>
    </row>
    <row r="50" spans="8:1023" x14ac:dyDescent="0.2">
      <c r="H50" s="11"/>
      <c r="N50" s="44"/>
      <c r="P50" s="44"/>
      <c r="Q50" s="44"/>
      <c r="R50" s="44"/>
      <c r="V50" s="44"/>
      <c r="X50" s="44">
        <v>1401</v>
      </c>
    </row>
    <row r="51" spans="8:1023" x14ac:dyDescent="0.2">
      <c r="N51" s="44"/>
      <c r="Q51" s="44"/>
      <c r="R51" s="44"/>
      <c r="X51" s="1">
        <v>424</v>
      </c>
    </row>
    <row r="52" spans="8:1023" x14ac:dyDescent="0.2">
      <c r="N52" s="44"/>
      <c r="Q52" s="44"/>
      <c r="R52" s="44"/>
      <c r="X52" s="1">
        <v>424</v>
      </c>
    </row>
    <row r="53" spans="8:1023" x14ac:dyDescent="0.2">
      <c r="M53" s="44"/>
      <c r="N53" s="44"/>
      <c r="P53" s="44"/>
      <c r="Q53" s="44"/>
      <c r="R53" s="44"/>
      <c r="V53" s="44"/>
      <c r="X53" s="44">
        <v>1172</v>
      </c>
    </row>
    <row r="54" spans="8:1023" x14ac:dyDescent="0.2">
      <c r="Q54" s="44"/>
      <c r="R54" s="44"/>
      <c r="X54" s="1">
        <v>33</v>
      </c>
      <c r="Y54" s="1">
        <v>597</v>
      </c>
      <c r="AMH54" s="5"/>
      <c r="AMI54" s="5"/>
    </row>
    <row r="55" spans="8:1023" x14ac:dyDescent="0.2">
      <c r="J55" s="44"/>
      <c r="K55" s="44"/>
      <c r="L55" s="44"/>
      <c r="M55" s="44"/>
      <c r="Q55" s="44"/>
      <c r="R55" s="44"/>
      <c r="X55" s="1">
        <v>628</v>
      </c>
      <c r="Y55" s="1">
        <v>53</v>
      </c>
      <c r="Z55" s="1">
        <v>575</v>
      </c>
    </row>
    <row r="56" spans="8:1023" x14ac:dyDescent="0.2">
      <c r="L56" s="44"/>
      <c r="M56" s="44"/>
      <c r="O56" s="44"/>
      <c r="P56" s="44"/>
      <c r="S56" s="44"/>
      <c r="T56" s="44"/>
      <c r="X56" s="1">
        <v>392</v>
      </c>
    </row>
    <row r="57" spans="8:1023" x14ac:dyDescent="0.2">
      <c r="M57" s="44"/>
      <c r="X57" s="1">
        <v>392</v>
      </c>
    </row>
    <row r="58" spans="8:1023" x14ac:dyDescent="0.2">
      <c r="M58" s="44"/>
      <c r="R58" s="44"/>
      <c r="T58" s="44"/>
      <c r="X58" s="44">
        <v>3895</v>
      </c>
      <c r="Y58" s="1">
        <v>765</v>
      </c>
      <c r="Z58" s="44">
        <v>3130</v>
      </c>
    </row>
    <row r="59" spans="8:1023" x14ac:dyDescent="0.2">
      <c r="O59" s="44"/>
      <c r="P59" s="44"/>
      <c r="Q59" s="44"/>
      <c r="R59" s="44"/>
      <c r="S59" s="44"/>
      <c r="T59" s="44"/>
      <c r="V59" s="44"/>
      <c r="X59" s="1">
        <v>771</v>
      </c>
    </row>
    <row r="60" spans="8:1023" x14ac:dyDescent="0.2">
      <c r="L60" s="44"/>
      <c r="M60" s="44"/>
      <c r="Q60" s="44"/>
      <c r="R60" s="44"/>
      <c r="W60" s="44"/>
      <c r="X60" s="1">
        <v>187</v>
      </c>
      <c r="Y60" s="1">
        <v>922</v>
      </c>
    </row>
    <row r="61" spans="8:1023" x14ac:dyDescent="0.2">
      <c r="M61" s="44"/>
      <c r="N61" s="44"/>
      <c r="O61" s="44"/>
      <c r="R61" s="44"/>
      <c r="S61" s="44"/>
      <c r="X61" s="1">
        <v>546</v>
      </c>
    </row>
    <row r="62" spans="8:1023" x14ac:dyDescent="0.2">
      <c r="J62" s="44"/>
      <c r="M62" s="44"/>
      <c r="N62" s="44"/>
      <c r="Q62" s="44"/>
      <c r="R62" s="44"/>
      <c r="X62" s="1">
        <v>103</v>
      </c>
    </row>
    <row r="63" spans="8:1023" x14ac:dyDescent="0.2">
      <c r="V63" s="44"/>
      <c r="X63" s="1">
        <v>788</v>
      </c>
    </row>
    <row r="64" spans="8:1023" x14ac:dyDescent="0.2">
      <c r="M64" s="44"/>
      <c r="Q64" s="44"/>
      <c r="R64" s="44"/>
      <c r="T64" s="44"/>
      <c r="X64" s="44">
        <v>2498</v>
      </c>
      <c r="Y64" s="1">
        <v>309</v>
      </c>
      <c r="Z64" s="44">
        <v>2189</v>
      </c>
    </row>
    <row r="65" spans="10:25" x14ac:dyDescent="0.2">
      <c r="M65" s="44"/>
      <c r="O65" s="44"/>
      <c r="P65" s="44"/>
      <c r="R65" s="44"/>
      <c r="S65" s="44"/>
      <c r="T65" s="44"/>
      <c r="X65" s="1">
        <v>87</v>
      </c>
    </row>
    <row r="66" spans="10:25" x14ac:dyDescent="0.2">
      <c r="X66" s="1">
        <v>321</v>
      </c>
    </row>
    <row r="67" spans="10:25" x14ac:dyDescent="0.2">
      <c r="L67" s="44"/>
      <c r="M67" s="44"/>
      <c r="N67" s="44"/>
      <c r="Q67" s="44"/>
      <c r="R67" s="44"/>
      <c r="X67" s="1">
        <v>369</v>
      </c>
    </row>
    <row r="68" spans="10:25" x14ac:dyDescent="0.2">
      <c r="X68" s="1">
        <v>154</v>
      </c>
    </row>
    <row r="69" spans="10:25" x14ac:dyDescent="0.2">
      <c r="X69" s="1">
        <v>307</v>
      </c>
    </row>
    <row r="70" spans="10:25" x14ac:dyDescent="0.2">
      <c r="M70" s="44"/>
      <c r="N70" s="44"/>
      <c r="Q70" s="44"/>
      <c r="R70" s="44"/>
      <c r="X70" s="1">
        <v>71</v>
      </c>
    </row>
    <row r="71" spans="10:25" x14ac:dyDescent="0.2">
      <c r="N71" s="44"/>
      <c r="Q71" s="44"/>
      <c r="R71" s="44"/>
      <c r="X71" s="1">
        <v>80</v>
      </c>
    </row>
    <row r="72" spans="10:25" x14ac:dyDescent="0.2">
      <c r="M72" s="44"/>
      <c r="X72" s="1">
        <v>712</v>
      </c>
    </row>
    <row r="73" spans="10:25" x14ac:dyDescent="0.2">
      <c r="N73" s="44"/>
      <c r="Q73" s="44"/>
      <c r="R73" s="44"/>
      <c r="X73" s="1">
        <v>88</v>
      </c>
    </row>
    <row r="74" spans="10:25" x14ac:dyDescent="0.2">
      <c r="J74" s="44"/>
      <c r="M74" s="44"/>
      <c r="P74" s="44"/>
      <c r="Q74" s="44"/>
      <c r="R74" s="44"/>
      <c r="V74" s="44"/>
      <c r="W74" s="44"/>
      <c r="X74" s="44">
        <v>4290</v>
      </c>
    </row>
    <row r="75" spans="10:25" x14ac:dyDescent="0.2">
      <c r="N75" s="44"/>
      <c r="O75" s="44"/>
      <c r="P75" s="44"/>
      <c r="Q75" s="44"/>
      <c r="R75" s="44"/>
      <c r="V75" s="44"/>
      <c r="W75" s="44"/>
      <c r="X75" s="44">
        <v>3302</v>
      </c>
    </row>
    <row r="76" spans="10:25" x14ac:dyDescent="0.2">
      <c r="M76" s="44"/>
      <c r="N76" s="44"/>
      <c r="O76" s="44"/>
      <c r="P76" s="44"/>
      <c r="Q76" s="44"/>
      <c r="R76" s="44"/>
      <c r="X76" s="1">
        <v>681</v>
      </c>
    </row>
    <row r="77" spans="10:25" x14ac:dyDescent="0.2">
      <c r="N77" s="44"/>
      <c r="O77" s="44"/>
      <c r="Q77" s="44"/>
      <c r="R77" s="44"/>
      <c r="X77" s="1">
        <v>136</v>
      </c>
    </row>
    <row r="78" spans="10:25" x14ac:dyDescent="0.2">
      <c r="L78" s="44"/>
      <c r="N78" s="44"/>
      <c r="O78" s="44"/>
      <c r="Q78" s="44"/>
      <c r="R78" s="44"/>
      <c r="X78" s="1">
        <v>171</v>
      </c>
    </row>
    <row r="79" spans="10:25" x14ac:dyDescent="0.2">
      <c r="M79" s="44"/>
      <c r="Q79" s="44"/>
      <c r="R79" s="44"/>
      <c r="S79" s="44"/>
      <c r="W79" s="44"/>
      <c r="X79" s="1">
        <v>850</v>
      </c>
      <c r="Y79" s="44">
        <v>3896</v>
      </c>
    </row>
    <row r="80" spans="10:25" x14ac:dyDescent="0.2">
      <c r="M80" s="44"/>
      <c r="N80" s="44"/>
      <c r="O80" s="44"/>
      <c r="P80" s="44"/>
      <c r="Q80" s="44"/>
      <c r="R80" s="44"/>
      <c r="S80" s="44"/>
      <c r="V80" s="44"/>
      <c r="X80" s="44">
        <v>1122</v>
      </c>
    </row>
    <row r="81" spans="2:25" x14ac:dyDescent="0.2">
      <c r="N81" s="44"/>
      <c r="O81" s="44"/>
      <c r="Q81" s="44"/>
      <c r="R81" s="44"/>
      <c r="X81" s="1">
        <v>462</v>
      </c>
    </row>
    <row r="82" spans="2:25" x14ac:dyDescent="0.2">
      <c r="N82" s="44"/>
      <c r="P82" s="44"/>
      <c r="Q82" s="44"/>
      <c r="R82" s="44"/>
      <c r="V82" s="44"/>
      <c r="X82" s="44">
        <v>2312</v>
      </c>
    </row>
    <row r="83" spans="2:25" x14ac:dyDescent="0.2">
      <c r="N83" s="44"/>
      <c r="O83" s="44"/>
      <c r="P83" s="44"/>
      <c r="Q83" s="44"/>
      <c r="R83" s="44"/>
      <c r="V83" s="44"/>
      <c r="X83" s="44">
        <v>1172</v>
      </c>
    </row>
    <row r="84" spans="2:25" x14ac:dyDescent="0.2">
      <c r="N84" s="44"/>
      <c r="P84" s="44"/>
      <c r="Q84" s="44"/>
      <c r="R84" s="44"/>
      <c r="V84" s="44"/>
      <c r="X84" s="1">
        <v>786</v>
      </c>
    </row>
    <row r="85" spans="2:25" x14ac:dyDescent="0.2">
      <c r="N85" s="44"/>
      <c r="Q85" s="44"/>
      <c r="R85" s="44"/>
      <c r="X85" s="1">
        <v>386</v>
      </c>
    </row>
    <row r="86" spans="2:25" x14ac:dyDescent="0.2">
      <c r="N86" s="44"/>
      <c r="P86" s="44"/>
      <c r="Q86" s="44"/>
      <c r="R86" s="44"/>
      <c r="V86" s="44"/>
      <c r="X86" s="44">
        <v>1973</v>
      </c>
    </row>
    <row r="87" spans="2:25" x14ac:dyDescent="0.2">
      <c r="O87" s="44"/>
      <c r="Q87" s="44"/>
      <c r="R87" s="44"/>
      <c r="X87" s="1">
        <v>171</v>
      </c>
      <c r="Y87" s="1">
        <v>690</v>
      </c>
    </row>
    <row r="88" spans="2:25" x14ac:dyDescent="0.2">
      <c r="N88" s="44"/>
      <c r="O88" s="44"/>
      <c r="R88" s="44"/>
      <c r="S88" s="44"/>
      <c r="X88" s="1">
        <v>296</v>
      </c>
    </row>
    <row r="89" spans="2:25" x14ac:dyDescent="0.2">
      <c r="Q89" s="44"/>
      <c r="X89" s="1">
        <v>251</v>
      </c>
    </row>
    <row r="90" spans="2:25" x14ac:dyDescent="0.2">
      <c r="N90" s="44"/>
      <c r="Q90" s="44"/>
      <c r="R90" s="44"/>
      <c r="X90" s="1">
        <v>736</v>
      </c>
    </row>
    <row r="91" spans="2:25" x14ac:dyDescent="0.2">
      <c r="N91" s="44"/>
      <c r="P91" s="44"/>
      <c r="Q91" s="44"/>
      <c r="R91" s="44"/>
      <c r="S91" s="44"/>
      <c r="V91" s="44"/>
      <c r="W91" s="44"/>
      <c r="X91" s="44">
        <v>5754</v>
      </c>
    </row>
    <row r="92" spans="2:25" x14ac:dyDescent="0.2">
      <c r="N92" s="44"/>
      <c r="O92" s="44"/>
      <c r="P92" s="44"/>
      <c r="Q92" s="44"/>
      <c r="R92" s="44"/>
      <c r="S92" s="44"/>
      <c r="V92" s="44"/>
      <c r="W92" s="44"/>
      <c r="X92" s="44">
        <v>5754</v>
      </c>
    </row>
    <row r="93" spans="2:25" x14ac:dyDescent="0.2">
      <c r="N93" s="44"/>
      <c r="O93" s="44"/>
      <c r="P93" s="44"/>
      <c r="Q93" s="44"/>
      <c r="R93" s="44"/>
      <c r="V93" s="44"/>
      <c r="X93" s="44">
        <v>3556</v>
      </c>
    </row>
    <row r="94" spans="2:25" x14ac:dyDescent="0.2">
      <c r="B94" s="37"/>
      <c r="C94" s="37"/>
      <c r="F94" s="45"/>
      <c r="N94" s="44"/>
      <c r="O94" s="44"/>
      <c r="P94" s="44"/>
      <c r="Q94" s="44"/>
      <c r="R94" s="44"/>
      <c r="V94" s="44"/>
      <c r="X94" s="44">
        <v>3556</v>
      </c>
    </row>
    <row r="95" spans="2:25" x14ac:dyDescent="0.2">
      <c r="N95" s="44"/>
      <c r="O95" s="44"/>
      <c r="P95" s="44"/>
      <c r="Q95" s="44"/>
      <c r="R95" s="44"/>
      <c r="V95" s="44"/>
      <c r="X95" s="44">
        <v>1239</v>
      </c>
    </row>
    <row r="96" spans="2:25" x14ac:dyDescent="0.2">
      <c r="N96" s="44"/>
      <c r="O96" s="44"/>
      <c r="P96" s="44"/>
      <c r="Q96" s="44"/>
      <c r="R96" s="44"/>
      <c r="V96" s="44"/>
      <c r="X96" s="44">
        <v>1239</v>
      </c>
    </row>
    <row r="97" spans="14:25" x14ac:dyDescent="0.2">
      <c r="O97" s="44"/>
      <c r="Q97" s="44"/>
      <c r="R97" s="44"/>
      <c r="S97" s="44"/>
      <c r="W97" s="44"/>
      <c r="X97" s="44">
        <v>2937</v>
      </c>
      <c r="Y97" s="44">
        <v>3948</v>
      </c>
    </row>
    <row r="98" spans="14:25" x14ac:dyDescent="0.2">
      <c r="O98" s="44"/>
      <c r="Q98" s="44"/>
      <c r="R98" s="44"/>
      <c r="S98" s="44"/>
      <c r="W98" s="44"/>
      <c r="X98" s="44"/>
      <c r="Y98" s="44"/>
    </row>
    <row r="99" spans="14:25" x14ac:dyDescent="0.2">
      <c r="N99" s="44"/>
      <c r="O99" s="44"/>
      <c r="P99" s="44"/>
      <c r="Q99" s="44"/>
      <c r="R99" s="44"/>
      <c r="S99" s="44"/>
      <c r="X99" s="1">
        <v>401</v>
      </c>
    </row>
    <row r="100" spans="14:25" x14ac:dyDescent="0.2">
      <c r="N100" s="44"/>
      <c r="O100" s="44"/>
      <c r="P100" s="44"/>
      <c r="Q100" s="44"/>
      <c r="R100" s="44"/>
      <c r="V100" s="44"/>
      <c r="W100" s="44"/>
      <c r="X100" s="44">
        <v>2134</v>
      </c>
    </row>
    <row r="101" spans="14:25" x14ac:dyDescent="0.2">
      <c r="N101" s="44"/>
      <c r="O101" s="44"/>
      <c r="P101" s="44"/>
      <c r="Q101" s="44"/>
      <c r="R101" s="44"/>
      <c r="V101" s="44"/>
      <c r="W101" s="44"/>
      <c r="X101" s="44">
        <v>1413</v>
      </c>
    </row>
    <row r="102" spans="14:25" x14ac:dyDescent="0.2">
      <c r="O102" s="44"/>
      <c r="Q102" s="44"/>
      <c r="R102" s="44"/>
    </row>
  </sheetData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MJ125"/>
  <sheetViews>
    <sheetView zoomScaleNormal="100" workbookViewId="0"/>
  </sheetViews>
  <sheetFormatPr baseColWidth="10" defaultColWidth="10.875" defaultRowHeight="14.25" x14ac:dyDescent="0.2"/>
  <cols>
    <col min="1" max="2" width="10.875" style="1"/>
    <col min="3" max="3" width="11.5" style="1" customWidth="1"/>
    <col min="4" max="7" width="10.875" style="1"/>
    <col min="8" max="8" width="7.875" style="1" customWidth="1"/>
    <col min="9" max="1023" width="10.875" style="1"/>
    <col min="1024" max="1024" width="11" style="5" customWidth="1"/>
  </cols>
  <sheetData>
    <row r="1" spans="1:17" x14ac:dyDescent="0.2">
      <c r="A1" s="47" t="s">
        <v>16</v>
      </c>
      <c r="B1" s="48"/>
      <c r="C1" s="49"/>
    </row>
    <row r="2" spans="1:17" x14ac:dyDescent="0.2">
      <c r="A2" s="32"/>
      <c r="B2" s="50" t="s">
        <v>76</v>
      </c>
      <c r="C2" s="50" t="s">
        <v>77</v>
      </c>
      <c r="J2" s="5"/>
      <c r="K2" s="5"/>
    </row>
    <row r="3" spans="1:17" x14ac:dyDescent="0.2">
      <c r="A3" s="35" t="s">
        <v>57</v>
      </c>
      <c r="B3" s="36">
        <v>293741</v>
      </c>
      <c r="C3" s="36">
        <v>55483</v>
      </c>
      <c r="D3" s="44">
        <f>SUM(B3:C3)</f>
        <v>349224</v>
      </c>
      <c r="I3" s="5"/>
      <c r="J3" s="43"/>
      <c r="K3" s="43"/>
      <c r="L3" s="51"/>
    </row>
    <row r="4" spans="1:17" x14ac:dyDescent="0.2">
      <c r="A4" s="32" t="s">
        <v>58</v>
      </c>
      <c r="B4" s="52">
        <v>63148</v>
      </c>
      <c r="C4" s="52">
        <v>10607</v>
      </c>
      <c r="I4" s="5"/>
      <c r="J4" s="51"/>
      <c r="K4" s="51"/>
      <c r="L4" s="51"/>
      <c r="Q4" s="44"/>
    </row>
    <row r="5" spans="1:17" x14ac:dyDescent="0.2">
      <c r="A5" s="32" t="s">
        <v>59</v>
      </c>
      <c r="B5" s="52">
        <v>7039</v>
      </c>
      <c r="C5" s="52">
        <v>1302</v>
      </c>
      <c r="I5" s="5"/>
      <c r="J5" s="51"/>
      <c r="K5" s="51"/>
      <c r="L5" s="51"/>
      <c r="Q5" s="25"/>
    </row>
    <row r="6" spans="1:17" x14ac:dyDescent="0.2">
      <c r="A6" s="32" t="s">
        <v>60</v>
      </c>
      <c r="B6" s="52">
        <v>2408</v>
      </c>
      <c r="C6" s="52">
        <v>2680.5</v>
      </c>
      <c r="I6" s="5"/>
      <c r="J6" s="51"/>
      <c r="K6" s="51"/>
      <c r="L6" s="51"/>
    </row>
    <row r="7" spans="1:17" x14ac:dyDescent="0.2">
      <c r="A7" s="35" t="s">
        <v>61</v>
      </c>
      <c r="B7" s="36">
        <v>1763.5</v>
      </c>
      <c r="C7" s="36">
        <v>460.5</v>
      </c>
      <c r="D7" s="44">
        <f>SUM(B7:C7)</f>
        <v>2224</v>
      </c>
      <c r="I7" s="19"/>
      <c r="J7" s="53"/>
      <c r="K7" s="54"/>
      <c r="L7" s="55"/>
    </row>
    <row r="8" spans="1:17" x14ac:dyDescent="0.2">
      <c r="A8" s="32" t="s">
        <v>62</v>
      </c>
      <c r="B8" s="52">
        <v>4598</v>
      </c>
      <c r="C8" s="52">
        <v>1160</v>
      </c>
      <c r="I8" s="40"/>
      <c r="J8" s="56"/>
      <c r="K8" s="43"/>
      <c r="L8" s="51"/>
    </row>
    <row r="9" spans="1:17" x14ac:dyDescent="0.2">
      <c r="A9" s="32" t="s">
        <v>63</v>
      </c>
      <c r="B9" s="52">
        <v>948</v>
      </c>
      <c r="C9" s="52">
        <v>941.5</v>
      </c>
      <c r="I9" s="40"/>
      <c r="J9" s="56"/>
      <c r="K9" s="43"/>
      <c r="L9" s="51"/>
    </row>
    <row r="10" spans="1:17" x14ac:dyDescent="0.2">
      <c r="A10" s="32" t="s">
        <v>64</v>
      </c>
      <c r="B10" s="52">
        <v>10266.5</v>
      </c>
      <c r="C10" s="52">
        <v>3409.5</v>
      </c>
      <c r="I10" s="40"/>
      <c r="J10" s="56"/>
      <c r="K10" s="43"/>
      <c r="L10" s="51"/>
    </row>
    <row r="11" spans="1:17" x14ac:dyDescent="0.2">
      <c r="A11" s="32" t="s">
        <v>65</v>
      </c>
      <c r="B11" s="52">
        <v>7991</v>
      </c>
      <c r="C11" s="52">
        <v>2246.5</v>
      </c>
      <c r="I11" s="40"/>
      <c r="J11" s="56"/>
      <c r="K11" s="43"/>
      <c r="L11" s="51"/>
    </row>
    <row r="12" spans="1:17" x14ac:dyDescent="0.2">
      <c r="A12" s="32" t="s">
        <v>66</v>
      </c>
      <c r="B12" s="52">
        <v>36621.5</v>
      </c>
      <c r="C12" s="52">
        <v>5972.5</v>
      </c>
      <c r="I12" s="40"/>
      <c r="J12" s="56"/>
      <c r="K12" s="43"/>
      <c r="L12" s="51"/>
    </row>
    <row r="13" spans="1:17" x14ac:dyDescent="0.2">
      <c r="A13" s="32" t="s">
        <v>67</v>
      </c>
      <c r="B13" s="52">
        <v>40522.5</v>
      </c>
      <c r="C13" s="52">
        <v>4289</v>
      </c>
      <c r="I13" s="40"/>
      <c r="J13" s="56"/>
      <c r="K13" s="43"/>
      <c r="L13" s="51"/>
    </row>
    <row r="14" spans="1:17" x14ac:dyDescent="0.2">
      <c r="A14" s="32" t="s">
        <v>68</v>
      </c>
      <c r="B14" s="52">
        <v>5832</v>
      </c>
      <c r="C14" s="52">
        <v>1484</v>
      </c>
      <c r="I14" s="40"/>
      <c r="J14" s="56"/>
      <c r="K14" s="43"/>
      <c r="L14" s="51"/>
    </row>
    <row r="15" spans="1:17" x14ac:dyDescent="0.2">
      <c r="A15" s="32" t="s">
        <v>69</v>
      </c>
      <c r="B15" s="52">
        <v>7916</v>
      </c>
      <c r="C15" s="52">
        <v>2161</v>
      </c>
      <c r="I15" s="40"/>
      <c r="J15" s="56"/>
      <c r="K15" s="43"/>
      <c r="L15" s="51"/>
    </row>
    <row r="16" spans="1:17" x14ac:dyDescent="0.2">
      <c r="A16" s="32" t="s">
        <v>70</v>
      </c>
      <c r="B16" s="52">
        <v>15845</v>
      </c>
      <c r="C16" s="52">
        <v>6500.5</v>
      </c>
      <c r="I16" s="40"/>
      <c r="J16" s="56"/>
      <c r="K16" s="43"/>
      <c r="L16" s="51"/>
    </row>
    <row r="17" spans="1:18" x14ac:dyDescent="0.2">
      <c r="A17" s="32" t="s">
        <v>71</v>
      </c>
      <c r="B17" s="52">
        <v>18510</v>
      </c>
      <c r="C17" s="52">
        <v>3767.5</v>
      </c>
      <c r="I17" s="40"/>
      <c r="J17" s="56"/>
      <c r="K17" s="43"/>
      <c r="L17" s="51"/>
    </row>
    <row r="18" spans="1:18" x14ac:dyDescent="0.2">
      <c r="A18" s="32" t="s">
        <v>72</v>
      </c>
      <c r="B18" s="52">
        <v>8850.5</v>
      </c>
      <c r="C18" s="52">
        <v>2126</v>
      </c>
      <c r="I18" s="40"/>
      <c r="J18" s="56"/>
      <c r="K18" s="43"/>
      <c r="L18" s="51"/>
    </row>
    <row r="19" spans="1:18" x14ac:dyDescent="0.2">
      <c r="A19" s="32" t="s">
        <v>73</v>
      </c>
      <c r="B19" s="52">
        <v>59118.5</v>
      </c>
      <c r="C19" s="52">
        <v>6170.5</v>
      </c>
      <c r="I19" s="40"/>
      <c r="J19" s="56"/>
      <c r="K19" s="43"/>
      <c r="L19" s="51"/>
    </row>
    <row r="20" spans="1:18" x14ac:dyDescent="0.2">
      <c r="A20" s="32" t="s">
        <v>74</v>
      </c>
      <c r="B20" s="52">
        <v>971.5</v>
      </c>
      <c r="C20" s="52">
        <v>149</v>
      </c>
      <c r="I20" s="40"/>
      <c r="J20" s="56"/>
      <c r="K20" s="43"/>
      <c r="L20" s="51"/>
    </row>
    <row r="21" spans="1:18" x14ac:dyDescent="0.2">
      <c r="A21" s="29" t="s">
        <v>75</v>
      </c>
      <c r="I21" s="40"/>
      <c r="J21" s="40"/>
    </row>
    <row r="22" spans="1:18" x14ac:dyDescent="0.2">
      <c r="I22" s="40"/>
      <c r="J22" s="41"/>
    </row>
    <row r="23" spans="1:18" x14ac:dyDescent="0.2">
      <c r="I23" s="40"/>
      <c r="J23" s="40"/>
      <c r="N23" s="5"/>
    </row>
    <row r="24" spans="1:18" x14ac:dyDescent="0.2">
      <c r="B24" s="5" t="s">
        <v>39</v>
      </c>
      <c r="N24" s="5"/>
      <c r="R24" s="5"/>
    </row>
    <row r="25" spans="1:18" x14ac:dyDescent="0.2">
      <c r="I25" s="5"/>
      <c r="K25" s="53"/>
      <c r="O25" s="5"/>
      <c r="P25" s="5"/>
      <c r="R25" s="5"/>
    </row>
    <row r="26" spans="1:18" x14ac:dyDescent="0.2">
      <c r="K26" s="53"/>
      <c r="N26" s="5"/>
    </row>
    <row r="27" spans="1:18" x14ac:dyDescent="0.2">
      <c r="E27" s="1" t="s">
        <v>39</v>
      </c>
      <c r="I27" s="5"/>
      <c r="K27" s="57"/>
      <c r="N27" s="5"/>
    </row>
    <row r="28" spans="1:18" x14ac:dyDescent="0.2">
      <c r="C28" s="1" t="s">
        <v>39</v>
      </c>
      <c r="N28" s="5"/>
    </row>
    <row r="29" spans="1:18" x14ac:dyDescent="0.2">
      <c r="I29" s="5"/>
      <c r="N29" s="5"/>
    </row>
    <row r="30" spans="1:18" x14ac:dyDescent="0.2">
      <c r="R30" s="58"/>
    </row>
    <row r="33" spans="1:18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spans="1:18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O34" s="45"/>
    </row>
    <row r="35" spans="1:18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L35" s="59"/>
      <c r="M35" s="44"/>
      <c r="N35" s="44"/>
      <c r="O35" s="44"/>
      <c r="P35" s="44"/>
      <c r="Q35" s="11"/>
    </row>
    <row r="36" spans="1:18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L36" s="59"/>
      <c r="M36" s="44"/>
      <c r="N36" s="44"/>
      <c r="O36" s="44"/>
      <c r="P36" s="44"/>
      <c r="Q36" s="11"/>
    </row>
    <row r="37" spans="1:18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L37" s="59"/>
      <c r="M37" s="44"/>
      <c r="N37" s="44"/>
      <c r="O37" s="44"/>
      <c r="P37" s="44"/>
      <c r="Q37" s="11"/>
    </row>
    <row r="38" spans="1:18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L38" s="59"/>
      <c r="M38" s="44"/>
      <c r="N38" s="44"/>
      <c r="O38" s="44"/>
      <c r="P38" s="44"/>
      <c r="Q38" s="11"/>
    </row>
    <row r="39" spans="1:18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L39" s="59"/>
      <c r="M39" s="60"/>
      <c r="N39" s="60"/>
      <c r="O39" s="60"/>
      <c r="P39" s="60"/>
      <c r="Q39" s="11"/>
      <c r="R39" s="44"/>
    </row>
    <row r="40" spans="1:18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L40" s="59"/>
      <c r="M40" s="44"/>
      <c r="N40" s="44"/>
      <c r="O40" s="44"/>
      <c r="P40" s="44"/>
      <c r="Q40" s="11"/>
      <c r="R40" s="25"/>
    </row>
    <row r="41" spans="1:18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L41" s="59"/>
      <c r="M41" s="44"/>
      <c r="N41" s="44"/>
      <c r="O41" s="44"/>
      <c r="P41" s="44"/>
      <c r="Q41" s="11"/>
    </row>
    <row r="42" spans="1:18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L42" s="59"/>
      <c r="M42" s="44"/>
      <c r="N42" s="44"/>
      <c r="O42" s="44"/>
      <c r="P42" s="44"/>
      <c r="Q42" s="11"/>
    </row>
    <row r="43" spans="1:18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L43" s="59"/>
      <c r="M43" s="44"/>
      <c r="N43" s="44"/>
      <c r="O43" s="44"/>
      <c r="P43" s="44"/>
      <c r="Q43" s="11"/>
    </row>
    <row r="44" spans="1:18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L44" s="59"/>
      <c r="M44" s="44"/>
      <c r="N44" s="44"/>
      <c r="O44" s="44"/>
      <c r="P44" s="44"/>
      <c r="Q44" s="11"/>
    </row>
    <row r="45" spans="1:18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L45" s="59"/>
      <c r="M45" s="44"/>
      <c r="N45" s="44"/>
      <c r="O45" s="44"/>
      <c r="P45" s="44"/>
      <c r="Q45" s="11"/>
    </row>
    <row r="46" spans="1:18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L46" s="59"/>
      <c r="M46" s="44"/>
      <c r="N46" s="44"/>
      <c r="O46" s="44"/>
      <c r="P46" s="44"/>
      <c r="Q46" s="11"/>
    </row>
    <row r="47" spans="1:18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L47" s="59"/>
      <c r="M47" s="44"/>
      <c r="N47" s="44"/>
      <c r="O47" s="44"/>
      <c r="P47" s="44"/>
      <c r="Q47" s="11"/>
    </row>
    <row r="48" spans="1:18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L48" s="59"/>
      <c r="M48" s="44"/>
      <c r="N48" s="44"/>
      <c r="O48" s="44"/>
      <c r="P48" s="44"/>
      <c r="Q48" s="11"/>
    </row>
    <row r="49" spans="1:26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L49" s="59"/>
      <c r="M49" s="44"/>
      <c r="N49" s="44"/>
      <c r="O49" s="44"/>
      <c r="P49" s="44"/>
      <c r="Q49" s="11"/>
    </row>
    <row r="50" spans="1:26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L50" s="59"/>
      <c r="M50" s="44"/>
      <c r="N50" s="44"/>
      <c r="O50" s="44"/>
      <c r="P50" s="44"/>
      <c r="Q50" s="11"/>
    </row>
    <row r="51" spans="1:26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L51" s="59"/>
      <c r="M51" s="44"/>
      <c r="N51" s="44"/>
      <c r="O51" s="44"/>
      <c r="P51" s="44"/>
      <c r="Q51" s="11"/>
    </row>
    <row r="52" spans="1:26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L52" s="59"/>
      <c r="M52" s="44"/>
      <c r="N52" s="44"/>
      <c r="O52" s="44"/>
      <c r="P52" s="44"/>
      <c r="Q52" s="11"/>
    </row>
    <row r="53" spans="1:26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L53" s="44"/>
      <c r="M53" s="44"/>
      <c r="N53" s="44"/>
      <c r="O53" s="44"/>
      <c r="P53" s="44"/>
      <c r="Q53" s="11"/>
    </row>
    <row r="54" spans="1:26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</row>
    <row r="55" spans="1:26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</row>
    <row r="56" spans="1:26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61"/>
      <c r="L56" s="59"/>
      <c r="M56" s="61"/>
      <c r="N56" s="59"/>
    </row>
    <row r="57" spans="1:26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62"/>
      <c r="L57" s="59"/>
      <c r="M57" s="62"/>
      <c r="N57" s="59"/>
      <c r="O57" s="63"/>
      <c r="P57" s="44"/>
      <c r="Q57" s="44"/>
      <c r="R57" s="44"/>
      <c r="S57" s="44"/>
      <c r="U57" s="44"/>
    </row>
    <row r="58" spans="1:26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62"/>
      <c r="L58" s="59"/>
      <c r="M58" s="62"/>
      <c r="N58" s="59"/>
      <c r="O58" s="64"/>
    </row>
    <row r="59" spans="1:26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62"/>
      <c r="L59" s="59"/>
      <c r="M59" s="62"/>
      <c r="N59" s="59"/>
      <c r="O59" s="65"/>
      <c r="P59" s="44"/>
      <c r="Q59" s="44"/>
      <c r="R59" s="44"/>
      <c r="S59" s="44"/>
      <c r="T59" s="44"/>
      <c r="V59" s="44"/>
      <c r="W59" s="44"/>
      <c r="X59" s="44"/>
      <c r="Y59" s="44"/>
    </row>
    <row r="60" spans="1:26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62"/>
      <c r="L60" s="59"/>
      <c r="M60" s="62"/>
      <c r="N60" s="59"/>
      <c r="O60" s="65"/>
      <c r="Q60" s="44"/>
      <c r="R60" s="44"/>
      <c r="S60" s="44"/>
      <c r="T60" s="44"/>
      <c r="U60" s="44"/>
      <c r="W60" s="44"/>
      <c r="X60" s="44"/>
      <c r="Y60" s="44"/>
      <c r="Z60" s="44"/>
    </row>
    <row r="61" spans="1:26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62"/>
      <c r="L61" s="59"/>
      <c r="M61" s="62"/>
      <c r="N61" s="59"/>
      <c r="O61" s="65"/>
      <c r="Q61" s="44"/>
      <c r="R61" s="44"/>
      <c r="S61" s="44"/>
      <c r="T61" s="44"/>
      <c r="X61" s="44"/>
      <c r="Z61" s="44"/>
    </row>
    <row r="62" spans="1:26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62"/>
      <c r="L62" s="59"/>
      <c r="M62" s="62"/>
      <c r="N62" s="59"/>
      <c r="O62" s="65"/>
      <c r="R62" s="44"/>
      <c r="S62" s="44"/>
      <c r="T62" s="44"/>
      <c r="X62" s="44"/>
      <c r="Z62" s="44"/>
    </row>
    <row r="63" spans="1:26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62"/>
      <c r="L63" s="59"/>
      <c r="M63" s="62"/>
      <c r="N63" s="59"/>
      <c r="O63" s="65"/>
    </row>
    <row r="64" spans="1:26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62"/>
      <c r="L64" s="59"/>
      <c r="M64" s="62"/>
      <c r="N64" s="59"/>
      <c r="O64" s="65"/>
      <c r="R64" s="44"/>
      <c r="S64" s="44"/>
      <c r="T64" s="44"/>
      <c r="X64" s="44"/>
      <c r="Z64" s="44"/>
    </row>
    <row r="65" spans="1:28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62"/>
      <c r="L65" s="59"/>
      <c r="M65" s="62"/>
      <c r="N65" s="59"/>
      <c r="O65" s="65"/>
      <c r="S65" s="44"/>
    </row>
    <row r="66" spans="1:28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62"/>
      <c r="L66" s="59"/>
      <c r="M66" s="62"/>
      <c r="N66" s="59"/>
      <c r="O66" s="65"/>
    </row>
    <row r="67" spans="1:28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62"/>
      <c r="L67" s="59"/>
      <c r="M67" s="62"/>
      <c r="N67" s="59"/>
      <c r="O67" s="64"/>
      <c r="S67" s="44"/>
      <c r="T67" s="44"/>
      <c r="V67" s="44"/>
      <c r="Z67" s="44"/>
      <c r="AB67" s="44"/>
    </row>
    <row r="68" spans="1:28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62"/>
      <c r="L68" s="59"/>
      <c r="M68" s="62"/>
      <c r="N68" s="59"/>
      <c r="O68" s="65"/>
      <c r="R68" s="44"/>
      <c r="S68" s="44"/>
      <c r="T68" s="44"/>
      <c r="X68" s="44"/>
      <c r="Y68" s="44"/>
      <c r="Z68" s="44"/>
    </row>
    <row r="69" spans="1:28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62"/>
      <c r="L69" s="59"/>
      <c r="M69" s="62"/>
      <c r="N69" s="59"/>
      <c r="O69" s="65"/>
      <c r="S69" s="44"/>
      <c r="U69" s="44"/>
      <c r="Y69" s="44"/>
      <c r="AA69" s="44"/>
    </row>
    <row r="70" spans="1:28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62"/>
      <c r="L70" s="59"/>
      <c r="M70" s="62"/>
      <c r="N70" s="59"/>
      <c r="O70" s="65"/>
      <c r="R70" s="44"/>
      <c r="T70" s="44"/>
      <c r="X70" s="44"/>
      <c r="Z70" s="44"/>
    </row>
    <row r="71" spans="1:28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62"/>
      <c r="L71" s="59"/>
      <c r="M71" s="62"/>
      <c r="N71" s="59"/>
      <c r="O71" s="64"/>
      <c r="R71" s="44"/>
      <c r="T71" s="44"/>
      <c r="X71" s="44"/>
      <c r="Z71" s="44"/>
    </row>
    <row r="72" spans="1:28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62"/>
      <c r="L72" s="59"/>
      <c r="M72" s="62"/>
      <c r="N72" s="59"/>
      <c r="O72" s="65"/>
      <c r="R72" s="44"/>
      <c r="S72" s="44"/>
      <c r="T72" s="44"/>
      <c r="U72" s="44"/>
      <c r="X72" s="44"/>
      <c r="Y72" s="44"/>
      <c r="Z72" s="44"/>
    </row>
    <row r="73" spans="1:28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62"/>
      <c r="L73" s="59"/>
      <c r="M73" s="62"/>
      <c r="N73" s="59"/>
      <c r="O73" s="64"/>
      <c r="R73" s="44"/>
      <c r="T73" s="44"/>
      <c r="X73" s="44"/>
      <c r="Z73" s="44"/>
    </row>
    <row r="74" spans="1:28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O74" s="65"/>
      <c r="R74" s="44"/>
      <c r="T74" s="44"/>
      <c r="X74" s="44"/>
      <c r="Z74" s="44"/>
    </row>
    <row r="75" spans="1:28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66"/>
      <c r="L75" s="66"/>
      <c r="M75" s="66"/>
      <c r="N75" s="66"/>
      <c r="O75" s="64"/>
      <c r="S75" s="44"/>
      <c r="T75" s="44"/>
      <c r="U75" s="44"/>
      <c r="Y75" s="44"/>
      <c r="Z75" s="44"/>
      <c r="AA75" s="44"/>
    </row>
    <row r="76" spans="1:28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66"/>
      <c r="L76" s="66"/>
      <c r="M76" s="66"/>
      <c r="N76" s="66"/>
      <c r="O76" s="65"/>
    </row>
    <row r="77" spans="1:28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O77" s="65"/>
    </row>
    <row r="78" spans="1:28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66"/>
      <c r="L78" s="66"/>
      <c r="M78" s="66"/>
      <c r="N78" s="66"/>
      <c r="O78" s="64"/>
    </row>
    <row r="79" spans="1:28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O79" s="65"/>
    </row>
    <row r="80" spans="1:28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O80" s="64"/>
    </row>
    <row r="81" spans="1:17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O81" s="65"/>
    </row>
    <row r="82" spans="1:17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O82" s="65"/>
    </row>
    <row r="83" spans="1:17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O83" s="65"/>
      <c r="Q83" s="44"/>
    </row>
    <row r="84" spans="1:17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O84" s="65"/>
    </row>
    <row r="85" spans="1:17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O85" s="65"/>
    </row>
    <row r="86" spans="1:17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O86" s="64"/>
    </row>
    <row r="87" spans="1:17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O87" s="65"/>
    </row>
    <row r="88" spans="1:17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O88" s="65"/>
    </row>
    <row r="89" spans="1:17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O89" s="65"/>
      <c r="Q89" s="44"/>
    </row>
    <row r="90" spans="1:17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66"/>
      <c r="L90" s="66"/>
      <c r="M90" s="66"/>
      <c r="N90" s="66"/>
      <c r="O90" s="65"/>
    </row>
    <row r="91" spans="1:17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66"/>
      <c r="L91" s="66"/>
      <c r="M91" s="66"/>
      <c r="N91" s="66"/>
      <c r="O91" s="65"/>
    </row>
    <row r="92" spans="1:17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66"/>
      <c r="L92" s="66"/>
      <c r="M92" s="66"/>
      <c r="N92" s="66"/>
      <c r="O92" s="65"/>
    </row>
    <row r="93" spans="1:17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66"/>
      <c r="L93" s="66"/>
      <c r="M93" s="66"/>
      <c r="N93" s="66"/>
      <c r="O93" s="65"/>
    </row>
    <row r="94" spans="1:17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66"/>
      <c r="L94" s="66"/>
      <c r="M94" s="66"/>
      <c r="N94" s="66"/>
      <c r="O94" s="65"/>
    </row>
    <row r="95" spans="1:17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O95" s="65"/>
    </row>
    <row r="96" spans="1:17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O96" s="64"/>
    </row>
    <row r="97" spans="1:20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O97" s="65"/>
    </row>
    <row r="98" spans="1:20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O98" s="65"/>
    </row>
    <row r="99" spans="1:20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O99" s="65"/>
      <c r="Q99" s="44"/>
      <c r="S99" s="44"/>
    </row>
    <row r="100" spans="1:20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O100" s="65"/>
      <c r="Q100" s="44"/>
      <c r="S100" s="44"/>
    </row>
    <row r="101" spans="1:20" x14ac:dyDescent="0.2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O101" s="64"/>
      <c r="S101" s="44"/>
    </row>
    <row r="102" spans="1:20" x14ac:dyDescent="0.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O102" s="65"/>
    </row>
    <row r="103" spans="1:20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O103" s="65"/>
    </row>
    <row r="104" spans="1:20" x14ac:dyDescent="0.2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O104" s="65"/>
      <c r="P104" s="44"/>
      <c r="R104" s="44"/>
      <c r="T104" s="44"/>
    </row>
    <row r="105" spans="1:20" x14ac:dyDescent="0.2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O105" s="64"/>
    </row>
    <row r="106" spans="1:20" x14ac:dyDescent="0.2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O106" s="65"/>
    </row>
    <row r="107" spans="1:20" x14ac:dyDescent="0.2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O107" s="65"/>
      <c r="Q107" s="44"/>
      <c r="S107" s="44"/>
    </row>
    <row r="108" spans="1:20" x14ac:dyDescent="0.2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O108" s="64"/>
    </row>
    <row r="109" spans="1:20" x14ac:dyDescent="0.2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O109" s="65"/>
    </row>
    <row r="110" spans="1:20" x14ac:dyDescent="0.2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O110" s="65"/>
    </row>
    <row r="111" spans="1:20" x14ac:dyDescent="0.2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O111" s="65"/>
      <c r="S111" s="44"/>
    </row>
    <row r="112" spans="1:20" x14ac:dyDescent="0.2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O112" s="65"/>
    </row>
    <row r="113" spans="3:20" x14ac:dyDescent="0.2">
      <c r="O113" s="64"/>
    </row>
    <row r="114" spans="3:20" x14ac:dyDescent="0.2">
      <c r="E114" s="44"/>
      <c r="O114" s="65"/>
    </row>
    <row r="115" spans="3:20" x14ac:dyDescent="0.2">
      <c r="O115" s="64"/>
    </row>
    <row r="116" spans="3:20" x14ac:dyDescent="0.2">
      <c r="O116" s="65"/>
      <c r="S116" s="44"/>
    </row>
    <row r="117" spans="3:20" x14ac:dyDescent="0.2">
      <c r="O117" s="64"/>
      <c r="S117" s="44"/>
    </row>
    <row r="118" spans="3:20" x14ac:dyDescent="0.2">
      <c r="C118" s="44"/>
      <c r="O118" s="65"/>
      <c r="S118" s="44"/>
    </row>
    <row r="119" spans="3:20" x14ac:dyDescent="0.2">
      <c r="C119" s="44"/>
      <c r="O119" s="64"/>
      <c r="S119" s="44"/>
    </row>
    <row r="120" spans="3:20" x14ac:dyDescent="0.2">
      <c r="E120" s="44"/>
      <c r="J120" s="67"/>
      <c r="K120" s="66"/>
      <c r="L120" s="66"/>
      <c r="M120" s="66"/>
      <c r="N120" s="66"/>
      <c r="O120" s="65"/>
      <c r="S120" s="44"/>
    </row>
    <row r="121" spans="3:20" x14ac:dyDescent="0.2">
      <c r="E121" s="44"/>
      <c r="J121" s="67"/>
      <c r="K121" s="66"/>
      <c r="L121" s="66"/>
      <c r="M121" s="66"/>
      <c r="N121" s="66"/>
      <c r="O121" s="65"/>
      <c r="S121" s="44"/>
    </row>
    <row r="122" spans="3:20" x14ac:dyDescent="0.2">
      <c r="F122" s="44"/>
      <c r="O122" s="65"/>
      <c r="R122" s="44"/>
      <c r="T122" s="44"/>
    </row>
    <row r="123" spans="3:20" x14ac:dyDescent="0.2">
      <c r="J123" s="68"/>
      <c r="L123" s="64"/>
      <c r="M123" s="64"/>
      <c r="N123" s="64"/>
      <c r="O123" s="64"/>
      <c r="S123" s="44"/>
    </row>
    <row r="124" spans="3:20" x14ac:dyDescent="0.2">
      <c r="E124" s="44"/>
      <c r="K124" s="44"/>
      <c r="S124" s="44"/>
    </row>
    <row r="125" spans="3:20" x14ac:dyDescent="0.2">
      <c r="E125" s="44"/>
      <c r="K125" s="44"/>
      <c r="S125" s="44"/>
    </row>
  </sheetData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MJ59"/>
  <sheetViews>
    <sheetView zoomScale="115" zoomScaleNormal="115" workbookViewId="0"/>
  </sheetViews>
  <sheetFormatPr baseColWidth="10" defaultColWidth="10.875" defaultRowHeight="14.25" x14ac:dyDescent="0.2"/>
  <cols>
    <col min="1" max="1" width="19" style="1" customWidth="1"/>
    <col min="2" max="1013" width="10.875" style="1"/>
    <col min="1014" max="1024" width="11" style="5" customWidth="1"/>
  </cols>
  <sheetData>
    <row r="1" spans="1:3" ht="10.5" customHeight="1" x14ac:dyDescent="0.2">
      <c r="A1" s="69" t="s">
        <v>78</v>
      </c>
      <c r="B1" s="70"/>
      <c r="C1" s="70"/>
    </row>
    <row r="2" spans="1:3" x14ac:dyDescent="0.2">
      <c r="A2" s="71"/>
      <c r="B2" s="69" t="s">
        <v>57</v>
      </c>
      <c r="C2" s="69" t="s">
        <v>61</v>
      </c>
    </row>
    <row r="3" spans="1:3" x14ac:dyDescent="0.2">
      <c r="A3" s="72" t="s">
        <v>79</v>
      </c>
      <c r="B3" s="73">
        <v>0.10348080545855499</v>
      </c>
      <c r="C3" s="73">
        <v>5.4839414463622498E-2</v>
      </c>
    </row>
    <row r="4" spans="1:3" x14ac:dyDescent="0.2">
      <c r="A4" s="72" t="s">
        <v>80</v>
      </c>
      <c r="B4" s="73">
        <v>0.18728605725050501</v>
      </c>
      <c r="C4" s="73">
        <v>4.6537032991042199E-2</v>
      </c>
    </row>
    <row r="5" spans="1:3" x14ac:dyDescent="0.2">
      <c r="A5" s="72" t="s">
        <v>81</v>
      </c>
      <c r="B5" s="73">
        <v>2.20547693438706E-3</v>
      </c>
      <c r="C5" s="73">
        <v>5.0251256281407001E-3</v>
      </c>
    </row>
    <row r="6" spans="1:3" x14ac:dyDescent="0.2">
      <c r="A6" s="72" t="s">
        <v>82</v>
      </c>
      <c r="B6" s="73">
        <v>4.8633925289468902E-2</v>
      </c>
      <c r="C6" s="73">
        <v>7.7998689097662194E-2</v>
      </c>
    </row>
    <row r="7" spans="1:3" x14ac:dyDescent="0.2">
      <c r="A7" s="72" t="s">
        <v>83</v>
      </c>
      <c r="B7" s="73">
        <v>0.25425731712920402</v>
      </c>
      <c r="C7" s="73">
        <v>0.20690408564561899</v>
      </c>
    </row>
    <row r="8" spans="1:3" x14ac:dyDescent="0.2">
      <c r="A8" s="72" t="s">
        <v>84</v>
      </c>
      <c r="B8" s="73">
        <v>5.5086668351406E-2</v>
      </c>
      <c r="C8" s="73">
        <v>9.6132838103561297E-2</v>
      </c>
    </row>
    <row r="9" spans="1:3" x14ac:dyDescent="0.2">
      <c r="A9" s="72" t="s">
        <v>85</v>
      </c>
      <c r="B9" s="73">
        <v>5.2453305918029797E-2</v>
      </c>
      <c r="C9" s="73">
        <v>4.3041293423639902E-2</v>
      </c>
    </row>
    <row r="10" spans="1:3" x14ac:dyDescent="0.2">
      <c r="A10" s="72" t="s">
        <v>86</v>
      </c>
      <c r="B10" s="73">
        <v>6.3137520676346301E-2</v>
      </c>
      <c r="C10" s="73">
        <v>6.6200568057679696E-2</v>
      </c>
    </row>
    <row r="11" spans="1:3" x14ac:dyDescent="0.2">
      <c r="A11" s="72" t="s">
        <v>87</v>
      </c>
      <c r="B11" s="73">
        <v>0.215573883477302</v>
      </c>
      <c r="C11" s="73">
        <v>0.38911951059646099</v>
      </c>
    </row>
    <row r="12" spans="1:3" x14ac:dyDescent="0.2">
      <c r="A12" s="72" t="s">
        <v>88</v>
      </c>
      <c r="B12" s="73">
        <v>1.7885039514795101E-2</v>
      </c>
      <c r="C12" s="73">
        <v>1.42014419925716E-2</v>
      </c>
    </row>
    <row r="13" spans="1:3" x14ac:dyDescent="0.2">
      <c r="A13" s="74" t="s">
        <v>89</v>
      </c>
      <c r="B13" s="75"/>
      <c r="C13" s="75"/>
    </row>
    <row r="14" spans="1:3" x14ac:dyDescent="0.2">
      <c r="B14" s="76"/>
      <c r="C14" s="76"/>
    </row>
    <row r="17" spans="2:31" x14ac:dyDescent="0.2">
      <c r="B17" s="25"/>
      <c r="C17" s="25"/>
      <c r="N17" s="37"/>
      <c r="O17" s="37"/>
      <c r="P17" s="11"/>
      <c r="Q17" s="11"/>
    </row>
    <row r="18" spans="2:31" x14ac:dyDescent="0.2">
      <c r="B18" s="25"/>
      <c r="C18" s="25"/>
      <c r="F18" s="5"/>
      <c r="N18" s="37"/>
      <c r="O18" s="37"/>
      <c r="P18" s="11"/>
      <c r="Q18" s="11"/>
    </row>
    <row r="19" spans="2:31" x14ac:dyDescent="0.2">
      <c r="B19" s="25"/>
      <c r="C19" s="25"/>
      <c r="D19" s="5"/>
      <c r="E19" s="5"/>
      <c r="F19" s="5"/>
      <c r="G19" s="5"/>
      <c r="H19" s="5"/>
      <c r="I19" s="5"/>
      <c r="J19" s="5"/>
      <c r="N19" s="37"/>
      <c r="O19" s="37"/>
      <c r="P19" s="11"/>
      <c r="Q19" s="11"/>
    </row>
    <row r="20" spans="2:31" x14ac:dyDescent="0.2">
      <c r="B20" s="25"/>
      <c r="C20" s="25"/>
      <c r="N20" s="37"/>
      <c r="O20" s="37"/>
      <c r="P20" s="11"/>
      <c r="Q20" s="11"/>
    </row>
    <row r="21" spans="2:31" x14ac:dyDescent="0.2">
      <c r="B21" s="25"/>
      <c r="C21" s="25"/>
      <c r="N21" s="37"/>
      <c r="O21" s="37"/>
      <c r="P21" s="11"/>
      <c r="Q21" s="11"/>
    </row>
    <row r="22" spans="2:31" x14ac:dyDescent="0.2">
      <c r="B22" s="25"/>
      <c r="C22" s="25"/>
      <c r="N22" s="37"/>
      <c r="O22" s="37"/>
      <c r="P22" s="11"/>
      <c r="Q22" s="11"/>
    </row>
    <row r="23" spans="2:31" x14ac:dyDescent="0.2">
      <c r="B23" s="25"/>
      <c r="C23" s="25"/>
      <c r="N23" s="37"/>
      <c r="O23" s="37"/>
      <c r="P23" s="11"/>
      <c r="Q23" s="11"/>
    </row>
    <row r="24" spans="2:31" x14ac:dyDescent="0.2">
      <c r="B24" s="25"/>
      <c r="C24" s="25"/>
      <c r="N24" s="37"/>
      <c r="O24" s="37"/>
      <c r="P24" s="11"/>
      <c r="Q24" s="11"/>
      <c r="R24" s="44"/>
      <c r="S24" s="44"/>
      <c r="T24" s="44"/>
      <c r="U24" s="44"/>
      <c r="W24" s="44"/>
      <c r="Z24" s="44"/>
      <c r="AA24" s="44"/>
      <c r="AC24" s="44"/>
      <c r="AE24" s="44"/>
    </row>
    <row r="25" spans="2:31" x14ac:dyDescent="0.2">
      <c r="B25" s="25"/>
      <c r="C25" s="25"/>
      <c r="N25" s="37"/>
      <c r="O25" s="37"/>
      <c r="P25" s="11"/>
      <c r="Q25" s="11"/>
    </row>
    <row r="26" spans="2:31" x14ac:dyDescent="0.2">
      <c r="B26" s="25"/>
      <c r="C26" s="25"/>
      <c r="N26" s="45"/>
      <c r="O26" s="45"/>
      <c r="P26" s="11"/>
      <c r="Q26" s="11"/>
    </row>
    <row r="30" spans="2:31" x14ac:dyDescent="0.2">
      <c r="P30" s="44"/>
      <c r="Q30" s="44"/>
      <c r="R30" s="44" t="s">
        <v>39</v>
      </c>
      <c r="S30" s="44"/>
      <c r="U30" s="44"/>
      <c r="X30" s="44"/>
      <c r="Y30" s="44"/>
      <c r="AA30" s="44"/>
      <c r="AC30" s="44"/>
    </row>
    <row r="31" spans="2:31" x14ac:dyDescent="0.2">
      <c r="N31" s="37"/>
      <c r="O31" s="37"/>
    </row>
    <row r="32" spans="2:31" x14ac:dyDescent="0.2">
      <c r="N32" s="37"/>
      <c r="O32" s="37"/>
    </row>
    <row r="33" spans="14:16" x14ac:dyDescent="0.2">
      <c r="N33" s="37"/>
      <c r="O33" s="37"/>
    </row>
    <row r="34" spans="14:16" x14ac:dyDescent="0.2">
      <c r="N34" s="37"/>
      <c r="O34" s="37"/>
    </row>
    <row r="35" spans="14:16" x14ac:dyDescent="0.2">
      <c r="N35" s="37"/>
      <c r="O35" s="37"/>
    </row>
    <row r="36" spans="14:16" x14ac:dyDescent="0.2">
      <c r="N36" s="37"/>
      <c r="O36" s="37"/>
    </row>
    <row r="37" spans="14:16" x14ac:dyDescent="0.2">
      <c r="N37" s="37"/>
      <c r="O37" s="37"/>
    </row>
    <row r="38" spans="14:16" x14ac:dyDescent="0.2">
      <c r="N38" s="37"/>
      <c r="O38" s="37"/>
    </row>
    <row r="39" spans="14:16" x14ac:dyDescent="0.2">
      <c r="N39" s="37"/>
      <c r="O39" s="37"/>
    </row>
    <row r="40" spans="14:16" x14ac:dyDescent="0.2">
      <c r="N40" s="37"/>
      <c r="O40" s="37"/>
      <c r="P40" s="37"/>
    </row>
    <row r="41" spans="14:16" x14ac:dyDescent="0.2">
      <c r="N41" s="37"/>
      <c r="O41" s="37"/>
      <c r="P41" s="37"/>
    </row>
    <row r="42" spans="14:16" x14ac:dyDescent="0.2">
      <c r="N42" s="37"/>
      <c r="O42" s="37"/>
      <c r="P42" s="37"/>
    </row>
    <row r="43" spans="14:16" x14ac:dyDescent="0.2">
      <c r="N43" s="37"/>
      <c r="O43" s="37"/>
      <c r="P43" s="37"/>
    </row>
    <row r="44" spans="14:16" x14ac:dyDescent="0.2">
      <c r="N44" s="37"/>
      <c r="O44" s="37"/>
      <c r="P44" s="37"/>
    </row>
    <row r="45" spans="14:16" x14ac:dyDescent="0.2">
      <c r="N45" s="37"/>
      <c r="O45" s="37"/>
      <c r="P45" s="37"/>
    </row>
    <row r="46" spans="14:16" x14ac:dyDescent="0.2">
      <c r="N46" s="37"/>
      <c r="O46" s="37"/>
      <c r="P46" s="37"/>
    </row>
    <row r="47" spans="14:16" x14ac:dyDescent="0.2">
      <c r="N47" s="37"/>
      <c r="O47" s="37"/>
      <c r="P47" s="37"/>
    </row>
    <row r="48" spans="14:16" x14ac:dyDescent="0.2">
      <c r="N48" s="37"/>
      <c r="O48" s="37"/>
      <c r="P48" s="37"/>
    </row>
    <row r="49" spans="14:16" x14ac:dyDescent="0.2">
      <c r="N49" s="37"/>
      <c r="O49" s="37"/>
      <c r="P49" s="37"/>
    </row>
    <row r="50" spans="14:16" x14ac:dyDescent="0.2">
      <c r="N50" s="37"/>
      <c r="O50" s="37"/>
      <c r="P50" s="37"/>
    </row>
    <row r="51" spans="14:16" x14ac:dyDescent="0.2">
      <c r="N51" s="37"/>
      <c r="O51" s="37"/>
      <c r="P51" s="37"/>
    </row>
    <row r="52" spans="14:16" x14ac:dyDescent="0.2">
      <c r="N52" s="37"/>
      <c r="O52" s="37"/>
      <c r="P52" s="37"/>
    </row>
    <row r="53" spans="14:16" x14ac:dyDescent="0.2">
      <c r="N53" s="37"/>
      <c r="O53" s="37"/>
      <c r="P53" s="37"/>
    </row>
    <row r="54" spans="14:16" x14ac:dyDescent="0.2">
      <c r="N54" s="37"/>
      <c r="O54" s="37"/>
      <c r="P54" s="37"/>
    </row>
    <row r="55" spans="14:16" x14ac:dyDescent="0.2">
      <c r="N55" s="37"/>
      <c r="O55" s="37"/>
      <c r="P55" s="37"/>
    </row>
    <row r="56" spans="14:16" x14ac:dyDescent="0.2">
      <c r="N56" s="37"/>
      <c r="O56" s="37"/>
      <c r="P56" s="37"/>
    </row>
    <row r="57" spans="14:16" x14ac:dyDescent="0.2">
      <c r="N57" s="37"/>
      <c r="O57" s="37"/>
      <c r="P57" s="37"/>
    </row>
    <row r="58" spans="14:16" x14ac:dyDescent="0.2">
      <c r="N58" s="37"/>
      <c r="O58" s="37"/>
      <c r="P58" s="37"/>
    </row>
    <row r="59" spans="14:16" ht="12" customHeight="1" x14ac:dyDescent="0.2">
      <c r="N59" s="37"/>
      <c r="O59" s="37"/>
      <c r="P59" s="37"/>
    </row>
  </sheetData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MJ87"/>
  <sheetViews>
    <sheetView zoomScaleNormal="100" workbookViewId="0"/>
  </sheetViews>
  <sheetFormatPr baseColWidth="10" defaultColWidth="10.875" defaultRowHeight="14.25" x14ac:dyDescent="0.2"/>
  <cols>
    <col min="1" max="1" width="26.25" style="1" customWidth="1"/>
    <col min="2" max="1014" width="10.875" style="1"/>
    <col min="1015" max="1024" width="11" style="5" customWidth="1"/>
  </cols>
  <sheetData>
    <row r="1" spans="1:5" x14ac:dyDescent="0.2">
      <c r="A1" s="77" t="s">
        <v>90</v>
      </c>
      <c r="B1" s="78"/>
      <c r="C1" s="78"/>
    </row>
    <row r="2" spans="1:5" x14ac:dyDescent="0.2">
      <c r="A2" s="23"/>
      <c r="B2" s="79" t="s">
        <v>57</v>
      </c>
      <c r="C2" s="79" t="s">
        <v>61</v>
      </c>
    </row>
    <row r="3" spans="1:5" x14ac:dyDescent="0.2">
      <c r="A3" s="23" t="s">
        <v>79</v>
      </c>
      <c r="B3" s="80">
        <v>0.14420534787992401</v>
      </c>
      <c r="C3" s="80">
        <v>5.0359712230215799E-2</v>
      </c>
    </row>
    <row r="4" spans="1:5" x14ac:dyDescent="0.2">
      <c r="A4" s="23" t="s">
        <v>80</v>
      </c>
      <c r="B4" s="80">
        <v>0.17181486563368001</v>
      </c>
      <c r="C4" s="80">
        <v>6.4748201438848907E-2</v>
      </c>
    </row>
    <row r="5" spans="1:5" x14ac:dyDescent="0.2">
      <c r="A5" s="23" t="s">
        <v>81</v>
      </c>
      <c r="B5" s="80">
        <v>6.6262842609015804E-3</v>
      </c>
      <c r="C5" s="80">
        <v>7.1942446043165497E-3</v>
      </c>
    </row>
    <row r="6" spans="1:5" x14ac:dyDescent="0.2">
      <c r="A6" s="23" t="s">
        <v>82</v>
      </c>
      <c r="B6" s="80">
        <v>5.0935376995415102E-2</v>
      </c>
      <c r="C6" s="80">
        <v>5.7553956834532398E-2</v>
      </c>
    </row>
    <row r="7" spans="1:5" x14ac:dyDescent="0.2">
      <c r="A7" s="23" t="s">
        <v>83</v>
      </c>
      <c r="B7" s="80">
        <v>0.23125062748903999</v>
      </c>
      <c r="C7" s="80">
        <v>0.28057553956834502</v>
      </c>
      <c r="E7" s="81"/>
    </row>
    <row r="8" spans="1:5" x14ac:dyDescent="0.2">
      <c r="A8" s="23" t="s">
        <v>91</v>
      </c>
      <c r="B8" s="80">
        <v>7.3290719855426498E-2</v>
      </c>
      <c r="C8" s="80">
        <v>7.1942446043165506E-2</v>
      </c>
    </row>
    <row r="9" spans="1:5" x14ac:dyDescent="0.2">
      <c r="A9" s="23" t="s">
        <v>85</v>
      </c>
      <c r="B9" s="80">
        <v>2.0514708343094299E-2</v>
      </c>
      <c r="C9" s="80">
        <v>1.4388489208633099E-2</v>
      </c>
    </row>
    <row r="10" spans="1:5" x14ac:dyDescent="0.2">
      <c r="A10" s="23" t="s">
        <v>86</v>
      </c>
      <c r="B10" s="80">
        <v>9.3136106556005502E-2</v>
      </c>
      <c r="C10" s="80">
        <v>3.5971223021582698E-2</v>
      </c>
    </row>
    <row r="11" spans="1:5" x14ac:dyDescent="0.2">
      <c r="A11" s="23" t="s">
        <v>87</v>
      </c>
      <c r="B11" s="80">
        <v>0.17077741708778199</v>
      </c>
      <c r="C11" s="80">
        <v>0.37050359712230202</v>
      </c>
    </row>
    <row r="12" spans="1:5" x14ac:dyDescent="0.2">
      <c r="A12" s="23" t="s">
        <v>88</v>
      </c>
      <c r="B12" s="80">
        <v>3.7448545898731603E-2</v>
      </c>
      <c r="C12" s="80">
        <v>4.6762589928057603E-2</v>
      </c>
    </row>
    <row r="13" spans="1:5" x14ac:dyDescent="0.2">
      <c r="A13" s="82" t="s">
        <v>89</v>
      </c>
      <c r="B13" s="78"/>
      <c r="C13" s="83"/>
      <c r="D13" s="81"/>
    </row>
    <row r="16" spans="1:5" x14ac:dyDescent="0.2">
      <c r="A16" s="37"/>
      <c r="B16" s="37"/>
      <c r="C16" s="37"/>
    </row>
    <row r="17" spans="1:28" x14ac:dyDescent="0.2">
      <c r="A17" s="37"/>
      <c r="B17" s="37"/>
      <c r="C17" s="37"/>
      <c r="D17" s="5"/>
      <c r="E17" s="5"/>
    </row>
    <row r="18" spans="1:28" x14ac:dyDescent="0.2">
      <c r="A18" s="37"/>
      <c r="B18" s="37"/>
      <c r="C18" s="37"/>
      <c r="D18" s="5"/>
      <c r="E18" s="5"/>
      <c r="M18" s="37"/>
      <c r="N18" s="37"/>
      <c r="O18" s="11"/>
      <c r="P18" s="11"/>
    </row>
    <row r="19" spans="1:28" x14ac:dyDescent="0.2">
      <c r="A19" s="37"/>
      <c r="B19" s="37"/>
      <c r="C19" s="37"/>
      <c r="M19" s="37"/>
      <c r="N19" s="37"/>
      <c r="O19" s="11"/>
      <c r="P19" s="11"/>
    </row>
    <row r="20" spans="1:28" x14ac:dyDescent="0.2">
      <c r="A20" s="37"/>
      <c r="B20" s="37"/>
      <c r="C20" s="37"/>
      <c r="M20" s="37"/>
      <c r="N20" s="37"/>
      <c r="O20" s="11"/>
      <c r="P20" s="11"/>
    </row>
    <row r="21" spans="1:28" x14ac:dyDescent="0.2">
      <c r="A21" s="37"/>
      <c r="B21" s="37"/>
      <c r="C21" s="37"/>
      <c r="M21" s="37"/>
      <c r="N21" s="37"/>
      <c r="O21" s="11"/>
      <c r="P21" s="11"/>
    </row>
    <row r="22" spans="1:28" x14ac:dyDescent="0.2">
      <c r="A22" s="37"/>
      <c r="B22" s="37"/>
      <c r="C22" s="37"/>
      <c r="M22" s="37"/>
      <c r="N22" s="37"/>
      <c r="O22" s="11"/>
      <c r="P22" s="11"/>
    </row>
    <row r="23" spans="1:28" x14ac:dyDescent="0.2">
      <c r="A23" s="37"/>
      <c r="B23" s="37"/>
      <c r="C23" s="37"/>
      <c r="M23" s="37"/>
      <c r="N23" s="37"/>
      <c r="O23" s="11"/>
      <c r="P23" s="11"/>
    </row>
    <row r="24" spans="1:28" x14ac:dyDescent="0.2">
      <c r="A24" s="37"/>
      <c r="B24" s="37"/>
      <c r="C24" s="37"/>
      <c r="M24" s="37"/>
      <c r="N24" s="37"/>
      <c r="O24" s="11"/>
      <c r="P24" s="11"/>
    </row>
    <row r="25" spans="1:28" x14ac:dyDescent="0.2">
      <c r="A25" s="37"/>
      <c r="B25" s="37"/>
      <c r="C25" s="37"/>
      <c r="M25" s="37"/>
      <c r="N25" s="37"/>
      <c r="O25" s="11"/>
      <c r="P25" s="11"/>
    </row>
    <row r="26" spans="1:28" x14ac:dyDescent="0.2">
      <c r="A26" s="37"/>
      <c r="B26" s="37"/>
      <c r="C26" s="37"/>
      <c r="M26" s="37"/>
      <c r="N26" s="37"/>
      <c r="O26" s="11"/>
      <c r="P26" s="11"/>
    </row>
    <row r="27" spans="1:28" x14ac:dyDescent="0.2">
      <c r="A27" s="37"/>
      <c r="B27" s="37"/>
      <c r="C27" s="37"/>
      <c r="M27" s="37"/>
      <c r="N27" s="37"/>
      <c r="O27" s="11"/>
      <c r="P27" s="11"/>
    </row>
    <row r="28" spans="1:28" x14ac:dyDescent="0.2">
      <c r="A28" s="37"/>
      <c r="B28" s="37"/>
      <c r="C28" s="37"/>
      <c r="M28" s="45"/>
      <c r="N28" s="45"/>
      <c r="O28" s="11"/>
      <c r="P28" s="11"/>
    </row>
    <row r="29" spans="1:28" x14ac:dyDescent="0.2">
      <c r="A29" s="37"/>
      <c r="B29" s="37"/>
      <c r="C29" s="37"/>
      <c r="O29" s="34"/>
      <c r="P29" s="34"/>
    </row>
    <row r="30" spans="1:28" x14ac:dyDescent="0.2">
      <c r="A30" s="37"/>
      <c r="B30" s="37"/>
      <c r="C30" s="37"/>
    </row>
    <row r="31" spans="1:28" x14ac:dyDescent="0.2">
      <c r="A31" s="37"/>
      <c r="B31" s="37"/>
      <c r="C31" s="37"/>
    </row>
    <row r="32" spans="1:28" x14ac:dyDescent="0.2">
      <c r="A32" s="37"/>
      <c r="B32" s="37"/>
      <c r="C32" s="37"/>
      <c r="H32" s="25"/>
      <c r="K32" s="45"/>
      <c r="M32" s="37"/>
      <c r="N32" s="37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B32" s="44"/>
    </row>
    <row r="33" spans="1:14" x14ac:dyDescent="0.2">
      <c r="A33" s="37"/>
      <c r="B33" s="37"/>
      <c r="C33" s="37"/>
      <c r="E33" s="37"/>
      <c r="F33" s="37"/>
      <c r="G33" s="45"/>
      <c r="H33" s="25"/>
      <c r="I33" s="37"/>
      <c r="J33" s="45"/>
      <c r="K33" s="45"/>
      <c r="M33" s="37"/>
      <c r="N33" s="37"/>
    </row>
    <row r="34" spans="1:14" x14ac:dyDescent="0.2">
      <c r="A34" s="37"/>
      <c r="B34" s="37"/>
      <c r="C34" s="37"/>
      <c r="E34" s="37"/>
      <c r="F34" s="37"/>
      <c r="G34" s="45"/>
      <c r="H34" s="25"/>
      <c r="I34" s="37"/>
      <c r="J34" s="45"/>
      <c r="K34" s="45"/>
      <c r="M34" s="37"/>
      <c r="N34" s="37"/>
    </row>
    <row r="35" spans="1:14" x14ac:dyDescent="0.2">
      <c r="A35" s="37"/>
      <c r="B35" s="37"/>
      <c r="C35" s="37"/>
      <c r="E35" s="37"/>
      <c r="F35" s="37"/>
      <c r="G35" s="45"/>
      <c r="H35" s="25"/>
      <c r="I35" s="37"/>
      <c r="J35" s="45"/>
      <c r="K35" s="45"/>
      <c r="M35" s="37"/>
      <c r="N35" s="37"/>
    </row>
    <row r="36" spans="1:14" x14ac:dyDescent="0.2">
      <c r="A36" s="37"/>
      <c r="B36" s="37"/>
      <c r="C36" s="37"/>
      <c r="E36" s="37"/>
      <c r="F36" s="37"/>
      <c r="G36" s="45"/>
      <c r="H36" s="25"/>
      <c r="I36" s="37"/>
      <c r="J36" s="45"/>
      <c r="K36" s="45"/>
      <c r="M36" s="37"/>
      <c r="N36" s="37"/>
    </row>
    <row r="37" spans="1:14" x14ac:dyDescent="0.2">
      <c r="A37" s="37"/>
      <c r="B37" s="37"/>
      <c r="C37" s="37"/>
      <c r="E37" s="37"/>
      <c r="F37" s="37"/>
      <c r="G37" s="45"/>
      <c r="H37" s="25"/>
      <c r="I37" s="37"/>
      <c r="J37" s="45"/>
      <c r="K37" s="45"/>
      <c r="M37" s="37"/>
      <c r="N37" s="37"/>
    </row>
    <row r="38" spans="1:14" x14ac:dyDescent="0.2">
      <c r="A38" s="37"/>
      <c r="B38" s="37"/>
      <c r="C38" s="37"/>
      <c r="E38" s="37"/>
      <c r="F38" s="37"/>
      <c r="G38" s="45"/>
      <c r="H38" s="25"/>
      <c r="I38" s="37"/>
      <c r="J38" s="45"/>
      <c r="K38" s="45"/>
      <c r="M38" s="37"/>
      <c r="N38" s="37"/>
    </row>
    <row r="39" spans="1:14" x14ac:dyDescent="0.2">
      <c r="A39" s="37"/>
      <c r="B39" s="37"/>
      <c r="C39" s="37"/>
      <c r="E39" s="37"/>
      <c r="F39" s="37"/>
      <c r="G39" s="45"/>
      <c r="H39" s="25"/>
      <c r="I39" s="37"/>
      <c r="J39" s="45"/>
      <c r="K39" s="45"/>
      <c r="M39" s="37"/>
      <c r="N39" s="37"/>
    </row>
    <row r="40" spans="1:14" x14ac:dyDescent="0.2">
      <c r="A40" s="37"/>
      <c r="B40" s="37"/>
      <c r="C40" s="37"/>
      <c r="E40" s="37"/>
      <c r="F40" s="37"/>
      <c r="G40" s="45"/>
      <c r="H40" s="25"/>
      <c r="I40" s="37"/>
      <c r="J40" s="45"/>
      <c r="K40" s="45"/>
      <c r="M40" s="37"/>
      <c r="N40" s="37"/>
    </row>
    <row r="41" spans="1:14" x14ac:dyDescent="0.2">
      <c r="A41" s="37"/>
      <c r="B41" s="37"/>
      <c r="C41" s="37"/>
      <c r="E41" s="37"/>
      <c r="F41" s="37"/>
      <c r="G41" s="45"/>
      <c r="H41" s="25"/>
      <c r="I41" s="37"/>
      <c r="J41" s="45"/>
      <c r="K41" s="45"/>
      <c r="M41" s="37"/>
      <c r="N41" s="37"/>
    </row>
    <row r="42" spans="1:14" x14ac:dyDescent="0.2">
      <c r="A42" s="37"/>
      <c r="B42" s="37"/>
      <c r="C42" s="37"/>
      <c r="D42" s="37"/>
      <c r="E42" s="37"/>
      <c r="F42" s="37"/>
      <c r="G42" s="45"/>
      <c r="H42" s="25"/>
      <c r="I42" s="37"/>
      <c r="J42" s="45"/>
      <c r="K42" s="45"/>
      <c r="M42" s="37"/>
      <c r="N42" s="37"/>
    </row>
    <row r="43" spans="1:14" x14ac:dyDescent="0.2">
      <c r="A43" s="37"/>
      <c r="B43" s="37"/>
      <c r="C43" s="37"/>
      <c r="D43" s="37"/>
      <c r="E43" s="37"/>
      <c r="F43" s="37"/>
      <c r="G43" s="45"/>
      <c r="H43" s="25"/>
      <c r="I43" s="37"/>
      <c r="J43" s="37"/>
      <c r="K43" s="37"/>
      <c r="L43" s="37"/>
      <c r="M43" s="37"/>
      <c r="N43" s="37"/>
    </row>
    <row r="44" spans="1:14" x14ac:dyDescent="0.2">
      <c r="A44" s="37"/>
      <c r="B44" s="37"/>
      <c r="C44" s="37"/>
      <c r="J44" s="37"/>
      <c r="K44" s="37"/>
      <c r="L44" s="37"/>
      <c r="M44" s="37"/>
      <c r="N44" s="37"/>
    </row>
    <row r="45" spans="1:14" x14ac:dyDescent="0.2">
      <c r="A45" s="37"/>
      <c r="B45" s="37"/>
      <c r="C45" s="37"/>
      <c r="H45" s="25"/>
      <c r="K45" s="45"/>
      <c r="L45" s="25"/>
      <c r="M45" s="37"/>
      <c r="N45" s="37"/>
    </row>
    <row r="46" spans="1:14" x14ac:dyDescent="0.2">
      <c r="A46" s="37"/>
      <c r="B46" s="37"/>
      <c r="C46" s="37"/>
      <c r="E46" s="37"/>
      <c r="F46" s="37"/>
      <c r="G46" s="45"/>
      <c r="H46" s="25"/>
      <c r="I46" s="37"/>
      <c r="J46" s="45"/>
      <c r="K46" s="45"/>
      <c r="L46" s="25"/>
      <c r="M46" s="37"/>
      <c r="N46" s="37"/>
    </row>
    <row r="47" spans="1:14" x14ac:dyDescent="0.2">
      <c r="A47" s="37"/>
      <c r="B47" s="37"/>
      <c r="C47" s="37"/>
      <c r="E47" s="37"/>
      <c r="F47" s="37"/>
      <c r="G47" s="45"/>
      <c r="H47" s="25"/>
      <c r="I47" s="37"/>
      <c r="J47" s="45"/>
      <c r="K47" s="45"/>
      <c r="L47" s="25"/>
      <c r="M47" s="37"/>
      <c r="N47" s="37"/>
    </row>
    <row r="48" spans="1:14" x14ac:dyDescent="0.2">
      <c r="A48" s="37"/>
      <c r="B48" s="37"/>
      <c r="C48" s="37"/>
      <c r="E48" s="37"/>
      <c r="F48" s="37"/>
      <c r="G48" s="45"/>
      <c r="H48" s="25"/>
      <c r="I48" s="37"/>
      <c r="J48" s="45"/>
      <c r="K48" s="45"/>
      <c r="L48" s="25"/>
      <c r="M48" s="37"/>
      <c r="N48" s="37"/>
    </row>
    <row r="49" spans="1:14" x14ac:dyDescent="0.2">
      <c r="A49" s="37"/>
      <c r="B49" s="37"/>
      <c r="C49" s="37"/>
      <c r="E49" s="37"/>
      <c r="F49" s="37"/>
      <c r="G49" s="45"/>
      <c r="H49" s="25"/>
      <c r="I49" s="37"/>
      <c r="J49" s="45"/>
      <c r="K49" s="45"/>
      <c r="L49" s="25"/>
      <c r="M49" s="37"/>
      <c r="N49" s="37"/>
    </row>
    <row r="50" spans="1:14" x14ac:dyDescent="0.2">
      <c r="A50" s="37"/>
      <c r="B50" s="37"/>
      <c r="C50" s="37"/>
      <c r="E50" s="37"/>
      <c r="F50" s="37"/>
      <c r="G50" s="45"/>
      <c r="H50" s="25"/>
      <c r="I50" s="37"/>
      <c r="J50" s="45"/>
      <c r="K50" s="45"/>
      <c r="L50" s="25"/>
      <c r="M50" s="37"/>
      <c r="N50" s="37"/>
    </row>
    <row r="51" spans="1:14" x14ac:dyDescent="0.2">
      <c r="A51" s="37"/>
      <c r="B51" s="37"/>
      <c r="C51" s="37"/>
      <c r="E51" s="37"/>
      <c r="F51" s="37"/>
      <c r="G51" s="45"/>
      <c r="H51" s="25"/>
      <c r="I51" s="37"/>
      <c r="J51" s="45"/>
      <c r="K51" s="45"/>
      <c r="L51" s="25"/>
      <c r="M51" s="37"/>
      <c r="N51" s="37"/>
    </row>
    <row r="52" spans="1:14" x14ac:dyDescent="0.2">
      <c r="A52" s="37"/>
      <c r="B52" s="37"/>
      <c r="C52" s="37"/>
      <c r="E52" s="37"/>
      <c r="F52" s="37"/>
      <c r="G52" s="45"/>
      <c r="H52" s="25"/>
      <c r="I52" s="37"/>
      <c r="J52" s="45"/>
      <c r="K52" s="45"/>
      <c r="L52" s="25"/>
      <c r="M52" s="37"/>
      <c r="N52" s="37"/>
    </row>
    <row r="53" spans="1:14" x14ac:dyDescent="0.2">
      <c r="A53" s="37"/>
      <c r="B53" s="37"/>
      <c r="C53" s="37"/>
      <c r="E53" s="37"/>
      <c r="F53" s="37"/>
      <c r="G53" s="45"/>
      <c r="H53" s="25"/>
      <c r="I53" s="37"/>
      <c r="J53" s="45"/>
      <c r="K53" s="45"/>
      <c r="L53" s="25"/>
      <c r="M53" s="37"/>
      <c r="N53" s="37"/>
    </row>
    <row r="54" spans="1:14" x14ac:dyDescent="0.2">
      <c r="A54" s="37"/>
      <c r="B54" s="37"/>
      <c r="C54" s="37"/>
      <c r="E54" s="37"/>
      <c r="F54" s="37"/>
      <c r="G54" s="45"/>
      <c r="H54" s="25"/>
      <c r="I54" s="37"/>
      <c r="J54" s="45"/>
      <c r="K54" s="45"/>
      <c r="L54" s="25"/>
      <c r="M54" s="37"/>
      <c r="N54" s="37"/>
    </row>
    <row r="55" spans="1:14" x14ac:dyDescent="0.2">
      <c r="A55" s="37"/>
      <c r="B55" s="37"/>
      <c r="C55" s="37"/>
      <c r="D55" s="37"/>
      <c r="E55" s="37"/>
      <c r="F55" s="37"/>
      <c r="G55" s="45"/>
      <c r="H55" s="25"/>
      <c r="I55" s="37"/>
      <c r="J55" s="45"/>
      <c r="K55" s="45"/>
      <c r="L55" s="25"/>
      <c r="M55" s="37"/>
      <c r="N55" s="37"/>
    </row>
    <row r="56" spans="1:14" x14ac:dyDescent="0.2">
      <c r="A56" s="37"/>
      <c r="B56" s="37"/>
      <c r="C56" s="37"/>
      <c r="G56" s="45"/>
      <c r="H56" s="25"/>
      <c r="K56" s="44"/>
      <c r="L56" s="44"/>
      <c r="M56" s="37"/>
      <c r="N56" s="37"/>
    </row>
    <row r="57" spans="1:14" x14ac:dyDescent="0.2">
      <c r="A57" s="37"/>
      <c r="B57" s="37"/>
      <c r="C57" s="37"/>
      <c r="K57" s="44"/>
      <c r="L57" s="44"/>
      <c r="M57" s="37"/>
      <c r="N57" s="37"/>
    </row>
    <row r="58" spans="1:14" x14ac:dyDescent="0.2">
      <c r="A58" s="37"/>
      <c r="B58" s="37"/>
      <c r="C58" s="37"/>
      <c r="K58" s="44"/>
      <c r="L58" s="44"/>
      <c r="M58" s="37"/>
      <c r="N58" s="37"/>
    </row>
    <row r="59" spans="1:14" x14ac:dyDescent="0.2">
      <c r="A59" s="37"/>
      <c r="B59" s="37"/>
      <c r="C59" s="37"/>
      <c r="M59" s="37"/>
      <c r="N59" s="37"/>
    </row>
    <row r="60" spans="1:14" x14ac:dyDescent="0.2">
      <c r="A60" s="37"/>
      <c r="B60" s="37"/>
      <c r="C60" s="37"/>
      <c r="K60" s="45"/>
      <c r="L60" s="25"/>
      <c r="M60" s="37"/>
      <c r="N60" s="37"/>
    </row>
    <row r="61" spans="1:14" x14ac:dyDescent="0.2">
      <c r="A61" s="37"/>
      <c r="B61" s="37"/>
      <c r="C61" s="37"/>
      <c r="E61" s="37"/>
      <c r="F61" s="37"/>
      <c r="G61" s="45"/>
      <c r="H61" s="37"/>
      <c r="I61" s="37"/>
      <c r="J61" s="45"/>
      <c r="K61" s="45"/>
      <c r="L61" s="25"/>
    </row>
    <row r="62" spans="1:14" x14ac:dyDescent="0.2">
      <c r="A62" s="37"/>
      <c r="B62" s="37"/>
      <c r="C62" s="37"/>
      <c r="E62" s="37"/>
      <c r="F62" s="37"/>
      <c r="G62" s="45"/>
      <c r="H62" s="37"/>
      <c r="I62" s="37"/>
      <c r="J62" s="45"/>
      <c r="K62" s="45"/>
      <c r="L62" s="25"/>
    </row>
    <row r="63" spans="1:14" x14ac:dyDescent="0.2">
      <c r="A63" s="37"/>
      <c r="B63" s="37"/>
      <c r="C63" s="37"/>
      <c r="E63" s="37"/>
      <c r="F63" s="37"/>
      <c r="G63" s="45"/>
      <c r="H63" s="37"/>
      <c r="I63" s="37"/>
      <c r="J63" s="45"/>
      <c r="K63" s="45"/>
      <c r="L63" s="25"/>
    </row>
    <row r="64" spans="1:14" x14ac:dyDescent="0.2">
      <c r="A64" s="37"/>
      <c r="B64" s="37"/>
      <c r="C64" s="37"/>
      <c r="E64" s="37"/>
      <c r="F64" s="37"/>
      <c r="G64" s="45"/>
      <c r="H64" s="37"/>
      <c r="I64" s="37"/>
      <c r="J64" s="45"/>
      <c r="K64" s="45"/>
      <c r="L64" s="25"/>
    </row>
    <row r="65" spans="1:12" x14ac:dyDescent="0.2">
      <c r="A65" s="37"/>
      <c r="B65" s="37"/>
      <c r="C65" s="37"/>
      <c r="E65" s="37"/>
      <c r="F65" s="37"/>
      <c r="G65" s="45"/>
      <c r="H65" s="37"/>
      <c r="I65" s="37"/>
      <c r="J65" s="45"/>
      <c r="K65" s="45"/>
      <c r="L65" s="25"/>
    </row>
    <row r="66" spans="1:12" x14ac:dyDescent="0.2">
      <c r="A66" s="37"/>
      <c r="B66" s="37"/>
      <c r="C66" s="37"/>
      <c r="E66" s="37"/>
      <c r="F66" s="37"/>
      <c r="G66" s="45"/>
      <c r="H66" s="37"/>
      <c r="I66" s="37"/>
      <c r="J66" s="45"/>
      <c r="K66" s="45"/>
      <c r="L66" s="25"/>
    </row>
    <row r="67" spans="1:12" x14ac:dyDescent="0.2">
      <c r="A67" s="37"/>
      <c r="B67" s="37"/>
      <c r="C67" s="37"/>
      <c r="E67" s="37"/>
      <c r="F67" s="37"/>
      <c r="G67" s="45"/>
      <c r="H67" s="37"/>
      <c r="I67" s="37"/>
      <c r="J67" s="45"/>
      <c r="K67" s="45"/>
      <c r="L67" s="25"/>
    </row>
    <row r="68" spans="1:12" x14ac:dyDescent="0.2">
      <c r="A68" s="37"/>
      <c r="B68" s="37"/>
      <c r="C68" s="37"/>
      <c r="E68" s="37"/>
      <c r="F68" s="37"/>
      <c r="G68" s="45"/>
      <c r="H68" s="37"/>
      <c r="I68" s="37"/>
      <c r="J68" s="45"/>
      <c r="K68" s="45"/>
      <c r="L68" s="25"/>
    </row>
    <row r="69" spans="1:12" x14ac:dyDescent="0.2">
      <c r="A69" s="37"/>
      <c r="B69" s="37"/>
      <c r="C69" s="37"/>
      <c r="E69" s="37"/>
      <c r="F69" s="37"/>
      <c r="G69" s="45"/>
      <c r="H69" s="37"/>
      <c r="I69" s="37"/>
      <c r="J69" s="45"/>
      <c r="K69" s="45"/>
      <c r="L69" s="25"/>
    </row>
    <row r="70" spans="1:12" x14ac:dyDescent="0.2">
      <c r="A70" s="37"/>
      <c r="B70" s="37"/>
      <c r="C70" s="37"/>
      <c r="D70" s="37"/>
      <c r="E70" s="37"/>
      <c r="F70" s="37"/>
      <c r="G70" s="45"/>
      <c r="H70" s="37"/>
      <c r="I70" s="37"/>
      <c r="J70" s="45"/>
      <c r="K70" s="45"/>
      <c r="L70" s="25"/>
    </row>
    <row r="71" spans="1:12" x14ac:dyDescent="0.2">
      <c r="A71" s="37"/>
      <c r="B71" s="37"/>
      <c r="C71" s="37"/>
      <c r="D71" s="37"/>
      <c r="E71" s="37"/>
      <c r="F71" s="37"/>
      <c r="H71" s="37"/>
      <c r="I71" s="37"/>
      <c r="J71" s="37"/>
      <c r="K71" s="37"/>
      <c r="L71" s="37"/>
    </row>
    <row r="72" spans="1:12" x14ac:dyDescent="0.2">
      <c r="A72" s="37"/>
      <c r="B72" s="37"/>
      <c r="C72" s="37"/>
      <c r="J72" s="37"/>
      <c r="K72" s="37"/>
      <c r="L72" s="37"/>
    </row>
    <row r="73" spans="1:12" x14ac:dyDescent="0.2">
      <c r="A73" s="37"/>
      <c r="B73" s="37"/>
      <c r="C73" s="37"/>
      <c r="K73" s="45"/>
      <c r="L73" s="25"/>
    </row>
    <row r="74" spans="1:12" x14ac:dyDescent="0.2">
      <c r="A74" s="37"/>
      <c r="B74" s="37"/>
      <c r="C74" s="37"/>
      <c r="E74" s="37"/>
      <c r="F74" s="37"/>
      <c r="G74" s="45"/>
      <c r="H74" s="37"/>
      <c r="I74" s="37"/>
      <c r="J74" s="45"/>
      <c r="K74" s="45"/>
      <c r="L74" s="25"/>
    </row>
    <row r="75" spans="1:12" x14ac:dyDescent="0.2">
      <c r="A75" s="37"/>
      <c r="B75" s="37"/>
      <c r="C75" s="37"/>
      <c r="E75" s="37"/>
      <c r="F75" s="37"/>
      <c r="G75" s="45"/>
      <c r="H75" s="37"/>
      <c r="I75" s="37"/>
      <c r="J75" s="45"/>
      <c r="K75" s="45"/>
      <c r="L75" s="25"/>
    </row>
    <row r="76" spans="1:12" x14ac:dyDescent="0.2">
      <c r="A76" s="37"/>
      <c r="B76" s="37"/>
      <c r="C76" s="37"/>
      <c r="E76" s="37"/>
      <c r="F76" s="37"/>
      <c r="G76" s="45"/>
      <c r="H76" s="37"/>
      <c r="I76" s="37"/>
      <c r="J76" s="45"/>
      <c r="K76" s="45"/>
      <c r="L76" s="25"/>
    </row>
    <row r="77" spans="1:12" x14ac:dyDescent="0.2">
      <c r="A77" s="37"/>
      <c r="B77" s="37"/>
      <c r="C77" s="37"/>
      <c r="E77" s="37"/>
      <c r="F77" s="37"/>
      <c r="G77" s="45"/>
      <c r="H77" s="37"/>
      <c r="I77" s="37"/>
      <c r="J77" s="45"/>
      <c r="K77" s="45"/>
      <c r="L77" s="25"/>
    </row>
    <row r="78" spans="1:12" x14ac:dyDescent="0.2">
      <c r="A78" s="37"/>
      <c r="B78" s="37"/>
      <c r="C78" s="37"/>
      <c r="E78" s="37"/>
      <c r="F78" s="37"/>
      <c r="G78" s="45"/>
      <c r="H78" s="37"/>
      <c r="I78" s="37"/>
      <c r="J78" s="45"/>
      <c r="K78" s="45"/>
      <c r="L78" s="25"/>
    </row>
    <row r="79" spans="1:12" x14ac:dyDescent="0.2">
      <c r="A79" s="37"/>
      <c r="B79" s="37"/>
      <c r="C79" s="37"/>
      <c r="E79" s="37"/>
      <c r="F79" s="37"/>
      <c r="G79" s="45"/>
      <c r="H79" s="37"/>
      <c r="I79" s="37"/>
      <c r="J79" s="45"/>
      <c r="K79" s="45"/>
      <c r="L79" s="25"/>
    </row>
    <row r="80" spans="1:12" x14ac:dyDescent="0.2">
      <c r="A80" s="37"/>
      <c r="B80" s="37"/>
      <c r="C80" s="37"/>
      <c r="E80" s="37"/>
      <c r="F80" s="37"/>
      <c r="G80" s="45"/>
      <c r="H80" s="37"/>
      <c r="I80" s="37"/>
      <c r="J80" s="45"/>
      <c r="K80" s="45"/>
      <c r="L80" s="25"/>
    </row>
    <row r="81" spans="1:12" x14ac:dyDescent="0.2">
      <c r="A81" s="37"/>
      <c r="B81" s="37"/>
      <c r="C81" s="37"/>
      <c r="E81" s="37"/>
      <c r="F81" s="37"/>
      <c r="G81" s="45"/>
      <c r="H81" s="37"/>
      <c r="I81" s="37"/>
      <c r="J81" s="45"/>
      <c r="K81" s="45"/>
      <c r="L81" s="25"/>
    </row>
    <row r="82" spans="1:12" x14ac:dyDescent="0.2">
      <c r="A82" s="37"/>
      <c r="B82" s="37"/>
      <c r="C82" s="37"/>
      <c r="E82" s="37"/>
      <c r="F82" s="37"/>
      <c r="G82" s="45"/>
      <c r="H82" s="37"/>
      <c r="I82" s="37"/>
      <c r="J82" s="45"/>
      <c r="K82" s="45"/>
      <c r="L82" s="25"/>
    </row>
    <row r="83" spans="1:12" x14ac:dyDescent="0.2">
      <c r="A83" s="37"/>
      <c r="B83" s="37"/>
      <c r="C83" s="37"/>
      <c r="D83" s="37"/>
      <c r="E83" s="37"/>
      <c r="F83" s="37"/>
      <c r="G83" s="45"/>
      <c r="H83" s="37"/>
      <c r="I83" s="37"/>
      <c r="J83" s="45"/>
      <c r="K83" s="45"/>
      <c r="L83" s="25"/>
    </row>
    <row r="84" spans="1:12" x14ac:dyDescent="0.2">
      <c r="A84" s="37"/>
      <c r="B84" s="37"/>
      <c r="C84" s="37"/>
    </row>
    <row r="85" spans="1:12" x14ac:dyDescent="0.2">
      <c r="A85" s="37"/>
      <c r="B85" s="37"/>
      <c r="C85" s="37"/>
    </row>
    <row r="86" spans="1:12" x14ac:dyDescent="0.2">
      <c r="A86" s="37"/>
      <c r="B86" s="37"/>
      <c r="C86" s="37"/>
    </row>
    <row r="87" spans="1:12" x14ac:dyDescent="0.2">
      <c r="A87" s="37"/>
      <c r="B87" s="37"/>
      <c r="C87" s="37"/>
    </row>
  </sheetData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MJ82"/>
  <sheetViews>
    <sheetView zoomScaleNormal="100" workbookViewId="0"/>
  </sheetViews>
  <sheetFormatPr baseColWidth="10" defaultColWidth="10.875" defaultRowHeight="14.25" x14ac:dyDescent="0.2"/>
  <cols>
    <col min="1" max="1" width="26.5" style="1" customWidth="1"/>
    <col min="2" max="1013" width="10.875" style="1"/>
    <col min="1014" max="1024" width="11" style="5" customWidth="1"/>
  </cols>
  <sheetData>
    <row r="1" spans="1:3" x14ac:dyDescent="0.2">
      <c r="A1" s="69" t="s">
        <v>92</v>
      </c>
      <c r="B1" s="70"/>
      <c r="C1" s="70"/>
    </row>
    <row r="2" spans="1:3" x14ac:dyDescent="0.2">
      <c r="A2" s="32"/>
      <c r="B2" s="69" t="s">
        <v>57</v>
      </c>
      <c r="C2" s="69" t="s">
        <v>61</v>
      </c>
    </row>
    <row r="3" spans="1:3" x14ac:dyDescent="0.2">
      <c r="A3" s="69" t="s">
        <v>79</v>
      </c>
      <c r="B3" s="84">
        <v>1.6005226196309001E-2</v>
      </c>
      <c r="C3" s="84">
        <v>2.8089887640449399E-2</v>
      </c>
    </row>
    <row r="4" spans="1:3" x14ac:dyDescent="0.2">
      <c r="A4" s="69" t="s">
        <v>80</v>
      </c>
      <c r="B4" s="84">
        <v>0.194757471827536</v>
      </c>
      <c r="C4" s="84">
        <v>0.12921348314606701</v>
      </c>
    </row>
    <row r="5" spans="1:3" x14ac:dyDescent="0.2">
      <c r="A5" s="69" t="s">
        <v>81</v>
      </c>
      <c r="B5" s="84">
        <v>2.3409004300723999E-3</v>
      </c>
      <c r="C5" s="84">
        <v>2.2471910112359501E-2</v>
      </c>
    </row>
    <row r="6" spans="1:3" x14ac:dyDescent="0.2">
      <c r="A6" s="69" t="s">
        <v>82</v>
      </c>
      <c r="B6" s="84">
        <v>0.137160433338777</v>
      </c>
      <c r="C6" s="84">
        <v>0.17977528089887601</v>
      </c>
    </row>
    <row r="7" spans="1:3" x14ac:dyDescent="0.2">
      <c r="A7" s="69" t="s">
        <v>83</v>
      </c>
      <c r="B7" s="84">
        <v>0.32965866405356797</v>
      </c>
      <c r="C7" s="84">
        <v>0.35955056179775302</v>
      </c>
    </row>
    <row r="8" spans="1:3" x14ac:dyDescent="0.2">
      <c r="A8" s="69" t="s">
        <v>84</v>
      </c>
      <c r="B8" s="84">
        <v>5.9420763242419301E-2</v>
      </c>
      <c r="C8" s="84">
        <v>4.49438202247191E-2</v>
      </c>
    </row>
    <row r="9" spans="1:3" x14ac:dyDescent="0.2">
      <c r="A9" s="69" t="s">
        <v>85</v>
      </c>
      <c r="B9" s="84">
        <v>1.63590832380641E-2</v>
      </c>
      <c r="C9" s="84">
        <v>2.5280898876404501E-2</v>
      </c>
    </row>
    <row r="10" spans="1:3" x14ac:dyDescent="0.2">
      <c r="A10" s="69" t="s">
        <v>86</v>
      </c>
      <c r="B10" s="84">
        <v>0.13125374271871099</v>
      </c>
      <c r="C10" s="84">
        <v>0.16573033707865201</v>
      </c>
    </row>
    <row r="11" spans="1:3" x14ac:dyDescent="0.2">
      <c r="A11" s="69" t="s">
        <v>87</v>
      </c>
      <c r="B11" s="84">
        <v>6.9791496543088902E-2</v>
      </c>
      <c r="C11" s="84">
        <v>1.6853932584269701E-2</v>
      </c>
    </row>
    <row r="12" spans="1:3" x14ac:dyDescent="0.2">
      <c r="A12" s="69" t="s">
        <v>88</v>
      </c>
      <c r="B12" s="84">
        <v>4.3252218411454102E-2</v>
      </c>
      <c r="C12" s="84">
        <v>2.8089887640449399E-2</v>
      </c>
    </row>
    <row r="13" spans="1:3" x14ac:dyDescent="0.2">
      <c r="A13" s="82" t="s">
        <v>89</v>
      </c>
      <c r="B13" s="85"/>
      <c r="C13" s="85"/>
    </row>
    <row r="14" spans="1:3" x14ac:dyDescent="0.2">
      <c r="B14" s="76"/>
      <c r="C14" s="76"/>
    </row>
    <row r="23" spans="1:1013" x14ac:dyDescent="0.2">
      <c r="Q23" s="1" t="s">
        <v>39</v>
      </c>
    </row>
    <row r="29" spans="1:1013" x14ac:dyDescent="0.2">
      <c r="ALY29" s="5"/>
    </row>
    <row r="30" spans="1:1013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ALY30" s="5"/>
    </row>
    <row r="31" spans="1:1013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1"/>
      <c r="P31" s="11"/>
      <c r="ALY31" s="5"/>
    </row>
    <row r="32" spans="1:1013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11"/>
      <c r="P32" s="11"/>
      <c r="ALY32" s="5"/>
    </row>
    <row r="33" spans="1:1013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11"/>
      <c r="P33" s="11"/>
      <c r="ALY33" s="5"/>
    </row>
    <row r="34" spans="1:1013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11"/>
      <c r="P34" s="11"/>
      <c r="ALY34" s="5"/>
    </row>
    <row r="35" spans="1:1013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11"/>
      <c r="P35" s="11"/>
      <c r="ALY35" s="5"/>
    </row>
    <row r="36" spans="1:1013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11"/>
      <c r="P36" s="11"/>
      <c r="ALY36" s="5"/>
    </row>
    <row r="37" spans="1:1013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11"/>
      <c r="P37" s="11"/>
      <c r="ALY37" s="5"/>
    </row>
    <row r="38" spans="1:1013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11"/>
      <c r="P38" s="11"/>
      <c r="ALY38" s="5"/>
    </row>
    <row r="39" spans="1:1013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11"/>
      <c r="P39" s="11"/>
      <c r="ALY39" s="5"/>
    </row>
    <row r="40" spans="1:1013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11"/>
      <c r="P40" s="11"/>
      <c r="ALY40" s="5"/>
    </row>
    <row r="41" spans="1:1013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44"/>
      <c r="O41" s="11"/>
      <c r="P41" s="11"/>
    </row>
    <row r="42" spans="1:1013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1013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</row>
    <row r="44" spans="1:1013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</row>
    <row r="45" spans="1:1013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1:1013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</row>
    <row r="47" spans="1:1013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</row>
    <row r="48" spans="1:1013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</row>
    <row r="49" spans="1:13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</row>
    <row r="50" spans="1:13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</row>
    <row r="51" spans="1:13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</row>
    <row r="52" spans="1:13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</row>
    <row r="53" spans="1:13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</row>
    <row r="54" spans="1:13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</row>
    <row r="56" spans="1:13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</row>
    <row r="57" spans="1:13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</row>
    <row r="59" spans="1:13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</row>
    <row r="60" spans="1:13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1:13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1:13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</row>
    <row r="63" spans="1:13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</row>
    <row r="64" spans="1:13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</row>
    <row r="65" spans="1:13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</row>
    <row r="66" spans="1:13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</row>
    <row r="67" spans="1:13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8" spans="1:13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</row>
    <row r="69" spans="1:13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</row>
    <row r="70" spans="1:13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</row>
    <row r="71" spans="1:13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</row>
    <row r="72" spans="1:13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</row>
    <row r="73" spans="1:13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</row>
    <row r="74" spans="1:13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</row>
    <row r="75" spans="1:13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</row>
    <row r="76" spans="1:13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</row>
    <row r="77" spans="1:13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</row>
    <row r="78" spans="1:13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</row>
    <row r="79" spans="1:13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</row>
    <row r="80" spans="1:13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</row>
    <row r="81" spans="1:13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</row>
    <row r="82" spans="1:13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</row>
  </sheetData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MJ85"/>
  <sheetViews>
    <sheetView zoomScaleNormal="100" workbookViewId="0"/>
  </sheetViews>
  <sheetFormatPr baseColWidth="10" defaultColWidth="10.875" defaultRowHeight="14.25" x14ac:dyDescent="0.2"/>
  <cols>
    <col min="1" max="1" width="12" style="1" customWidth="1"/>
    <col min="2" max="7" width="9.25" style="1" customWidth="1"/>
    <col min="8" max="14" width="8" style="1" customWidth="1"/>
    <col min="15" max="15" width="10.875" style="1"/>
    <col min="16" max="16" width="13.75" style="1" customWidth="1"/>
    <col min="17" max="1024" width="10.875" style="1"/>
  </cols>
  <sheetData>
    <row r="1" spans="1:1024" x14ac:dyDescent="0.2">
      <c r="A1" s="86" t="s">
        <v>93</v>
      </c>
      <c r="F1" s="5" t="s">
        <v>94</v>
      </c>
      <c r="AME1" s="5"/>
      <c r="AMF1" s="5"/>
      <c r="AMG1" s="5"/>
      <c r="AMH1" s="5"/>
      <c r="AMI1" s="5"/>
      <c r="AMJ1" s="5"/>
    </row>
    <row r="2" spans="1:1024" x14ac:dyDescent="0.2">
      <c r="A2" s="32"/>
      <c r="B2" s="87" t="s">
        <v>61</v>
      </c>
      <c r="C2" s="88">
        <v>2019</v>
      </c>
      <c r="F2" s="23"/>
      <c r="G2" s="87" t="s">
        <v>95</v>
      </c>
      <c r="H2" s="88">
        <v>2019</v>
      </c>
      <c r="J2" s="23"/>
      <c r="K2" s="87" t="s">
        <v>96</v>
      </c>
      <c r="L2" s="88">
        <v>2019</v>
      </c>
      <c r="N2" s="23"/>
      <c r="O2" s="87" t="s">
        <v>97</v>
      </c>
      <c r="P2" s="88">
        <v>2019</v>
      </c>
      <c r="R2" s="23"/>
      <c r="S2" s="87" t="s">
        <v>98</v>
      </c>
      <c r="T2" s="1">
        <v>2020</v>
      </c>
      <c r="AME2" s="5"/>
      <c r="AMF2" s="5"/>
      <c r="AMG2" s="5"/>
      <c r="AMH2" s="5"/>
      <c r="AMI2" s="5"/>
      <c r="AMJ2" s="5"/>
    </row>
    <row r="3" spans="1:1024" x14ac:dyDescent="0.2">
      <c r="A3" s="32" t="s">
        <v>99</v>
      </c>
      <c r="B3" s="89">
        <v>6.4406779661016905E-2</v>
      </c>
      <c r="C3" s="90">
        <v>7.3529411764705899E-2</v>
      </c>
      <c r="D3" s="1">
        <v>19</v>
      </c>
      <c r="E3" s="25">
        <f t="shared" ref="E3:E13" si="0">D3/$D$13</f>
        <v>6.4406779661016947E-2</v>
      </c>
      <c r="F3" s="87" t="s">
        <v>99</v>
      </c>
      <c r="G3" s="89">
        <f t="shared" ref="G3:G11" si="1">I3/$I$11</f>
        <v>4.6413502109704644E-2</v>
      </c>
      <c r="H3" s="90">
        <v>5.5555555555555601E-2</v>
      </c>
      <c r="I3" s="1">
        <v>11</v>
      </c>
      <c r="J3" s="87" t="s">
        <v>99</v>
      </c>
      <c r="K3" s="89">
        <f t="shared" ref="K3:K10" si="2">M3/$M$10</f>
        <v>3.7037037037037035E-2</v>
      </c>
      <c r="L3" s="90">
        <v>0.04</v>
      </c>
      <c r="M3" s="1">
        <v>1</v>
      </c>
      <c r="N3" s="87" t="s">
        <v>99</v>
      </c>
      <c r="O3" s="89">
        <f t="shared" ref="O3:O8" si="3">Q3/$Q$8</f>
        <v>0.23333333333333334</v>
      </c>
      <c r="P3" s="90">
        <v>0.233333333333333</v>
      </c>
      <c r="Q3" s="5">
        <v>7</v>
      </c>
      <c r="R3" s="87" t="s">
        <v>100</v>
      </c>
      <c r="S3" s="89">
        <f>T3/T3</f>
        <v>1</v>
      </c>
      <c r="T3" s="1">
        <v>1</v>
      </c>
      <c r="AME3" s="5"/>
      <c r="AMF3" s="5"/>
      <c r="AMG3" s="5"/>
      <c r="AMH3" s="5"/>
      <c r="AMI3" s="5"/>
      <c r="AMJ3" s="5"/>
    </row>
    <row r="4" spans="1:1024" x14ac:dyDescent="0.2">
      <c r="A4" s="32" t="s">
        <v>101</v>
      </c>
      <c r="B4" s="89">
        <v>0.63389830508474598</v>
      </c>
      <c r="C4" s="90">
        <v>0.62132352941176505</v>
      </c>
      <c r="D4" s="1">
        <v>187</v>
      </c>
      <c r="E4" s="25">
        <f t="shared" si="0"/>
        <v>0.63389830508474576</v>
      </c>
      <c r="F4" s="87" t="s">
        <v>101</v>
      </c>
      <c r="G4" s="89">
        <f t="shared" si="1"/>
        <v>0.67088607594936711</v>
      </c>
      <c r="H4" s="90">
        <v>0.657407407407407</v>
      </c>
      <c r="I4" s="1">
        <v>159</v>
      </c>
      <c r="J4" s="87" t="s">
        <v>101</v>
      </c>
      <c r="K4" s="89">
        <f t="shared" si="2"/>
        <v>0.40740740740740738</v>
      </c>
      <c r="L4" s="90">
        <v>0.4</v>
      </c>
      <c r="M4" s="1">
        <v>11</v>
      </c>
      <c r="N4" s="87" t="s">
        <v>101</v>
      </c>
      <c r="O4" s="89">
        <f t="shared" si="3"/>
        <v>0.56666666666666665</v>
      </c>
      <c r="P4" s="90">
        <v>0.56666666666666698</v>
      </c>
      <c r="Q4" s="1">
        <v>17</v>
      </c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</row>
    <row r="5" spans="1:1024" x14ac:dyDescent="0.2">
      <c r="A5" s="32" t="s">
        <v>102</v>
      </c>
      <c r="B5" s="89">
        <v>4.4067796610169498E-2</v>
      </c>
      <c r="C5" s="90">
        <v>4.7794117647058799E-2</v>
      </c>
      <c r="D5" s="1">
        <v>13</v>
      </c>
      <c r="E5" s="25">
        <f t="shared" si="0"/>
        <v>4.4067796610169491E-2</v>
      </c>
      <c r="F5" s="87" t="s">
        <v>102</v>
      </c>
      <c r="G5" s="89">
        <f t="shared" si="1"/>
        <v>4.2194092827004218E-2</v>
      </c>
      <c r="H5" s="90">
        <v>4.6296296296296301E-2</v>
      </c>
      <c r="I5" s="1">
        <v>10</v>
      </c>
      <c r="J5" s="87" t="s">
        <v>102</v>
      </c>
      <c r="K5" s="89">
        <f t="shared" si="2"/>
        <v>7.407407407407407E-2</v>
      </c>
      <c r="L5" s="90">
        <v>0.08</v>
      </c>
      <c r="M5" s="1">
        <v>2</v>
      </c>
      <c r="N5" s="87" t="s">
        <v>102</v>
      </c>
      <c r="O5" s="89">
        <f t="shared" si="3"/>
        <v>3.3333333333333333E-2</v>
      </c>
      <c r="P5" s="90">
        <v>3.3333333333333298E-2</v>
      </c>
      <c r="Q5" s="1">
        <v>1</v>
      </c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</row>
    <row r="6" spans="1:1024" x14ac:dyDescent="0.2">
      <c r="A6" s="32" t="s">
        <v>103</v>
      </c>
      <c r="B6" s="89">
        <v>1.01694915254237E-2</v>
      </c>
      <c r="C6" s="90"/>
      <c r="D6" s="1">
        <v>3</v>
      </c>
      <c r="E6" s="25">
        <f t="shared" si="0"/>
        <v>1.0169491525423728E-2</v>
      </c>
      <c r="F6" s="87" t="s">
        <v>103</v>
      </c>
      <c r="G6" s="89">
        <f t="shared" si="1"/>
        <v>1.2658227848101266E-2</v>
      </c>
      <c r="H6" s="90">
        <v>1.38888888888889E-2</v>
      </c>
      <c r="I6" s="1">
        <v>3</v>
      </c>
      <c r="J6" s="87" t="s">
        <v>104</v>
      </c>
      <c r="K6" s="89">
        <f t="shared" si="2"/>
        <v>3.7037037037037035E-2</v>
      </c>
      <c r="L6" s="90">
        <v>0.04</v>
      </c>
      <c r="M6" s="5">
        <v>1</v>
      </c>
      <c r="N6" s="87" t="s">
        <v>105</v>
      </c>
      <c r="O6" s="89">
        <f t="shared" si="3"/>
        <v>0.13333333333333333</v>
      </c>
      <c r="P6" s="90">
        <v>0.133333333333333</v>
      </c>
      <c r="Q6" s="1">
        <v>4</v>
      </c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</row>
    <row r="7" spans="1:1024" x14ac:dyDescent="0.2">
      <c r="A7" s="32" t="s">
        <v>104</v>
      </c>
      <c r="B7" s="89">
        <v>2.3728813559322E-2</v>
      </c>
      <c r="C7" s="90">
        <v>1.10294117647059E-2</v>
      </c>
      <c r="D7" s="1">
        <v>7</v>
      </c>
      <c r="E7" s="25">
        <f t="shared" si="0"/>
        <v>2.3728813559322035E-2</v>
      </c>
      <c r="F7" s="87" t="s">
        <v>104</v>
      </c>
      <c r="G7" s="89">
        <f t="shared" si="1"/>
        <v>2.5316455696202531E-2</v>
      </c>
      <c r="H7" s="90">
        <v>1.85185185185185E-2</v>
      </c>
      <c r="I7" s="5">
        <v>6</v>
      </c>
      <c r="J7" s="87" t="s">
        <v>106</v>
      </c>
      <c r="K7" s="89">
        <f t="shared" si="2"/>
        <v>0.18518518518518517</v>
      </c>
      <c r="L7" s="90">
        <v>0.2</v>
      </c>
      <c r="M7" s="1">
        <v>5</v>
      </c>
      <c r="N7" s="87" t="s">
        <v>100</v>
      </c>
      <c r="O7" s="89">
        <f t="shared" si="3"/>
        <v>3.3333333333333333E-2</v>
      </c>
      <c r="P7" s="90">
        <v>3.3333333333333298E-2</v>
      </c>
      <c r="Q7" s="1">
        <v>1</v>
      </c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</row>
    <row r="8" spans="1:1024" x14ac:dyDescent="0.2">
      <c r="A8" s="32" t="s">
        <v>106</v>
      </c>
      <c r="B8" s="89">
        <v>5.7627118644067797E-2</v>
      </c>
      <c r="C8" s="90">
        <v>1.8382352941176499E-2</v>
      </c>
      <c r="D8" s="1">
        <v>17</v>
      </c>
      <c r="E8" s="25">
        <f t="shared" si="0"/>
        <v>5.7627118644067797E-2</v>
      </c>
      <c r="F8" s="87" t="s">
        <v>106</v>
      </c>
      <c r="G8" s="89">
        <f t="shared" si="1"/>
        <v>5.0632911392405063E-2</v>
      </c>
      <c r="H8" s="90">
        <v>5.5555555555555601E-2</v>
      </c>
      <c r="I8" s="1">
        <v>12</v>
      </c>
      <c r="J8" s="87" t="s">
        <v>105</v>
      </c>
      <c r="K8" s="89">
        <f t="shared" si="2"/>
        <v>0.22222222222222221</v>
      </c>
      <c r="L8" s="90">
        <v>0.24</v>
      </c>
      <c r="M8" s="1">
        <v>6</v>
      </c>
      <c r="N8" s="32" t="s">
        <v>51</v>
      </c>
      <c r="O8" s="89">
        <f t="shared" si="3"/>
        <v>1</v>
      </c>
      <c r="P8" s="90">
        <v>1</v>
      </c>
      <c r="Q8" s="1">
        <f>SUM(Q3:Q7)</f>
        <v>30</v>
      </c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</row>
    <row r="9" spans="1:1024" x14ac:dyDescent="0.2">
      <c r="A9" s="32" t="s">
        <v>105</v>
      </c>
      <c r="B9" s="89">
        <v>0.152542372881356</v>
      </c>
      <c r="C9" s="90">
        <v>6.25E-2</v>
      </c>
      <c r="D9" s="1">
        <v>45</v>
      </c>
      <c r="E9" s="25">
        <f t="shared" si="0"/>
        <v>0.15254237288135594</v>
      </c>
      <c r="F9" s="87" t="s">
        <v>105</v>
      </c>
      <c r="G9" s="89">
        <f t="shared" si="1"/>
        <v>0.14345991561181434</v>
      </c>
      <c r="H9" s="90">
        <v>0.148148148148148</v>
      </c>
      <c r="I9" s="1">
        <v>34</v>
      </c>
      <c r="J9" s="32" t="s">
        <v>107</v>
      </c>
      <c r="K9" s="89">
        <f t="shared" si="2"/>
        <v>3.7037037037037035E-2</v>
      </c>
      <c r="L9" s="90">
        <v>1</v>
      </c>
      <c r="M9" s="1">
        <v>1</v>
      </c>
      <c r="N9" s="57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</row>
    <row r="10" spans="1:1024" x14ac:dyDescent="0.2">
      <c r="A10" s="32" t="s">
        <v>107</v>
      </c>
      <c r="B10" s="89">
        <v>3.3898305084745801E-3</v>
      </c>
      <c r="C10" s="90">
        <v>0.158088235294118</v>
      </c>
      <c r="D10" s="1">
        <v>1</v>
      </c>
      <c r="E10" s="25">
        <f t="shared" si="0"/>
        <v>3.3898305084745762E-3</v>
      </c>
      <c r="F10" s="87" t="s">
        <v>108</v>
      </c>
      <c r="G10" s="89">
        <f t="shared" si="1"/>
        <v>8.4388185654008432E-3</v>
      </c>
      <c r="H10" s="90">
        <v>4.6296296296296302E-3</v>
      </c>
      <c r="I10" s="1">
        <v>2</v>
      </c>
      <c r="J10" s="32" t="s">
        <v>51</v>
      </c>
      <c r="K10" s="89">
        <f t="shared" si="2"/>
        <v>1</v>
      </c>
      <c r="M10" s="1">
        <f>SUM(M3:M9)</f>
        <v>27</v>
      </c>
      <c r="V10" s="2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</row>
    <row r="11" spans="1:1024" x14ac:dyDescent="0.2">
      <c r="A11" s="32" t="s">
        <v>100</v>
      </c>
      <c r="B11" s="89">
        <v>3.3898305084745801E-3</v>
      </c>
      <c r="C11" s="90">
        <v>3.6764705882352902E-3</v>
      </c>
      <c r="D11" s="1">
        <v>1</v>
      </c>
      <c r="E11" s="25">
        <f t="shared" si="0"/>
        <v>3.3898305084745762E-3</v>
      </c>
      <c r="F11" s="32" t="s">
        <v>51</v>
      </c>
      <c r="G11" s="89">
        <f t="shared" si="1"/>
        <v>1</v>
      </c>
      <c r="H11" s="90">
        <v>1</v>
      </c>
      <c r="I11" s="1">
        <f>SUM(I3:I10)</f>
        <v>237</v>
      </c>
      <c r="V11" s="25"/>
      <c r="AMD11" s="5"/>
      <c r="AME11" s="5"/>
      <c r="AMF11" s="5"/>
      <c r="AMG11" s="5"/>
      <c r="AMH11" s="5"/>
      <c r="AMI11" s="5"/>
      <c r="AMJ11" s="5"/>
    </row>
    <row r="12" spans="1:1024" x14ac:dyDescent="0.2">
      <c r="A12" s="32" t="s">
        <v>108</v>
      </c>
      <c r="B12" s="89">
        <v>6.7796610169491497E-3</v>
      </c>
      <c r="C12" s="90">
        <v>3.6764705882352902E-3</v>
      </c>
      <c r="D12" s="1">
        <v>2</v>
      </c>
      <c r="E12" s="25">
        <f t="shared" si="0"/>
        <v>6.7796610169491523E-3</v>
      </c>
      <c r="V12" s="25"/>
      <c r="AME12" s="5"/>
      <c r="AMF12" s="5"/>
      <c r="AMG12" s="5"/>
      <c r="AMH12" s="5"/>
      <c r="AMI12" s="5"/>
      <c r="AMJ12" s="5"/>
    </row>
    <row r="13" spans="1:1024" x14ac:dyDescent="0.2">
      <c r="A13" s="32" t="s">
        <v>51</v>
      </c>
      <c r="B13" s="89">
        <v>1</v>
      </c>
      <c r="C13" s="90">
        <v>1</v>
      </c>
      <c r="D13" s="1">
        <f>SUM(D3:D12)</f>
        <v>295</v>
      </c>
      <c r="E13" s="25">
        <f t="shared" si="0"/>
        <v>1</v>
      </c>
      <c r="V13" s="25"/>
      <c r="AME13" s="5"/>
      <c r="AMF13" s="5"/>
      <c r="AMG13" s="5"/>
      <c r="AMH13" s="5"/>
      <c r="AMI13" s="5"/>
      <c r="AMJ13" s="5"/>
    </row>
    <row r="14" spans="1:1024" x14ac:dyDescent="0.2">
      <c r="A14" s="91" t="s">
        <v>109</v>
      </c>
      <c r="H14" s="1" t="s">
        <v>39</v>
      </c>
      <c r="I14" s="1" t="s">
        <v>39</v>
      </c>
      <c r="V14" s="25"/>
    </row>
    <row r="15" spans="1:1024" x14ac:dyDescent="0.2">
      <c r="A15" s="1" t="s">
        <v>110</v>
      </c>
    </row>
    <row r="16" spans="1:1024" x14ac:dyDescent="0.2">
      <c r="Q16" s="5"/>
      <c r="R16" s="5"/>
    </row>
    <row r="22" spans="15:22" x14ac:dyDescent="0.2">
      <c r="O22" s="5"/>
    </row>
    <row r="23" spans="15:22" x14ac:dyDescent="0.2">
      <c r="O23" s="5"/>
      <c r="Q23" s="25"/>
      <c r="R23" s="25"/>
      <c r="S23" s="25"/>
      <c r="T23" s="25"/>
    </row>
    <row r="24" spans="15:22" x14ac:dyDescent="0.2">
      <c r="O24" s="5"/>
      <c r="Q24" s="25"/>
      <c r="R24" s="25"/>
      <c r="S24" s="25"/>
      <c r="T24" s="25"/>
    </row>
    <row r="25" spans="15:22" x14ac:dyDescent="0.2">
      <c r="O25" s="5"/>
    </row>
    <row r="26" spans="15:22" x14ac:dyDescent="0.2">
      <c r="O26" s="5"/>
    </row>
    <row r="27" spans="15:22" x14ac:dyDescent="0.2">
      <c r="O27" s="5"/>
    </row>
    <row r="28" spans="15:22" x14ac:dyDescent="0.2">
      <c r="O28" s="5"/>
    </row>
    <row r="29" spans="15:22" x14ac:dyDescent="0.2">
      <c r="O29" s="5"/>
    </row>
    <row r="30" spans="15:22" x14ac:dyDescent="0.2">
      <c r="O30" s="5"/>
    </row>
    <row r="31" spans="15:22" x14ac:dyDescent="0.2">
      <c r="O31" s="5"/>
    </row>
    <row r="32" spans="15:22" x14ac:dyDescent="0.2">
      <c r="O32" s="5"/>
      <c r="V32" s="1" t="s">
        <v>39</v>
      </c>
    </row>
    <row r="41" spans="17:17" x14ac:dyDescent="0.2">
      <c r="Q41" s="1" t="s">
        <v>39</v>
      </c>
    </row>
    <row r="70" spans="1:6" x14ac:dyDescent="0.2">
      <c r="A70" s="5"/>
      <c r="B70" s="5"/>
      <c r="C70" s="5"/>
      <c r="D70" s="5"/>
      <c r="E70" s="5"/>
      <c r="F70" s="5"/>
    </row>
    <row r="77" spans="1:6" x14ac:dyDescent="0.2">
      <c r="B77" s="5"/>
      <c r="C77" s="5"/>
    </row>
    <row r="85" spans="2:6" x14ac:dyDescent="0.2">
      <c r="B85" s="19"/>
      <c r="C85" s="19"/>
      <c r="D85" s="19"/>
      <c r="E85" s="19"/>
      <c r="F85" s="19"/>
    </row>
  </sheetData>
  <pageMargins left="0.7" right="0.7" top="1.9312499999999999" bottom="1.9312499999999999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Índex de quadres i gràfics</vt:lpstr>
      <vt:lpstr>Q1</vt:lpstr>
      <vt:lpstr>Q2</vt:lpstr>
      <vt:lpstr>G1</vt:lpstr>
      <vt:lpstr>G2</vt:lpstr>
      <vt:lpstr>G3</vt:lpstr>
      <vt:lpstr>G4</vt:lpstr>
      <vt:lpstr>G5</vt:lpstr>
      <vt:lpstr>G6-G9</vt:lpstr>
      <vt:lpstr>G10</vt:lpstr>
      <vt:lpstr>G11</vt:lpstr>
      <vt:lpstr>QA1</vt:lpstr>
      <vt:lpstr>QA2</vt:lpstr>
      <vt:lpstr>QA3-GA1</vt:lpstr>
      <vt:lpstr>QA4</vt:lpstr>
      <vt:lpstr>QA5-GA2</vt:lpstr>
      <vt:lpstr>QA6-GA3</vt:lpstr>
      <vt:lpstr>QA7</vt:lpstr>
      <vt:lpstr>QA8</vt:lpstr>
      <vt:lpstr>QA9.a).b)</vt:lpstr>
      <vt:lpstr>QA10</vt:lpstr>
      <vt:lpstr>GA4-GA5</vt:lpstr>
      <vt:lpstr>QA11-GA6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Matamalas González</dc:creator>
  <dc:description/>
  <cp:lastModifiedBy>Maria Lourdes Calero Martínez</cp:lastModifiedBy>
  <cp:revision>28</cp:revision>
  <dcterms:created xsi:type="dcterms:W3CDTF">2019-04-16T11:23:43Z</dcterms:created>
  <dcterms:modified xsi:type="dcterms:W3CDTF">2021-11-04T13:58:42Z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