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drawings/drawing13.xml" ContentType="application/vnd.openxmlformats-officedocument.drawing+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drawings/drawing15.xml" ContentType="application/vnd.openxmlformats-officedocument.drawing+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drawings/drawing17.xml" ContentType="application/vnd.openxmlformats-officedocument.drawing+xml"/>
  <Override PartName="/xl/charts/chart26.xml" ContentType="application/vnd.openxmlformats-officedocument.drawingml.chart+xml"/>
  <Override PartName="/xl/drawings/drawing18.xml" ContentType="application/vnd.openxmlformats-officedocument.drawing+xml"/>
  <Override PartName="/xl/charts/chart27.xml" ContentType="application/vnd.openxmlformats-officedocument.drawingml.chart+xml"/>
  <Override PartName="/xl/drawings/drawing19.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20.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drawings/drawing2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25.xml" ContentType="application/vnd.openxmlformats-officedocument.drawing+xml"/>
  <Override PartName="/xl/charts/chart41.xml" ContentType="application/vnd.openxmlformats-officedocument.drawingml.chart+xml"/>
  <Override PartName="/xl/drawings/drawing26.xml" ContentType="application/vnd.openxmlformats-officedocument.drawing+xml"/>
  <Override PartName="/xl/charts/chart42.xml" ContentType="application/vnd.openxmlformats-officedocument.drawingml.chart+xml"/>
  <Override PartName="/xl/drawings/drawing27.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31.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32.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33.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34.xml" ContentType="application/vnd.openxmlformats-officedocument.drawing+xml"/>
  <Override PartName="/xl/charts/chart67.xml" ContentType="application/vnd.openxmlformats-officedocument.drawingml.chart+xml"/>
  <Override PartName="/xl/drawings/drawing35.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G:\4t mandat CES\04 PUBLICACIONS\01 MEMÒRIA\2021\6. Capítols maquetats i excels OK\"/>
    </mc:Choice>
  </mc:AlternateContent>
  <xr:revisionPtr revIDLastSave="0" documentId="13_ncr:1_{658C7DC7-C324-43CF-87D2-BDD7F3C976B5}" xr6:coauthVersionLast="45" xr6:coauthVersionMax="47" xr10:uidLastSave="{00000000-0000-0000-0000-000000000000}"/>
  <bookViews>
    <workbookView xWindow="-120" yWindow="-120" windowWidth="21840" windowHeight="13140" tabRatio="943" firstSheet="40" activeTab="55" xr2:uid="{00000000-000D-0000-FFFF-FFFF00000000}"/>
  </bookViews>
  <sheets>
    <sheet name="Índex de quadres i gràfics" sheetId="1" r:id="rId1"/>
    <sheet name="Q1-G1-G2" sheetId="2" r:id="rId2"/>
    <sheet name="Q2-G3-G7" sheetId="3" r:id="rId3"/>
    <sheet name="Q3-G4-G5" sheetId="4" r:id="rId4"/>
    <sheet name="Q4-G6-G8" sheetId="5" r:id="rId5"/>
    <sheet name="Q5-G9-G10" sheetId="6" r:id="rId6"/>
    <sheet name="G11-G12-G13-G14" sheetId="8" r:id="rId7"/>
    <sheet name="G15-G16" sheetId="9" r:id="rId8"/>
    <sheet name="G17-G18" sheetId="10" r:id="rId9"/>
    <sheet name="G19" sheetId="11" r:id="rId10"/>
    <sheet name="G20" sheetId="12" r:id="rId11"/>
    <sheet name="G21" sheetId="13" r:id="rId12"/>
    <sheet name="G22" sheetId="14" r:id="rId13"/>
    <sheet name="G23" sheetId="15" r:id="rId14"/>
    <sheet name="G24" sheetId="16" r:id="rId15"/>
    <sheet name="G25" sheetId="17" r:id="rId16"/>
    <sheet name="G26" sheetId="18" r:id="rId17"/>
    <sheet name="G27" sheetId="19" r:id="rId18"/>
    <sheet name="Q6-G28-G29-G30" sheetId="7" r:id="rId19"/>
    <sheet name="Q7" sheetId="20" r:id="rId20"/>
    <sheet name="Q8" sheetId="21" r:id="rId21"/>
    <sheet name="Q9-G31-G32" sheetId="22" r:id="rId22"/>
    <sheet name="Q10" sheetId="23" r:id="rId23"/>
    <sheet name="G33-G34" sheetId="24" r:id="rId24"/>
    <sheet name="Q11-G35-G36" sheetId="25" r:id="rId25"/>
    <sheet name="G37" sheetId="26" r:id="rId26"/>
    <sheet name="Q12-G38-G40" sheetId="27" r:id="rId27"/>
    <sheet name="Q13-G41" sheetId="28" r:id="rId28"/>
    <sheet name="G42" sheetId="29" r:id="rId29"/>
    <sheet name="G43-G46" sheetId="32" r:id="rId30"/>
    <sheet name="G47" sheetId="30" r:id="rId31"/>
    <sheet name="G48" sheetId="31" r:id="rId32"/>
    <sheet name="G49-G51" sheetId="33" r:id="rId33"/>
    <sheet name="G52-G54" sheetId="34" r:id="rId34"/>
    <sheet name="G55-G60" sheetId="35" r:id="rId35"/>
    <sheet name="QA1-QA4" sheetId="36" r:id="rId36"/>
    <sheet name="QA5" sheetId="37" r:id="rId37"/>
    <sheet name="QA6" sheetId="38" r:id="rId38"/>
    <sheet name="QA7" sheetId="39" r:id="rId39"/>
    <sheet name="QA8" sheetId="40" r:id="rId40"/>
    <sheet name="QA9-QA12" sheetId="41" r:id="rId41"/>
    <sheet name="QA13" sheetId="42" r:id="rId42"/>
    <sheet name="GA1-GA8" sheetId="43" r:id="rId43"/>
    <sheet name="QA14-G42" sheetId="44" r:id="rId44"/>
    <sheet name="GA9-GA11" sheetId="45" r:id="rId45"/>
    <sheet name="QA15" sheetId="46" r:id="rId46"/>
    <sheet name="QA16-QA17" sheetId="47" r:id="rId47"/>
    <sheet name="QA18" sheetId="48" r:id="rId48"/>
    <sheet name="QA19-QA20-QA21" sheetId="49" r:id="rId49"/>
    <sheet name="QA22" sheetId="50" r:id="rId50"/>
    <sheet name="QA23" sheetId="51" r:id="rId51"/>
    <sheet name="QA24" sheetId="52" r:id="rId52"/>
    <sheet name="QA25" sheetId="53" r:id="rId53"/>
    <sheet name="QA26" sheetId="54" r:id="rId54"/>
    <sheet name="QA27" sheetId="55" r:id="rId55"/>
    <sheet name="QA28" sheetId="56" r:id="rId56"/>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5" i="29" l="1"/>
  <c r="W5" i="2"/>
  <c r="C26" i="2"/>
  <c r="C27" i="2"/>
  <c r="C28" i="2"/>
  <c r="C29" i="2"/>
  <c r="C30" i="2"/>
  <c r="C31" i="2"/>
  <c r="C25" i="2"/>
  <c r="C17" i="2"/>
  <c r="C18" i="2"/>
  <c r="C19" i="2"/>
  <c r="C20" i="2"/>
  <c r="C16" i="2"/>
  <c r="C15" i="2"/>
  <c r="P49" i="54"/>
  <c r="H30" i="50"/>
  <c r="G30" i="50"/>
  <c r="E30" i="50"/>
  <c r="D30" i="50"/>
  <c r="C30" i="50"/>
  <c r="AA14" i="48"/>
  <c r="Z14" i="48"/>
  <c r="Y14" i="48"/>
  <c r="X14" i="48"/>
  <c r="W14" i="48"/>
  <c r="V14" i="48"/>
  <c r="U14" i="48"/>
  <c r="T14" i="48"/>
  <c r="S14" i="48"/>
  <c r="R14" i="48"/>
  <c r="Q14" i="48"/>
  <c r="P14" i="48"/>
  <c r="AA13" i="48"/>
  <c r="Z13" i="48"/>
  <c r="Y13" i="48"/>
  <c r="X13" i="48"/>
  <c r="W13" i="48"/>
  <c r="V13" i="48"/>
  <c r="U13" i="48"/>
  <c r="T13" i="48"/>
  <c r="S13" i="48"/>
  <c r="R13" i="48"/>
  <c r="Q13" i="48"/>
  <c r="P13" i="48"/>
  <c r="T6" i="36"/>
  <c r="S6" i="36"/>
  <c r="T5" i="36"/>
  <c r="S5" i="36"/>
  <c r="T4" i="36"/>
  <c r="S4" i="36"/>
  <c r="H12" i="29"/>
  <c r="G12" i="29"/>
  <c r="F12" i="29"/>
  <c r="P21" i="25"/>
  <c r="O21" i="25"/>
  <c r="P20" i="25"/>
  <c r="O20" i="25"/>
  <c r="P19" i="25"/>
  <c r="O19" i="25"/>
  <c r="P18" i="25"/>
  <c r="O18" i="25"/>
  <c r="P17" i="25"/>
  <c r="O17" i="25"/>
  <c r="P16" i="25"/>
  <c r="O16" i="25"/>
  <c r="P15" i="25"/>
  <c r="O15" i="25"/>
  <c r="P14" i="25"/>
  <c r="O14" i="25"/>
  <c r="P13" i="25"/>
  <c r="O13" i="25"/>
  <c r="P12" i="25"/>
  <c r="O12" i="25"/>
  <c r="P11" i="25"/>
  <c r="O11" i="25"/>
  <c r="P10" i="25"/>
  <c r="O10" i="25"/>
  <c r="P9" i="25"/>
  <c r="O9" i="25"/>
  <c r="P8" i="25"/>
  <c r="O8" i="25"/>
  <c r="P7" i="25"/>
  <c r="O7" i="25"/>
  <c r="P6" i="25"/>
  <c r="O6" i="25"/>
  <c r="P5" i="25"/>
  <c r="O5" i="25"/>
  <c r="P4" i="25"/>
  <c r="O4" i="25"/>
  <c r="R13" i="5"/>
  <c r="R10" i="5"/>
  <c r="R7" i="5"/>
  <c r="S13" i="3"/>
  <c r="S10" i="3"/>
  <c r="T7" i="3"/>
  <c r="S7" i="3"/>
</calcChain>
</file>

<file path=xl/sharedStrings.xml><?xml version="1.0" encoding="utf-8"?>
<sst xmlns="http://schemas.openxmlformats.org/spreadsheetml/2006/main" count="2992" uniqueCount="770">
  <si>
    <t>Índex de quadres i gràfics: I.6. Turisme</t>
  </si>
  <si>
    <t>Quadre I-6.1.</t>
  </si>
  <si>
    <t>Gràfic I-6.1.</t>
  </si>
  <si>
    <t>Gràfic I-6.2.</t>
  </si>
  <si>
    <t>Quadre I-6.2.</t>
  </si>
  <si>
    <t>Gràfic I-6.3.</t>
  </si>
  <si>
    <t>Gràfic I-6.4.</t>
  </si>
  <si>
    <t>Quadre I-6.3.</t>
  </si>
  <si>
    <t>Gràfic I-6.5.</t>
  </si>
  <si>
    <t>Gràfic I-6.6.</t>
  </si>
  <si>
    <t>Quadre I-6.4.</t>
  </si>
  <si>
    <t>Gràfic I-6.7.</t>
  </si>
  <si>
    <t>Gràfic I-6.8.</t>
  </si>
  <si>
    <t>Quadre I-6.5.</t>
  </si>
  <si>
    <t>Gràfic I-6.9.</t>
  </si>
  <si>
    <t>Gràfic I-6.10.</t>
  </si>
  <si>
    <t>Quadre I-6.6.</t>
  </si>
  <si>
    <t>Gràfic I-6.11.</t>
  </si>
  <si>
    <t>Gràfic I-6.12.</t>
  </si>
  <si>
    <t>Gràfic I-6.13.</t>
  </si>
  <si>
    <t>Gràfic I-6.14.</t>
  </si>
  <si>
    <t>Gràfic I-6.15.</t>
  </si>
  <si>
    <t>Gràfic I-6.16.</t>
  </si>
  <si>
    <t>Gràfic I-6.17.</t>
  </si>
  <si>
    <t>Gràfic I-6.18.</t>
  </si>
  <si>
    <t>Gràfic I-6.19.</t>
  </si>
  <si>
    <t>Gràfic I-6.20.</t>
  </si>
  <si>
    <t>Gràfic I-6.21.</t>
  </si>
  <si>
    <t>Gràfic I-6.22.</t>
  </si>
  <si>
    <t>Gràfic I-6.23.</t>
  </si>
  <si>
    <t>Gràfic I-6.24.</t>
  </si>
  <si>
    <t>Gràfic I-6.25.</t>
  </si>
  <si>
    <t>Gràfic I-6.26.</t>
  </si>
  <si>
    <t>Gràfic I-6.27.</t>
  </si>
  <si>
    <t>Gràfic I-6.28.</t>
  </si>
  <si>
    <t>Gràfic I-6.29.</t>
  </si>
  <si>
    <t>Gràfic I-6.30.</t>
  </si>
  <si>
    <t>Quadre I-6.7.</t>
  </si>
  <si>
    <t>Quadre I-6.8.</t>
  </si>
  <si>
    <t>Quadre I-6.9.</t>
  </si>
  <si>
    <t>Gràfic I-6.31.</t>
  </si>
  <si>
    <t>Gràfic I-6.32.</t>
  </si>
  <si>
    <t>Gràfic I-6.33.</t>
  </si>
  <si>
    <t>Gràfic I-6.34.</t>
  </si>
  <si>
    <t>Quadre I-6.10.</t>
  </si>
  <si>
    <t>Quadre I-6.11.</t>
  </si>
  <si>
    <t>Gràfic I-6.35.</t>
  </si>
  <si>
    <t>Gràfic I-6.36.</t>
  </si>
  <si>
    <t>Gràfic I-6.37.</t>
  </si>
  <si>
    <t>Quadre I-6.12.</t>
  </si>
  <si>
    <t>Gràfic I-6.38.</t>
  </si>
  <si>
    <t>Gràfic I-6.39.</t>
  </si>
  <si>
    <t>Gràfic I-6.40.</t>
  </si>
  <si>
    <t>Quadre I-6.13.</t>
  </si>
  <si>
    <t>Gràfic I-6.41.</t>
  </si>
  <si>
    <t>Gràfic I-6.42.</t>
  </si>
  <si>
    <t>Gràfic I-6.43.</t>
  </si>
  <si>
    <t>Gràfic I-6.44.</t>
  </si>
  <si>
    <t>Gràfic I-6.45.</t>
  </si>
  <si>
    <t>Gràfic I-6.46.</t>
  </si>
  <si>
    <t>Gràfic I-6.47.</t>
  </si>
  <si>
    <t>Gràfic I-6.48.</t>
  </si>
  <si>
    <t>Gràfic I-6.49.</t>
  </si>
  <si>
    <t>Gràfic I-6.50.</t>
  </si>
  <si>
    <t>Gràfic I-6.51.</t>
  </si>
  <si>
    <t>Gràfic I-6.52.</t>
  </si>
  <si>
    <t>Gràfic I-6.53.</t>
  </si>
  <si>
    <t>Gràfic I-6.54.</t>
  </si>
  <si>
    <t>Gràfic I-6.55.</t>
  </si>
  <si>
    <t>Gràfic I-6.56.</t>
  </si>
  <si>
    <t>Gràfic I-6.57.</t>
  </si>
  <si>
    <t>Gràfic I-6.58.</t>
  </si>
  <si>
    <t>Gràfic I-6.59.</t>
  </si>
  <si>
    <t>Gràfic I-6.60.</t>
  </si>
  <si>
    <t>Quadre IA-6.1.</t>
  </si>
  <si>
    <t>Quadre IA-6.2.</t>
  </si>
  <si>
    <t>Quadre IA-6.3.</t>
  </si>
  <si>
    <t>Quadre IA-6.4.</t>
  </si>
  <si>
    <t>Quadre IA-6.5.</t>
  </si>
  <si>
    <t>Quadre IA-6.6.</t>
  </si>
  <si>
    <t>Quadre IA-6.7.</t>
  </si>
  <si>
    <t>Quadre IA-6.8.</t>
  </si>
  <si>
    <t>Quadre IA-6.9.</t>
  </si>
  <si>
    <t>Quadre IA-6.10.</t>
  </si>
  <si>
    <t>Quadre IA-6.11.</t>
  </si>
  <si>
    <t>Quadre IA-6.12.</t>
  </si>
  <si>
    <t>Quadre IA-6.13.</t>
  </si>
  <si>
    <t>Gràfic IA-6.1.</t>
  </si>
  <si>
    <t>Gràfic IA-6.2.</t>
  </si>
  <si>
    <t>Gràfic IA-6.3.</t>
  </si>
  <si>
    <t>Gràfic IA-6.4.</t>
  </si>
  <si>
    <t>Gràfic IA-6.5.</t>
  </si>
  <si>
    <t>Gràfic IA-6.6.</t>
  </si>
  <si>
    <t>Gràfic IA-6.7.</t>
  </si>
  <si>
    <t>Gràfic IA-6.8.</t>
  </si>
  <si>
    <t>Quadre IA-6.14.</t>
  </si>
  <si>
    <t>Gràfic IA-6.9.</t>
  </si>
  <si>
    <t>Gràfic IA-6.10.</t>
  </si>
  <si>
    <t>Gràfic IA-6.11.</t>
  </si>
  <si>
    <t>Quadre IA-6.15.</t>
  </si>
  <si>
    <t>Quadre IA-6.16.</t>
  </si>
  <si>
    <t>Quadre IA-6.17.</t>
  </si>
  <si>
    <t>Quadre IA-6.18.</t>
  </si>
  <si>
    <t>Quadre IA-6.19.</t>
  </si>
  <si>
    <t>Quadre IA-6.20.</t>
  </si>
  <si>
    <t>Quadre IA-6.21.</t>
  </si>
  <si>
    <t>Quadre IA-6.22.</t>
  </si>
  <si>
    <t>Quadre IA-6.23.</t>
  </si>
  <si>
    <t>Quadre IA-6.24.</t>
  </si>
  <si>
    <t>Quadre IA-6.25.</t>
  </si>
  <si>
    <t>Quadre IA-6.26.</t>
  </si>
  <si>
    <t>Quadre IA-6.27.</t>
  </si>
  <si>
    <t>Quadre IA-6.28.</t>
  </si>
  <si>
    <t>Total</t>
  </si>
  <si>
    <t>Temporada mitjana alta</t>
  </si>
  <si>
    <t>Temporada mitjana baixa</t>
  </si>
  <si>
    <t>Total turistes</t>
  </si>
  <si>
    <t>% sobre el total</t>
  </si>
  <si>
    <t>% sobre Espanya</t>
  </si>
  <si>
    <t>% sobre CA</t>
  </si>
  <si>
    <t>Espanya</t>
  </si>
  <si>
    <t>Illes Balears</t>
  </si>
  <si>
    <t>Andalusia</t>
  </si>
  <si>
    <t>Canàries</t>
  </si>
  <si>
    <t>Catalunya</t>
  </si>
  <si>
    <t>Com. Valenciana</t>
  </si>
  <si>
    <t>La resta de CA</t>
  </si>
  <si>
    <t>Dif</t>
  </si>
  <si>
    <t>% per illa</t>
  </si>
  <si>
    <t>% temp. mitjana alta</t>
  </si>
  <si>
    <t>% temp. mitjana baixa</t>
  </si>
  <si>
    <t>Espanya (altres CA)</t>
  </si>
  <si>
    <t>Estranger</t>
  </si>
  <si>
    <t>Mallorca</t>
  </si>
  <si>
    <t>Menorca</t>
  </si>
  <si>
    <t>Eivissa i Formentera</t>
  </si>
  <si>
    <t>Estades</t>
  </si>
  <si>
    <t>Turistes</t>
  </si>
  <si>
    <t>Nota: Com més alt és l'índex de Gini, més elevada és l'estacionalitat.</t>
  </si>
  <si>
    <t>Viatgers</t>
  </si>
  <si>
    <t>Pernoctacions</t>
  </si>
  <si>
    <t>Estada mitjana</t>
  </si>
  <si>
    <t>% sobre el total de les IB</t>
  </si>
  <si>
    <t>Total estrelles d'or</t>
  </si>
  <si>
    <t>Cinc estrelles d'or</t>
  </si>
  <si>
    <t>Quatre estrelles d'or</t>
  </si>
  <si>
    <t>Tres estrelles d'or</t>
  </si>
  <si>
    <t>Dues i una estrelles d'or</t>
  </si>
  <si>
    <t>Total estrelles de plata</t>
  </si>
  <si>
    <t>Apartaments turístics</t>
  </si>
  <si>
    <t>Allotjaments de turisme rural</t>
  </si>
  <si>
    <t>Acampaments turístics</t>
  </si>
  <si>
    <t>…</t>
  </si>
  <si>
    <t>(*) Dades d'acampaments turístics no desagregades per illes.
… Dada no disponible.</t>
  </si>
  <si>
    <t>Hotels</t>
  </si>
  <si>
    <t>Allotjament de mercat</t>
  </si>
  <si>
    <t>Allotjament no de mercat</t>
  </si>
  <si>
    <t>França</t>
  </si>
  <si>
    <t>Itàlia</t>
  </si>
  <si>
    <t>Regne Unit</t>
  </si>
  <si>
    <t>Alemanya</t>
  </si>
  <si>
    <t>Països nòrdics</t>
  </si>
  <si>
    <t>La resta del món</t>
  </si>
  <si>
    <t>Oci/vacances</t>
  </si>
  <si>
    <t>Treball/negocis</t>
  </si>
  <si>
    <t>La resta de motius</t>
  </si>
  <si>
    <t>Amb paquet turístic</t>
  </si>
  <si>
    <t>Sense paquet turístic</t>
  </si>
  <si>
    <t>Diferències percentuals 5 variació respecte a les IB</t>
  </si>
  <si>
    <t>Residents a Espanya</t>
  </si>
  <si>
    <t>No residents a Espanya</t>
  </si>
  <si>
    <t>Pernotacions</t>
  </si>
  <si>
    <t>..</t>
  </si>
  <si>
    <t>Palma</t>
  </si>
  <si>
    <t>Alcúdia</t>
  </si>
  <si>
    <t>Maó</t>
  </si>
  <si>
    <t>Eivissa</t>
  </si>
  <si>
    <t>La Savina</t>
  </si>
  <si>
    <t>Total companyes aèries</t>
  </si>
  <si>
    <t>Companyies aèries tradicionals</t>
  </si>
  <si>
    <t>Companyies aèries de baix cost</t>
  </si>
  <si>
    <t>% de variació</t>
  </si>
  <si>
    <t>Madrid</t>
  </si>
  <si>
    <t>C. Valenciana</t>
  </si>
  <si>
    <t>Font: Elaboració pròpia a partir de dades de l'Institut de Turisme d'Espanya</t>
  </si>
  <si>
    <t>Total (milions d'euros)</t>
  </si>
  <si>
    <t>Per persona (euros)</t>
  </si>
  <si>
    <t>Per persona i dia (euros)</t>
  </si>
  <si>
    <t>Despesa total (milions d'euros)</t>
  </si>
  <si>
    <t>Despesa per persona (euros)</t>
  </si>
  <si>
    <t>Despesa per persona i dia (euros)</t>
  </si>
  <si>
    <t>Suïssa</t>
  </si>
  <si>
    <t>Bèlgica, Luxemburg i Països Baixos</t>
  </si>
  <si>
    <t>En els països nòrdics, s’hi inclou Dinamarca, Finlàndia, Noruega i Suècia.</t>
  </si>
  <si>
    <t>Despesa mitjana per persona (euros)</t>
  </si>
  <si>
    <t>Despesa mitjana diària per persona (euros)</t>
  </si>
  <si>
    <t>% var Esp=base</t>
  </si>
  <si>
    <t>Aragó</t>
  </si>
  <si>
    <t>Astúries</t>
  </si>
  <si>
    <t>Cantàbria</t>
  </si>
  <si>
    <t>Castella i Lleó</t>
  </si>
  <si>
    <t>Castella-la Manxa</t>
  </si>
  <si>
    <t>Extremadura</t>
  </si>
  <si>
    <t>Galícia</t>
  </si>
  <si>
    <t>Múrcia</t>
  </si>
  <si>
    <t>Navarra</t>
  </si>
  <si>
    <t>País Basc</t>
  </si>
  <si>
    <t>La Rioja</t>
  </si>
  <si>
    <t>Tarifa mitjana diària (eix dret)</t>
  </si>
  <si>
    <t>Ingressos per habitació disponible (eix esquerre)</t>
  </si>
  <si>
    <t>Tarifa mitjana diària</t>
  </si>
  <si>
    <t>Ingressos per habitació disponible</t>
  </si>
  <si>
    <t>* Ponderació de temporada alta sense comptar amb maig ni juny per manca de dades.</t>
  </si>
  <si>
    <t>% variació</t>
  </si>
  <si>
    <t>Esp =</t>
  </si>
  <si>
    <t>Ceuta</t>
  </si>
  <si>
    <t>Melilla</t>
  </si>
  <si>
    <t>Hotelers (IPH)</t>
  </si>
  <si>
    <t>Apartaments turístics (IPAP)</t>
  </si>
  <si>
    <t>Allotjaments de turisme rural (IPTR)</t>
  </si>
  <si>
    <t>Percentatge de planta oberta</t>
  </si>
  <si>
    <t>Grau d'ocupació per places</t>
  </si>
  <si>
    <t>Places ocupades sobre places existents</t>
  </si>
  <si>
    <t>Empreses</t>
  </si>
  <si>
    <t>Locals</t>
  </si>
  <si>
    <t>Serveis d'allotjament</t>
  </si>
  <si>
    <t>Serveis de menjar i begudes</t>
  </si>
  <si>
    <t>Transport de passatgers</t>
  </si>
  <si>
    <t>Altres activitats turístiques</t>
  </si>
  <si>
    <t>Sense assalariats</t>
  </si>
  <si>
    <t>D'1 a 2 assalariats</t>
  </si>
  <si>
    <t>De 3 a 5 assalariats</t>
  </si>
  <si>
    <t>De 6 a 9 assalariats</t>
  </si>
  <si>
    <t>De 10 a 19 assalariats</t>
  </si>
  <si>
    <t>De 20 a 49 assalariats</t>
  </si>
  <si>
    <t>De 50 a 99 assalariats</t>
  </si>
  <si>
    <t>De 100 a 199 assalariats</t>
  </si>
  <si>
    <t>De 200 a 499 assalariats</t>
  </si>
  <si>
    <t>De 500 a 999 assalariats</t>
  </si>
  <si>
    <t>De 1.000 a 4.999 assalariats</t>
  </si>
  <si>
    <t>De 5.000 o més assalariats</t>
  </si>
  <si>
    <t>%</t>
  </si>
  <si>
    <t>Formentera</t>
  </si>
  <si>
    <t>Sector de serveis</t>
  </si>
  <si>
    <t>Sector turístic</t>
  </si>
  <si>
    <t>La resta del sector turístic</t>
  </si>
  <si>
    <t>La resta de l'economia</t>
  </si>
  <si>
    <t>var dif</t>
  </si>
  <si>
    <t>Total empreses</t>
  </si>
  <si>
    <t>Hotels i similars</t>
  </si>
  <si>
    <t>Allotjament de lloguer</t>
  </si>
  <si>
    <t>Altre allotjament de mercat</t>
  </si>
  <si>
    <t>Habitatge en propietat</t>
  </si>
  <si>
    <t>Altre allotjament no de mercat</t>
  </si>
  <si>
    <t>Pernoc-tacions</t>
  </si>
  <si>
    <t>Galícia, Astúries i Cantàbria</t>
  </si>
  <si>
    <t>País Basc, Navarra, la Rioja i Aragó</t>
  </si>
  <si>
    <t>Comunitat de Madrid</t>
  </si>
  <si>
    <t>Castella i Lleó, Extremadura i Castella-la Manxa</t>
  </si>
  <si>
    <t>Catalunya i Comunitat Valenciana</t>
  </si>
  <si>
    <t>Andalusia, Múrcia, Illes Canàries, Ceuta i Melilla</t>
  </si>
  <si>
    <t>Àustria</t>
  </si>
  <si>
    <t>Bèlgica</t>
  </si>
  <si>
    <t>Dinamarca</t>
  </si>
  <si>
    <t>Finlàndia</t>
  </si>
  <si>
    <t>Grècia</t>
  </si>
  <si>
    <t>Irlanda</t>
  </si>
  <si>
    <t>Luxemburg</t>
  </si>
  <si>
    <t>Països Baixos</t>
  </si>
  <si>
    <t>Polònia</t>
  </si>
  <si>
    <t>Portugal</t>
  </si>
  <si>
    <t>República Txeca</t>
  </si>
  <si>
    <t>Suècia</t>
  </si>
  <si>
    <t>La resta de la Unió Europea</t>
  </si>
  <si>
    <t>Noruega</t>
  </si>
  <si>
    <t>Rússia</t>
  </si>
  <si>
    <t>La resta d'Europa</t>
  </si>
  <si>
    <t>Estats Units d’Amèrica</t>
  </si>
  <si>
    <t>La resta d'Amèrica</t>
  </si>
  <si>
    <t>Països africans</t>
  </si>
  <si>
    <t>Japó</t>
  </si>
  <si>
    <t>Estats Units d'Amèrica</t>
  </si>
  <si>
    <t>Resta de la Unió Europea</t>
  </si>
  <si>
    <t>Viatgers entrats</t>
  </si>
  <si>
    <t>Grau d'ocupació</t>
  </si>
  <si>
    <t>Per places</t>
  </si>
  <si>
    <t>Per places de cap de setmana</t>
  </si>
  <si>
    <t>Per habitacions</t>
  </si>
  <si>
    <t>Espanya (Altres CA)</t>
  </si>
  <si>
    <t>ILLES BALEARS</t>
  </si>
  <si>
    <t>Despesa inclosa en paquet turístic</t>
  </si>
  <si>
    <t>Despesa no inclosa en paquet turístic</t>
  </si>
  <si>
    <t>Despesa en transport origen/destinació</t>
  </si>
  <si>
    <t>Despesa en allotjament</t>
  </si>
  <si>
    <t>Despesa en manutenció</t>
  </si>
  <si>
    <t>Despesa en activitats</t>
  </si>
  <si>
    <t>La resta de despeses</t>
  </si>
  <si>
    <t>% de variació anual</t>
  </si>
  <si>
    <t>Ingressos per habitació disponible (RevPAR)</t>
  </si>
  <si>
    <t>Sèrie original</t>
  </si>
  <si>
    <t>Tendència</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</si>
  <si>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</si>
  <si>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</si>
  <si>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</si>
  <si>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</si>
  <si>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</si>
  <si>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</si>
  <si>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</si>
  <si>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</si>
  <si>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</si>
  <si>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</si>
  <si>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</si>
  <si>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</si>
  <si>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</si>
  <si>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</si>
  <si>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</si>
  <si>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</si>
  <si>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</si>
  <si>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</si>
  <si>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</si>
  <si>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</si>
  <si>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</si>
  <si>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</si>
  <si>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</si>
  <si>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</si>
  <si>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2013M01</t>
  </si>
  <si>
    <t>2013M02</t>
  </si>
  <si>
    <t>2013M03</t>
  </si>
  <si>
    <t>2013M04</t>
  </si>
  <si>
    <t>2013M05</t>
  </si>
  <si>
    <t>2013M06</t>
  </si>
  <si>
    <t>2013M07</t>
  </si>
  <si>
    <t>2013M08</t>
  </si>
  <si>
    <t>2013M09</t>
  </si>
  <si>
    <t>2013M10</t>
  </si>
  <si>
    <t>2013M11</t>
  </si>
  <si>
    <t>2013M12</t>
  </si>
  <si>
    <t>2014M01</t>
  </si>
  <si>
    <t>2014M02</t>
  </si>
  <si>
    <t>2014M03</t>
  </si>
  <si>
    <t>2014M04</t>
  </si>
  <si>
    <t>2014M05</t>
  </si>
  <si>
    <t>2014M06</t>
  </si>
  <si>
    <t>2014M07</t>
  </si>
  <si>
    <t>2014M08</t>
  </si>
  <si>
    <t>2014M09</t>
  </si>
  <si>
    <t>2014M10</t>
  </si>
  <si>
    <t>2014M11</t>
  </si>
  <si>
    <t>2014M12</t>
  </si>
  <si>
    <t>2015M01</t>
  </si>
  <si>
    <t>2015M02</t>
  </si>
  <si>
    <t>2015M03</t>
  </si>
  <si>
    <t>2015M04</t>
  </si>
  <si>
    <t>2015M05</t>
  </si>
  <si>
    <t>2015M06</t>
  </si>
  <si>
    <t>2015M07</t>
  </si>
  <si>
    <t>2015M08</t>
  </si>
  <si>
    <t>2015M09</t>
  </si>
  <si>
    <t>2015M10</t>
  </si>
  <si>
    <t>2015M11</t>
  </si>
  <si>
    <t>2015M12</t>
  </si>
  <si>
    <t>2016M01</t>
  </si>
  <si>
    <t>2016M02</t>
  </si>
  <si>
    <t>2016M03</t>
  </si>
  <si>
    <t>2016M04</t>
  </si>
  <si>
    <t>2016M05</t>
  </si>
  <si>
    <t>2016M06</t>
  </si>
  <si>
    <t>2016M07</t>
  </si>
  <si>
    <t>2016M08</t>
  </si>
  <si>
    <t>2016M09</t>
  </si>
  <si>
    <t>2016M10</t>
  </si>
  <si>
    <t>2016M11</t>
  </si>
  <si>
    <t>2016M12</t>
  </si>
  <si>
    <t>2017M01</t>
  </si>
  <si>
    <t>2017M02</t>
  </si>
  <si>
    <t>2017M03</t>
  </si>
  <si>
    <t>2017M04</t>
  </si>
  <si>
    <t>2017M05</t>
  </si>
  <si>
    <t>2017M06</t>
  </si>
  <si>
    <t>2017M07</t>
  </si>
  <si>
    <t>2017M08</t>
  </si>
  <si>
    <t>2017M09</t>
  </si>
  <si>
    <t>2017M10</t>
  </si>
  <si>
    <t>2017M11</t>
  </si>
  <si>
    <t>2017M12</t>
  </si>
  <si>
    <t>2018M01</t>
  </si>
  <si>
    <t>2018M02</t>
  </si>
  <si>
    <t>2018M03</t>
  </si>
  <si>
    <t>2018M04</t>
  </si>
  <si>
    <t>2018M05</t>
  </si>
  <si>
    <t>2018M06</t>
  </si>
  <si>
    <t>2018M07</t>
  </si>
  <si>
    <t>2018M08</t>
  </si>
  <si>
    <t>2018M09</t>
  </si>
  <si>
    <t>2018M10</t>
  </si>
  <si>
    <t>2018M11</t>
  </si>
  <si>
    <t>2018M12</t>
  </si>
  <si>
    <t>2019M01</t>
  </si>
  <si>
    <t>2019M02</t>
  </si>
  <si>
    <t>2019M03</t>
  </si>
  <si>
    <t>2019M04</t>
  </si>
  <si>
    <t>2019M05</t>
  </si>
  <si>
    <t>2019M06</t>
  </si>
  <si>
    <t>2019M07</t>
  </si>
  <si>
    <t>2019M08</t>
  </si>
  <si>
    <t>2019M09</t>
  </si>
  <si>
    <t>2019M10</t>
  </si>
  <si>
    <t>2019M11</t>
  </si>
  <si>
    <t>2019M12</t>
  </si>
  <si>
    <t>2020M01</t>
  </si>
  <si>
    <t>2020M02</t>
  </si>
  <si>
    <t>2020M03</t>
  </si>
  <si>
    <t>2020M04</t>
  </si>
  <si>
    <t>2020M05</t>
  </si>
  <si>
    <t>2020M06</t>
  </si>
  <si>
    <t>2020M07</t>
  </si>
  <si>
    <t>2020M08</t>
  </si>
  <si>
    <t>2020M09</t>
  </si>
  <si>
    <t>2020M10</t>
  </si>
  <si>
    <t>2020M11</t>
  </si>
  <si>
    <t>2020M12</t>
  </si>
  <si>
    <t>Preus hotelers</t>
  </si>
  <si>
    <t>Preus d'apartaments turístics</t>
  </si>
  <si>
    <t>Preus en allotjaments de turisme rural</t>
  </si>
  <si>
    <t>Dues estrelles d'or</t>
  </si>
  <si>
    <t>Una estrella d'or</t>
  </si>
  <si>
    <t>Tres i dues estrelles de plata</t>
  </si>
  <si>
    <t>Una estrella de plata</t>
  </si>
  <si>
    <t>(AG) Agroturisme</t>
  </si>
  <si>
    <t>(AP) Apartament turístic</t>
  </si>
  <si>
    <t>(CH) Casa d'hostes</t>
  </si>
  <si>
    <t>(CT) Càmping turístic</t>
  </si>
  <si>
    <t>(CV) Ciutat de vacances</t>
  </si>
  <si>
    <t>(F) Fonda</t>
  </si>
  <si>
    <t>(H) Hotel</t>
  </si>
  <si>
    <t>(HA) Hotel apartament</t>
  </si>
  <si>
    <t>(HR) Hotel rural</t>
  </si>
  <si>
    <t>(HRE) Hotel residència</t>
  </si>
  <si>
    <t>(HS) Hostal</t>
  </si>
  <si>
    <t>(HSR) Hostal residència</t>
  </si>
  <si>
    <t>(PE) Pensió</t>
  </si>
  <si>
    <t>(RA) Residència apartament</t>
  </si>
  <si>
    <t>(TI) Turisme d'interior</t>
  </si>
  <si>
    <t>(HO) Altres</t>
  </si>
  <si>
    <t>Font: Elaboració pròpia a partir de les dades de l'INE i de l'Agència de Turisme de les Illes Balears</t>
  </si>
  <si>
    <t>Apartaments de turisme rural</t>
  </si>
  <si>
    <t>Restaurants</t>
  </si>
  <si>
    <t>Bars cafeteria</t>
  </si>
  <si>
    <t>Establiments</t>
  </si>
  <si>
    <t>Places</t>
  </si>
  <si>
    <t>Font: Observatori de Turisme de les Illes Balears</t>
  </si>
  <si>
    <t>Nombre de forats</t>
  </si>
  <si>
    <t>Nombre de pars</t>
  </si>
  <si>
    <t>Nombre de barres (m)</t>
  </si>
  <si>
    <t>Blanca</t>
  </si>
  <si>
    <t>Groga</t>
  </si>
  <si>
    <t>Verda</t>
  </si>
  <si>
    <t>Blava</t>
  </si>
  <si>
    <t>Vermella</t>
  </si>
  <si>
    <t>Negra</t>
  </si>
  <si>
    <t>Taronja</t>
  </si>
  <si>
    <t>Golf Son Vida</t>
  </si>
  <si>
    <t>Golf Son Muntaner</t>
  </si>
  <si>
    <t>Golf Son Quint</t>
  </si>
  <si>
    <t>Golf Son Quint Pitch &amp; Putt</t>
  </si>
  <si>
    <t>Real Golf de Bendinat</t>
  </si>
  <si>
    <t>T Golf &amp; Country Club</t>
  </si>
  <si>
    <t>Golf Santa Ponsa I</t>
  </si>
  <si>
    <t>Golf Santa Ponsa II (club privat)</t>
  </si>
  <si>
    <t>Golf Santa Ponsa III (club privat)</t>
  </si>
  <si>
    <t>Golf de Andratx</t>
  </si>
  <si>
    <t>Golf Son Termes</t>
  </si>
  <si>
    <t>Golf Pollença</t>
  </si>
  <si>
    <t>Club de Golf Alcanada</t>
  </si>
  <si>
    <t>Golf Capdepera</t>
  </si>
  <si>
    <t>Golf Canyamel</t>
  </si>
  <si>
    <t>Pula Golf Resort</t>
  </si>
  <si>
    <t>Golf Maioris</t>
  </si>
  <si>
    <t>Golf Son Gual</t>
  </si>
  <si>
    <t>Club de Golf Son Servera *</t>
  </si>
  <si>
    <t>La Reserva Rotana Golf *</t>
  </si>
  <si>
    <t>Golf Vall d'Or</t>
  </si>
  <si>
    <t>Marriott's Golf Son Antem East</t>
  </si>
  <si>
    <t>Marriott's Golf Son Antem West</t>
  </si>
  <si>
    <t>Golf Park Mallorca Puntiró</t>
  </si>
  <si>
    <t>Golf Son Parc</t>
  </si>
  <si>
    <t>Club de Golf Ibiza I</t>
  </si>
  <si>
    <t>Club de Golf Roca Llisa</t>
  </si>
  <si>
    <t>35/36</t>
  </si>
  <si>
    <t>Font: Elaboració pròpia a partir de dades de l'Observatori de Turisme</t>
  </si>
  <si>
    <t>% de var.</t>
  </si>
  <si>
    <t>Sense descripció</t>
  </si>
  <si>
    <t>Assalariats</t>
  </si>
  <si>
    <t>Autònoms</t>
  </si>
  <si>
    <t>Gener</t>
  </si>
  <si>
    <t>Febrer</t>
  </si>
  <si>
    <t>Març</t>
  </si>
  <si>
    <t>Abril</t>
  </si>
  <si>
    <t>Maig</t>
  </si>
  <si>
    <t>Juny</t>
  </si>
  <si>
    <t>Juliol</t>
  </si>
  <si>
    <t>Agost</t>
  </si>
  <si>
    <t>Setembre</t>
  </si>
  <si>
    <t>Octubre</t>
  </si>
  <si>
    <t>Desembre</t>
  </si>
  <si>
    <t>Mitjana anual</t>
  </si>
  <si>
    <t>Ocupats restauració i hostalatge</t>
  </si>
  <si>
    <t>5120. Cambrers assalariats</t>
  </si>
  <si>
    <t>9310. Ajudants de cuina</t>
  </si>
  <si>
    <t>5110. Cuiners assalariats</t>
  </si>
  <si>
    <t>9210. Personal de neteja d'oficines, hotels i altres establiments similars</t>
  </si>
  <si>
    <t>4422. Recepcionistes d'hotels</t>
  </si>
  <si>
    <t>3724. Monitors d'activitats recreatives i d'entreteniment</t>
  </si>
  <si>
    <t>7191. Treballadors de manteniment d'edificis</t>
  </si>
  <si>
    <t>9229. Altre tipus de personal de neteja ncaa</t>
  </si>
  <si>
    <t>8440. Conductors de motocicletes i ciclomotors</t>
  </si>
  <si>
    <t>9700. Peons de les indústries manufactureres</t>
  </si>
  <si>
    <t>3734. Caps de cuina (xefs)</t>
  </si>
  <si>
    <t>4421. Empleats d'agències de viatges</t>
  </si>
  <si>
    <t>4500. Empleats administratius amb tasques d'atenció al públic ncaa</t>
  </si>
  <si>
    <t>4309. Altres empleats administratius sense tasques d'atenció al públic ncaa</t>
  </si>
  <si>
    <t>5831. Supervisors de manteniment i neteja d'oficines, hotels i altres establiments</t>
  </si>
  <si>
    <t>9490. Altres ocupacions elementals</t>
  </si>
  <si>
    <t>9433. Repartidors, persones dels encàrrecs i missatgers, a peu</t>
  </si>
  <si>
    <t>Oferta complementària</t>
  </si>
  <si>
    <t>Agències de viatges, operadors turístics, serveis de reserves i altres</t>
  </si>
  <si>
    <t>Serveis de menjars i begudes</t>
  </si>
  <si>
    <t>% de variació 2021-2019
Total</t>
  </si>
  <si>
    <t>Quadre I-6.1. Turistes de les Illes Balears en relació amb les comunitats autònomes d'Espanya competidores en turisme internacional (2020-2021)</t>
  </si>
  <si>
    <t>% de variació 2021-2020</t>
  </si>
  <si>
    <t>Eivissa-Formentera</t>
  </si>
  <si>
    <t>Quadre I-6.2. Estades dels turistes amb destinació principal a les Balears per illes i país de residència (2020-2021)</t>
  </si>
  <si>
    <t>Quadre I-6.3. Estades mitjanes dels turistes amb destinació principal a les Balears per illes i país de residència (2020-2021)</t>
  </si>
  <si>
    <t>Quadre I-6.4. Turistes amb destinació principal a les Balears per illes i país de residència (2020-2021)</t>
  </si>
  <si>
    <t>% de variació 2021-2019</t>
  </si>
  <si>
    <t>Quadre I-6.5. Índex de Gini de les estades i els turistes (2020-2021)</t>
  </si>
  <si>
    <t>Quadre I-6.6. Viatgers, pernoctacions i estada mitjana a les Balears per illes i tipus d'allotjaments (2020-2021)</t>
  </si>
  <si>
    <t>Quadre I-6.7. Trànsit marítim de passatgers de creuers en trànsit a les Illes Balears per port (2020-2021)</t>
  </si>
  <si>
    <t>% de variació 2021-2019
Total</t>
  </si>
  <si>
    <t>Quadre I-6.8. Entrada de passatgers amb companyies aèries tradicionals i de baix cost per comunitat autònoma de destinació (2020-2021)</t>
  </si>
  <si>
    <t>Quadre I-6.9. Despesa dels turistes amb destinació principal a les Balears per illes (2020-2021)</t>
  </si>
  <si>
    <t>Quadre I-6.10. Despesa dels turistes amb destinació principal a les Illes Balears per país de residència (2020-2021)</t>
  </si>
  <si>
    <t>Quadre I-6.11. Despesa dels turistes internacionals per comunitat autònoma de destinació principal (2020-2021)</t>
  </si>
  <si>
    <t>Quadre I-6.12. Tarifa mitjana diària i ingressos per habitacions del sector hoteler a les Illes Balears per temporada (euros) (2020-2021)</t>
  </si>
  <si>
    <t>Quadre IA-6.1. Turistes amb destinació principal a les Illes Balears per país de residència i tipus d'allotjament (2020-2021)</t>
  </si>
  <si>
    <t>Quadre IA-6.2. Turistes amb destinació principal a les Balears per illes i tipus d'allotjament (2020-2021)</t>
  </si>
  <si>
    <t>Quadre IA-6.3. Turistes amb destinació principal a les Balears per illes i motiu principal del viatge (2020-2021)</t>
  </si>
  <si>
    <t>Quadre IA-6.4. Turistes amb destinació principal a les Balears per illes i forma d'organització del viatge (2020-2021)</t>
  </si>
  <si>
    <t>Quadre IA-6.5. Turistes amb destinació principal a les Illes Balears per país de residència i forma d'organització del viatge (2020-2021)</t>
  </si>
  <si>
    <t>Quadre IA-6.6. Viatgers, pernoctacions i estada mitjana amb destinació principal a les Illes Balears en hotels per país de residència i illa (2020-2021)</t>
  </si>
  <si>
    <t>Quadre IA-6.8. Enquesta d'ocupació hotelera a les Illes Balears per concepte, illa i categoria (2020-2021)</t>
  </si>
  <si>
    <t>Quadre IA-6.9. Despesa dels turistes amb destinació principal a les Balears per illes i país de residència (2020-2021)</t>
  </si>
  <si>
    <t>Quadre IA-6.10. Despesa dels turistes amb destinació principal a les Balears per illes, país de residència i partida de despesa (2020-2021)</t>
  </si>
  <si>
    <t>Quadre IA-6.11. Despesa dels turistes amb destinació principal a les Balears per illes i tipus d'allotjament (2020-2021)</t>
  </si>
  <si>
    <t>Quadre IA-6.12. Despesa dels turistes amb destinació principal a les Balears per illes i forma d'organització del viatge (2020-2021)</t>
  </si>
  <si>
    <t>Quadre IA-6.13. Evolució de la rendibilitat del sector hoteler per illes (euros) (2011-2021)</t>
  </si>
  <si>
    <t>2021M01</t>
  </si>
  <si>
    <t>2021M02</t>
  </si>
  <si>
    <t>2021M03</t>
  </si>
  <si>
    <t>2021M04</t>
  </si>
  <si>
    <t>2021M05</t>
  </si>
  <si>
    <t>2021M06</t>
  </si>
  <si>
    <t>2021M07</t>
  </si>
  <si>
    <t>2021M08</t>
  </si>
  <si>
    <t>2021M09</t>
  </si>
  <si>
    <t>2021M10</t>
  </si>
  <si>
    <t>2021M11</t>
  </si>
  <si>
    <t>2021M12</t>
  </si>
  <si>
    <t>% de var. 2021-2008</t>
  </si>
  <si>
    <t>Quadre IA-6.15. Mitjana de l'índex de preus hotelers a les Illes Balears per categoria i temporada (base 2008 = 100) (2020-2021)</t>
  </si>
  <si>
    <t>NA</t>
  </si>
  <si>
    <t>Quadre IA-6.18. Evolució del percentatge de planta oberta, grau d'ocupació i places ocupades sobre les places existents per illes (2011-2021)</t>
  </si>
  <si>
    <t>Quadre IA-6.25. Empreses d'alta a la Seguretat Social a les Illes Balears per sector d'activitat i illa de localització de l'empresa (2020-2021)</t>
  </si>
  <si>
    <t xml:space="preserve">Novembre </t>
  </si>
  <si>
    <t>9221. Netejadors en sec i a mà i similars</t>
  </si>
  <si>
    <t>5942. Auxiliars de vigilant de seguretat i similars no habilitats per a portar armes</t>
  </si>
  <si>
    <t>9432. Mossos d'equipatge i similars</t>
  </si>
  <si>
    <t>Font: OTIB a partir de les dades del SOIB</t>
  </si>
  <si>
    <t>Quadre IA-6.27. Les vint ocupacions més contractades en el sector turístic a les Illes Balears (Codi CNO-11)</t>
  </si>
  <si>
    <t>Font: OTIB a partir de dades del SOIB</t>
  </si>
  <si>
    <t>Quadre IA-6.28. Contractes registrats per activitat econòmica (CNAE-09, 2 dígits) del sector turístic per illes (2020-2021)</t>
  </si>
  <si>
    <t>Quadre IA-6.22. Camps de golf, forats, pars i nombre de barres (2021)</t>
  </si>
  <si>
    <t>Font: Elaboració pròpia a partir de dades de Bureau van Dijk</t>
  </si>
  <si>
    <t>Quadre IA-6.14. Evolució de l'índex de preus de l'oferta turística a les Illes Balears (base 2010 = 100) (2011-2021)</t>
  </si>
  <si>
    <t>Quadre IA-6.23. Empreses i locals actius en el sector turístic a les Illes Balears per activitat econòmica (2020-2021)</t>
  </si>
  <si>
    <t>De 200 a 249 assalariats</t>
  </si>
  <si>
    <t>De 250 a 999 assalariats</t>
  </si>
  <si>
    <t>Quadre IA-6.24. Empreses i locals actius en el sector turístic a les Illes Balears per activitat econòmica i estrat d'assalariats (2020-2021)</t>
  </si>
  <si>
    <t>De 500 o més assalariats</t>
  </si>
  <si>
    <t>Quadre IA-6.16. Establiments turístics a les Illes Balears (2020-2021)</t>
  </si>
  <si>
    <t>Quadre IA-6.17. Places dels allotjaments turístics a les Illes Balears (2020-2021)</t>
  </si>
  <si>
    <t>Quadre IA-6.20. Nombre i capacitat dels bars cafeteria a les Illes Balears (2020-2021)</t>
  </si>
  <si>
    <t>% de variació 21-20</t>
  </si>
  <si>
    <t>Quadre IA-6.21. Nombre i capacitat dels restaurants a les Illes Balears (2020-2021)</t>
  </si>
  <si>
    <t>% variació 21-20</t>
  </si>
  <si>
    <t>Quadre IA-6.19. Evolució del nombre i la capacitat dels establiments a les Illes Balears (2012-2021)</t>
  </si>
  <si>
    <t>De 200 o més assalariats</t>
  </si>
  <si>
    <t>Memòria sobre l'economia, el treball i la societat de les Illes Balears 2021</t>
  </si>
  <si>
    <t>Turistes de les Illes Balears en relació amb les comunitats autònomes d'Espanya competidores en turisme internacional (2020-2021)</t>
  </si>
  <si>
    <t>Estades dels turistes amb destinació principal a les Balears per illes i país de residència (2020-2021)</t>
  </si>
  <si>
    <t>Estades mitjanes dels turistes amb destinació principal a les Balears per illes i país de residència (2020-2021)</t>
  </si>
  <si>
    <t>Turistes amb destinació principal a les Balears per illes i país de residència (2020-2021)</t>
  </si>
  <si>
    <t>Índex de Gini de les estades i els turistes (2020-2021)</t>
  </si>
  <si>
    <t>Viatgers, pernoctacions i estada mitjana a les Balears per illes i tipus d'allotjaments (2020-2021)</t>
  </si>
  <si>
    <t>Trànsit marítim de passatgers de creuers en trànsit a les Illes Balears per port (2020-2021)</t>
  </si>
  <si>
    <t>Entrada de passatgers amb companyies aèries tradicionals i de baix cost per comunitat autònoma de destinació (2020-2021)</t>
  </si>
  <si>
    <t>Despesa dels turistes amb destinació principal a les Balears per illes (2020-2021)</t>
  </si>
  <si>
    <t>Despesa dels turistes amb destinació principal a les Illes Balears per país de residència (2020-2021)</t>
  </si>
  <si>
    <t>Despesa dels turistes internacionals per comunitat autònoma de destinació principal (2020-2021)</t>
  </si>
  <si>
    <t>Tarifa mitjana diària i ingressos per habitacions del sector hoteler a les Illes Balears per temporada (euros) (2020-2021)</t>
  </si>
  <si>
    <t>Tarifa mitjana diària del sector hoteler per comunitats autònomes (euros) (2020-2021)</t>
  </si>
  <si>
    <t>Diferències en punts percentuals de les taxes de creixement insulars de les estades respecte a les Illes Balears (2020-2021)</t>
  </si>
  <si>
    <t>Diferències en punts percentuals de les taxes de creixement insulars de les estades mitjanes dels turistes respecte a les Illes Balears (2020-2021)</t>
  </si>
  <si>
    <t>Diferències en punts percentuals de l'increment del pes de les taxes de creixement de les estades mitjanes dels turistes de la temporada mitjana baixa sobre el total del les Illes Balears (2020-2021)</t>
  </si>
  <si>
    <t>Diferències en punts percentuals de les taxes de creixement insulars dels turistes respecte a les Illes Balears (2020-2021)</t>
  </si>
  <si>
    <t>Diferències en punts percentuals de l'increment del pes de les estades de la temporada mitjana baixa sobre el total per illes (2020-2021)</t>
  </si>
  <si>
    <t>Diferències en punts percentuals de l'increment del pes dels turistes de la temporada mitjana baixa sobre el total per illes (2020-2021)</t>
  </si>
  <si>
    <t>Diferències en punts percentuals de l'índex de Gini de les estades de cada illa respecte a l'índex de les Illes Balears (2021)</t>
  </si>
  <si>
    <t>Diferències en punts percentuals de les taxes de creixement insulars de l'índex de Gini de les estades respecte a les Illes Balears (2020-2021)</t>
  </si>
  <si>
    <t>Diferències en punts percentuals de les taxes de creixement dels turistes estrangers respecte al total de les Illes Balears per país de residència (2020-2021)</t>
  </si>
  <si>
    <t>Diferències en punts percentuals de l'increment del pes dels turistes estrangers de la temporada mitjana baixa sobre el total per país de residència (2020-2021)</t>
  </si>
  <si>
    <t>Diferències en punts percentuals de les taxes de creixement dels turistes respecte a les Illes Balears per país de residència i tipus d'alotjament (2020-2021)</t>
  </si>
  <si>
    <t>Diferències en punts percentuals de l'increment del pes dels turistes de la temporada mitjana baixa sobre el total per país de residència i tipus d'alotjament (2020-2021)</t>
  </si>
  <si>
    <t>Diferències en punts percentuals de les taxes de creixement insulars dels turistes respecte a les Illes Balears per tipus d'allotjament (2020-2021)</t>
  </si>
  <si>
    <t>Diferències en punts percentuals de l'increment del pes dels turistes de la temporada mitjana baixa sobre el total per illes i tipus d'allotjament (2020-2021)</t>
  </si>
  <si>
    <t>Diferències en punts percentuals de les taxes de creixement dels turistes respecte a les Illes Balears per país de residència i forma d'organizació del viatge (2020-2021)</t>
  </si>
  <si>
    <t>Diferències en punts percentuals de l'increment del pes dels turistes de la temporada mitjana baixa sobre el total per illes i forma d'organizació del viatge (2020-2021)</t>
  </si>
  <si>
    <t>Diferències en punts percentuals de l'increment del pes dels turistes de la temporada mitjana baixa sobre el total per país de residència i forma d'organizació del viatge (2020-2021)</t>
  </si>
  <si>
    <t>Diferències en punts percentuals de les taxes de creixement insulars dels turistes respecte a les Illes Balears per forma d'organizació del viatge (2020-2021)</t>
  </si>
  <si>
    <t>Diferències en punts percentuals de les taxes de creixement insulars de les pernoctacions en hotels respecte a les Illes Balears per país de residència (2020-2021)</t>
  </si>
  <si>
    <t>Diferències en punts percentuals de les taxes de creixement insulars dels viatgers en hotels respecte a les Illes Balears per país de residència (2020-2021)</t>
  </si>
  <si>
    <t>Diferències en punts percentuals de les taxes de creixement insulars de les pernoctacions respecte a les Illes Balears (2020-2021)</t>
  </si>
  <si>
    <t>Diferències en punts percentuals de les taxes de creixement insulars de l'estada mitjana respecte a les Illes Balears (2020-2021)</t>
  </si>
  <si>
    <t>Diferències en punts percentuals de les taxes de creixement insulars dels viatgers respecte a les Illes Balears (2020-2021)</t>
  </si>
  <si>
    <t>Diferències en punts percentuals de les taxes de creixement insulars de la despesa turística respecte a les Illes Balears (2020-2021)</t>
  </si>
  <si>
    <t>Diferències en punts percentuals de les taxes de creixement de la despesa de turistes respecte al total per origen de residència (2020-2021)</t>
  </si>
  <si>
    <t>Diferències en punts percentuals de les taxes de creixement de la despesa de turistes respecte al total per país de residència (2020-2021)</t>
  </si>
  <si>
    <t>Diferències en punts percentuals de les taxes de creixement de la despesa turística respecte a Espanya per comunitats autònomes (2020-2021)</t>
  </si>
  <si>
    <t>Percentatge de despesa total dels turistes internacionals per comunitat autònoma de destinació principal (2021) (base 100 = Espanya)</t>
  </si>
  <si>
    <t>Evolució de la rendibilitat (euros) del sector hoteler a les Illes Balears (2011-2021)</t>
  </si>
  <si>
    <t>Diferències en punts percentuals de les taxes de creixement insulars de la rendibilitat del turisme respecte a les Illes Balears (2020-2021)</t>
  </si>
  <si>
    <t>Diferències en punts percentuals de les taxes de creixement insulars de la rendibilitat del turisme respecte a les Illes Balears en temporada mitjana alta (2020-2021)</t>
  </si>
  <si>
    <t>Diferències en punts percentuals de les taxes de creixement insulars de la rendibilitat del turisme respecte a les Illes Balears en temporada mitjana baixa (2020-2021)</t>
  </si>
  <si>
    <t>Tarifa mitjana diària del sector hoteler per comunitats autònomes (euros) (2020-2021) (base Espanya = 100)</t>
  </si>
  <si>
    <t>Evolució de l'índex de preus de l'oferta turística a les Illes Balears (2011-2021)</t>
  </si>
  <si>
    <t>Percentatge de planta oberta i grau d'ocupació de l'oferta hotelera a les Illes Balears (2011-2021)</t>
  </si>
  <si>
    <t>Percentatge de planta oberta i grau d'ocupació de l'oferta hotelera a Mallorca (2011-2021)</t>
  </si>
  <si>
    <t>Percentatge de planta oberta i grau d'ocupació de l'oferta hotelera a Menorca (2011-2021)</t>
  </si>
  <si>
    <t>Percentatge de planta oberta i grau d'ocupació de l'oferta hotelera a Eivissa-Formentera (2011-2021)</t>
  </si>
  <si>
    <t>Percentatge d'empreses actives en el sector turístic a les Illes Balears per activitat econòmica (2020-2021)</t>
  </si>
  <si>
    <t>Percentatge de locals actius en el sector turístic a les Illes Balears per activitat econòmica (2020-2021)</t>
  </si>
  <si>
    <t>Diferències en punts percentuals de les taxes de creixement de les empreses i locals actius en el sector turístic a les Illes Balears respecte al total per activitat econòmica (2020-2021)</t>
  </si>
  <si>
    <t>Empreses actives en el sector turístic a les Illes Balears per estrat d'assalariats (2021)</t>
  </si>
  <si>
    <t>Locals actius en el sector turístic a les Illes Balears per estrat d'assalariats (2021)</t>
  </si>
  <si>
    <t>Diferències en punts percentuals de les taxes de creixement de les empreses i dels locals actius en el sector turístic a les Illes Balears respecte al total per estrats d'assalariats (2020-2021)</t>
  </si>
  <si>
    <t>Empreses d'alta a la Seguretat Social a les Illes Balears per sector d'activitat (2021)</t>
  </si>
  <si>
    <t>Empreses d'alta a la Seguretat Social a Mallorca per sector d'activitat (2021)</t>
  </si>
  <si>
    <t>Empreses d'alta a la Seguretat Social a Menorca per sector d'activitat (2021)</t>
  </si>
  <si>
    <t>Empreses d'alta a la Seguretat Social a Eivissa per sector d'activitat (2021)</t>
  </si>
  <si>
    <t>Empreses d'alta a la Seguretat Social a Formentera per sector d'activitat (2021)</t>
  </si>
  <si>
    <t>Diferències en punts percentuals de les taxes de creixement insulars de les empreses d'alta a la Seguretat Social respecte a les Illes Balears per sector d'activitat (2020-2021)</t>
  </si>
  <si>
    <t>Turistes amb destinació principal a les Illes Balears per país de residència i tipus d'allotjament (2020-2021)</t>
  </si>
  <si>
    <t>Turistes amb destinació principal a les Balears per illes i tipus d'allotjament (2020-2021)</t>
  </si>
  <si>
    <t>Turistes amb destinació principal a les Balears per illes i motiu principal del viatge (2020-2021)</t>
  </si>
  <si>
    <t>Turistes amb destinació principal a les Balears per illes i forma d'organització del viatge (2020-2021)</t>
  </si>
  <si>
    <t>Turistes amb destinació principal a les Illes Balears per país de residència i forma d'organització del viatge (2020-2021)</t>
  </si>
  <si>
    <t>Viatgers, pernoctacions i estada mitjana amb destinació principal a les Illes Balears en hotels per país de residència i illa (2020-2021)</t>
  </si>
  <si>
    <t>Enquesta d'ocupació hotelera a les Illes Balears per concepte, illa i categoria (2020-2021)</t>
  </si>
  <si>
    <t>Despesa dels turistes amb destinació principal a les Balears per illes i país de residència (2020-2021)</t>
  </si>
  <si>
    <t>Despesa dels turistes amb destinació principal a les Balears per illes, país de residència i partida de despesa (2020-2021)</t>
  </si>
  <si>
    <t>Despesa dels turistes amb destinació principal a les Balears per illes i tipus d'allotjament (2020-2021)</t>
  </si>
  <si>
    <t>Despesa dels turistes amb destinació principal a les Balears per illes i forma d'organització del viatge (2020-2021)</t>
  </si>
  <si>
    <t>Evolució de la rendibilitat del sector hoteler per illes (euros) (2011-2021)</t>
  </si>
  <si>
    <t>Evolució de l'índex de preus de l'oferta turística a les Illes Balears (base 2010 = 100) (2011-2021)</t>
  </si>
  <si>
    <t>Mitjana de l'índex de preus hotelers a les Illes Balears per categoria i temporada (base 2008 = 100) (2020-2021)</t>
  </si>
  <si>
    <t>Establiments turístics a les Illes Balears (2020-2021)</t>
  </si>
  <si>
    <t>Places dels allotjaments turístics a les Illes Balears (2020-2021)</t>
  </si>
  <si>
    <t>Evolució del percentatge de planta oberta, grau d'ocupació i places ocupades sobre les places existents per illes (2011-2021)</t>
  </si>
  <si>
    <t>Evolució del nombre i la capacitat dels establiments a les Illes Balears (2012-2021)</t>
  </si>
  <si>
    <t>Nombre i capacitat dels bars cafeteria a les Illes Balears (2020-2021)</t>
  </si>
  <si>
    <t>Nombre i capacitat dels restaurants a les Illes Balears (2020-2021)</t>
  </si>
  <si>
    <t>Camps de golf, forats, pars i nombre de barres (2021)</t>
  </si>
  <si>
    <t>Empreses i locals actius en el sector turístic a les Illes Balears per activitat econòmica (2020-2021)</t>
  </si>
  <si>
    <t>Empreses i locals actius en el sector turístic a les Illes Balears per activitat econòmica i estrat d'assalariats (2020-2021)</t>
  </si>
  <si>
    <t>Empreses d'alta a la Seguretat Social a les Illes Balears per sector d'activitat i illa de localització de l'empresa (2020-2021)</t>
  </si>
  <si>
    <t>Contractes registrats per activitat econòmica (CNAE-09, 2 dígits) del sector turístic per illes (2020-2021)</t>
  </si>
  <si>
    <t>Evolució de la tarifa mitjana diària del sector hoteler a les Illes Balears (euros) (desestacionalitzades amb el paquet RJDemetra) (2011-2021)</t>
  </si>
  <si>
    <t>Evolució de la tarifa mitjana diària del sector hoteler a Mallorca (euros) (desestacionalitzades amb el paquet RJDemetra) (2011-2021)</t>
  </si>
  <si>
    <t>Evolució de la tarifa mitjana diària del sector hoteler a Menorca (euros) (desestacionalitzades amb el paquet RJDemetra) (2011-2021)</t>
  </si>
  <si>
    <t>Evolució de la tarifa mitjana diària del sector hoteler a Eivissa-Formentera (euros) (desestacionalitzades amb el paquet RJDemetra) (2011-2021)</t>
  </si>
  <si>
    <t>Evolució dels ingressos per habitació disponible del sector hoteler a les Illes Balears (euros) (desestacionalitzades amb el paquet RJDemetra) (2011-2021)</t>
  </si>
  <si>
    <t>Evolució dels ingressos per habitació disponible del sector hoteler a Mallorca (euros) (desestacionalitzades amb el paquet RJDemetra) (2011-2021)</t>
  </si>
  <si>
    <t>Evolució dels ingressos per habitació disponible del sector hoteler a Menorca (euros) (desestacionalitzades amb el paquet RJDemetra) (2011-2021)</t>
  </si>
  <si>
    <t>Evolució dels ingressos per habitació disponible del sector hoteler a Eivissa-Formentera (euros) (desestacionalitzades amb el paquet RJDemetra) (2011-2021)</t>
  </si>
  <si>
    <t>Evolució de l'índex de preus hotelers (IPH) a les Illes Balears (desestacionalitzats amb el paquet RJDemetra) (2011-2021)</t>
  </si>
  <si>
    <t>Evolució de l'índex de preus d'apartaments turístics (IPAP) a les Illes Balears (desestacionalitzats amb el paquet RJDemetra) (2011-2021)</t>
  </si>
  <si>
    <t>Evolució de l'índex de preus d'allotjaments de turisme rural (IPATR) a les Illes Balears (desestacionalitzats amb el paquet RJDemetra) (2011-2021)</t>
  </si>
  <si>
    <t>Diferències en punts percentuals de les taxes de creixement dels turistes respecte a Espanya per comunitats autònomes competidores (2020-2021</t>
  </si>
  <si>
    <t>Diferències en punts percentuals de l'increment del pes dels turistes de la temporada mitjana baixa sobre el total per comunitats autònomes competidores (2020-2021)</t>
  </si>
  <si>
    <t>Diferències en punts percentuals de l'increment del pes dels turistes de la temporada mitjana baixa sobre el total per illa i per motiu principal del viatge (2020-2021)</t>
  </si>
  <si>
    <t>Diferències en punts percentuals de les taxes de creixement insulars dels turistes respecte a les Illes Balears per motiu principal del viatge (2020-2021)</t>
  </si>
  <si>
    <t>Diferències en punts percentuals de l'increment del pes dels viatgers i les pernoctacions en hotels de Mallorca, i creixement de l'estada mitjana de la temporada mitjana baixa per país de residència (2020-2021)</t>
  </si>
  <si>
    <t>Diferències en punts percentuals de l'increment del pes de la despesa turística de la temporada mitjana baixa sobre el total per illes (2020-2021)</t>
  </si>
  <si>
    <t>Ubicació de les empreses turístiques i àrea del cercle proporcional als ingressos d'explotació del 2020</t>
  </si>
  <si>
    <t>Ubicació de les empreses turístiques i àrea del cercle proporcional a l'ocupació del 2020</t>
  </si>
  <si>
    <t>Viatgers, pernoctacions i estada mitjana en hotels de les Illes Balears per país de residència i temporada (2020-2021)</t>
  </si>
  <si>
    <t>Ocupats en l'hostalatge i en la restauració (2020-2021)</t>
  </si>
  <si>
    <t>Illes Canàries</t>
  </si>
  <si>
    <t>% de variació 
2021-2019
Total</t>
  </si>
  <si>
    <t>% temporada mitjana baixa</t>
  </si>
  <si>
    <t>% temporada mitjana alta</t>
  </si>
  <si>
    <r>
      <t xml:space="preserve">Font: Elaboració pròpia a partir de dades de l'IBESTAT (2022). </t>
    </r>
    <r>
      <rPr>
        <sz val="8"/>
        <color rgb="FF000000"/>
        <rFont val="Arial"/>
        <family val="2"/>
      </rPr>
      <t>Turisme</t>
    </r>
    <r>
      <rPr>
        <i/>
        <sz val="8"/>
        <color rgb="FF000000"/>
        <rFont val="Arial"/>
        <family val="2"/>
      </rPr>
      <t>. Disponible a:</t>
    </r>
    <r>
      <rPr>
        <sz val="8"/>
        <color rgb="FF000000"/>
        <rFont val="Arial"/>
        <family val="2"/>
      </rPr>
      <t xml:space="preserve"> https://ibestat.caib.es/ibestat/page?&amp;p=px_publicaciones&amp;nodeId=0b70b294-81e0-413a-b7b2-3cc3a33593a8&amp;path=economia%2Fturisme&amp;lang=ca</t>
    </r>
    <r>
      <rPr>
        <i/>
        <sz val="8"/>
        <color rgb="FF000000"/>
        <rFont val="Arial"/>
        <family val="2"/>
      </rPr>
      <t xml:space="preserve"> (Accedit: 25 agost 2022)</t>
    </r>
  </si>
  <si>
    <t>Diferències en punts percentuals de l'increment a les Illes Balears del pes dels turistes i les pernoctacions, i creixement de l'estada mitjana de la temporada mitjana baixa per país de residència (2020-2021)</t>
  </si>
  <si>
    <t>Diferències en punts percentuals de les taxes de creixement insulars de l'estada mitjana en hotels respecte a les Illes Balears per país de residència (2020-2021)</t>
  </si>
  <si>
    <r>
      <t xml:space="preserve">Font: Elaboració pròpia a partir de dades de l'IBESTAT (2022). </t>
    </r>
    <r>
      <rPr>
        <sz val="8"/>
        <rFont val="Arial"/>
        <family val="2"/>
      </rPr>
      <t>Turisme</t>
    </r>
    <r>
      <rPr>
        <i/>
        <sz val="8"/>
        <rFont val="Arial"/>
        <family val="2"/>
      </rPr>
      <t xml:space="preserve">. Disponible a: </t>
    </r>
    <r>
      <rPr>
        <sz val="8"/>
        <rFont val="Arial"/>
        <family val="2"/>
      </rPr>
      <t xml:space="preserve">https://ibestat.caib.es/ibestat/page?&amp;p=px_publicaciones&amp;nodeId=0b70b294-81e0-413a-b7b2-3cc3a33593a8&amp;path=economia%2Fturisme&amp;lang=ca </t>
    </r>
    <r>
      <rPr>
        <i/>
        <sz val="8"/>
        <rFont val="Arial"/>
        <family val="2"/>
      </rPr>
      <t>(Accedit: 25 agost 2022)</t>
    </r>
  </si>
  <si>
    <t>% sobre el total de les Illes Balears</t>
  </si>
  <si>
    <t>Total hotels</t>
  </si>
  <si>
    <r>
      <t xml:space="preserve">Font: Elaboració pròpia a partir de dades de l'IBESTAT (2022). </t>
    </r>
    <r>
      <rPr>
        <sz val="8"/>
        <rFont val="Arial"/>
        <family val="2"/>
      </rPr>
      <t>Turisme</t>
    </r>
    <r>
      <rPr>
        <i/>
        <sz val="8"/>
        <rFont val="Arial"/>
        <family val="2"/>
      </rPr>
      <t xml:space="preserve">. Disponible a: </t>
    </r>
    <r>
      <rPr>
        <sz val="8"/>
        <rFont val="Arial"/>
        <family val="2"/>
      </rPr>
      <t>https://ibestat.caib.es/ibestat/page?&amp;p=px_publicaciones&amp;nodeId=0b70b294-81e0-413a-b7b2-3cc3a33593a8&amp;path=economia%2Fturisme&amp;lang=ca</t>
    </r>
    <r>
      <rPr>
        <i/>
        <sz val="8"/>
        <rFont val="Arial"/>
        <family val="2"/>
      </rPr>
      <t xml:space="preserve"> (Accedit: 25 agost 2022)</t>
    </r>
  </si>
  <si>
    <t>...</t>
  </si>
  <si>
    <r>
      <t xml:space="preserve">Font: Elaboració pròpia a partir de dades de l'IBESTAT (2022). </t>
    </r>
    <r>
      <rPr>
        <sz val="8"/>
        <rFont val="Arial"/>
        <family val="2"/>
      </rPr>
      <t>Tráfico marítimo de pasajeros en los puertos de competencia estatal (Autoridad Portuaria de Baleares)</t>
    </r>
    <r>
      <rPr>
        <i/>
        <sz val="8"/>
        <rFont val="Arial"/>
        <family val="2"/>
      </rPr>
      <t xml:space="preserve">. Disponible a: </t>
    </r>
    <r>
      <rPr>
        <sz val="8"/>
        <rFont val="Arial"/>
        <family val="2"/>
      </rPr>
      <t>https://ibestat.caib.es/ibestat/estadistiques/economia/serveis/transport-aeri-port-aeroport/00ce6b3e-018a-4564-b3a4-cfe49acf9f14</t>
    </r>
    <r>
      <rPr>
        <i/>
        <sz val="8"/>
        <rFont val="Arial"/>
        <family val="2"/>
      </rPr>
      <t xml:space="preserve"> (Accedit: 26 agost 2022)</t>
    </r>
  </si>
  <si>
    <r>
      <t xml:space="preserve">Font: Elaboració pròpia a partir de dades de l'INE (2022). </t>
    </r>
    <r>
      <rPr>
        <sz val="8"/>
        <color theme="1"/>
        <rFont val="Arial"/>
        <family val="2"/>
      </rPr>
      <t>EGATUR</t>
    </r>
    <r>
      <rPr>
        <i/>
        <sz val="8"/>
        <color theme="1"/>
        <rFont val="Arial"/>
        <family val="2"/>
      </rPr>
      <t>. Disponible a:</t>
    </r>
    <r>
      <rPr>
        <sz val="8"/>
        <color theme="1"/>
        <rFont val="Arial"/>
        <family val="2"/>
      </rPr>
      <t xml:space="preserve"> https://www.ine.es/dyngs/INEbase/es/operacion.htm?c=Estadistica_C&amp;cid=1254736177002&amp;menu=ultiDatos&amp;idp=1254735576863#:~:text=El gasto total de los,se sitúa en 174 euros</t>
    </r>
    <r>
      <rPr>
        <i/>
        <sz val="8"/>
        <color theme="1"/>
        <rFont val="Arial"/>
        <family val="2"/>
      </rPr>
      <t xml:space="preserve"> (Accedit: 26 agost 2022)</t>
    </r>
  </si>
  <si>
    <r>
      <t xml:space="preserve">Font: Elaboració pròpia a partir de dades de l'INE (2022). </t>
    </r>
    <r>
      <rPr>
        <sz val="8"/>
        <color theme="1"/>
        <rFont val="Arial"/>
        <family val="2"/>
      </rPr>
      <t>EGATUR</t>
    </r>
    <r>
      <rPr>
        <i/>
        <sz val="8"/>
        <color theme="1"/>
        <rFont val="Arial"/>
        <family val="2"/>
      </rPr>
      <t xml:space="preserve">. Disponible a: </t>
    </r>
    <r>
      <rPr>
        <sz val="8"/>
        <color theme="1"/>
        <rFont val="Arial"/>
        <family val="2"/>
      </rPr>
      <t>https://www.ine.es/dyngs/INEbase/es/operacion.htm?c=Estadistica_C&amp;cid=1254736177002&amp;menu=ultiDatos&amp;idp=1254735576863#:~:text=El gasto total de los,se sitúa en 174 euros</t>
    </r>
    <r>
      <rPr>
        <i/>
        <sz val="8"/>
        <color theme="1"/>
        <rFont val="Arial"/>
        <family val="2"/>
      </rPr>
      <t xml:space="preserve"> (Accedit: 26 agost 2022)</t>
    </r>
  </si>
  <si>
    <r>
      <t xml:space="preserve">Font: Elaboració pròpia a partir de dades de l'INE (2022). </t>
    </r>
    <r>
      <rPr>
        <sz val="8"/>
        <color theme="1"/>
        <rFont val="Arial"/>
        <family val="2"/>
      </rPr>
      <t xml:space="preserve">Hoteles: encuesta de ocupación, índice de precios e indicadores de rentabilidad. </t>
    </r>
    <r>
      <rPr>
        <i/>
        <sz val="8"/>
        <color theme="1"/>
        <rFont val="Arial"/>
        <family val="2"/>
      </rPr>
      <t xml:space="preserve">Disponible a: </t>
    </r>
    <r>
      <rPr>
        <sz val="8"/>
        <color theme="1"/>
        <rFont val="Arial"/>
        <family val="2"/>
      </rPr>
      <t xml:space="preserve">https://www.ine.es/dynt3/inebase/es/index.htm?padre=252&amp;dh=1 </t>
    </r>
    <r>
      <rPr>
        <i/>
        <sz val="8"/>
        <color theme="1"/>
        <rFont val="Arial"/>
        <family val="2"/>
      </rPr>
      <t xml:space="preserve">(Accedit: 26 agost 2022), i de l'IBESTAT (2022). </t>
    </r>
    <r>
      <rPr>
        <sz val="8"/>
        <color theme="1"/>
        <rFont val="Arial"/>
        <family val="2"/>
      </rPr>
      <t xml:space="preserve">Rendibilitat del sector hoteler. </t>
    </r>
    <r>
      <rPr>
        <i/>
        <sz val="8"/>
        <color theme="1"/>
        <rFont val="Arial"/>
        <family val="2"/>
      </rPr>
      <t>Disponible a:</t>
    </r>
    <r>
      <rPr>
        <sz val="8"/>
        <color theme="1"/>
        <rFont val="Arial"/>
        <family val="2"/>
      </rPr>
      <t xml:space="preserve"> https://ibestat.caib.es/ibestat/page?&amp;p=px_tablas&amp;nodeId=f16c0b46-3092-4231-a050-a57be92c10cf&amp;path=economia%2Fturisme%2Frendibilitat-sector-hoteler&amp;lang=ca</t>
    </r>
    <r>
      <rPr>
        <i/>
        <sz val="8"/>
        <color theme="1"/>
        <rFont val="Arial"/>
        <family val="2"/>
      </rPr>
      <t xml:space="preserve"> (Accedit: 26 agost 2022)</t>
    </r>
  </si>
  <si>
    <t>Font: Elaboració pròpia a partir de dades de l'IBESTAT (2022). FRONTUR. Disponible a: https://ibestat.caib.es/ibestat/estadistiques/economia/turisme/fluxe-turistes-frontur/043d7774-cd6c-4363-929a-703aaa0cb9e0 (Accedit: 25 agost 2022)</t>
  </si>
  <si>
    <t>Font: Elaboració pròpia a partir de dades de l'IBESTAT (2022). Gasto y perfil de los turistas (EGATUR). Disponible a: https://ibestat.caib.es/ibestat/page?p=px_tablas&amp;nodeId=f58f0937-c64f-469d-bad5-99f29bbb59ce&amp;path=economia%2FTURISMO%2F02 (Accedit: 25 agost 2022)</t>
  </si>
  <si>
    <t>Temporada mitjana alta*</t>
  </si>
  <si>
    <r>
      <t xml:space="preserve">Font: Elaboració pròpia a partir de dades de l'INE (2022). </t>
    </r>
    <r>
      <rPr>
        <sz val="8"/>
        <color theme="1"/>
        <rFont val="Arial"/>
        <family val="2"/>
      </rPr>
      <t>Hoteles: encuesta de ocupación, índice de precios e indicadores de rentabilidad</t>
    </r>
    <r>
      <rPr>
        <i/>
        <sz val="8"/>
        <color theme="1"/>
        <rFont val="Arial"/>
        <family val="2"/>
      </rPr>
      <t>. Disponible a:</t>
    </r>
    <r>
      <rPr>
        <sz val="8"/>
        <color theme="1"/>
        <rFont val="Arial"/>
        <family val="2"/>
      </rPr>
      <t xml:space="preserve"> https://www.ine.es/dynt3/inebase/es/index.htm?padre=252&amp;dh=1</t>
    </r>
    <r>
      <rPr>
        <i/>
        <sz val="8"/>
        <color theme="1"/>
        <rFont val="Arial"/>
        <family val="2"/>
      </rPr>
      <t xml:space="preserve"> (Accedit: 26 agost 2022), i de l'IBESTAT (2022). </t>
    </r>
    <r>
      <rPr>
        <sz val="8"/>
        <color theme="1"/>
        <rFont val="Arial"/>
        <family val="2"/>
      </rPr>
      <t>Rendibilitat del sector hoteler.</t>
    </r>
    <r>
      <rPr>
        <i/>
        <sz val="8"/>
        <color theme="1"/>
        <rFont val="Arial"/>
        <family val="2"/>
      </rPr>
      <t xml:space="preserve"> Disponible a: </t>
    </r>
    <r>
      <rPr>
        <sz val="8"/>
        <color theme="1"/>
        <rFont val="Arial"/>
        <family val="2"/>
      </rPr>
      <t>https://ibestat.caib.es/ibestat/page?&amp;p=px_tablas&amp;nodeId=f16c0b46-3092-4231-a050-a57be92c10cf&amp;path=economia%2Fturisme%2Frendibilitat-sector-hoteler&amp;lang=ca</t>
    </r>
    <r>
      <rPr>
        <i/>
        <sz val="8"/>
        <color theme="1"/>
        <rFont val="Arial"/>
        <family val="2"/>
      </rPr>
      <t xml:space="preserve"> (Accedit: 26 agost 2022)</t>
    </r>
  </si>
  <si>
    <r>
      <t xml:space="preserve">Font: Elaboració pròpia a partir de dades de l'INE (2022). </t>
    </r>
    <r>
      <rPr>
        <sz val="8"/>
        <color theme="1"/>
        <rFont val="Arial"/>
        <family val="2"/>
      </rPr>
      <t>Hoteles: encuesta de ocupación, índice de precios e indicadores de rentabilidad</t>
    </r>
    <r>
      <rPr>
        <i/>
        <sz val="8"/>
        <color theme="1"/>
        <rFont val="Arial"/>
        <family val="2"/>
      </rPr>
      <t xml:space="preserve">. Disponible a: </t>
    </r>
    <r>
      <rPr>
        <sz val="8"/>
        <color theme="1"/>
        <rFont val="Arial"/>
        <family val="2"/>
      </rPr>
      <t xml:space="preserve">https://www.ine.es/dynt3/inebase/es/index.htm?padre=252&amp;dh=1 </t>
    </r>
    <r>
      <rPr>
        <i/>
        <sz val="8"/>
        <color theme="1"/>
        <rFont val="Arial"/>
        <family val="2"/>
      </rPr>
      <t xml:space="preserve">(Accedit: 26 agost 2022), i de l'IBESTAT (2022). </t>
    </r>
    <r>
      <rPr>
        <sz val="8"/>
        <color theme="1"/>
        <rFont val="Arial"/>
        <family val="2"/>
      </rPr>
      <t>Rendibilitat del sector hoteler.</t>
    </r>
    <r>
      <rPr>
        <i/>
        <sz val="8"/>
        <color theme="1"/>
        <rFont val="Arial"/>
        <family val="2"/>
      </rPr>
      <t xml:space="preserve"> Disponible a: </t>
    </r>
    <r>
      <rPr>
        <sz val="8"/>
        <color theme="1"/>
        <rFont val="Arial"/>
        <family val="2"/>
      </rPr>
      <t xml:space="preserve">https://ibestat.caib.es/ibestat/page?&amp;p=px_tablas&amp;nodeId=f16c0b46-3092-4231-a050-a57be92c10cf&amp;path=economia%2Fturisme%2Frendibilitat-sector-hoteler&amp;lang=ca </t>
    </r>
    <r>
      <rPr>
        <i/>
        <sz val="8"/>
        <color theme="1"/>
        <rFont val="Arial"/>
        <family val="2"/>
      </rPr>
      <t>(Accedit: 26 agost 2022)</t>
    </r>
  </si>
  <si>
    <t>Quadre I-6.13. Tarifa mitjana diària del sector hoteler 
per comunitats autònomes (euros) (2020-2021)</t>
  </si>
  <si>
    <r>
      <t xml:space="preserve">Font: Elaboració pròpia a partir de dades de l'INE (2022). </t>
    </r>
    <r>
      <rPr>
        <sz val="8"/>
        <rFont val="Arial"/>
        <family val="2"/>
      </rPr>
      <t>Hoteles: encuesta de ocupación, índice de precios e indicadores de rentabilidad</t>
    </r>
    <r>
      <rPr>
        <i/>
        <sz val="8"/>
        <rFont val="Arial"/>
        <family val="2"/>
      </rPr>
      <t xml:space="preserve">. Disponible a: </t>
    </r>
    <r>
      <rPr>
        <sz val="8"/>
        <rFont val="Arial"/>
        <family val="2"/>
      </rPr>
      <t>https://www.ine.es/dynt3/inebase/es/index.htm?padre=252&amp;dh=1</t>
    </r>
    <r>
      <rPr>
        <i/>
        <sz val="8"/>
        <rFont val="Arial"/>
        <family val="2"/>
      </rPr>
      <t xml:space="preserve"> (Accedit: 26 agost 2022)</t>
    </r>
  </si>
  <si>
    <r>
      <t xml:space="preserve">Font: Elaboració pròpia a partir de dades de l'INE (2022). </t>
    </r>
    <r>
      <rPr>
        <sz val="8"/>
        <color theme="1"/>
        <rFont val="Arial"/>
        <family val="2"/>
      </rPr>
      <t>Hoteles: encuesta de ocupación, índice de precios e indicadores de rentabilidad.</t>
    </r>
    <r>
      <rPr>
        <i/>
        <sz val="8"/>
        <color theme="1"/>
        <rFont val="Arial"/>
        <family val="2"/>
      </rPr>
      <t xml:space="preserve"> Disponible a: </t>
    </r>
    <r>
      <rPr>
        <sz val="8"/>
        <color theme="1"/>
        <rFont val="Arial"/>
        <family val="2"/>
      </rPr>
      <t>https://www.ine.es/dynt3/inebase/es/index.htm?padre=252&amp;dh=1</t>
    </r>
    <r>
      <rPr>
        <i/>
        <sz val="8"/>
        <color theme="1"/>
        <rFont val="Arial"/>
        <family val="2"/>
      </rPr>
      <t xml:space="preserve"> (Accedit: 26 agost 2022)</t>
    </r>
  </si>
  <si>
    <t>Font: Elaboració pròpia a partir de dades de l'IBESTAT</t>
  </si>
  <si>
    <t>Font: Elaboració pròpia a partir de dades de l'INE i de l'IBESTAT</t>
  </si>
  <si>
    <t>Sèries d'índexs de preus (IBESTAT) originals i desestacionalitzades amb el programa R-Studio, utilitzant el paquet RJDemetra</t>
  </si>
  <si>
    <r>
      <t xml:space="preserve">Font: Elaboració pròpia a partir de dades de l'INE (2022). </t>
    </r>
    <r>
      <rPr>
        <sz val="8"/>
        <color theme="1"/>
        <rFont val="Arial"/>
        <family val="2"/>
      </rPr>
      <t>Hoteles: encuesta de ocupación, índice de precios e indicadores de rentabilidad.</t>
    </r>
    <r>
      <rPr>
        <i/>
        <sz val="8"/>
        <color theme="1"/>
        <rFont val="Arial"/>
        <family val="2"/>
      </rPr>
      <t xml:space="preserve"> Disponible a: </t>
    </r>
    <r>
      <rPr>
        <sz val="8"/>
        <color theme="1"/>
        <rFont val="Arial"/>
        <family val="2"/>
      </rPr>
      <t xml:space="preserve">https://www.ine.es/dynt3/inebase/es/index.htm?padre=252&amp;dh=1 </t>
    </r>
    <r>
      <rPr>
        <i/>
        <sz val="8"/>
        <color theme="1"/>
        <rFont val="Arial"/>
        <family val="2"/>
      </rPr>
      <t xml:space="preserve">(Accedit: 26 agost 2022), i de l'IBESTAT (2022). </t>
    </r>
    <r>
      <rPr>
        <sz val="8"/>
        <color theme="1"/>
        <rFont val="Arial"/>
        <family val="2"/>
      </rPr>
      <t>Rendibilitat del sector hoteler</t>
    </r>
    <r>
      <rPr>
        <i/>
        <sz val="8"/>
        <color theme="1"/>
        <rFont val="Arial"/>
        <family val="2"/>
      </rPr>
      <t xml:space="preserve">. Disponible a: </t>
    </r>
    <r>
      <rPr>
        <sz val="8"/>
        <color theme="1"/>
        <rFont val="Arial"/>
        <family val="2"/>
      </rPr>
      <t>https://ibestat.caib.es/ibestat/page?&amp;p=px_tablas&amp;nodeId=f16c0b46-3092-4231-a050-a57be92c10cf&amp;path=economia%2Fturisme%2Frendibilitat-sector-hoteler&amp;lang=ca</t>
    </r>
    <r>
      <rPr>
        <i/>
        <sz val="8"/>
        <color theme="1"/>
        <rFont val="Arial"/>
        <family val="2"/>
      </rPr>
      <t xml:space="preserve"> (Accedit: 26 agost 2022)</t>
    </r>
  </si>
  <si>
    <r>
      <t xml:space="preserve">Font: Elaboració pròpia a partir de dades de l'INE (2022). </t>
    </r>
    <r>
      <rPr>
        <sz val="8"/>
        <color theme="1"/>
        <rFont val="Arial"/>
        <family val="2"/>
      </rPr>
      <t>Encuesta de ocupación hotelera 2020.</t>
    </r>
    <r>
      <rPr>
        <i/>
        <sz val="8"/>
        <color theme="1"/>
        <rFont val="Arial"/>
        <family val="2"/>
      </rPr>
      <t xml:space="preserve"> Disponible a: </t>
    </r>
    <r>
      <rPr>
        <sz val="8"/>
        <color theme="1"/>
        <rFont val="Arial"/>
        <family val="2"/>
      </rPr>
      <t>https://www.ine.es/dynt3/inebase/es/index.htm?padre=8225&amp;capsel=8231</t>
    </r>
    <r>
      <rPr>
        <i/>
        <sz val="8"/>
        <color theme="1"/>
        <rFont val="Arial"/>
        <family val="2"/>
      </rPr>
      <t xml:space="preserve"> (Accedit: 29 agost 2022), i l'IBESTAT (2022). </t>
    </r>
    <r>
      <rPr>
        <sz val="8"/>
        <color theme="1"/>
        <rFont val="Arial"/>
        <family val="2"/>
      </rPr>
      <t>Ocupació de l’oferta turística.</t>
    </r>
    <r>
      <rPr>
        <i/>
        <sz val="8"/>
        <color theme="1"/>
        <rFont val="Arial"/>
        <family val="2"/>
      </rPr>
      <t xml:space="preserve"> Disponible a: </t>
    </r>
    <r>
      <rPr>
        <sz val="8"/>
        <color theme="1"/>
        <rFont val="Arial"/>
        <family val="2"/>
      </rPr>
      <t xml:space="preserve">https://ibestat.caib.es/ibestat/page?&amp;p=px_tablas&amp;nodeId=614884d6-737a-401d-a8c3-a35519b8fec9&amp;path=economia%2Fturisme%2Focupacio-oferta-turistica-hotels&amp;lang=ca </t>
    </r>
    <r>
      <rPr>
        <i/>
        <sz val="8"/>
        <color theme="1"/>
        <rFont val="Arial"/>
        <family val="2"/>
      </rPr>
      <t>(Accedit: 29 agost 2022)</t>
    </r>
  </si>
  <si>
    <t>Gràfic I-6.47. Ubicació de les empreses turístiques i àrea del cercle proporcional als ingressos d'explotació del 2020</t>
  </si>
  <si>
    <t>Gràfic I-6.48. Ubicació de les empreses turístiques i àrea del cercle proporcional a l'ocupació del 2020</t>
  </si>
  <si>
    <r>
      <t xml:space="preserve">Font: IBESTAT (2022). </t>
    </r>
    <r>
      <rPr>
        <sz val="8"/>
        <rFont val="Arial"/>
        <family val="2"/>
      </rPr>
      <t>Nombre d’empreses del sector turístic.</t>
    </r>
    <r>
      <rPr>
        <i/>
        <sz val="8"/>
        <rFont val="Arial"/>
        <family val="2"/>
        <charset val="1"/>
      </rPr>
      <t xml:space="preserve"> Disponible a: </t>
    </r>
    <r>
      <rPr>
        <sz val="8"/>
        <rFont val="Arial"/>
        <family val="2"/>
      </rPr>
      <t xml:space="preserve">https://ibestat.caib.es/ibestat/estadistiques/economia/turisme/nombre-empreses-dirce-turistic/e7775056-8fce-48f7-af6c-78b82e3546cb </t>
    </r>
    <r>
      <rPr>
        <i/>
        <sz val="8"/>
        <rFont val="Arial"/>
        <family val="2"/>
        <charset val="1"/>
      </rPr>
      <t>(Accedit: 29 agost 2022)</t>
    </r>
  </si>
  <si>
    <r>
      <t xml:space="preserve">Font: IBESTAT (2022). </t>
    </r>
    <r>
      <rPr>
        <sz val="8"/>
        <rFont val="Arial"/>
        <family val="2"/>
      </rPr>
      <t>Nombre d’empreses del sector turístic</t>
    </r>
    <r>
      <rPr>
        <i/>
        <sz val="8"/>
        <rFont val="Arial"/>
        <family val="2"/>
        <charset val="1"/>
      </rPr>
      <t xml:space="preserve">. Disponible a: </t>
    </r>
    <r>
      <rPr>
        <sz val="8"/>
        <rFont val="Arial"/>
        <family val="2"/>
      </rPr>
      <t>https://ibestat.caib.es/ibestat/estadistiques/economia/turisme/nombre-empreses-dirce-turistic/e7775056-8fce-48f7-af6c-78b82e3546cb</t>
    </r>
    <r>
      <rPr>
        <i/>
        <sz val="8"/>
        <rFont val="Arial"/>
        <family val="2"/>
        <charset val="1"/>
      </rPr>
      <t xml:space="preserve"> (Accedit: 29 agost 2022)</t>
    </r>
  </si>
  <si>
    <r>
      <t xml:space="preserve">Font: IBESTAT (2022). </t>
    </r>
    <r>
      <rPr>
        <sz val="8"/>
        <rFont val="Arial"/>
        <family val="2"/>
      </rPr>
      <t>Demografia empresarial</t>
    </r>
    <r>
      <rPr>
        <i/>
        <sz val="8"/>
        <rFont val="Arial"/>
        <family val="2"/>
        <charset val="1"/>
      </rPr>
      <t xml:space="preserve">. Disponible a: </t>
    </r>
    <r>
      <rPr>
        <sz val="8"/>
        <rFont val="Arial"/>
        <family val="2"/>
      </rPr>
      <t xml:space="preserve">https://ibestat.caib.es/ibestat/estadistiques/economia/empreses/demografia-empresarial/a11e3c92-37e6-4973-98c1-c8abb7006e84 </t>
    </r>
    <r>
      <rPr>
        <i/>
        <sz val="8"/>
        <rFont val="Arial"/>
        <family val="2"/>
        <charset val="1"/>
      </rPr>
      <t>(Accedit: 29 agost 2022)</t>
    </r>
  </si>
  <si>
    <r>
      <t xml:space="preserve">Font: IBESTAT (2022). </t>
    </r>
    <r>
      <rPr>
        <sz val="8"/>
        <rFont val="Arial"/>
        <family val="2"/>
      </rPr>
      <t>Dades de la TGSS</t>
    </r>
    <r>
      <rPr>
        <i/>
        <sz val="8"/>
        <rFont val="Arial"/>
        <family val="2"/>
        <charset val="1"/>
      </rPr>
      <t xml:space="preserve">. Disponible a: </t>
    </r>
    <r>
      <rPr>
        <sz val="8"/>
        <rFont val="Arial"/>
        <family val="2"/>
      </rPr>
      <t xml:space="preserve">https://ibestat.caib.es/ibestat/estadistiques/economia/treball/afiliacions-seguretat-social/c6d84018-046c-4e4e-b111-fb2f17416531 </t>
    </r>
    <r>
      <rPr>
        <i/>
        <sz val="8"/>
        <rFont val="Arial"/>
        <family val="2"/>
        <charset val="1"/>
      </rPr>
      <t>(Accedit: 29 d'agost de 2022)</t>
    </r>
  </si>
  <si>
    <t>% temporada. mitjana alta</t>
  </si>
  <si>
    <t>Font: Elaboració pròpia a partir de dades de l'IBESTAT (2022) FRONTUR. Disponible a: https://ibestat.caib.es/ibestat/estadistiques/economia/turisme/fluxe-turistes-frontur/043d7774-cd6c-4363-929a-703aaa0cb9e0 (Accedit: 25 agost 2022).</t>
  </si>
  <si>
    <r>
      <t xml:space="preserve">Font: Elaboració pròpia a partir de dades de l'IBESTAT (2022). </t>
    </r>
    <r>
      <rPr>
        <sz val="8"/>
        <rFont val="Arial"/>
        <family val="2"/>
      </rPr>
      <t>FRONTUR</t>
    </r>
    <r>
      <rPr>
        <i/>
        <sz val="8"/>
        <rFont val="Arial"/>
        <family val="2"/>
      </rPr>
      <t xml:space="preserve">. Disponible a: </t>
    </r>
    <r>
      <rPr>
        <sz val="8"/>
        <rFont val="Arial"/>
        <family val="2"/>
      </rPr>
      <t>https://ibestat.caib.es/ibestat/estadistiques/economia/turisme/fluxe-turistes-frontur/043d7774-cd6c-4363-929a-703aaa0cb9e0</t>
    </r>
    <r>
      <rPr>
        <i/>
        <sz val="8"/>
        <rFont val="Arial"/>
        <family val="2"/>
      </rPr>
      <t xml:space="preserve"> (Accedit: 25 agost 2022)</t>
    </r>
  </si>
  <si>
    <r>
      <t xml:space="preserve">Font: Elaboració pròpia a partir de dades de l'IBESTAT (2022). </t>
    </r>
    <r>
      <rPr>
        <sz val="8"/>
        <rFont val="Arial"/>
        <family val="2"/>
      </rPr>
      <t>FRONTUR</t>
    </r>
    <r>
      <rPr>
        <i/>
        <sz val="8"/>
        <rFont val="Arial"/>
        <family val="2"/>
      </rPr>
      <t xml:space="preserve">. Disponible a: </t>
    </r>
    <r>
      <rPr>
        <sz val="8"/>
        <rFont val="Arial"/>
        <family val="2"/>
      </rPr>
      <t xml:space="preserve">https://ibestat.caib.es/ibestat/estadistiques/economia/turisme/fluxe-turistes-frontur/043d7774-cd6c-4363-929a-703aaa0cb9e0 </t>
    </r>
    <r>
      <rPr>
        <i/>
        <sz val="8"/>
        <rFont val="Arial"/>
        <family val="2"/>
      </rPr>
      <t>(Accedit: 25 agost 2022)</t>
    </r>
  </si>
  <si>
    <t>Quadre IA-6.7. Viatgers, pernoctacions i estada mitjana en hotels de les Illes Balears per país de residència i temporada (2020-2021)</t>
  </si>
  <si>
    <t>Altres comunitats autònomes</t>
  </si>
  <si>
    <t>(...) Dada oculta per imprecisa o de baixa qualitat.</t>
  </si>
  <si>
    <r>
      <t xml:space="preserve">Font: Elaboració pròpia a partir de dades de l'IBESTAT (2022). </t>
    </r>
    <r>
      <rPr>
        <sz val="8"/>
        <color theme="1"/>
        <rFont val="Arial"/>
        <family val="2"/>
      </rPr>
      <t>Turisme</t>
    </r>
    <r>
      <rPr>
        <i/>
        <sz val="8"/>
        <color theme="1"/>
        <rFont val="Arial"/>
        <family val="2"/>
      </rPr>
      <t xml:space="preserve">. Disponible a: </t>
    </r>
    <r>
      <rPr>
        <sz val="8"/>
        <color theme="1"/>
        <rFont val="Arial"/>
        <family val="2"/>
      </rPr>
      <t xml:space="preserve">https://ibestat.caib.es/ibestat/page?&amp;p=px_publicaciones&amp;nodeId=0b70b294-81e0-413a-b7b2-3cc3a33593a8&amp;path=economia%2Fturisme&amp;lang=ca </t>
    </r>
    <r>
      <rPr>
        <i/>
        <sz val="8"/>
        <color theme="1"/>
        <rFont val="Arial"/>
        <family val="2"/>
      </rPr>
      <t>(Accedit: 25 agost 2022)</t>
    </r>
  </si>
  <si>
    <t>Espanya (altres comunitats autònomes)</t>
  </si>
  <si>
    <r>
      <t xml:space="preserve">Font: Elaboració pròpia a partir de dades de l'IBESTAT (2022). </t>
    </r>
    <r>
      <rPr>
        <sz val="8"/>
        <rFont val="Arial"/>
        <family val="2"/>
      </rPr>
      <t>Gasto y perfil de los turistas (EGATUR)</t>
    </r>
    <r>
      <rPr>
        <i/>
        <sz val="8"/>
        <rFont val="Arial"/>
        <family val="2"/>
      </rPr>
      <t xml:space="preserve">. Disponible a: </t>
    </r>
    <r>
      <rPr>
        <sz val="8"/>
        <rFont val="Arial"/>
        <family val="2"/>
      </rPr>
      <t>https://ibestat.caib.es/ibestat/page?p=px_tablas&amp;nodeId=f58f0937-c64f-469d-bad5-99f29bbb59ce&amp;path=economia%2FTURISMO%2F02</t>
    </r>
    <r>
      <rPr>
        <i/>
        <sz val="8"/>
        <rFont val="Arial"/>
        <family val="2"/>
      </rPr>
      <t xml:space="preserve"> (Accedit: 25 agost 2022).</t>
    </r>
  </si>
  <si>
    <r>
      <t>Font: Elaboració pròpia a partir de dades de l'INE (2022). H</t>
    </r>
    <r>
      <rPr>
        <sz val="8"/>
        <color theme="1"/>
        <rFont val="Arial"/>
        <family val="2"/>
      </rPr>
      <t>oteles: encuesta de ocupación, índice de precios e indicadores de rentabilidad.</t>
    </r>
    <r>
      <rPr>
        <i/>
        <sz val="8"/>
        <color theme="1"/>
        <rFont val="Arial"/>
        <family val="2"/>
      </rPr>
      <t xml:space="preserve"> Disponible a: h</t>
    </r>
    <r>
      <rPr>
        <sz val="8"/>
        <color theme="1"/>
        <rFont val="Arial"/>
        <family val="2"/>
      </rPr>
      <t xml:space="preserve">ttps://www.ine.es/dynt3/inebase/es/index.htm?padre=252&amp;dh=1 </t>
    </r>
    <r>
      <rPr>
        <i/>
        <sz val="8"/>
        <color theme="1"/>
        <rFont val="Arial"/>
        <family val="2"/>
      </rPr>
      <t xml:space="preserve">(Accedit: 26 agost 2022), i de l'IBESTAT (2022). </t>
    </r>
    <r>
      <rPr>
        <sz val="8"/>
        <color theme="1"/>
        <rFont val="Arial"/>
        <family val="2"/>
      </rPr>
      <t>Rendibilitat del sector hoteler.</t>
    </r>
    <r>
      <rPr>
        <i/>
        <sz val="8"/>
        <color theme="1"/>
        <rFont val="Arial"/>
        <family val="2"/>
      </rPr>
      <t xml:space="preserve"> Disponible a: </t>
    </r>
    <r>
      <rPr>
        <sz val="8"/>
        <color theme="1"/>
        <rFont val="Arial"/>
        <family val="2"/>
      </rPr>
      <t>https://ibestat.caib.es/ibestat/page?&amp;p=px_tablas&amp;nodeId=f16c0b46-3092-4231-a050-a57be92c10cf&amp;path=economia%2Fturisme%2Frendibilitat-sector-hoteler&amp;lang=ca</t>
    </r>
    <r>
      <rPr>
        <i/>
        <sz val="8"/>
        <color theme="1"/>
        <rFont val="Arial"/>
        <family val="2"/>
      </rPr>
      <t xml:space="preserve"> (Accedit: 26 agost 2022)</t>
    </r>
  </si>
  <si>
    <r>
      <t>Font: Elaboració pròpia a partir de dades de l'INE (2022).</t>
    </r>
    <r>
      <rPr>
        <sz val="8"/>
        <color theme="1"/>
        <rFont val="Arial"/>
        <family val="2"/>
      </rPr>
      <t xml:space="preserve"> Hoteles: encuesta de ocupación, índice de precios e indicadores de rentabilidad.</t>
    </r>
    <r>
      <rPr>
        <i/>
        <sz val="8"/>
        <color theme="1"/>
        <rFont val="Arial"/>
        <family val="2"/>
      </rPr>
      <t xml:space="preserve"> Disponible a: </t>
    </r>
    <r>
      <rPr>
        <sz val="8"/>
        <color theme="1"/>
        <rFont val="Arial"/>
        <family val="2"/>
      </rPr>
      <t>https://www.ine.es/dynt3/inebase/es/index.htm?padre=252&amp;dh=1</t>
    </r>
    <r>
      <rPr>
        <i/>
        <sz val="8"/>
        <color theme="1"/>
        <rFont val="Arial"/>
        <family val="2"/>
      </rPr>
      <t xml:space="preserve"> (Accedit: 26 agost 2022), i de l'IBESTAT (2022). </t>
    </r>
    <r>
      <rPr>
        <sz val="8"/>
        <color theme="1"/>
        <rFont val="Arial"/>
        <family val="2"/>
      </rPr>
      <t>Rendibilitat del sector hoteler</t>
    </r>
    <r>
      <rPr>
        <i/>
        <sz val="8"/>
        <color theme="1"/>
        <rFont val="Arial"/>
        <family val="2"/>
      </rPr>
      <t xml:space="preserve">. Disponible a: </t>
    </r>
    <r>
      <rPr>
        <sz val="8"/>
        <color theme="1"/>
        <rFont val="Arial"/>
        <family val="2"/>
      </rPr>
      <t xml:space="preserve">https://ibestat.caib.es/ibestat/page?&amp;p=px_tablas&amp;nodeId=f16c0b46-3092-4231-a050-a57be92c10cf&amp;path=economia%2Fturisme%2Frendibilitat-sector-hoteler&amp;lang=ca </t>
    </r>
    <r>
      <rPr>
        <i/>
        <sz val="8"/>
        <color theme="1"/>
        <rFont val="Arial"/>
        <family val="2"/>
      </rPr>
      <t>(Accedit: 26 agost 2022)</t>
    </r>
  </si>
  <si>
    <r>
      <t xml:space="preserve">Font: Elaboració pròpia a partir de dades de l'INE (2022). </t>
    </r>
    <r>
      <rPr>
        <sz val="8"/>
        <color theme="1"/>
        <rFont val="Arial"/>
        <family val="2"/>
      </rPr>
      <t>Hoteles: encuesta de ocupación, índice de precios e indicadores de rentabilidad</t>
    </r>
    <r>
      <rPr>
        <i/>
        <sz val="8"/>
        <color theme="1"/>
        <rFont val="Arial"/>
        <family val="2"/>
      </rPr>
      <t xml:space="preserve">. Disponible a: </t>
    </r>
    <r>
      <rPr>
        <sz val="8"/>
        <color theme="1"/>
        <rFont val="Arial"/>
        <family val="2"/>
      </rPr>
      <t>https://www.ine.es/dynt3/inebase/es/index.htm?padre=252&amp;dh=1</t>
    </r>
    <r>
      <rPr>
        <i/>
        <sz val="8"/>
        <color theme="1"/>
        <rFont val="Arial"/>
        <family val="2"/>
      </rPr>
      <t xml:space="preserve"> (Accedit: 26 agost 2022), i de l'IBESTAT (2022). </t>
    </r>
    <r>
      <rPr>
        <sz val="8"/>
        <color theme="1"/>
        <rFont val="Arial"/>
        <family val="2"/>
      </rPr>
      <t>Rendibilitat del sector hoteler.</t>
    </r>
    <r>
      <rPr>
        <i/>
        <sz val="8"/>
        <color theme="1"/>
        <rFont val="Arial"/>
        <family val="2"/>
      </rPr>
      <t xml:space="preserve"> Disponible a: </t>
    </r>
    <r>
      <rPr>
        <sz val="8"/>
        <color theme="1"/>
        <rFont val="Arial"/>
        <family val="2"/>
      </rPr>
      <t>https://ibestat.caib.es/ibestat/page?&amp;p=px_tablas&amp;nodeId=f16c0b46-3092-4231-a050-a57be92c10cf&amp;path=economia%2Fturisme%2Frendibilitat-sector-hoteler&amp;lang=ca</t>
    </r>
    <r>
      <rPr>
        <i/>
        <sz val="8"/>
        <color theme="1"/>
        <rFont val="Arial"/>
        <family val="2"/>
      </rPr>
      <t xml:space="preserve"> (Accedit: 26 agost 2022)</t>
    </r>
  </si>
  <si>
    <r>
      <t xml:space="preserve">Font: Elaboració pròpia a partir de dades de l'INE (2022). </t>
    </r>
    <r>
      <rPr>
        <sz val="8"/>
        <color theme="1"/>
        <rFont val="Arial"/>
        <family val="2"/>
      </rPr>
      <t>Hoteles: encuesta de ocupación, índice de precios e indicadores de rentabilidad.</t>
    </r>
    <r>
      <rPr>
        <i/>
        <sz val="8"/>
        <color theme="1"/>
        <rFont val="Arial"/>
        <family val="2"/>
      </rPr>
      <t xml:space="preserve"> Disponible a: </t>
    </r>
    <r>
      <rPr>
        <sz val="8"/>
        <color theme="1"/>
        <rFont val="Arial"/>
        <family val="2"/>
      </rPr>
      <t xml:space="preserve">https://www.ine.es/dynt3/inebase/es/index.htm?padre=252&amp;dh=1 </t>
    </r>
    <r>
      <rPr>
        <i/>
        <sz val="8"/>
        <color theme="1"/>
        <rFont val="Arial"/>
        <family val="2"/>
      </rPr>
      <t xml:space="preserve">(Accedit: 26 agost 2022), i de l'IBESTAT (2022). </t>
    </r>
    <r>
      <rPr>
        <sz val="8"/>
        <color theme="1"/>
        <rFont val="Arial"/>
        <family val="2"/>
      </rPr>
      <t xml:space="preserve">Rendibilitat del sector hoteler. </t>
    </r>
    <r>
      <rPr>
        <i/>
        <sz val="8"/>
        <color theme="1"/>
        <rFont val="Arial"/>
        <family val="2"/>
      </rPr>
      <t xml:space="preserve">Disponible a: </t>
    </r>
    <r>
      <rPr>
        <sz val="8"/>
        <color theme="1"/>
        <rFont val="Arial"/>
        <family val="2"/>
      </rPr>
      <t xml:space="preserve">https://ibestat.caib.es/ibestat/page?&amp;p=px_tablas&amp;nodeId=f16c0b46-3092-4231-a050-a57be92c10cf&amp;path=economia%2Fturisme%2Frendibilitat-sector-hoteler&amp;lang=ca </t>
    </r>
    <r>
      <rPr>
        <i/>
        <sz val="8"/>
        <color theme="1"/>
        <rFont val="Arial"/>
        <family val="2"/>
      </rPr>
      <t>(Accedit: 26 agost 2022)</t>
    </r>
  </si>
  <si>
    <r>
      <t>Font: Elaboració pròpia a partir de dades de l'INE (2022).</t>
    </r>
    <r>
      <rPr>
        <sz val="8"/>
        <color theme="1"/>
        <rFont val="Arial"/>
        <family val="2"/>
      </rPr>
      <t xml:space="preserve"> Hoteles: encuesta de ocupación, índice de precios e indicadores de rentabilidad. </t>
    </r>
    <r>
      <rPr>
        <i/>
        <sz val="8"/>
        <color theme="1"/>
        <rFont val="Arial"/>
        <family val="2"/>
      </rPr>
      <t xml:space="preserve">Disponible a: </t>
    </r>
    <r>
      <rPr>
        <sz val="8"/>
        <color theme="1"/>
        <rFont val="Arial"/>
        <family val="2"/>
      </rPr>
      <t>https://www.ine.es/dynt3/inebase/es/index.htm?padre=252&amp;dh=1</t>
    </r>
    <r>
      <rPr>
        <i/>
        <sz val="8"/>
        <color theme="1"/>
        <rFont val="Arial"/>
        <family val="2"/>
      </rPr>
      <t xml:space="preserve"> (Accedit: 26 agost 2022), i de l'IBESTAT (2022). </t>
    </r>
    <r>
      <rPr>
        <sz val="8"/>
        <color theme="1"/>
        <rFont val="Arial"/>
        <family val="2"/>
      </rPr>
      <t>Rendibilitat del sector hoteler</t>
    </r>
    <r>
      <rPr>
        <i/>
        <sz val="8"/>
        <color theme="1"/>
        <rFont val="Arial"/>
        <family val="2"/>
      </rPr>
      <t xml:space="preserve">. Disponible a: </t>
    </r>
    <r>
      <rPr>
        <sz val="8"/>
        <color theme="1"/>
        <rFont val="Arial"/>
        <family val="2"/>
      </rPr>
      <t xml:space="preserve">https://ibestat.caib.es/ibestat/page?&amp;p=px_tablas&amp;nodeId=f16c0b46-3092-4231-a050-a57be92c10cf&amp;path=economia%2Fturisme%2Frendibilitat-sector-hoteler&amp;lang=ca </t>
    </r>
    <r>
      <rPr>
        <i/>
        <sz val="8"/>
        <color theme="1"/>
        <rFont val="Arial"/>
        <family val="2"/>
      </rPr>
      <t>(Accedit: 26 agost 2022)</t>
    </r>
  </si>
  <si>
    <r>
      <t xml:space="preserve">Font: Elaboració pròpia a partir de dades de l'INE (2022). </t>
    </r>
    <r>
      <rPr>
        <sz val="8"/>
        <color theme="1"/>
        <rFont val="Arial"/>
        <family val="2"/>
      </rPr>
      <t>Encuesta de ocupación hotelera 2020</t>
    </r>
    <r>
      <rPr>
        <i/>
        <sz val="8"/>
        <color theme="1"/>
        <rFont val="Arial"/>
        <family val="2"/>
      </rPr>
      <t xml:space="preserve">. Disponible a: </t>
    </r>
    <r>
      <rPr>
        <sz val="8"/>
        <color theme="1"/>
        <rFont val="Arial"/>
        <family val="2"/>
      </rPr>
      <t>https://www.ine.es/dynt3/inebase/es/index.htm?padre=8225&amp;capsel=8231</t>
    </r>
    <r>
      <rPr>
        <i/>
        <sz val="8"/>
        <color theme="1"/>
        <rFont val="Arial"/>
        <family val="2"/>
      </rPr>
      <t xml:space="preserve"> (Accedit: 29 agost 2022), i l'IBESTAT (2022). </t>
    </r>
    <r>
      <rPr>
        <sz val="8"/>
        <color theme="1"/>
        <rFont val="Arial"/>
        <family val="2"/>
      </rPr>
      <t>Ocupació de l’oferta turística</t>
    </r>
    <r>
      <rPr>
        <i/>
        <sz val="8"/>
        <color theme="1"/>
        <rFont val="Arial"/>
        <family val="2"/>
      </rPr>
      <t xml:space="preserve">. Disponible a: </t>
    </r>
    <r>
      <rPr>
        <sz val="8"/>
        <color theme="1"/>
        <rFont val="Arial"/>
        <family val="2"/>
      </rPr>
      <t>https://ibestat.caib.es/ibestat/page?&amp;p=px_tablas&amp;nodeId=614884d6-737a-401d-a8c3-a35519b8fec9&amp;path=economia%2Fturisme%2Focupacio-oferta-turistica-hotels&amp;lang=ca</t>
    </r>
    <r>
      <rPr>
        <i/>
        <sz val="8"/>
        <color theme="1"/>
        <rFont val="Arial"/>
        <family val="2"/>
      </rPr>
      <t xml:space="preserve"> (Accedit: 29 agost 2022)</t>
    </r>
  </si>
  <si>
    <r>
      <t xml:space="preserve">Font: BESTAT (2022). </t>
    </r>
    <r>
      <rPr>
        <sz val="8"/>
        <color theme="1"/>
        <rFont val="Arial"/>
        <family val="2"/>
      </rPr>
      <t>Nombre d’empreses del sector turístic.</t>
    </r>
    <r>
      <rPr>
        <i/>
        <sz val="8"/>
        <color theme="1"/>
        <rFont val="Arial"/>
        <family val="2"/>
      </rPr>
      <t xml:space="preserve"> Disponible a: </t>
    </r>
    <r>
      <rPr>
        <sz val="8"/>
        <color theme="1"/>
        <rFont val="Arial"/>
        <family val="2"/>
      </rPr>
      <t>https://ibestat.caib.es/ibestat/estadistiques/economia/turisme/nombre-empreses-dirce-turistic/e7775056-8fce-48f7-af6c-78b82e3546cb</t>
    </r>
    <r>
      <rPr>
        <i/>
        <sz val="8"/>
        <color theme="1"/>
        <rFont val="Arial"/>
        <family val="2"/>
      </rPr>
      <t xml:space="preserve"> (Accedit: 29 agost 2022)</t>
    </r>
  </si>
  <si>
    <r>
      <t xml:space="preserve">Font: IBESTAT (2022). </t>
    </r>
    <r>
      <rPr>
        <sz val="8"/>
        <color theme="1"/>
        <rFont val="Arial"/>
        <family val="2"/>
      </rPr>
      <t>Nombre d’empreses del sector turístic.</t>
    </r>
    <r>
      <rPr>
        <i/>
        <sz val="8"/>
        <color theme="1"/>
        <rFont val="Arial"/>
        <family val="2"/>
      </rPr>
      <t xml:space="preserve"> Disponible a: </t>
    </r>
    <r>
      <rPr>
        <sz val="8"/>
        <color theme="1"/>
        <rFont val="Arial"/>
        <family val="2"/>
      </rPr>
      <t>https://ibestat.caib.es/ibestat/estadistiques/economia/turisme/nombre-empreses-dirce-turistic/e7775056-8fce-48f7-af6c-78b82e3546cb</t>
    </r>
    <r>
      <rPr>
        <i/>
        <sz val="8"/>
        <color theme="1"/>
        <rFont val="Arial"/>
        <family val="2"/>
      </rPr>
      <t xml:space="preserve"> (Accedit: 29 agost 2022)</t>
    </r>
  </si>
  <si>
    <r>
      <t xml:space="preserve">Font: IBESTAT (2022). </t>
    </r>
    <r>
      <rPr>
        <sz val="8"/>
        <color theme="1"/>
        <rFont val="Arial"/>
        <family val="2"/>
      </rPr>
      <t>Demografia empresarial</t>
    </r>
    <r>
      <rPr>
        <i/>
        <sz val="8"/>
        <color theme="1"/>
        <rFont val="Arial"/>
        <family val="2"/>
      </rPr>
      <t xml:space="preserve">. Disponible a: </t>
    </r>
    <r>
      <rPr>
        <sz val="8"/>
        <color theme="1"/>
        <rFont val="Arial"/>
        <family val="2"/>
      </rPr>
      <t xml:space="preserve">https://ibestat.caib.es/ibestat/estadistiques/economia/empreses/demografia-empresarial/a11e3c92-37e6-4973-98c1-c8abb7006e84 </t>
    </r>
    <r>
      <rPr>
        <i/>
        <sz val="8"/>
        <color theme="1"/>
        <rFont val="Arial"/>
        <family val="2"/>
      </rPr>
      <t>(Accedit: 29 agost 2022)</t>
    </r>
  </si>
  <si>
    <t>Quadre IA-6.26. Ocupats en l'hostalatge i en la restauració (2020-2021)</t>
  </si>
  <si>
    <t>Ocupats en la restauració</t>
  </si>
  <si>
    <t>Ocupats en l'hostalatge</t>
  </si>
  <si>
    <t>Var. 2020-2019</t>
  </si>
  <si>
    <t>Var. 2021-2020</t>
  </si>
  <si>
    <r>
      <t xml:space="preserve">Font: IBESTAT (2022). </t>
    </r>
    <r>
      <rPr>
        <sz val="8"/>
        <rFont val="Arial"/>
        <family val="2"/>
      </rPr>
      <t>Demografia empresarial</t>
    </r>
    <r>
      <rPr>
        <i/>
        <sz val="8"/>
        <rFont val="Arial"/>
        <family val="2"/>
      </rPr>
      <t xml:space="preserve">. Disponible a: </t>
    </r>
    <r>
      <rPr>
        <sz val="8"/>
        <rFont val="Arial"/>
        <family val="2"/>
      </rPr>
      <t>https://ibestat.caib.es/ibestat/estadistiques/economia/empreses/demografia-empresarial/a11e3c92-37e6-4973-98c1-c8abb7006e84</t>
    </r>
    <r>
      <rPr>
        <i/>
        <sz val="8"/>
        <rFont val="Arial"/>
        <family val="2"/>
      </rPr>
      <t xml:space="preserve"> (Accedit: 29 agost 2022)</t>
    </r>
  </si>
  <si>
    <t>% de var. 2021-2020</t>
  </si>
  <si>
    <t>% de var. 2021-2019</t>
  </si>
  <si>
    <t>Les vint ocupacions més contractades en el sector turístic a les Illes Balears (codi CNO-11)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</si>
</sst>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quot; &quot;#,##0.00&quot;    &quot;;&quot;-&quot;#,##0.00&quot;    &quot;;&quot; &quot;&quot;-&quot;#&quot;    &quot;;&quot; &quot;@&quot; &quot;"/>
    <numFmt numFmtId="168" formatCode="0.000000"/>
  </numFmts>
  <fonts count="48" x14ac:knownFonts="1">
    <font>
      <sz val="11"/>
      <color theme="1"/>
      <name val="Arial"/>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sz val="11"/>
      <color rgb="FFFF0000"/>
      <name val="Calibri"/>
      <family val="2"/>
    </font>
    <font>
      <u/>
      <sz val="10"/>
      <color rgb="FF0563C1"/>
      <name val="Arial"/>
      <family val="2"/>
    </font>
    <font>
      <sz val="10"/>
      <color theme="1"/>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u/>
      <sz val="10"/>
      <color rgb="FF0000EE"/>
      <name val="Arial"/>
      <family val="2"/>
    </font>
    <font>
      <sz val="10"/>
      <color rgb="FF996600"/>
      <name val="Arial"/>
      <family val="2"/>
    </font>
    <font>
      <sz val="10"/>
      <color rgb="FF333333"/>
      <name val="Arial"/>
      <family val="2"/>
    </font>
    <font>
      <b/>
      <i/>
      <u/>
      <sz val="10"/>
      <color rgb="FF000000"/>
      <name val="Arial"/>
      <family val="2"/>
    </font>
    <font>
      <b/>
      <sz val="10"/>
      <color theme="1"/>
      <name val="Arial"/>
      <family val="2"/>
    </font>
    <font>
      <b/>
      <sz val="8"/>
      <color rgb="FFFFFFFF"/>
      <name val="Arial"/>
      <family val="2"/>
    </font>
    <font>
      <sz val="8"/>
      <color rgb="FFFF0000"/>
      <name val="Arial"/>
      <family val="2"/>
    </font>
    <font>
      <b/>
      <sz val="8"/>
      <color theme="1"/>
      <name val="Arial"/>
      <family val="2"/>
    </font>
    <font>
      <b/>
      <sz val="8"/>
      <color rgb="FFFF0000"/>
      <name val="Arial"/>
      <family val="2"/>
    </font>
    <font>
      <sz val="8"/>
      <color theme="1"/>
      <name val="Arial"/>
      <family val="2"/>
    </font>
    <font>
      <i/>
      <sz val="8"/>
      <color rgb="FFFF0000"/>
      <name val="Arial"/>
      <family val="2"/>
    </font>
    <font>
      <i/>
      <sz val="8"/>
      <color theme="1"/>
      <name val="Arial"/>
      <family val="2"/>
    </font>
    <font>
      <sz val="8"/>
      <color rgb="FFFFFFFF"/>
      <name val="Arial"/>
      <family val="2"/>
    </font>
    <font>
      <sz val="8"/>
      <color rgb="FF333333"/>
      <name val="Arial"/>
      <family val="2"/>
    </font>
    <font>
      <b/>
      <sz val="8"/>
      <color rgb="FF333333"/>
      <name val="Arial"/>
      <family val="2"/>
    </font>
    <font>
      <sz val="11"/>
      <name val="Arial"/>
      <family val="2"/>
    </font>
    <font>
      <sz val="8"/>
      <name val="Arial"/>
      <family val="2"/>
    </font>
    <font>
      <b/>
      <sz val="8"/>
      <name val="Arial"/>
      <family val="2"/>
    </font>
    <font>
      <i/>
      <sz val="8"/>
      <name val="Arial"/>
      <family val="2"/>
    </font>
    <font>
      <sz val="11"/>
      <name val="Calibri"/>
      <family val="2"/>
    </font>
    <font>
      <i/>
      <sz val="8"/>
      <name val="Arial"/>
      <family val="2"/>
      <charset val="1"/>
    </font>
    <font>
      <sz val="8"/>
      <name val="Arial"/>
      <family val="2"/>
      <charset val="1"/>
    </font>
    <font>
      <sz val="8"/>
      <color rgb="FFFF0000"/>
      <name val="Arial"/>
      <family val="2"/>
      <charset val="1"/>
    </font>
    <font>
      <u/>
      <sz val="11"/>
      <color theme="10"/>
      <name val="Arial"/>
      <family val="2"/>
    </font>
    <font>
      <u/>
      <sz val="10"/>
      <color theme="10"/>
      <name val="Arial"/>
      <family val="2"/>
    </font>
    <font>
      <b/>
      <sz val="8"/>
      <color indexed="9"/>
      <name val="Arial"/>
      <family val="2"/>
    </font>
    <font>
      <b/>
      <sz val="8"/>
      <color theme="0"/>
      <name val="Arial"/>
      <family val="2"/>
    </font>
    <font>
      <i/>
      <sz val="8"/>
      <color rgb="FF000000"/>
      <name val="Arial"/>
      <family val="2"/>
    </font>
    <font>
      <sz val="11"/>
      <color theme="1"/>
      <name val="Calibri"/>
      <family val="2"/>
    </font>
    <font>
      <i/>
      <sz val="9"/>
      <color theme="1"/>
      <name val="Arial"/>
      <family val="2"/>
    </font>
    <font>
      <sz val="8"/>
      <color rgb="FF000000"/>
      <name val="Arial"/>
      <family val="2"/>
    </font>
    <font>
      <i/>
      <sz val="11"/>
      <color theme="1"/>
      <name val="Arial"/>
      <family val="2"/>
    </font>
    <font>
      <sz val="10"/>
      <name val="Arial"/>
      <family val="2"/>
    </font>
    <font>
      <sz val="8"/>
      <color indexed="8"/>
      <name val="Arial"/>
      <family val="2"/>
    </font>
  </fonts>
  <fills count="15">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rgb="FFFFCC00"/>
        <bgColor rgb="FFFFCC00"/>
      </patternFill>
    </fill>
    <fill>
      <patternFill patternType="solid">
        <fgColor rgb="FFC0C0C0"/>
        <bgColor rgb="FFC0C0C0"/>
      </patternFill>
    </fill>
    <fill>
      <patternFill patternType="solid">
        <fgColor indexed="23"/>
        <bgColor indexed="64"/>
      </patternFill>
    </fill>
    <fill>
      <patternFill patternType="solid">
        <fgColor indexed="22"/>
        <bgColor indexed="64"/>
      </patternFill>
    </fill>
    <fill>
      <patternFill patternType="solid">
        <fgColor rgb="FFFFCC00"/>
        <bgColor indexed="64"/>
      </patternFill>
    </fill>
  </fills>
  <borders count="20">
    <border>
      <left/>
      <right/>
      <top/>
      <bottom/>
      <diagonal/>
    </border>
    <border>
      <left style="thin">
        <color rgb="FF808080"/>
      </left>
      <right style="thin">
        <color rgb="FF808080"/>
      </right>
      <top style="thin">
        <color rgb="FF808080"/>
      </top>
      <bottom style="thin">
        <color rgb="FF80808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right/>
      <top/>
      <bottom style="thin">
        <color rgb="FF000000"/>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top style="thin">
        <color rgb="FF000000"/>
      </top>
      <bottom style="thin">
        <color rgb="FF000000"/>
      </bottom>
      <diagonal/>
    </border>
    <border>
      <left/>
      <right style="thin">
        <color rgb="FF000000"/>
      </right>
      <top/>
      <bottom style="thin">
        <color rgb="FF000000"/>
      </bottom>
      <diagonal/>
    </border>
  </borders>
  <cellStyleXfs count="26">
    <xf numFmtId="0" fontId="0" fillId="0" borderId="0"/>
    <xf numFmtId="0" fontId="15" fillId="8" borderId="0"/>
    <xf numFmtId="0" fontId="2" fillId="0" borderId="0"/>
    <xf numFmtId="0" fontId="3" fillId="2" borderId="0"/>
    <xf numFmtId="0" fontId="3" fillId="3" borderId="0"/>
    <xf numFmtId="0" fontId="1" fillId="4" borderId="0"/>
    <xf numFmtId="0" fontId="4" fillId="5" borderId="0"/>
    <xf numFmtId="0" fontId="5" fillId="6" borderId="0"/>
    <xf numFmtId="0" fontId="6" fillId="0" borderId="0"/>
    <xf numFmtId="0" fontId="7" fillId="0" borderId="0"/>
    <xf numFmtId="9" fontId="8" fillId="0" borderId="0"/>
    <xf numFmtId="0" fontId="9" fillId="0" borderId="0"/>
    <xf numFmtId="0" fontId="10" fillId="7" borderId="0"/>
    <xf numFmtId="0" fontId="11" fillId="0" borderId="0"/>
    <xf numFmtId="0" fontId="12" fillId="0" borderId="0"/>
    <xf numFmtId="0" fontId="13" fillId="0" borderId="0"/>
    <xf numFmtId="0" fontId="14" fillId="0" borderId="0"/>
    <xf numFmtId="167" fontId="1" fillId="0" borderId="0"/>
    <xf numFmtId="0" fontId="8" fillId="0" borderId="0"/>
    <xf numFmtId="0" fontId="16" fillId="8" borderId="1"/>
    <xf numFmtId="0" fontId="17" fillId="0" borderId="0"/>
    <xf numFmtId="0" fontId="1" fillId="0" borderId="0"/>
    <xf numFmtId="0" fontId="1" fillId="0" borderId="0"/>
    <xf numFmtId="0" fontId="4" fillId="0" borderId="0"/>
    <xf numFmtId="9" fontId="1" fillId="0" borderId="0" applyFont="0" applyFill="0" applyBorder="0" applyAlignment="0" applyProtection="0"/>
    <xf numFmtId="0" fontId="37" fillId="0" borderId="0" applyNumberFormat="0" applyFill="0" applyBorder="0" applyAlignment="0" applyProtection="0"/>
  </cellStyleXfs>
  <cellXfs count="279">
    <xf numFmtId="0" fontId="0" fillId="0" borderId="0" xfId="0"/>
    <xf numFmtId="0" fontId="18" fillId="0" borderId="0" xfId="0" applyFont="1"/>
    <xf numFmtId="0" fontId="6" fillId="0" borderId="0" xfId="8"/>
    <xf numFmtId="165" fontId="20" fillId="0" borderId="0" xfId="8" applyNumberFormat="1" applyFont="1"/>
    <xf numFmtId="164" fontId="21" fillId="11" borderId="3" xfId="10" applyNumberFormat="1" applyFont="1" applyFill="1" applyBorder="1"/>
    <xf numFmtId="0" fontId="23" fillId="9" borderId="3" xfId="0" applyFont="1" applyFill="1" applyBorder="1" applyAlignment="1">
      <alignment horizontal="left"/>
    </xf>
    <xf numFmtId="164" fontId="23" fillId="0" borderId="3" xfId="10" applyNumberFormat="1" applyFont="1" applyBorder="1"/>
    <xf numFmtId="0" fontId="22" fillId="0" borderId="0" xfId="8" applyFont="1" applyAlignment="1">
      <alignment horizontal="center"/>
    </xf>
    <xf numFmtId="0" fontId="20" fillId="0" borderId="0" xfId="8" applyFont="1"/>
    <xf numFmtId="164" fontId="20" fillId="0" borderId="0" xfId="8" applyNumberFormat="1" applyFont="1"/>
    <xf numFmtId="166" fontId="20" fillId="0" borderId="0" xfId="8" applyNumberFormat="1" applyFont="1"/>
    <xf numFmtId="3" fontId="23" fillId="0" borderId="0" xfId="0" applyNumberFormat="1" applyFont="1" applyAlignment="1">
      <alignment horizontal="right"/>
    </xf>
    <xf numFmtId="0" fontId="22" fillId="0" borderId="0" xfId="8" applyFont="1" applyAlignment="1">
      <alignment horizontal="left"/>
    </xf>
    <xf numFmtId="0" fontId="20" fillId="0" borderId="0" xfId="8" applyFont="1" applyAlignment="1">
      <alignment horizontal="center"/>
    </xf>
    <xf numFmtId="164" fontId="20" fillId="0" borderId="0" xfId="8" applyNumberFormat="1" applyFont="1" applyAlignment="1">
      <alignment horizontal="center"/>
    </xf>
    <xf numFmtId="164" fontId="23" fillId="0" borderId="0" xfId="10" applyNumberFormat="1" applyFont="1" applyAlignment="1">
      <alignment horizontal="center"/>
    </xf>
    <xf numFmtId="166" fontId="8" fillId="0" borderId="0" xfId="10" applyNumberFormat="1"/>
    <xf numFmtId="9" fontId="23" fillId="0" borderId="0" xfId="10" applyFont="1" applyAlignment="1">
      <alignment horizontal="center"/>
    </xf>
    <xf numFmtId="3" fontId="20" fillId="0" borderId="0" xfId="8" applyNumberFormat="1" applyFont="1"/>
    <xf numFmtId="4" fontId="20" fillId="0" borderId="0" xfId="8" applyNumberFormat="1" applyFont="1"/>
    <xf numFmtId="0" fontId="23" fillId="0" borderId="0" xfId="0" applyFont="1"/>
    <xf numFmtId="164" fontId="21" fillId="11" borderId="3" xfId="0" applyNumberFormat="1" applyFont="1" applyFill="1" applyBorder="1"/>
    <xf numFmtId="3" fontId="23" fillId="0" borderId="3" xfId="0" applyNumberFormat="1" applyFont="1" applyBorder="1"/>
    <xf numFmtId="164" fontId="23" fillId="0" borderId="3" xfId="0" applyNumberFormat="1" applyFont="1" applyBorder="1"/>
    <xf numFmtId="3" fontId="23" fillId="0" borderId="3" xfId="0" applyNumberFormat="1" applyFont="1" applyBorder="1" applyAlignment="1">
      <alignment horizontal="right"/>
    </xf>
    <xf numFmtId="3" fontId="23" fillId="0" borderId="0" xfId="0" applyNumberFormat="1" applyFont="1"/>
    <xf numFmtId="164" fontId="23" fillId="0" borderId="0" xfId="0" applyNumberFormat="1" applyFont="1"/>
    <xf numFmtId="166" fontId="20" fillId="0" borderId="0" xfId="8" applyNumberFormat="1" applyFont="1" applyAlignment="1">
      <alignment horizontal="center"/>
    </xf>
    <xf numFmtId="0" fontId="24" fillId="0" borderId="0" xfId="8" applyFont="1"/>
    <xf numFmtId="9" fontId="23" fillId="0" borderId="0" xfId="10" applyFont="1"/>
    <xf numFmtId="0" fontId="21" fillId="0" borderId="0" xfId="0" applyFont="1"/>
    <xf numFmtId="0" fontId="25" fillId="0" borderId="0" xfId="0" applyFont="1"/>
    <xf numFmtId="0" fontId="23" fillId="0" borderId="3" xfId="0" applyFont="1" applyBorder="1"/>
    <xf numFmtId="0" fontId="21" fillId="11" borderId="3" xfId="0" applyFont="1" applyFill="1" applyBorder="1"/>
    <xf numFmtId="3" fontId="21" fillId="11" borderId="3" xfId="0" applyNumberFormat="1" applyFont="1" applyFill="1" applyBorder="1"/>
    <xf numFmtId="165" fontId="21" fillId="11" borderId="3" xfId="0" applyNumberFormat="1" applyFont="1" applyFill="1" applyBorder="1"/>
    <xf numFmtId="165" fontId="23" fillId="0" borderId="3" xfId="0" applyNumberFormat="1" applyFont="1" applyBorder="1"/>
    <xf numFmtId="166" fontId="23" fillId="0" borderId="0" xfId="10" applyNumberFormat="1" applyFont="1"/>
    <xf numFmtId="0" fontId="21" fillId="11" borderId="3" xfId="0" applyFont="1" applyFill="1" applyBorder="1" applyAlignment="1">
      <alignment horizontal="left"/>
    </xf>
    <xf numFmtId="3" fontId="20" fillId="0" borderId="0" xfId="8" applyNumberFormat="1" applyFont="1" applyAlignment="1">
      <alignment horizontal="center"/>
    </xf>
    <xf numFmtId="164" fontId="23" fillId="0" borderId="0" xfId="10" applyNumberFormat="1" applyFont="1"/>
    <xf numFmtId="165" fontId="23" fillId="0" borderId="0" xfId="0" applyNumberFormat="1" applyFont="1"/>
    <xf numFmtId="0" fontId="23" fillId="0" borderId="0" xfId="0" applyFont="1" applyAlignment="1">
      <alignment wrapText="1"/>
    </xf>
    <xf numFmtId="0" fontId="23" fillId="0" borderId="0" xfId="0" applyFont="1" applyAlignment="1">
      <alignment horizontal="right"/>
    </xf>
    <xf numFmtId="0" fontId="23" fillId="0" borderId="0" xfId="0" applyFont="1" applyAlignment="1">
      <alignment horizontal="left"/>
    </xf>
    <xf numFmtId="1" fontId="23" fillId="0" borderId="0" xfId="0" applyNumberFormat="1" applyFont="1"/>
    <xf numFmtId="0" fontId="23" fillId="9" borderId="0" xfId="0" applyFont="1" applyFill="1" applyAlignment="1">
      <alignment horizontal="center" vertical="center" wrapText="1"/>
    </xf>
    <xf numFmtId="0" fontId="20" fillId="0" borderId="0" xfId="0" applyFont="1"/>
    <xf numFmtId="0" fontId="23" fillId="9" borderId="0" xfId="0" applyFont="1" applyFill="1" applyAlignment="1">
      <alignment horizontal="left"/>
    </xf>
    <xf numFmtId="164" fontId="23" fillId="9" borderId="0" xfId="0" applyNumberFormat="1" applyFont="1" applyFill="1"/>
    <xf numFmtId="0" fontId="21" fillId="9" borderId="0" xfId="0" applyFont="1" applyFill="1" applyAlignment="1">
      <alignment horizontal="left"/>
    </xf>
    <xf numFmtId="164" fontId="21" fillId="9" borderId="0" xfId="0" applyNumberFormat="1" applyFont="1" applyFill="1"/>
    <xf numFmtId="0" fontId="26" fillId="0" borderId="0" xfId="0" applyFont="1"/>
    <xf numFmtId="0" fontId="23" fillId="0" borderId="3" xfId="0" applyFont="1" applyBorder="1" applyAlignment="1">
      <alignment horizontal="left"/>
    </xf>
    <xf numFmtId="3" fontId="21" fillId="11" borderId="3" xfId="0" applyNumberFormat="1" applyFont="1" applyFill="1" applyBorder="1" applyAlignment="1">
      <alignment horizontal="right"/>
    </xf>
    <xf numFmtId="2" fontId="21" fillId="11" borderId="3" xfId="0" applyNumberFormat="1" applyFont="1" applyFill="1" applyBorder="1" applyAlignment="1">
      <alignment horizontal="right"/>
    </xf>
    <xf numFmtId="2" fontId="23" fillId="0" borderId="3" xfId="0" applyNumberFormat="1" applyFont="1" applyBorder="1" applyAlignment="1">
      <alignment horizontal="right"/>
    </xf>
    <xf numFmtId="0" fontId="28" fillId="11" borderId="3" xfId="0" applyFont="1" applyFill="1" applyBorder="1" applyAlignment="1">
      <alignment horizontal="left"/>
    </xf>
    <xf numFmtId="164" fontId="21" fillId="11" borderId="3" xfId="0" applyNumberFormat="1" applyFont="1" applyFill="1" applyBorder="1" applyAlignment="1">
      <alignment horizontal="right"/>
    </xf>
    <xf numFmtId="0" fontId="27" fillId="9" borderId="3" xfId="0" applyFont="1" applyFill="1" applyBorder="1" applyAlignment="1">
      <alignment horizontal="left"/>
    </xf>
    <xf numFmtId="164" fontId="23" fillId="0" borderId="3" xfId="0" applyNumberFormat="1" applyFont="1" applyBorder="1" applyAlignment="1">
      <alignment horizontal="right"/>
    </xf>
    <xf numFmtId="166" fontId="23" fillId="0" borderId="0" xfId="0" applyNumberFormat="1" applyFont="1"/>
    <xf numFmtId="0" fontId="23" fillId="0" borderId="3" xfId="0" applyFont="1" applyBorder="1" applyAlignment="1">
      <alignment horizontal="center" vertical="center" wrapText="1"/>
    </xf>
    <xf numFmtId="0" fontId="23" fillId="0" borderId="3" xfId="0" applyFont="1" applyBorder="1" applyAlignment="1">
      <alignment horizontal="center" vertical="center"/>
    </xf>
    <xf numFmtId="0" fontId="23" fillId="0" borderId="9" xfId="0" applyFont="1" applyBorder="1" applyAlignment="1">
      <alignment horizontal="center" wrapText="1"/>
    </xf>
    <xf numFmtId="166" fontId="21" fillId="11" borderId="3" xfId="10" applyNumberFormat="1" applyFont="1" applyFill="1" applyBorder="1"/>
    <xf numFmtId="164" fontId="21" fillId="11" borderId="3" xfId="0" applyNumberFormat="1" applyFont="1" applyFill="1" applyBorder="1" applyAlignment="1">
      <alignment horizontal="right" wrapText="1"/>
    </xf>
    <xf numFmtId="164" fontId="21" fillId="11" borderId="3" xfId="10" applyNumberFormat="1" applyFont="1" applyFill="1" applyBorder="1" applyAlignment="1">
      <alignment horizontal="right" wrapText="1"/>
    </xf>
    <xf numFmtId="164" fontId="23" fillId="0" borderId="3" xfId="10" applyNumberFormat="1" applyFont="1" applyBorder="1" applyAlignment="1">
      <alignment horizontal="right" wrapText="1"/>
    </xf>
    <xf numFmtId="166" fontId="21" fillId="11" borderId="3" xfId="10" applyNumberFormat="1" applyFont="1" applyFill="1" applyBorder="1" applyAlignment="1">
      <alignment horizontal="right"/>
    </xf>
    <xf numFmtId="166" fontId="23" fillId="0" borderId="3" xfId="10" applyNumberFormat="1" applyFont="1" applyBorder="1" applyAlignment="1">
      <alignment horizontal="right"/>
    </xf>
    <xf numFmtId="164" fontId="26" fillId="0" borderId="0" xfId="0" applyNumberFormat="1" applyFont="1"/>
    <xf numFmtId="164" fontId="19" fillId="0" borderId="0" xfId="0" applyNumberFormat="1" applyFont="1"/>
    <xf numFmtId="2" fontId="23" fillId="0" borderId="3" xfId="0" applyNumberFormat="1" applyFont="1" applyBorder="1"/>
    <xf numFmtId="2" fontId="23" fillId="0" borderId="0" xfId="0" applyNumberFormat="1" applyFont="1"/>
    <xf numFmtId="164" fontId="21" fillId="0" borderId="0" xfId="0" applyNumberFormat="1" applyFont="1"/>
    <xf numFmtId="166" fontId="23" fillId="0" borderId="3" xfId="10" applyNumberFormat="1" applyFont="1" applyBorder="1"/>
    <xf numFmtId="165" fontId="21" fillId="11" borderId="3" xfId="0" applyNumberFormat="1" applyFont="1" applyFill="1" applyBorder="1" applyAlignment="1">
      <alignment horizontal="right"/>
    </xf>
    <xf numFmtId="165" fontId="23" fillId="0" borderId="3" xfId="0" applyNumberFormat="1" applyFont="1" applyBorder="1" applyAlignment="1">
      <alignment horizontal="right"/>
    </xf>
    <xf numFmtId="0" fontId="31" fillId="11" borderId="3" xfId="0" applyFont="1" applyFill="1" applyBorder="1"/>
    <xf numFmtId="3" fontId="31" fillId="11" borderId="3" xfId="8" applyNumberFormat="1" applyFont="1" applyFill="1" applyBorder="1"/>
    <xf numFmtId="9" fontId="31" fillId="11" borderId="3" xfId="10" applyFont="1" applyFill="1" applyBorder="1"/>
    <xf numFmtId="164" fontId="31" fillId="11" borderId="3" xfId="10" applyNumberFormat="1" applyFont="1" applyFill="1" applyBorder="1"/>
    <xf numFmtId="0" fontId="30" fillId="9" borderId="3" xfId="0" applyFont="1" applyFill="1" applyBorder="1" applyAlignment="1">
      <alignment horizontal="left" indent="1"/>
    </xf>
    <xf numFmtId="3" fontId="30" fillId="0" borderId="3" xfId="8" applyNumberFormat="1" applyFont="1" applyBorder="1"/>
    <xf numFmtId="9" fontId="30" fillId="0" borderId="3" xfId="10" applyFont="1" applyBorder="1"/>
    <xf numFmtId="164" fontId="30" fillId="0" borderId="3" xfId="10" applyNumberFormat="1" applyFont="1" applyBorder="1"/>
    <xf numFmtId="3" fontId="30" fillId="0" borderId="3" xfId="0" applyNumberFormat="1" applyFont="1" applyBorder="1" applyAlignment="1">
      <alignment horizontal="left"/>
    </xf>
    <xf numFmtId="3" fontId="30" fillId="0" borderId="3" xfId="0" applyNumberFormat="1" applyFont="1" applyBorder="1" applyAlignment="1">
      <alignment horizontal="left" indent="1"/>
    </xf>
    <xf numFmtId="0" fontId="30" fillId="9" borderId="3" xfId="0" applyFont="1" applyFill="1" applyBorder="1" applyAlignment="1">
      <alignment horizontal="left"/>
    </xf>
    <xf numFmtId="165" fontId="31" fillId="11" borderId="3" xfId="8" applyNumberFormat="1" applyFont="1" applyFill="1" applyBorder="1"/>
    <xf numFmtId="165" fontId="30" fillId="0" borderId="3" xfId="8" applyNumberFormat="1" applyFont="1" applyBorder="1"/>
    <xf numFmtId="0" fontId="33" fillId="0" borderId="0" xfId="8" applyFont="1"/>
    <xf numFmtId="165" fontId="30" fillId="0" borderId="0" xfId="8" applyNumberFormat="1" applyFont="1"/>
    <xf numFmtId="0" fontId="30" fillId="0" borderId="0" xfId="8" applyFont="1"/>
    <xf numFmtId="0" fontId="30" fillId="10" borderId="3" xfId="8" applyFont="1" applyFill="1" applyBorder="1" applyAlignment="1">
      <alignment horizontal="center"/>
    </xf>
    <xf numFmtId="3" fontId="30" fillId="0" borderId="3" xfId="0" applyNumberFormat="1" applyFont="1" applyBorder="1"/>
    <xf numFmtId="164" fontId="30" fillId="0" borderId="3" xfId="0" applyNumberFormat="1" applyFont="1" applyBorder="1"/>
    <xf numFmtId="3" fontId="30" fillId="0" borderId="3" xfId="0" applyNumberFormat="1" applyFont="1" applyBorder="1" applyAlignment="1">
      <alignment horizontal="right"/>
    </xf>
    <xf numFmtId="3" fontId="31" fillId="11" borderId="3" xfId="0" applyNumberFormat="1" applyFont="1" applyFill="1" applyBorder="1" applyAlignment="1">
      <alignment horizontal="left"/>
    </xf>
    <xf numFmtId="9" fontId="31" fillId="11" borderId="3" xfId="10" applyFont="1" applyFill="1" applyBorder="1" applyAlignment="1">
      <alignment horizontal="right"/>
    </xf>
    <xf numFmtId="4" fontId="31" fillId="11" borderId="3" xfId="8" applyNumberFormat="1" applyFont="1" applyFill="1" applyBorder="1"/>
    <xf numFmtId="4" fontId="30" fillId="0" borderId="3" xfId="8" applyNumberFormat="1" applyFont="1" applyBorder="1"/>
    <xf numFmtId="164" fontId="30" fillId="0" borderId="3" xfId="10" applyNumberFormat="1" applyFont="1" applyBorder="1" applyAlignment="1">
      <alignment horizontal="right"/>
    </xf>
    <xf numFmtId="0" fontId="30" fillId="0" borderId="0" xfId="0" applyFont="1"/>
    <xf numFmtId="0" fontId="31" fillId="11" borderId="3" xfId="0" applyFont="1" applyFill="1" applyBorder="1" applyAlignment="1">
      <alignment horizontal="left"/>
    </xf>
    <xf numFmtId="0" fontId="29" fillId="0" borderId="0" xfId="0" applyFont="1"/>
    <xf numFmtId="166" fontId="30" fillId="0" borderId="0" xfId="10" applyNumberFormat="1" applyFont="1"/>
    <xf numFmtId="0" fontId="30" fillId="0" borderId="3" xfId="0" applyFont="1" applyBorder="1"/>
    <xf numFmtId="0" fontId="30" fillId="0" borderId="3" xfId="8" applyFont="1" applyBorder="1"/>
    <xf numFmtId="0" fontId="31" fillId="10" borderId="3" xfId="0" applyFont="1" applyFill="1" applyBorder="1"/>
    <xf numFmtId="165" fontId="31" fillId="10" borderId="3" xfId="8" applyNumberFormat="1" applyFont="1" applyFill="1" applyBorder="1"/>
    <xf numFmtId="164" fontId="31" fillId="10" borderId="3" xfId="10" applyNumberFormat="1" applyFont="1" applyFill="1" applyBorder="1"/>
    <xf numFmtId="0" fontId="35" fillId="0" borderId="0" xfId="0" applyFont="1"/>
    <xf numFmtId="9" fontId="35" fillId="0" borderId="0" xfId="24" applyFont="1" applyBorder="1" applyAlignment="1" applyProtection="1"/>
    <xf numFmtId="165" fontId="35" fillId="0" borderId="0" xfId="0" applyNumberFormat="1" applyFont="1"/>
    <xf numFmtId="166" fontId="35" fillId="0" borderId="0" xfId="24" applyNumberFormat="1" applyFont="1" applyBorder="1" applyAlignment="1" applyProtection="1"/>
    <xf numFmtId="9" fontId="35" fillId="0" borderId="0" xfId="0" applyNumberFormat="1" applyFont="1"/>
    <xf numFmtId="11" fontId="35" fillId="0" borderId="0" xfId="24" applyNumberFormat="1" applyFont="1" applyBorder="1" applyAlignment="1" applyProtection="1"/>
    <xf numFmtId="0" fontId="36" fillId="0" borderId="0" xfId="0" applyFont="1"/>
    <xf numFmtId="9" fontId="30" fillId="9" borderId="3" xfId="10" applyFont="1" applyFill="1" applyBorder="1"/>
    <xf numFmtId="0" fontId="30" fillId="0" borderId="3" xfId="0" applyFont="1" applyBorder="1" applyAlignment="1">
      <alignment horizontal="left" indent="1"/>
    </xf>
    <xf numFmtId="3" fontId="31" fillId="11" borderId="3" xfId="0" applyNumberFormat="1" applyFont="1" applyFill="1" applyBorder="1" applyAlignment="1">
      <alignment horizontal="right"/>
    </xf>
    <xf numFmtId="2" fontId="31" fillId="11" borderId="3" xfId="0" applyNumberFormat="1" applyFont="1" applyFill="1" applyBorder="1" applyAlignment="1">
      <alignment horizontal="right"/>
    </xf>
    <xf numFmtId="164" fontId="31" fillId="11" borderId="3" xfId="0" applyNumberFormat="1" applyFont="1" applyFill="1" applyBorder="1"/>
    <xf numFmtId="0" fontId="30" fillId="0" borderId="3" xfId="0" applyFont="1" applyBorder="1" applyAlignment="1">
      <alignment horizontal="left"/>
    </xf>
    <xf numFmtId="9" fontId="30" fillId="0" borderId="3" xfId="10" applyFont="1" applyBorder="1" applyAlignment="1">
      <alignment horizontal="right"/>
    </xf>
    <xf numFmtId="3" fontId="30" fillId="9" borderId="3" xfId="8" applyNumberFormat="1" applyFont="1" applyFill="1" applyBorder="1"/>
    <xf numFmtId="3" fontId="31" fillId="11" borderId="3" xfId="0" applyNumberFormat="1" applyFont="1" applyFill="1" applyBorder="1"/>
    <xf numFmtId="165" fontId="31" fillId="11" borderId="3" xfId="0" applyNumberFormat="1" applyFont="1" applyFill="1" applyBorder="1"/>
    <xf numFmtId="164" fontId="30" fillId="0" borderId="3" xfId="0" applyNumberFormat="1" applyFont="1" applyBorder="1" applyAlignment="1">
      <alignment horizontal="right"/>
    </xf>
    <xf numFmtId="0" fontId="31" fillId="11" borderId="3" xfId="8" applyFont="1" applyFill="1" applyBorder="1"/>
    <xf numFmtId="3" fontId="30" fillId="0" borderId="3" xfId="8" applyNumberFormat="1" applyFont="1" applyBorder="1" applyAlignment="1">
      <alignment horizontal="right"/>
    </xf>
    <xf numFmtId="3" fontId="31" fillId="11" borderId="3" xfId="8" applyNumberFormat="1" applyFont="1" applyFill="1" applyBorder="1" applyAlignment="1">
      <alignment horizontal="right"/>
    </xf>
    <xf numFmtId="0" fontId="38" fillId="0" borderId="7" xfId="25" applyFont="1" applyFill="1" applyBorder="1" applyAlignment="1" applyProtection="1"/>
    <xf numFmtId="0" fontId="8" fillId="0" borderId="12" xfId="0" applyFont="1" applyBorder="1"/>
    <xf numFmtId="0" fontId="31" fillId="3" borderId="0" xfId="8" applyFont="1" applyFill="1" applyAlignment="1">
      <alignment horizontal="center"/>
    </xf>
    <xf numFmtId="164" fontId="31" fillId="11" borderId="3" xfId="0" applyNumberFormat="1" applyFont="1" applyFill="1" applyBorder="1" applyAlignment="1">
      <alignment horizontal="right"/>
    </xf>
    <xf numFmtId="164" fontId="31" fillId="11" borderId="3" xfId="10" applyNumberFormat="1" applyFont="1" applyFill="1" applyBorder="1" applyAlignment="1">
      <alignment horizontal="right"/>
    </xf>
    <xf numFmtId="164" fontId="21" fillId="11" borderId="3" xfId="10" applyNumberFormat="1" applyFont="1" applyFill="1" applyBorder="1" applyAlignment="1">
      <alignment horizontal="right"/>
    </xf>
    <xf numFmtId="164" fontId="23" fillId="0" borderId="3" xfId="10" applyNumberFormat="1" applyFont="1" applyBorder="1" applyAlignment="1">
      <alignment horizontal="right"/>
    </xf>
    <xf numFmtId="0" fontId="32" fillId="0" borderId="0" xfId="8" applyFont="1" applyAlignment="1">
      <alignment horizontal="center"/>
    </xf>
    <xf numFmtId="168" fontId="23" fillId="0" borderId="0" xfId="0" applyNumberFormat="1" applyFont="1"/>
    <xf numFmtId="0" fontId="30" fillId="0" borderId="12" xfId="18" applyFont="1" applyBorder="1"/>
    <xf numFmtId="0" fontId="31" fillId="13" borderId="12" xfId="18" applyFont="1" applyFill="1" applyBorder="1"/>
    <xf numFmtId="3" fontId="31" fillId="13" borderId="12" xfId="18" applyNumberFormat="1" applyFont="1" applyFill="1" applyBorder="1" applyAlignment="1">
      <alignment horizontal="right" vertical="center"/>
    </xf>
    <xf numFmtId="164" fontId="31" fillId="13" borderId="12" xfId="18" applyNumberFormat="1" applyFont="1" applyFill="1" applyBorder="1" applyAlignment="1">
      <alignment horizontal="right" vertical="center"/>
    </xf>
    <xf numFmtId="3" fontId="30" fillId="0" borderId="12" xfId="18" applyNumberFormat="1" applyFont="1" applyBorder="1" applyAlignment="1">
      <alignment horizontal="right" vertical="center"/>
    </xf>
    <xf numFmtId="164" fontId="30" fillId="0" borderId="12" xfId="18" applyNumberFormat="1" applyFont="1" applyBorder="1" applyAlignment="1">
      <alignment horizontal="right" vertical="center"/>
    </xf>
    <xf numFmtId="0" fontId="30" fillId="0" borderId="12" xfId="18" applyFont="1" applyBorder="1" applyAlignment="1">
      <alignment horizontal="left" indent="1"/>
    </xf>
    <xf numFmtId="2" fontId="6" fillId="0" borderId="0" xfId="8" applyNumberFormat="1"/>
    <xf numFmtId="164" fontId="6" fillId="0" borderId="0" xfId="8" applyNumberFormat="1"/>
    <xf numFmtId="166" fontId="6" fillId="0" borderId="0" xfId="8" applyNumberFormat="1"/>
    <xf numFmtId="0" fontId="8" fillId="0" borderId="12" xfId="0" applyFont="1" applyBorder="1" applyAlignment="1">
      <alignment wrapText="1"/>
    </xf>
    <xf numFmtId="0" fontId="25" fillId="0" borderId="0" xfId="0" applyFont="1" applyAlignment="1">
      <alignment wrapText="1"/>
    </xf>
    <xf numFmtId="0" fontId="42" fillId="0" borderId="0" xfId="8" applyFont="1"/>
    <xf numFmtId="0" fontId="1" fillId="0" borderId="0" xfId="0" applyFont="1"/>
    <xf numFmtId="0" fontId="0" fillId="0" borderId="0" xfId="0"/>
    <xf numFmtId="0" fontId="46" fillId="0" borderId="12" xfId="0" applyFont="1" applyBorder="1"/>
    <xf numFmtId="0" fontId="23" fillId="0" borderId="0" xfId="0" applyFont="1" applyBorder="1"/>
    <xf numFmtId="0" fontId="32" fillId="0" borderId="0" xfId="0" applyFont="1" applyBorder="1"/>
    <xf numFmtId="0" fontId="32" fillId="0" borderId="4" xfId="8" applyFont="1" applyBorder="1" applyAlignment="1">
      <alignment wrapText="1"/>
    </xf>
    <xf numFmtId="0" fontId="34" fillId="0" borderId="0" xfId="0" applyFont="1" applyAlignment="1">
      <alignment wrapText="1"/>
    </xf>
    <xf numFmtId="0" fontId="31" fillId="0" borderId="12" xfId="18" applyFont="1" applyBorder="1"/>
    <xf numFmtId="0" fontId="47" fillId="0" borderId="12" xfId="18" applyFont="1" applyBorder="1"/>
    <xf numFmtId="3" fontId="47" fillId="0" borderId="12" xfId="17" applyNumberFormat="1" applyFont="1" applyBorder="1"/>
    <xf numFmtId="164" fontId="30" fillId="0" borderId="12" xfId="18" applyNumberFormat="1" applyFont="1" applyBorder="1"/>
    <xf numFmtId="0" fontId="47" fillId="0" borderId="12" xfId="18" applyFont="1" applyBorder="1" applyAlignment="1">
      <alignment wrapText="1"/>
    </xf>
    <xf numFmtId="0" fontId="7" fillId="0" borderId="7" xfId="9" applyFont="1" applyBorder="1"/>
    <xf numFmtId="0" fontId="38" fillId="0" borderId="7" xfId="25" applyFont="1" applyFill="1" applyBorder="1" applyAlignment="1" applyProtection="1">
      <alignment wrapText="1"/>
    </xf>
    <xf numFmtId="0" fontId="32" fillId="0" borderId="4" xfId="8" applyFont="1" applyBorder="1" applyAlignment="1"/>
    <xf numFmtId="0" fontId="32" fillId="0" borderId="0" xfId="8" applyFont="1" applyAlignment="1">
      <alignment wrapText="1"/>
    </xf>
    <xf numFmtId="0" fontId="32" fillId="0" borderId="0" xfId="8" applyFont="1" applyBorder="1" applyAlignment="1">
      <alignment wrapText="1"/>
    </xf>
    <xf numFmtId="0" fontId="30" fillId="10" borderId="3" xfId="8" applyFont="1" applyFill="1" applyBorder="1" applyAlignment="1">
      <alignment horizontal="center" vertical="center" wrapText="1"/>
    </xf>
    <xf numFmtId="0" fontId="30" fillId="10" borderId="7" xfId="8" applyFont="1" applyFill="1" applyBorder="1"/>
    <xf numFmtId="0" fontId="30" fillId="10" borderId="8" xfId="8" applyFont="1" applyFill="1" applyBorder="1"/>
    <xf numFmtId="0" fontId="23" fillId="10" borderId="3" xfId="0" applyFont="1" applyFill="1" applyBorder="1" applyAlignment="1">
      <alignment horizontal="center"/>
    </xf>
    <xf numFmtId="0" fontId="23" fillId="10" borderId="3" xfId="0" applyFont="1" applyFill="1" applyBorder="1" applyAlignment="1">
      <alignment horizontal="center" vertical="center" wrapText="1"/>
    </xf>
    <xf numFmtId="0" fontId="30" fillId="10" borderId="3" xfId="0" applyFont="1" applyFill="1" applyBorder="1" applyAlignment="1">
      <alignment horizontal="center" vertical="center"/>
    </xf>
    <xf numFmtId="0" fontId="23" fillId="10" borderId="3" xfId="0" applyFont="1" applyFill="1" applyBorder="1" applyAlignment="1">
      <alignment horizontal="center" vertical="center" wrapText="1"/>
    </xf>
    <xf numFmtId="0" fontId="30" fillId="10" borderId="3" xfId="0" applyFont="1" applyFill="1" applyBorder="1" applyAlignment="1">
      <alignment horizontal="center" vertical="center" wrapText="1"/>
    </xf>
    <xf numFmtId="0" fontId="23" fillId="10" borderId="10" xfId="0" applyFont="1" applyFill="1" applyBorder="1" applyAlignment="1">
      <alignment horizontal="center" vertical="center" wrapText="1"/>
    </xf>
    <xf numFmtId="0" fontId="23" fillId="10" borderId="3" xfId="0" applyFont="1" applyFill="1" applyBorder="1" applyAlignment="1">
      <alignment horizontal="center" vertical="center"/>
    </xf>
    <xf numFmtId="0" fontId="30" fillId="14" borderId="12" xfId="18" applyFont="1" applyFill="1" applyBorder="1" applyAlignment="1">
      <alignment horizontal="center"/>
    </xf>
    <xf numFmtId="0" fontId="30" fillId="14" borderId="12" xfId="18" applyFont="1" applyFill="1" applyBorder="1" applyAlignment="1">
      <alignment horizontal="center" vertical="center"/>
    </xf>
    <xf numFmtId="0" fontId="5" fillId="3" borderId="2" xfId="0" applyFont="1" applyFill="1" applyBorder="1" applyAlignment="1">
      <alignment horizontal="center"/>
    </xf>
    <xf numFmtId="0" fontId="5" fillId="3" borderId="11" xfId="0" applyFont="1" applyFill="1" applyBorder="1" applyAlignment="1">
      <alignment horizontal="center"/>
    </xf>
    <xf numFmtId="0" fontId="0" fillId="0" borderId="0" xfId="0"/>
    <xf numFmtId="0" fontId="32" fillId="0" borderId="4" xfId="8" applyFont="1" applyBorder="1" applyAlignment="1">
      <alignment horizontal="center" wrapText="1"/>
    </xf>
    <xf numFmtId="0" fontId="32" fillId="0" borderId="0" xfId="8" applyFont="1" applyBorder="1" applyAlignment="1">
      <alignment horizontal="center" wrapText="1"/>
    </xf>
    <xf numFmtId="0" fontId="40" fillId="3" borderId="2" xfId="8" applyFont="1" applyFill="1" applyBorder="1" applyAlignment="1">
      <alignment horizontal="center"/>
    </xf>
    <xf numFmtId="0" fontId="40" fillId="3" borderId="14" xfId="8" applyFont="1" applyFill="1" applyBorder="1" applyAlignment="1">
      <alignment horizontal="center"/>
    </xf>
    <xf numFmtId="0" fontId="32" fillId="0" borderId="4" xfId="8" applyFont="1" applyBorder="1" applyAlignment="1">
      <alignment horizontal="center"/>
    </xf>
    <xf numFmtId="0" fontId="30" fillId="10" borderId="9" xfId="8" applyFont="1" applyFill="1" applyBorder="1" applyAlignment="1">
      <alignment horizontal="center" vertical="center" wrapText="1"/>
    </xf>
    <xf numFmtId="0" fontId="30" fillId="10" borderId="13" xfId="8" applyFont="1" applyFill="1" applyBorder="1" applyAlignment="1">
      <alignment horizontal="center" vertical="center" wrapText="1"/>
    </xf>
    <xf numFmtId="0" fontId="30" fillId="10" borderId="10" xfId="8" applyFont="1" applyFill="1" applyBorder="1" applyAlignment="1">
      <alignment horizontal="center" vertical="center" wrapText="1"/>
    </xf>
    <xf numFmtId="0" fontId="30" fillId="0" borderId="3" xfId="0" applyFont="1" applyBorder="1"/>
    <xf numFmtId="0" fontId="30" fillId="10" borderId="3" xfId="8" applyFont="1" applyFill="1" applyBorder="1" applyAlignment="1">
      <alignment horizontal="center"/>
    </xf>
    <xf numFmtId="0" fontId="30" fillId="10" borderId="3" xfId="8" applyFont="1" applyFill="1" applyBorder="1" applyAlignment="1">
      <alignment horizontal="center" wrapText="1"/>
    </xf>
    <xf numFmtId="0" fontId="30" fillId="10" borderId="3" xfId="8" applyFont="1" applyFill="1" applyBorder="1" applyAlignment="1">
      <alignment horizontal="center" vertical="center" wrapText="1"/>
    </xf>
    <xf numFmtId="0" fontId="19" fillId="3" borderId="2" xfId="8" applyFont="1" applyFill="1" applyBorder="1" applyAlignment="1">
      <alignment horizontal="center"/>
    </xf>
    <xf numFmtId="0" fontId="19" fillId="3" borderId="14" xfId="8" applyFont="1" applyFill="1" applyBorder="1" applyAlignment="1">
      <alignment horizontal="center"/>
    </xf>
    <xf numFmtId="0" fontId="30" fillId="10" borderId="9" xfId="8" applyFont="1" applyFill="1" applyBorder="1" applyAlignment="1">
      <alignment horizontal="center" wrapText="1"/>
    </xf>
    <xf numFmtId="0" fontId="30" fillId="10" borderId="10" xfId="8" applyFont="1" applyFill="1" applyBorder="1" applyAlignment="1">
      <alignment horizontal="center"/>
    </xf>
    <xf numFmtId="0" fontId="29" fillId="0" borderId="3" xfId="0" applyFont="1" applyBorder="1"/>
    <xf numFmtId="0" fontId="30" fillId="10" borderId="5" xfId="8" applyFont="1" applyFill="1" applyBorder="1" applyAlignment="1">
      <alignment horizontal="center"/>
    </xf>
    <xf numFmtId="0" fontId="30" fillId="10" borderId="6" xfId="8" applyFont="1" applyFill="1" applyBorder="1" applyAlignment="1">
      <alignment horizontal="center"/>
    </xf>
    <xf numFmtId="0" fontId="43" fillId="0" borderId="0" xfId="8" applyFont="1" applyAlignment="1">
      <alignment horizontal="center" wrapText="1"/>
    </xf>
    <xf numFmtId="0" fontId="43" fillId="0" borderId="0" xfId="0" applyFont="1" applyAlignment="1">
      <alignment horizontal="center" wrapText="1"/>
    </xf>
    <xf numFmtId="0" fontId="32" fillId="0" borderId="0" xfId="8" applyFont="1" applyAlignment="1">
      <alignment horizontal="center" wrapText="1"/>
    </xf>
    <xf numFmtId="0" fontId="30" fillId="10" borderId="10" xfId="8" applyFont="1" applyFill="1" applyBorder="1" applyAlignment="1">
      <alignment horizontal="center" vertical="center"/>
    </xf>
    <xf numFmtId="0" fontId="30" fillId="0" borderId="11" xfId="8" applyFont="1" applyBorder="1" applyAlignment="1">
      <alignment horizontal="center"/>
    </xf>
    <xf numFmtId="0" fontId="30" fillId="0" borderId="0" xfId="8" applyFont="1" applyAlignment="1">
      <alignment horizontal="center"/>
    </xf>
    <xf numFmtId="0" fontId="30" fillId="10" borderId="7" xfId="8" applyFont="1" applyFill="1" applyBorder="1" applyAlignment="1">
      <alignment horizontal="center"/>
    </xf>
    <xf numFmtId="0" fontId="30" fillId="10" borderId="8" xfId="8" applyFont="1" applyFill="1" applyBorder="1" applyAlignment="1">
      <alignment horizontal="center"/>
    </xf>
    <xf numFmtId="0" fontId="41" fillId="0" borderId="0" xfId="8" applyFont="1" applyAlignment="1">
      <alignment horizontal="center" wrapText="1"/>
    </xf>
    <xf numFmtId="0" fontId="30" fillId="0" borderId="0" xfId="0" applyFont="1" applyAlignment="1">
      <alignment horizontal="center" wrapText="1"/>
    </xf>
    <xf numFmtId="0" fontId="30" fillId="10" borderId="10" xfId="8" applyFont="1" applyFill="1" applyBorder="1" applyAlignment="1">
      <alignment horizontal="center" wrapText="1"/>
    </xf>
    <xf numFmtId="0" fontId="25" fillId="0" borderId="4" xfId="0" applyFont="1" applyBorder="1" applyAlignment="1">
      <alignment horizontal="center"/>
    </xf>
    <xf numFmtId="0" fontId="19" fillId="3" borderId="3" xfId="0" applyFont="1" applyFill="1" applyBorder="1" applyAlignment="1">
      <alignment horizontal="center"/>
    </xf>
    <xf numFmtId="0" fontId="23" fillId="0" borderId="3" xfId="0" applyFont="1" applyBorder="1"/>
    <xf numFmtId="0" fontId="23" fillId="10" borderId="3" xfId="0" applyFont="1" applyFill="1" applyBorder="1" applyAlignment="1">
      <alignment horizontal="center"/>
    </xf>
    <xf numFmtId="0" fontId="31" fillId="11" borderId="3" xfId="0" applyFont="1" applyFill="1" applyBorder="1" applyAlignment="1">
      <alignment horizontal="left" vertical="center" wrapText="1"/>
    </xf>
    <xf numFmtId="0" fontId="23" fillId="0" borderId="2" xfId="0" applyFont="1" applyBorder="1" applyAlignment="1">
      <alignment horizontal="center"/>
    </xf>
    <xf numFmtId="0" fontId="23" fillId="0" borderId="14" xfId="0" applyFont="1" applyBorder="1" applyAlignment="1">
      <alignment horizontal="center"/>
    </xf>
    <xf numFmtId="0" fontId="23" fillId="0" borderId="19" xfId="0" applyFont="1" applyBorder="1" applyAlignment="1">
      <alignment horizontal="center"/>
    </xf>
    <xf numFmtId="0" fontId="25" fillId="0" borderId="5" xfId="0" applyFont="1" applyBorder="1" applyAlignment="1">
      <alignment horizontal="center" wrapText="1"/>
    </xf>
    <xf numFmtId="0" fontId="25" fillId="0" borderId="4" xfId="0" applyFont="1" applyBorder="1" applyAlignment="1">
      <alignment horizontal="center" wrapText="1"/>
    </xf>
    <xf numFmtId="0" fontId="25" fillId="0" borderId="6" xfId="0" applyFont="1" applyBorder="1" applyAlignment="1">
      <alignment horizontal="center" wrapText="1"/>
    </xf>
    <xf numFmtId="0" fontId="25" fillId="0" borderId="0" xfId="0" applyFont="1" applyAlignment="1">
      <alignment wrapText="1"/>
    </xf>
    <xf numFmtId="0" fontId="45" fillId="0" borderId="0" xfId="0" applyFont="1" applyAlignment="1">
      <alignment wrapText="1"/>
    </xf>
    <xf numFmtId="0" fontId="25" fillId="0" borderId="0" xfId="0" applyFont="1" applyAlignment="1">
      <alignment horizontal="center" wrapText="1"/>
    </xf>
    <xf numFmtId="0" fontId="25" fillId="0" borderId="0" xfId="0" applyFont="1" applyAlignment="1">
      <alignment horizontal="center"/>
    </xf>
    <xf numFmtId="0" fontId="30" fillId="10" borderId="3" xfId="0" applyFont="1" applyFill="1" applyBorder="1" applyAlignment="1">
      <alignment horizontal="left" vertical="center" wrapText="1"/>
    </xf>
    <xf numFmtId="0" fontId="40" fillId="3" borderId="3" xfId="0" applyFont="1" applyFill="1" applyBorder="1" applyAlignment="1">
      <alignment horizontal="center" vertical="center" wrapText="1"/>
    </xf>
    <xf numFmtId="0" fontId="32" fillId="0" borderId="4" xfId="0" applyFont="1" applyBorder="1" applyAlignment="1">
      <alignment horizontal="center" wrapText="1"/>
    </xf>
    <xf numFmtId="0" fontId="32" fillId="0" borderId="0" xfId="0" applyFont="1" applyAlignment="1">
      <alignment horizontal="center" wrapText="1"/>
    </xf>
    <xf numFmtId="0" fontId="23" fillId="9" borderId="0" xfId="0" applyFont="1" applyFill="1" applyAlignment="1">
      <alignment horizontal="center"/>
    </xf>
    <xf numFmtId="0" fontId="23" fillId="9" borderId="0" xfId="0" applyFont="1" applyFill="1" applyAlignment="1">
      <alignment horizontal="center" vertical="center" textRotation="90"/>
    </xf>
    <xf numFmtId="0" fontId="0" fillId="9" borderId="0" xfId="0" applyFill="1"/>
    <xf numFmtId="0" fontId="21" fillId="0" borderId="0" xfId="0" applyFont="1" applyAlignment="1">
      <alignment horizontal="center"/>
    </xf>
    <xf numFmtId="0" fontId="34" fillId="0" borderId="0" xfId="0" applyFont="1" applyAlignment="1">
      <alignment horizontal="center" wrapText="1"/>
    </xf>
    <xf numFmtId="0" fontId="34" fillId="0" borderId="0" xfId="0" applyFont="1" applyAlignment="1">
      <alignment horizontal="center" vertical="center" wrapText="1"/>
    </xf>
    <xf numFmtId="0" fontId="23" fillId="0" borderId="0" xfId="0" applyFont="1" applyAlignment="1">
      <alignment horizontal="center"/>
    </xf>
    <xf numFmtId="0" fontId="32" fillId="0" borderId="5" xfId="8" applyFont="1" applyBorder="1" applyAlignment="1">
      <alignment horizontal="center"/>
    </xf>
    <xf numFmtId="0" fontId="40" fillId="3" borderId="3" xfId="8" applyFont="1" applyFill="1" applyBorder="1" applyAlignment="1">
      <alignment horizontal="center"/>
    </xf>
    <xf numFmtId="0" fontId="40" fillId="3" borderId="2" xfId="0" applyFont="1" applyFill="1" applyBorder="1" applyAlignment="1">
      <alignment horizontal="center"/>
    </xf>
    <xf numFmtId="0" fontId="40" fillId="3" borderId="14" xfId="0" applyFont="1" applyFill="1" applyBorder="1" applyAlignment="1">
      <alignment horizontal="center"/>
    </xf>
    <xf numFmtId="0" fontId="32" fillId="0" borderId="4" xfId="0" applyFont="1" applyBorder="1" applyAlignment="1">
      <alignment horizontal="center"/>
    </xf>
    <xf numFmtId="0" fontId="30" fillId="10" borderId="3" xfId="0" applyFont="1" applyFill="1" applyBorder="1" applyAlignment="1">
      <alignment horizontal="center"/>
    </xf>
    <xf numFmtId="0" fontId="30" fillId="10" borderId="3" xfId="0" applyFont="1" applyFill="1" applyBorder="1" applyAlignment="1">
      <alignment horizontal="center" vertical="center"/>
    </xf>
    <xf numFmtId="0" fontId="40" fillId="3" borderId="11" xfId="8" applyFont="1" applyFill="1" applyBorder="1" applyAlignment="1">
      <alignment horizontal="center"/>
    </xf>
    <xf numFmtId="0" fontId="40" fillId="3" borderId="0" xfId="8" applyFont="1" applyFill="1" applyAlignment="1">
      <alignment horizontal="center"/>
    </xf>
    <xf numFmtId="0" fontId="30" fillId="0" borderId="0" xfId="0" applyFont="1" applyAlignment="1">
      <alignment horizontal="center"/>
    </xf>
    <xf numFmtId="0" fontId="30" fillId="10" borderId="3" xfId="0" applyFont="1" applyFill="1" applyBorder="1" applyAlignment="1">
      <alignment horizontal="center" vertical="center" textRotation="90"/>
    </xf>
    <xf numFmtId="0" fontId="30" fillId="0" borderId="9" xfId="0" applyFont="1" applyBorder="1"/>
    <xf numFmtId="0" fontId="0" fillId="0" borderId="3" xfId="0" applyBorder="1"/>
    <xf numFmtId="0" fontId="23" fillId="10" borderId="3" xfId="0" applyFont="1" applyFill="1" applyBorder="1" applyAlignment="1">
      <alignment horizontal="center" vertical="center" wrapText="1"/>
    </xf>
    <xf numFmtId="0" fontId="30" fillId="10" borderId="10" xfId="0" applyFont="1" applyFill="1" applyBorder="1" applyAlignment="1">
      <alignment horizontal="center" wrapText="1"/>
    </xf>
    <xf numFmtId="0" fontId="23" fillId="0" borderId="3" xfId="0" applyFont="1" applyBorder="1" applyAlignment="1">
      <alignment horizontal="center" vertical="center" wrapText="1"/>
    </xf>
    <xf numFmtId="0" fontId="23" fillId="0" borderId="3" xfId="0" applyFont="1" applyBorder="1" applyAlignment="1">
      <alignment horizontal="center" vertical="center"/>
    </xf>
    <xf numFmtId="0" fontId="19" fillId="3" borderId="3" xfId="0" applyFont="1" applyFill="1" applyBorder="1" applyAlignment="1">
      <alignment horizontal="center" wrapText="1"/>
    </xf>
    <xf numFmtId="0" fontId="23" fillId="14" borderId="3" xfId="0" applyFont="1" applyFill="1" applyBorder="1" applyAlignment="1">
      <alignment horizontal="center" vertical="center" textRotation="90"/>
    </xf>
    <xf numFmtId="0" fontId="23" fillId="14" borderId="3" xfId="0" applyFont="1" applyFill="1" applyBorder="1" applyAlignment="1">
      <alignment horizontal="center" vertical="center" textRotation="90" wrapText="1"/>
    </xf>
    <xf numFmtId="0" fontId="23" fillId="10" borderId="3" xfId="0" applyFont="1" applyFill="1" applyBorder="1" applyAlignment="1">
      <alignment horizontal="center" vertical="center"/>
    </xf>
    <xf numFmtId="0" fontId="27" fillId="10" borderId="3" xfId="0" applyFont="1" applyFill="1" applyBorder="1" applyAlignment="1">
      <alignment horizontal="center"/>
    </xf>
    <xf numFmtId="0" fontId="0" fillId="0" borderId="9" xfId="0" applyBorder="1"/>
    <xf numFmtId="0" fontId="0" fillId="0" borderId="10" xfId="0" applyBorder="1"/>
    <xf numFmtId="0" fontId="23" fillId="10" borderId="7" xfId="0" applyFont="1" applyFill="1" applyBorder="1" applyAlignment="1">
      <alignment horizontal="center" vertical="center" wrapText="1"/>
    </xf>
    <xf numFmtId="0" fontId="23" fillId="10" borderId="18" xfId="0" applyFont="1" applyFill="1" applyBorder="1" applyAlignment="1">
      <alignment horizontal="center" vertical="center" wrapText="1"/>
    </xf>
    <xf numFmtId="0" fontId="23" fillId="10" borderId="8" xfId="0" applyFont="1" applyFill="1" applyBorder="1" applyAlignment="1">
      <alignment horizontal="center" vertical="center" wrapText="1"/>
    </xf>
    <xf numFmtId="0" fontId="23" fillId="0" borderId="9" xfId="0" applyFont="1" applyBorder="1" applyAlignment="1">
      <alignment horizontal="left"/>
    </xf>
    <xf numFmtId="0" fontId="23" fillId="0" borderId="10" xfId="0" applyFont="1" applyBorder="1" applyAlignment="1">
      <alignment horizontal="left"/>
    </xf>
    <xf numFmtId="0" fontId="39" fillId="12" borderId="15" xfId="18" applyFont="1" applyFill="1" applyBorder="1" applyAlignment="1">
      <alignment horizontal="center"/>
    </xf>
    <xf numFmtId="0" fontId="39" fillId="12" borderId="16" xfId="18" applyFont="1" applyFill="1" applyBorder="1" applyAlignment="1">
      <alignment horizontal="center"/>
    </xf>
    <xf numFmtId="0" fontId="32" fillId="0" borderId="17" xfId="18" applyFont="1" applyBorder="1" applyAlignment="1">
      <alignment horizontal="center"/>
    </xf>
    <xf numFmtId="0" fontId="30" fillId="14" borderId="12" xfId="18" applyFont="1" applyFill="1" applyBorder="1" applyAlignment="1">
      <alignment horizontal="left" vertical="center" wrapText="1"/>
    </xf>
    <xf numFmtId="0" fontId="41" fillId="0" borderId="0" xfId="8" applyFont="1" applyAlignment="1">
      <alignment wrapText="1"/>
    </xf>
    <xf numFmtId="0" fontId="23" fillId="10" borderId="3" xfId="0" applyFont="1" applyFill="1" applyBorder="1" applyAlignment="1">
      <alignment horizontal="center" wrapText="1"/>
    </xf>
  </cellXfs>
  <cellStyles count="26">
    <cellStyle name="Accent" xfId="2" xr:uid="{00000000-0005-0000-0000-000000000000}"/>
    <cellStyle name="Accent 1" xfId="3" xr:uid="{00000000-0005-0000-0000-000001000000}"/>
    <cellStyle name="Accent 2" xfId="4" xr:uid="{00000000-0005-0000-0000-000002000000}"/>
    <cellStyle name="Accent 3" xfId="5" xr:uid="{00000000-0005-0000-0000-000003000000}"/>
    <cellStyle name="Bad" xfId="6" xr:uid="{00000000-0005-0000-0000-000004000000}"/>
    <cellStyle name="Error" xfId="7" xr:uid="{00000000-0005-0000-0000-000005000000}"/>
    <cellStyle name="Excel Built-in Explanatory Text" xfId="8" xr:uid="{00000000-0005-0000-0000-000006000000}"/>
    <cellStyle name="Excel Built-in Hyperlink" xfId="9" xr:uid="{00000000-0005-0000-0000-000007000000}"/>
    <cellStyle name="Excel Built-in Percent" xfId="10" xr:uid="{00000000-0005-0000-0000-000008000000}"/>
    <cellStyle name="Footnote" xfId="11" xr:uid="{00000000-0005-0000-0000-000009000000}"/>
    <cellStyle name="Good" xfId="12" xr:uid="{00000000-0005-0000-0000-00000A000000}"/>
    <cellStyle name="Heading" xfId="13" xr:uid="{00000000-0005-0000-0000-00000B000000}"/>
    <cellStyle name="Heading 1" xfId="14" xr:uid="{00000000-0005-0000-0000-00000C000000}"/>
    <cellStyle name="Heading 2" xfId="15" xr:uid="{00000000-0005-0000-0000-00000D000000}"/>
    <cellStyle name="Hipervínculo" xfId="25" builtinId="8"/>
    <cellStyle name="Hyperlink" xfId="16" xr:uid="{00000000-0005-0000-0000-00000E000000}"/>
    <cellStyle name="Millares 5" xfId="17" xr:uid="{00000000-0005-0000-0000-00000F000000}"/>
    <cellStyle name="Neutral" xfId="1" builtinId="28" customBuiltin="1"/>
    <cellStyle name="Normal" xfId="0" builtinId="0" customBuiltin="1"/>
    <cellStyle name="Normal 2" xfId="18" xr:uid="{00000000-0005-0000-0000-000012000000}"/>
    <cellStyle name="Note" xfId="19" xr:uid="{00000000-0005-0000-0000-000013000000}"/>
    <cellStyle name="Porcentaje" xfId="24" builtinId="5"/>
    <cellStyle name="Result" xfId="20" xr:uid="{00000000-0005-0000-0000-000014000000}"/>
    <cellStyle name="Status" xfId="21" xr:uid="{00000000-0005-0000-0000-000015000000}"/>
    <cellStyle name="Text" xfId="22" xr:uid="{00000000-0005-0000-0000-000016000000}"/>
    <cellStyle name="Warning" xfId="23" xr:uid="{00000000-0005-0000-0000-000017000000}"/>
  </cellStyles>
  <dxfs count="0"/>
  <tableStyles count="0" defaultTableStyle="TableStyleMedium2" defaultPivotStyle="PivotStyleLight16"/>
  <colors>
    <mruColors>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I-6.2. Diferències en punts percentuals de l'increment del pes dels turistes de la temporada mitjana baixa sobre el total per comunitats</a:t>
            </a:r>
            <a:r>
              <a:rPr lang="es-ES" sz="700" b="0" baseline="0"/>
              <a:t> autònomes</a:t>
            </a:r>
            <a:r>
              <a:rPr lang="es-ES" sz="700" b="0"/>
              <a:t> competidores (2020-2021)</a:t>
            </a:r>
          </a:p>
        </c:rich>
      </c:tx>
      <c:layout>
        <c:manualLayout>
          <c:xMode val="edge"/>
          <c:yMode val="edge"/>
          <c:x val="0.13024303274842824"/>
          <c:y val="4.2313517606967055E-2"/>
        </c:manualLayout>
      </c:layout>
      <c:overlay val="0"/>
    </c:title>
    <c:autoTitleDeleted val="0"/>
    <c:plotArea>
      <c:layout>
        <c:manualLayout>
          <c:xMode val="edge"/>
          <c:yMode val="edge"/>
          <c:x val="8.9800131369053196E-2"/>
          <c:y val="0.21440742143127603"/>
          <c:w val="0.87838979074786516"/>
          <c:h val="0.72273759939416882"/>
        </c:manualLayout>
      </c:layout>
      <c:barChart>
        <c:barDir val="bar"/>
        <c:grouping val="clustered"/>
        <c:varyColors val="0"/>
        <c:ser>
          <c:idx val="0"/>
          <c:order val="0"/>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'Q1-G1-G2'!$A$25:$A$31</c:f>
              <c:strCache>
                <c:ptCount val="7"/>
                <c:pt idx="0">
                  <c:v>Espanya</c:v>
                </c:pt>
                <c:pt idx="1">
                  <c:v>Illes Balears</c:v>
                </c:pt>
                <c:pt idx="2">
                  <c:v>Andalusia</c:v>
                </c:pt>
                <c:pt idx="3">
                  <c:v>Canàries</c:v>
                </c:pt>
                <c:pt idx="4">
                  <c:v>Catalunya</c:v>
                </c:pt>
                <c:pt idx="5">
                  <c:v>Com. Valenciana</c:v>
                </c:pt>
                <c:pt idx="6">
                  <c:v>La resta de CA</c:v>
                </c:pt>
              </c:strCache>
            </c:strRef>
          </c:cat>
          <c:val>
            <c:numRef>
              <c:f>'Q1-G1-G2'!$B$25:$B$31</c:f>
              <c:numCache>
                <c:formatCode>0.0</c:formatCode>
                <c:ptCount val="7"/>
                <c:pt idx="0">
                  <c:v>-35.451762909677498</c:v>
                </c:pt>
                <c:pt idx="1">
                  <c:v>-18.3758998071402</c:v>
                </c:pt>
                <c:pt idx="2">
                  <c:v>-36.455793614758697</c:v>
                </c:pt>
                <c:pt idx="3">
                  <c:v>-38.327575884628502</c:v>
                </c:pt>
                <c:pt idx="4">
                  <c:v>-36.0252770266639</c:v>
                </c:pt>
                <c:pt idx="5">
                  <c:v>-28.584599732020202</c:v>
                </c:pt>
                <c:pt idx="6">
                  <c:v>-29.498719465497299</c:v>
                </c:pt>
              </c:numCache>
            </c:numRef>
          </c:val>
          <c:extLst>
            <c:ext xmlns:c16="http://schemas.microsoft.com/office/drawing/2014/chart" uri="{C3380CC4-5D6E-409C-BE32-E72D297353CC}">
              <c16:uniqueId val="{00000000-BFE9-40F8-81A0-B3FB79647C1A}"/>
            </c:ext>
          </c:extLst>
        </c:ser>
        <c:dLbls>
          <c:showLegendKey val="0"/>
          <c:showVal val="0"/>
          <c:showCatName val="0"/>
          <c:showSerName val="0"/>
          <c:showPercent val="0"/>
          <c:showBubbleSize val="0"/>
        </c:dLbls>
        <c:gapWidth val="30"/>
        <c:axId val="154712895"/>
        <c:axId val="148826223"/>
      </c:barChart>
      <c:valAx>
        <c:axId val="148826223"/>
        <c:scaling>
          <c:orientation val="minMax"/>
        </c:scaling>
        <c:delete val="0"/>
        <c:axPos val="b"/>
        <c:numFmt formatCode="#,#0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12895"/>
        <c:crosses val="max"/>
        <c:crossBetween val="between"/>
      </c:valAx>
      <c:catAx>
        <c:axId val="154712895"/>
        <c:scaling>
          <c:orientation val="maxMin"/>
        </c:scaling>
        <c:delete val="0"/>
        <c:axPos val="l"/>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48826223"/>
        <c:crossesAt val="0"/>
        <c:auto val="1"/>
        <c:lblAlgn val="ctr"/>
        <c:lblOffset val="100"/>
        <c:noMultiLvlLbl val="0"/>
      </c:catAx>
      <c:spPr>
        <a:noFill/>
        <a:ln w="3240">
          <a:solidFill>
            <a:srgbClr val="000000"/>
          </a:solidFill>
          <a:prstDash val="solid"/>
        </a:ln>
      </c:spPr>
    </c:plotArea>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I-6.10. Diferències en punts percentuals de les taxes de creixement insulars de l'índex de Gini de les estades respecte a les Illes Balears (2020-2021)</a:t>
            </a:r>
          </a:p>
        </c:rich>
      </c:tx>
      <c:layout>
        <c:manualLayout>
          <c:xMode val="edge"/>
          <c:yMode val="edge"/>
          <c:x val="0.11327734357146121"/>
          <c:y val="6.0036534504198158E-2"/>
        </c:manualLayout>
      </c:layout>
      <c:overlay val="0"/>
    </c:title>
    <c:autoTitleDeleted val="0"/>
    <c:plotArea>
      <c:layout>
        <c:manualLayout>
          <c:xMode val="edge"/>
          <c:yMode val="edge"/>
          <c:x val="2.6653504442250738E-2"/>
          <c:y val="0.27985719940615289"/>
          <c:w val="0.93706811451135241"/>
          <c:h val="0.67112317926629561"/>
        </c:manualLayout>
      </c:layout>
      <c:barChart>
        <c:barDir val="bar"/>
        <c:grouping val="clustered"/>
        <c:varyColors val="0"/>
        <c:ser>
          <c:idx val="0"/>
          <c:order val="0"/>
          <c:tx>
            <c:strRef>
              <c:f>'Q5-G9-G10'!$A$27:$A$27</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'Q5-G9-G10'!$B$26:$D$26</c:f>
              <c:strCache>
                <c:ptCount val="3"/>
                <c:pt idx="0">
                  <c:v>Mallorca</c:v>
                </c:pt>
                <c:pt idx="1">
                  <c:v>Menorca</c:v>
                </c:pt>
                <c:pt idx="2">
                  <c:v>Eivissa i Formentera</c:v>
                </c:pt>
              </c:strCache>
            </c:strRef>
          </c:cat>
          <c:val>
            <c:numRef>
              <c:f>'Q5-G9-G10'!$B$27:$D$27</c:f>
              <c:numCache>
                <c:formatCode>0.0</c:formatCode>
                <c:ptCount val="3"/>
                <c:pt idx="0">
                  <c:v>-1.5690206149625601</c:v>
                </c:pt>
                <c:pt idx="1">
                  <c:v>4.8962588615777296</c:v>
                </c:pt>
                <c:pt idx="2">
                  <c:v>0.55601710911962199</c:v>
                </c:pt>
              </c:numCache>
            </c:numRef>
          </c:val>
          <c:extLst>
            <c:ext xmlns:c16="http://schemas.microsoft.com/office/drawing/2014/chart" uri="{C3380CC4-5D6E-409C-BE32-E72D297353CC}">
              <c16:uniqueId val="{00000000-14F7-458C-98CA-5CAB65ED8229}"/>
            </c:ext>
          </c:extLst>
        </c:ser>
        <c:ser>
          <c:idx val="1"/>
          <c:order val="1"/>
          <c:tx>
            <c:strRef>
              <c:f>'Q5-G9-G10'!$A$28:$A$28</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'Q5-G9-G10'!$B$26:$D$26</c:f>
              <c:strCache>
                <c:ptCount val="3"/>
                <c:pt idx="0">
                  <c:v>Mallorca</c:v>
                </c:pt>
                <c:pt idx="1">
                  <c:v>Menorca</c:v>
                </c:pt>
                <c:pt idx="2">
                  <c:v>Eivissa i Formentera</c:v>
                </c:pt>
              </c:strCache>
            </c:strRef>
          </c:cat>
          <c:val>
            <c:numRef>
              <c:f>'Q5-G9-G10'!$B$28:$D$28</c:f>
              <c:numCache>
                <c:formatCode>0.0</c:formatCode>
                <c:ptCount val="3"/>
                <c:pt idx="0">
                  <c:v>-8.4798483450868805</c:v>
                </c:pt>
                <c:pt idx="1">
                  <c:v>3.0142377621008598</c:v>
                </c:pt>
                <c:pt idx="2">
                  <c:v>5.22535405442048</c:v>
                </c:pt>
              </c:numCache>
            </c:numRef>
          </c:val>
          <c:extLst>
            <c:ext xmlns:c16="http://schemas.microsoft.com/office/drawing/2014/chart" uri="{C3380CC4-5D6E-409C-BE32-E72D297353CC}">
              <c16:uniqueId val="{00000001-14F7-458C-98CA-5CAB65ED8229}"/>
            </c:ext>
          </c:extLst>
        </c:ser>
        <c:ser>
          <c:idx val="2"/>
          <c:order val="2"/>
          <c:tx>
            <c:strRef>
              <c:f>'Q5-G9-G10'!$A$29:$A$29</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'Q5-G9-G10'!$B$26:$D$26</c:f>
              <c:strCache>
                <c:ptCount val="3"/>
                <c:pt idx="0">
                  <c:v>Mallorca</c:v>
                </c:pt>
                <c:pt idx="1">
                  <c:v>Menorca</c:v>
                </c:pt>
                <c:pt idx="2">
                  <c:v>Eivissa i Formentera</c:v>
                </c:pt>
              </c:strCache>
            </c:strRef>
          </c:cat>
          <c:val>
            <c:numRef>
              <c:f>'Q5-G9-G10'!$B$29:$D$29</c:f>
              <c:numCache>
                <c:formatCode>0.0</c:formatCode>
                <c:ptCount val="3"/>
                <c:pt idx="0">
                  <c:v>-1.43369472012598</c:v>
                </c:pt>
                <c:pt idx="1">
                  <c:v>1.66746203070156</c:v>
                </c:pt>
                <c:pt idx="2">
                  <c:v>-3.4971720810826001</c:v>
                </c:pt>
              </c:numCache>
            </c:numRef>
          </c:val>
          <c:extLst>
            <c:ext xmlns:c16="http://schemas.microsoft.com/office/drawing/2014/chart" uri="{C3380CC4-5D6E-409C-BE32-E72D297353CC}">
              <c16:uniqueId val="{00000002-14F7-458C-98CA-5CAB65ED8229}"/>
            </c:ext>
          </c:extLst>
        </c:ser>
        <c:dLbls>
          <c:showLegendKey val="0"/>
          <c:showVal val="0"/>
          <c:showCatName val="0"/>
          <c:showSerName val="0"/>
          <c:showPercent val="0"/>
          <c:showBubbleSize val="0"/>
        </c:dLbls>
        <c:gapWidth val="150"/>
        <c:axId val="154708895"/>
        <c:axId val="157247327"/>
      </c:barChart>
      <c:valAx>
        <c:axId val="157247327"/>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8895"/>
        <c:crosses val="max"/>
        <c:crossBetween val="between"/>
      </c:valAx>
      <c:catAx>
        <c:axId val="1547088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47327"/>
        <c:crossesAt val="0"/>
        <c:auto val="1"/>
        <c:lblAlgn val="ctr"/>
        <c:lblOffset val="100"/>
        <c:noMultiLvlLbl val="0"/>
      </c:catAx>
      <c:spPr>
        <a:noFill/>
        <a:ln w="3240">
          <a:solidFill>
            <a:srgbClr val="000000"/>
          </a:solidFill>
          <a:prstDash val="solid"/>
        </a:ln>
      </c:spPr>
    </c:plotArea>
    <c:legend>
      <c:legendPos val="r"/>
      <c:layout>
        <c:manualLayout>
          <c:xMode val="edge"/>
          <c:yMode val="edge"/>
          <c:x val="0.69846336669866094"/>
          <c:y val="0.18004935459377372"/>
          <c:w val="0.27541569541569544"/>
          <c:h val="0.18953897197187283"/>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I-6.13. Diferències en punts percentuals de les taxes de creixement dels turistes respecte a les Illes Balears per país de residència i tipus d'alotjament (2020-2021)</a:t>
            </a:r>
          </a:p>
        </c:rich>
      </c:tx>
      <c:layout>
        <c:manualLayout>
          <c:xMode val="edge"/>
          <c:yMode val="edge"/>
          <c:x val="0.12412863851854893"/>
          <c:y val="3.966437833714722E-2"/>
        </c:manualLayout>
      </c:layout>
      <c:overlay val="0"/>
    </c:title>
    <c:autoTitleDeleted val="0"/>
    <c:plotArea>
      <c:layout/>
      <c:barChart>
        <c:barDir val="bar"/>
        <c:grouping val="clustered"/>
        <c:varyColors val="0"/>
        <c:ser>
          <c:idx val="0"/>
          <c:order val="0"/>
          <c:tx>
            <c:strRef>
              <c:f>'G11-G12-G13-G14'!$B$4:$B$4</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'G11-G12-G13-G14'!$A$5:$A$6</c:f>
              <c:strCache>
                <c:ptCount val="2"/>
                <c:pt idx="0">
                  <c:v>Allotjament de mercat</c:v>
                </c:pt>
                <c:pt idx="1">
                  <c:v>Allotjament no de mercat</c:v>
                </c:pt>
              </c:strCache>
            </c:strRef>
          </c:cat>
          <c:val>
            <c:numRef>
              <c:f>'G11-G12-G13-G14'!$B$5:$B$6</c:f>
              <c:numCache>
                <c:formatCode>0.0</c:formatCode>
                <c:ptCount val="2"/>
                <c:pt idx="0">
                  <c:v>66.201001615670293</c:v>
                </c:pt>
                <c:pt idx="1">
                  <c:v>-108.094851644317</c:v>
                </c:pt>
              </c:numCache>
            </c:numRef>
          </c:val>
          <c:extLst>
            <c:ext xmlns:c16="http://schemas.microsoft.com/office/drawing/2014/chart" uri="{C3380CC4-5D6E-409C-BE32-E72D297353CC}">
              <c16:uniqueId val="{00000000-930E-434C-9354-FF42FF2D84D1}"/>
            </c:ext>
          </c:extLst>
        </c:ser>
        <c:ser>
          <c:idx val="1"/>
          <c:order val="1"/>
          <c:tx>
            <c:strRef>
              <c:f>'G11-G12-G13-G14'!$C$4:$C$4</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'G11-G12-G13-G14'!$A$5:$A$6</c:f>
              <c:strCache>
                <c:ptCount val="2"/>
                <c:pt idx="0">
                  <c:v>Allotjament de mercat</c:v>
                </c:pt>
                <c:pt idx="1">
                  <c:v>Allotjament no de mercat</c:v>
                </c:pt>
              </c:strCache>
            </c:strRef>
          </c:cat>
          <c:val>
            <c:numRef>
              <c:f>'G11-G12-G13-G14'!$C$5:$C$6</c:f>
              <c:numCache>
                <c:formatCode>0.0</c:formatCode>
                <c:ptCount val="2"/>
                <c:pt idx="0">
                  <c:v>32.181992761780599</c:v>
                </c:pt>
                <c:pt idx="1">
                  <c:v>-35.017495976180498</c:v>
                </c:pt>
              </c:numCache>
            </c:numRef>
          </c:val>
          <c:extLst>
            <c:ext xmlns:c16="http://schemas.microsoft.com/office/drawing/2014/chart" uri="{C3380CC4-5D6E-409C-BE32-E72D297353CC}">
              <c16:uniqueId val="{00000001-930E-434C-9354-FF42FF2D84D1}"/>
            </c:ext>
          </c:extLst>
        </c:ser>
        <c:ser>
          <c:idx val="2"/>
          <c:order val="2"/>
          <c:tx>
            <c:strRef>
              <c:f>'G11-G12-G13-G14'!$D$4:$D$4</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'G11-G12-G13-G14'!$A$5:$A$6</c:f>
              <c:strCache>
                <c:ptCount val="2"/>
                <c:pt idx="0">
                  <c:v>Allotjament de mercat</c:v>
                </c:pt>
                <c:pt idx="1">
                  <c:v>Allotjament no de mercat</c:v>
                </c:pt>
              </c:strCache>
            </c:strRef>
          </c:cat>
          <c:val>
            <c:numRef>
              <c:f>'G11-G12-G13-G14'!$D$5:$D$6</c:f>
              <c:numCache>
                <c:formatCode>0.0</c:formatCode>
                <c:ptCount val="2"/>
                <c:pt idx="0">
                  <c:v>64.012905921849807</c:v>
                </c:pt>
                <c:pt idx="1">
                  <c:v>-149.669057073902</c:v>
                </c:pt>
              </c:numCache>
            </c:numRef>
          </c:val>
          <c:extLst>
            <c:ext xmlns:c16="http://schemas.microsoft.com/office/drawing/2014/chart" uri="{C3380CC4-5D6E-409C-BE32-E72D297353CC}">
              <c16:uniqueId val="{00000002-930E-434C-9354-FF42FF2D84D1}"/>
            </c:ext>
          </c:extLst>
        </c:ser>
        <c:dLbls>
          <c:showLegendKey val="0"/>
          <c:showVal val="0"/>
          <c:showCatName val="0"/>
          <c:showSerName val="0"/>
          <c:showPercent val="0"/>
          <c:showBubbleSize val="0"/>
        </c:dLbls>
        <c:gapWidth val="70"/>
        <c:axId val="154706895"/>
        <c:axId val="157242751"/>
      </c:barChart>
      <c:valAx>
        <c:axId val="157242751"/>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6895"/>
        <c:crosses val="max"/>
        <c:crossBetween val="between"/>
      </c:valAx>
      <c:catAx>
        <c:axId val="1547068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42751"/>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I-6.14, Diferències en punts percentuals de l'increment del pes dels turistes de la temporada mitjana baixa sobre el total per país de residència i tipus d'alotjament (2020-2021)</a:t>
            </a:r>
          </a:p>
        </c:rich>
      </c:tx>
      <c:layout>
        <c:manualLayout>
          <c:xMode val="edge"/>
          <c:yMode val="edge"/>
          <c:x val="0.11726668740469912"/>
          <c:y val="5.3237738796458912E-2"/>
        </c:manualLayout>
      </c:layout>
      <c:overlay val="0"/>
    </c:title>
    <c:autoTitleDeleted val="0"/>
    <c:plotArea>
      <c:layout/>
      <c:barChart>
        <c:barDir val="bar"/>
        <c:grouping val="clustered"/>
        <c:varyColors val="0"/>
        <c:ser>
          <c:idx val="0"/>
          <c:order val="0"/>
          <c:tx>
            <c:strRef>
              <c:f>'G11-G12-G13-G14'!$A$9:$A$9</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'G11-G12-G13-G14'!$B$8:$D$8</c:f>
              <c:strCache>
                <c:ptCount val="3"/>
                <c:pt idx="0">
                  <c:v>Total</c:v>
                </c:pt>
                <c:pt idx="1">
                  <c:v>Allotjament de mercat</c:v>
                </c:pt>
                <c:pt idx="2">
                  <c:v>Allotjament no de mercat</c:v>
                </c:pt>
              </c:strCache>
            </c:strRef>
          </c:cat>
          <c:val>
            <c:numRef>
              <c:f>'G11-G12-G13-G14'!$B$9:$D$9</c:f>
              <c:numCache>
                <c:formatCode>0.0</c:formatCode>
                <c:ptCount val="3"/>
                <c:pt idx="0">
                  <c:v>-18.191053081704499</c:v>
                </c:pt>
                <c:pt idx="1">
                  <c:v>-14.4733340708011</c:v>
                </c:pt>
                <c:pt idx="2">
                  <c:v>-17.8657288723081</c:v>
                </c:pt>
              </c:numCache>
            </c:numRef>
          </c:val>
          <c:extLst>
            <c:ext xmlns:c16="http://schemas.microsoft.com/office/drawing/2014/chart" uri="{C3380CC4-5D6E-409C-BE32-E72D297353CC}">
              <c16:uniqueId val="{00000000-B96F-4DE1-B2D9-7B037533B77B}"/>
            </c:ext>
          </c:extLst>
        </c:ser>
        <c:ser>
          <c:idx val="1"/>
          <c:order val="1"/>
          <c:tx>
            <c:strRef>
              <c:f>'G11-G12-G13-G14'!$A$10:$A$10</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'G11-G12-G13-G14'!$B$8:$D$8</c:f>
              <c:strCache>
                <c:ptCount val="3"/>
                <c:pt idx="0">
                  <c:v>Total</c:v>
                </c:pt>
                <c:pt idx="1">
                  <c:v>Allotjament de mercat</c:v>
                </c:pt>
                <c:pt idx="2">
                  <c:v>Allotjament no de mercat</c:v>
                </c:pt>
              </c:strCache>
            </c:strRef>
          </c:cat>
          <c:val>
            <c:numRef>
              <c:f>'G11-G12-G13-G14'!$B$10:$D$10</c:f>
              <c:numCache>
                <c:formatCode>0.0</c:formatCode>
                <c:ptCount val="3"/>
                <c:pt idx="0">
                  <c:v>-16.164306843012401</c:v>
                </c:pt>
                <c:pt idx="1">
                  <c:v>-10.0486354637492</c:v>
                </c:pt>
                <c:pt idx="2">
                  <c:v>-19.800787521217799</c:v>
                </c:pt>
              </c:numCache>
            </c:numRef>
          </c:val>
          <c:extLst>
            <c:ext xmlns:c16="http://schemas.microsoft.com/office/drawing/2014/chart" uri="{C3380CC4-5D6E-409C-BE32-E72D297353CC}">
              <c16:uniqueId val="{00000001-B96F-4DE1-B2D9-7B037533B77B}"/>
            </c:ext>
          </c:extLst>
        </c:ser>
        <c:ser>
          <c:idx val="2"/>
          <c:order val="2"/>
          <c:tx>
            <c:strRef>
              <c:f>'G11-G12-G13-G14'!$A$11:$A$11</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'G11-G12-G13-G14'!$B$8:$D$8</c:f>
              <c:strCache>
                <c:ptCount val="3"/>
                <c:pt idx="0">
                  <c:v>Total</c:v>
                </c:pt>
                <c:pt idx="1">
                  <c:v>Allotjament de mercat</c:v>
                </c:pt>
                <c:pt idx="2">
                  <c:v>Allotjament no de mercat</c:v>
                </c:pt>
              </c:strCache>
            </c:strRef>
          </c:cat>
          <c:val>
            <c:numRef>
              <c:f>'G11-G12-G13-G14'!$B$11:$D$11</c:f>
              <c:numCache>
                <c:formatCode>0.0</c:formatCode>
                <c:ptCount val="3"/>
                <c:pt idx="0">
                  <c:v>-18.3758889704688</c:v>
                </c:pt>
                <c:pt idx="1">
                  <c:v>-16.617289098913201</c:v>
                </c:pt>
                <c:pt idx="2">
                  <c:v>-15.493788564145801</c:v>
                </c:pt>
              </c:numCache>
            </c:numRef>
          </c:val>
          <c:extLst>
            <c:ext xmlns:c16="http://schemas.microsoft.com/office/drawing/2014/chart" uri="{C3380CC4-5D6E-409C-BE32-E72D297353CC}">
              <c16:uniqueId val="{00000002-B96F-4DE1-B2D9-7B037533B77B}"/>
            </c:ext>
          </c:extLst>
        </c:ser>
        <c:dLbls>
          <c:showLegendKey val="0"/>
          <c:showVal val="0"/>
          <c:showCatName val="0"/>
          <c:showSerName val="0"/>
          <c:showPercent val="0"/>
          <c:showBubbleSize val="0"/>
        </c:dLbls>
        <c:gapWidth val="150"/>
        <c:axId val="154705295"/>
        <c:axId val="157243167"/>
      </c:barChart>
      <c:valAx>
        <c:axId val="157243167"/>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5295"/>
        <c:crosses val="max"/>
        <c:crossBetween val="between"/>
      </c:valAx>
      <c:catAx>
        <c:axId val="1547052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43167"/>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I-6.11, Diferències en punts percentuals de les taxes de creixement dels turistes estrangers respecte al total de les Illes Balears per país de residència (2020-2021)</a:t>
            </a:r>
          </a:p>
        </c:rich>
      </c:tx>
      <c:layout>
        <c:manualLayout>
          <c:xMode val="edge"/>
          <c:yMode val="edge"/>
          <c:x val="0.11934245463602314"/>
          <c:y val="3.9452054794520547E-2"/>
        </c:manualLayout>
      </c:layout>
      <c:overlay val="0"/>
    </c:title>
    <c:autoTitleDeleted val="0"/>
    <c:plotArea>
      <c:layout>
        <c:manualLayout>
          <c:xMode val="edge"/>
          <c:yMode val="edge"/>
          <c:x val="4.0474468050054925E-2"/>
          <c:y val="0.23923287671232876"/>
          <c:w val="0.91634611855227188"/>
          <c:h val="0.7032328767123287"/>
        </c:manualLayout>
      </c:layout>
      <c:barChart>
        <c:barDir val="bar"/>
        <c:grouping val="clustered"/>
        <c:varyColors val="0"/>
        <c:ser>
          <c:idx val="0"/>
          <c:order val="0"/>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'G11-G12-G13-G14'!$A$15:$A$20</c:f>
              <c:strCache>
                <c:ptCount val="6"/>
                <c:pt idx="0">
                  <c:v>França</c:v>
                </c:pt>
                <c:pt idx="1">
                  <c:v>Itàlia</c:v>
                </c:pt>
                <c:pt idx="2">
                  <c:v>Regne Unit</c:v>
                </c:pt>
                <c:pt idx="3">
                  <c:v>Alemanya</c:v>
                </c:pt>
                <c:pt idx="4">
                  <c:v>Països nòrdics</c:v>
                </c:pt>
                <c:pt idx="5">
                  <c:v>La resta del món</c:v>
                </c:pt>
              </c:strCache>
            </c:strRef>
          </c:cat>
          <c:val>
            <c:numRef>
              <c:f>'G11-G12-G13-G14'!$B$15:$B$20</c:f>
              <c:numCache>
                <c:formatCode>0.0</c:formatCode>
                <c:ptCount val="6"/>
                <c:pt idx="0">
                  <c:v>52.7442496640152</c:v>
                </c:pt>
                <c:pt idx="1">
                  <c:v>-21.327023019485001</c:v>
                </c:pt>
                <c:pt idx="2">
                  <c:v>181.24644800133899</c:v>
                </c:pt>
                <c:pt idx="3">
                  <c:v>50.165194693624898</c:v>
                </c:pt>
                <c:pt idx="4">
                  <c:v>210.65559290391599</c:v>
                </c:pt>
                <c:pt idx="5">
                  <c:v>130.85620434689099</c:v>
                </c:pt>
              </c:numCache>
            </c:numRef>
          </c:val>
          <c:extLst>
            <c:ext xmlns:c16="http://schemas.microsoft.com/office/drawing/2014/chart" uri="{C3380CC4-5D6E-409C-BE32-E72D297353CC}">
              <c16:uniqueId val="{00000000-37E6-49AA-9AD0-E2DB2A61148F}"/>
            </c:ext>
          </c:extLst>
        </c:ser>
        <c:dLbls>
          <c:showLegendKey val="0"/>
          <c:showVal val="0"/>
          <c:showCatName val="0"/>
          <c:showSerName val="0"/>
          <c:showPercent val="0"/>
          <c:showBubbleSize val="0"/>
        </c:dLbls>
        <c:gapWidth val="70"/>
        <c:axId val="154713295"/>
        <c:axId val="157246079"/>
      </c:barChart>
      <c:valAx>
        <c:axId val="157246079"/>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13295"/>
        <c:crosses val="max"/>
        <c:crossBetween val="between"/>
        <c:minorUnit val="1"/>
      </c:valAx>
      <c:catAx>
        <c:axId val="154713295"/>
        <c:scaling>
          <c:orientation val="maxMin"/>
        </c:scaling>
        <c:delete val="0"/>
        <c:axPos val="l"/>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46079"/>
        <c:crossesAt val="0"/>
        <c:auto val="1"/>
        <c:lblAlgn val="ctr"/>
        <c:lblOffset val="100"/>
        <c:noMultiLvlLbl val="0"/>
      </c:catAx>
      <c:spPr>
        <a:noFill/>
        <a:ln w="3240">
          <a:solidFill>
            <a:srgbClr val="000000"/>
          </a:solidFill>
          <a:prstDash val="solid"/>
        </a:ln>
      </c:spPr>
    </c:plotArea>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I-6.12. Diferències en punts percentuals de l'increment del pes dels turistes estrangers de la temporada mitjana baixa sobre el total per país de residència (2020-2021)</a:t>
            </a:r>
          </a:p>
        </c:rich>
      </c:tx>
      <c:layout>
        <c:manualLayout>
          <c:xMode val="edge"/>
          <c:yMode val="edge"/>
          <c:x val="0.11747635425623389"/>
          <c:y val="5.3194975423265969E-2"/>
        </c:manualLayout>
      </c:layout>
      <c:overlay val="0"/>
    </c:title>
    <c:autoTitleDeleted val="0"/>
    <c:plotArea>
      <c:layout>
        <c:manualLayout>
          <c:xMode val="edge"/>
          <c:yMode val="edge"/>
          <c:x val="5.2235597592433368E-2"/>
          <c:y val="0.26258874931731296"/>
          <c:w val="0.90315993121238181"/>
          <c:h val="0.68345166575641725"/>
        </c:manualLayout>
      </c:layout>
      <c:barChart>
        <c:barDir val="bar"/>
        <c:grouping val="clustered"/>
        <c:varyColors val="0"/>
        <c:ser>
          <c:idx val="0"/>
          <c:order val="0"/>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'G11-G12-G13-G14'!$A$25:$A$30</c:f>
              <c:strCache>
                <c:ptCount val="6"/>
                <c:pt idx="0">
                  <c:v>França</c:v>
                </c:pt>
                <c:pt idx="1">
                  <c:v>Itàlia</c:v>
                </c:pt>
                <c:pt idx="2">
                  <c:v>Regne Unit</c:v>
                </c:pt>
                <c:pt idx="3">
                  <c:v>Alemanya</c:v>
                </c:pt>
                <c:pt idx="4">
                  <c:v>Països nòrdics</c:v>
                </c:pt>
                <c:pt idx="5">
                  <c:v>La resta del món</c:v>
                </c:pt>
              </c:strCache>
            </c:strRef>
          </c:cat>
          <c:val>
            <c:numRef>
              <c:f>'G11-G12-G13-G14'!$B$25:$B$30</c:f>
              <c:numCache>
                <c:formatCode>0.0</c:formatCode>
                <c:ptCount val="6"/>
                <c:pt idx="0">
                  <c:v>-4.9406814355521798</c:v>
                </c:pt>
                <c:pt idx="1">
                  <c:v>-5.63205899594647</c:v>
                </c:pt>
                <c:pt idx="2">
                  <c:v>-16.854856793096602</c:v>
                </c:pt>
                <c:pt idx="3">
                  <c:v>-23.396058605882398</c:v>
                </c:pt>
                <c:pt idx="4">
                  <c:v>-23.975449175068601</c:v>
                </c:pt>
                <c:pt idx="5">
                  <c:v>-18.1071001951324</c:v>
                </c:pt>
              </c:numCache>
            </c:numRef>
          </c:val>
          <c:extLst>
            <c:ext xmlns:c16="http://schemas.microsoft.com/office/drawing/2014/chart" uri="{C3380CC4-5D6E-409C-BE32-E72D297353CC}">
              <c16:uniqueId val="{00000000-CCFA-4C61-9187-3EAFC2450B45}"/>
            </c:ext>
          </c:extLst>
        </c:ser>
        <c:dLbls>
          <c:showLegendKey val="0"/>
          <c:showVal val="0"/>
          <c:showCatName val="0"/>
          <c:showSerName val="0"/>
          <c:showPercent val="0"/>
          <c:showBubbleSize val="0"/>
        </c:dLbls>
        <c:gapWidth val="150"/>
        <c:overlap val="-30"/>
        <c:axId val="154703695"/>
        <c:axId val="157235679"/>
      </c:barChart>
      <c:valAx>
        <c:axId val="157235679"/>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3695"/>
        <c:crosses val="max"/>
        <c:crossBetween val="between"/>
        <c:minorUnit val="0.2"/>
      </c:valAx>
      <c:catAx>
        <c:axId val="154703695"/>
        <c:scaling>
          <c:orientation val="maxMin"/>
        </c:scaling>
        <c:delete val="0"/>
        <c:axPos val="l"/>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35679"/>
        <c:crossesAt val="0"/>
        <c:auto val="1"/>
        <c:lblAlgn val="ctr"/>
        <c:lblOffset val="100"/>
        <c:noMultiLvlLbl val="0"/>
      </c:catAx>
      <c:spPr>
        <a:noFill/>
        <a:ln w="3240">
          <a:solidFill>
            <a:srgbClr val="000000"/>
          </a:solidFill>
          <a:prstDash val="solid"/>
        </a:ln>
      </c:spPr>
    </c:plotArea>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I-6.15. Diferències en punts percentuals de les taxes de creixement insulars dels turistes respecte a les Illes Balears per tipus d'allotjament (2020-2021)</a:t>
            </a:r>
          </a:p>
        </c:rich>
      </c:tx>
      <c:layout>
        <c:manualLayout>
          <c:xMode val="edge"/>
          <c:yMode val="edge"/>
          <c:x val="0.11981492004221123"/>
          <c:y val="3.6971279373368145E-2"/>
        </c:manualLayout>
      </c:layout>
      <c:overlay val="0"/>
    </c:title>
    <c:autoTitleDeleted val="0"/>
    <c:plotArea>
      <c:layout>
        <c:manualLayout>
          <c:xMode val="edge"/>
          <c:yMode val="edge"/>
          <c:x val="7.1353194252780264E-2"/>
          <c:y val="0.2449083260806498"/>
          <c:w val="0.86062180371783426"/>
          <c:h val="0.71133159268929502"/>
        </c:manualLayout>
      </c:layout>
      <c:barChart>
        <c:barDir val="bar"/>
        <c:grouping val="clustered"/>
        <c:varyColors val="0"/>
        <c:ser>
          <c:idx val="0"/>
          <c:order val="0"/>
          <c:tx>
            <c:strRef>
              <c:f>'G15-G16'!$B$8:$B$8</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'G15-G16'!$A$9:$A$11</c:f>
              <c:strCache>
                <c:ptCount val="3"/>
                <c:pt idx="0">
                  <c:v>Mallorca</c:v>
                </c:pt>
                <c:pt idx="1">
                  <c:v>Menorca</c:v>
                </c:pt>
                <c:pt idx="2">
                  <c:v>Eivissa i Formentera</c:v>
                </c:pt>
              </c:strCache>
            </c:strRef>
          </c:cat>
          <c:val>
            <c:numRef>
              <c:f>'G15-G16'!$B$9:$B$11</c:f>
              <c:numCache>
                <c:formatCode>0.0</c:formatCode>
                <c:ptCount val="3"/>
                <c:pt idx="0">
                  <c:v>5.8460814594950801</c:v>
                </c:pt>
                <c:pt idx="1">
                  <c:v>-60.586447393580102</c:v>
                </c:pt>
                <c:pt idx="2">
                  <c:v>24.488950513757299</c:v>
                </c:pt>
              </c:numCache>
            </c:numRef>
          </c:val>
          <c:extLst>
            <c:ext xmlns:c16="http://schemas.microsoft.com/office/drawing/2014/chart" uri="{C3380CC4-5D6E-409C-BE32-E72D297353CC}">
              <c16:uniqueId val="{00000000-81D9-4A60-B27B-886B26574608}"/>
            </c:ext>
          </c:extLst>
        </c:ser>
        <c:ser>
          <c:idx val="1"/>
          <c:order val="1"/>
          <c:tx>
            <c:strRef>
              <c:f>'G15-G16'!$C$8:$C$8</c:f>
              <c:strCache>
                <c:ptCount val="1"/>
                <c:pt idx="0">
                  <c:v>Allotjament de mercat</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'G15-G16'!$A$9:$A$11</c:f>
              <c:strCache>
                <c:ptCount val="3"/>
                <c:pt idx="0">
                  <c:v>Mallorca</c:v>
                </c:pt>
                <c:pt idx="1">
                  <c:v>Menorca</c:v>
                </c:pt>
                <c:pt idx="2">
                  <c:v>Eivissa i Formentera</c:v>
                </c:pt>
              </c:strCache>
            </c:strRef>
          </c:cat>
          <c:val>
            <c:numRef>
              <c:f>'G15-G16'!$C$9:$C$11</c:f>
              <c:numCache>
                <c:formatCode>0.0</c:formatCode>
                <c:ptCount val="3"/>
                <c:pt idx="0">
                  <c:v>27.2877990759984</c:v>
                </c:pt>
                <c:pt idx="1">
                  <c:v>-77.094063868376494</c:v>
                </c:pt>
                <c:pt idx="2">
                  <c:v>-22.057879286031401</c:v>
                </c:pt>
              </c:numCache>
            </c:numRef>
          </c:val>
          <c:extLst>
            <c:ext xmlns:c16="http://schemas.microsoft.com/office/drawing/2014/chart" uri="{C3380CC4-5D6E-409C-BE32-E72D297353CC}">
              <c16:uniqueId val="{00000001-81D9-4A60-B27B-886B26574608}"/>
            </c:ext>
          </c:extLst>
        </c:ser>
        <c:ser>
          <c:idx val="2"/>
          <c:order val="2"/>
          <c:tx>
            <c:strRef>
              <c:f>'G15-G16'!$D$8:$D$8</c:f>
              <c:strCache>
                <c:ptCount val="1"/>
                <c:pt idx="0">
                  <c:v>Allotjament no de mercat</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'G15-G16'!$A$9:$A$11</c:f>
              <c:strCache>
                <c:ptCount val="3"/>
                <c:pt idx="0">
                  <c:v>Mallorca</c:v>
                </c:pt>
                <c:pt idx="1">
                  <c:v>Menorca</c:v>
                </c:pt>
                <c:pt idx="2">
                  <c:v>Eivissa i Formentera</c:v>
                </c:pt>
              </c:strCache>
            </c:strRef>
          </c:cat>
          <c:val>
            <c:numRef>
              <c:f>'G15-G16'!$D$9:$D$11</c:f>
              <c:numCache>
                <c:formatCode>0.0</c:formatCode>
                <c:ptCount val="3"/>
                <c:pt idx="0">
                  <c:v>-8.4905877483962193</c:v>
                </c:pt>
                <c:pt idx="1">
                  <c:v>-42.263719099049702</c:v>
                </c:pt>
                <c:pt idx="2">
                  <c:v>80.890203148312295</c:v>
                </c:pt>
              </c:numCache>
            </c:numRef>
          </c:val>
          <c:extLst>
            <c:ext xmlns:c16="http://schemas.microsoft.com/office/drawing/2014/chart" uri="{C3380CC4-5D6E-409C-BE32-E72D297353CC}">
              <c16:uniqueId val="{00000002-81D9-4A60-B27B-886B26574608}"/>
            </c:ext>
          </c:extLst>
        </c:ser>
        <c:dLbls>
          <c:showLegendKey val="0"/>
          <c:showVal val="0"/>
          <c:showCatName val="0"/>
          <c:showSerName val="0"/>
          <c:showPercent val="0"/>
          <c:showBubbleSize val="0"/>
        </c:dLbls>
        <c:gapWidth val="50"/>
        <c:axId val="154714495"/>
        <c:axId val="157239423"/>
      </c:barChart>
      <c:valAx>
        <c:axId val="15723942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14495"/>
        <c:crosses val="max"/>
        <c:crossBetween val="between"/>
      </c:valAx>
      <c:catAx>
        <c:axId val="1547144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39423"/>
        <c:crossesAt val="0"/>
        <c:auto val="1"/>
        <c:lblAlgn val="ctr"/>
        <c:lblOffset val="100"/>
        <c:noMultiLvlLbl val="0"/>
      </c:catAx>
      <c:spPr>
        <a:noFill/>
        <a:ln w="3240">
          <a:solidFill>
            <a:srgbClr val="000000"/>
          </a:solidFill>
          <a:prstDash val="solid"/>
        </a:ln>
      </c:spPr>
    </c:plotArea>
    <c:legend>
      <c:legendPos val="r"/>
      <c:layout>
        <c:manualLayout>
          <c:xMode val="edge"/>
          <c:yMode val="edge"/>
          <c:x val="0.68980895166964329"/>
          <c:y val="0.37960535478030771"/>
          <c:w val="0.31019104833035666"/>
          <c:h val="0.33346041362022144"/>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I-6.16. Diferències en punts percentuals de l'increment del pes dels turistes de la temporada mitjana baixa sobre el total per illes i tipus d'allotjament (2020-2021)</a:t>
            </a:r>
          </a:p>
        </c:rich>
      </c:tx>
      <c:layout>
        <c:manualLayout>
          <c:xMode val="edge"/>
          <c:yMode val="edge"/>
          <c:x val="0.11245867950742014"/>
          <c:y val="3.7075718015665796E-2"/>
        </c:manualLayout>
      </c:layout>
      <c:overlay val="0"/>
    </c:title>
    <c:autoTitleDeleted val="0"/>
    <c:plotArea>
      <c:layout>
        <c:manualLayout>
          <c:xMode val="edge"/>
          <c:yMode val="edge"/>
          <c:x val="2.1656958588613821E-2"/>
          <c:y val="0.26245430809399478"/>
          <c:w val="0.93502934299131601"/>
          <c:h val="0.69660574412532639"/>
        </c:manualLayout>
      </c:layout>
      <c:barChart>
        <c:barDir val="bar"/>
        <c:grouping val="clustered"/>
        <c:varyColors val="0"/>
        <c:ser>
          <c:idx val="0"/>
          <c:order val="0"/>
          <c:tx>
            <c:strRef>
              <c:f>'G15-G16'!$A$15:$A$15</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'G15-G16'!$B$14:$E$14</c:f>
              <c:strCache>
                <c:ptCount val="4"/>
                <c:pt idx="0">
                  <c:v>Illes Balears</c:v>
                </c:pt>
                <c:pt idx="1">
                  <c:v>Mallorca</c:v>
                </c:pt>
                <c:pt idx="2">
                  <c:v>Menorca</c:v>
                </c:pt>
                <c:pt idx="3">
                  <c:v>Eivissa i Formentera</c:v>
                </c:pt>
              </c:strCache>
            </c:strRef>
          </c:cat>
          <c:val>
            <c:numRef>
              <c:f>'G15-G16'!$B$15:$E$15</c:f>
              <c:numCache>
                <c:formatCode>0.0</c:formatCode>
                <c:ptCount val="4"/>
                <c:pt idx="0">
                  <c:v>-18.191053081704499</c:v>
                </c:pt>
                <c:pt idx="1">
                  <c:v>-23.2583842083313</c:v>
                </c:pt>
                <c:pt idx="2">
                  <c:v>-8.0507159065681808</c:v>
                </c:pt>
                <c:pt idx="3">
                  <c:v>-9.5483106364298003</c:v>
                </c:pt>
              </c:numCache>
            </c:numRef>
          </c:val>
          <c:extLst>
            <c:ext xmlns:c16="http://schemas.microsoft.com/office/drawing/2014/chart" uri="{C3380CC4-5D6E-409C-BE32-E72D297353CC}">
              <c16:uniqueId val="{00000000-948E-4D00-8AEA-C7AA47767EE2}"/>
            </c:ext>
          </c:extLst>
        </c:ser>
        <c:ser>
          <c:idx val="1"/>
          <c:order val="1"/>
          <c:tx>
            <c:strRef>
              <c:f>'G15-G16'!$A$16:$A$16</c:f>
              <c:strCache>
                <c:ptCount val="1"/>
                <c:pt idx="0">
                  <c:v>Allotjament de mercat</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'G15-G16'!$B$14:$E$14</c:f>
              <c:strCache>
                <c:ptCount val="4"/>
                <c:pt idx="0">
                  <c:v>Illes Balears</c:v>
                </c:pt>
                <c:pt idx="1">
                  <c:v>Mallorca</c:v>
                </c:pt>
                <c:pt idx="2">
                  <c:v>Menorca</c:v>
                </c:pt>
                <c:pt idx="3">
                  <c:v>Eivissa i Formentera</c:v>
                </c:pt>
              </c:strCache>
            </c:strRef>
          </c:cat>
          <c:val>
            <c:numRef>
              <c:f>'G15-G16'!$B$16:$E$16</c:f>
              <c:numCache>
                <c:formatCode>0.0</c:formatCode>
                <c:ptCount val="4"/>
                <c:pt idx="0">
                  <c:v>-14.4733340708011</c:v>
                </c:pt>
                <c:pt idx="1">
                  <c:v>-21.242545170258701</c:v>
                </c:pt>
                <c:pt idx="2">
                  <c:v>-2.2193533984883298</c:v>
                </c:pt>
                <c:pt idx="3">
                  <c:v>-5.4536474075779102</c:v>
                </c:pt>
              </c:numCache>
            </c:numRef>
          </c:val>
          <c:extLst>
            <c:ext xmlns:c16="http://schemas.microsoft.com/office/drawing/2014/chart" uri="{C3380CC4-5D6E-409C-BE32-E72D297353CC}">
              <c16:uniqueId val="{00000001-948E-4D00-8AEA-C7AA47767EE2}"/>
            </c:ext>
          </c:extLst>
        </c:ser>
        <c:ser>
          <c:idx val="2"/>
          <c:order val="2"/>
          <c:tx>
            <c:strRef>
              <c:f>'G15-G16'!$A$17:$A$17</c:f>
              <c:strCache>
                <c:ptCount val="1"/>
                <c:pt idx="0">
                  <c:v>Allotjament no de mercat</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'G15-G16'!$B$14:$E$14</c:f>
              <c:strCache>
                <c:ptCount val="4"/>
                <c:pt idx="0">
                  <c:v>Illes Balears</c:v>
                </c:pt>
                <c:pt idx="1">
                  <c:v>Mallorca</c:v>
                </c:pt>
                <c:pt idx="2">
                  <c:v>Menorca</c:v>
                </c:pt>
                <c:pt idx="3">
                  <c:v>Eivissa i Formentera</c:v>
                </c:pt>
              </c:strCache>
            </c:strRef>
          </c:cat>
          <c:val>
            <c:numRef>
              <c:f>'G15-G16'!$B$17:$E$17</c:f>
              <c:numCache>
                <c:formatCode>0.0</c:formatCode>
                <c:ptCount val="4"/>
                <c:pt idx="0">
                  <c:v>-17.8657288723081</c:v>
                </c:pt>
                <c:pt idx="1">
                  <c:v>-17.480918356958998</c:v>
                </c:pt>
                <c:pt idx="2">
                  <c:v>-15.0324068996492</c:v>
                </c:pt>
                <c:pt idx="3">
                  <c:v>-18.812964772709702</c:v>
                </c:pt>
              </c:numCache>
            </c:numRef>
          </c:val>
          <c:extLst>
            <c:ext xmlns:c16="http://schemas.microsoft.com/office/drawing/2014/chart" uri="{C3380CC4-5D6E-409C-BE32-E72D297353CC}">
              <c16:uniqueId val="{00000002-948E-4D00-8AEA-C7AA47767EE2}"/>
            </c:ext>
          </c:extLst>
        </c:ser>
        <c:dLbls>
          <c:showLegendKey val="0"/>
          <c:showVal val="0"/>
          <c:showCatName val="0"/>
          <c:showSerName val="0"/>
          <c:showPercent val="0"/>
          <c:showBubbleSize val="0"/>
        </c:dLbls>
        <c:gapWidth val="150"/>
        <c:axId val="154713695"/>
        <c:axId val="157236927"/>
      </c:barChart>
      <c:valAx>
        <c:axId val="157236927"/>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13695"/>
        <c:crosses val="max"/>
        <c:crossBetween val="between"/>
      </c:valAx>
      <c:catAx>
        <c:axId val="1547136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36927"/>
        <c:crossesAt val="0"/>
        <c:auto val="1"/>
        <c:lblAlgn val="ctr"/>
        <c:lblOffset val="100"/>
        <c:noMultiLvlLbl val="0"/>
      </c:catAx>
      <c:spPr>
        <a:noFill/>
        <a:ln w="3240">
          <a:solidFill>
            <a:srgbClr val="000000"/>
          </a:solidFill>
          <a:prstDash val="solid"/>
        </a:ln>
      </c:spPr>
    </c:plotArea>
    <c:legend>
      <c:legendPos val="r"/>
      <c:layout>
        <c:manualLayout>
          <c:xMode val="edge"/>
          <c:yMode val="edge"/>
          <c:x val="0.64686102578911908"/>
          <c:y val="0.15520187777081448"/>
          <c:w val="0.3364683696061187"/>
          <c:h val="0.19989293921036139"/>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I-6.18. Diferències en punts percentuals de les taxes de creixement insulars dels turistes respecte a les Illes Balears per motiu principal del viatge (2020-2021)</a:t>
            </a:r>
          </a:p>
        </c:rich>
      </c:tx>
      <c:layout>
        <c:manualLayout>
          <c:xMode val="edge"/>
          <c:yMode val="edge"/>
          <c:x val="0.11799599198396794"/>
          <c:y val="3.6013962481265642E-2"/>
        </c:manualLayout>
      </c:layout>
      <c:overlay val="0"/>
    </c:title>
    <c:autoTitleDeleted val="0"/>
    <c:plotArea>
      <c:layout>
        <c:manualLayout>
          <c:xMode val="edge"/>
          <c:yMode val="edge"/>
          <c:x val="5.0981963927855714E-2"/>
          <c:y val="0.22635974837364958"/>
          <c:w val="0.88577154308617245"/>
          <c:h val="0.72065609729845526"/>
        </c:manualLayout>
      </c:layout>
      <c:barChart>
        <c:barDir val="bar"/>
        <c:grouping val="clustered"/>
        <c:varyColors val="0"/>
        <c:ser>
          <c:idx val="0"/>
          <c:order val="0"/>
          <c:tx>
            <c:strRef>
              <c:f>'G17-G18'!$B$3:$B$3</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'G17-G18'!$A$4:$A$6</c:f>
              <c:strCache>
                <c:ptCount val="3"/>
                <c:pt idx="0">
                  <c:v>Mallorca</c:v>
                </c:pt>
                <c:pt idx="1">
                  <c:v>Menorca</c:v>
                </c:pt>
                <c:pt idx="2">
                  <c:v>Eivissa i Formentera</c:v>
                </c:pt>
              </c:strCache>
            </c:strRef>
          </c:cat>
          <c:val>
            <c:numRef>
              <c:f>'G17-G18'!$B$4:$B$6</c:f>
              <c:numCache>
                <c:formatCode>0.0</c:formatCode>
                <c:ptCount val="3"/>
                <c:pt idx="0">
                  <c:v>5.8460814594950801</c:v>
                </c:pt>
                <c:pt idx="1">
                  <c:v>-60.586447393580102</c:v>
                </c:pt>
                <c:pt idx="2">
                  <c:v>24.488950513757299</c:v>
                </c:pt>
              </c:numCache>
            </c:numRef>
          </c:val>
          <c:extLst>
            <c:ext xmlns:c16="http://schemas.microsoft.com/office/drawing/2014/chart" uri="{C3380CC4-5D6E-409C-BE32-E72D297353CC}">
              <c16:uniqueId val="{00000000-E923-4E5A-B247-83914CE204E6}"/>
            </c:ext>
          </c:extLst>
        </c:ser>
        <c:ser>
          <c:idx val="1"/>
          <c:order val="1"/>
          <c:tx>
            <c:strRef>
              <c:f>'G17-G18'!$C$3:$C$3</c:f>
              <c:strCache>
                <c:ptCount val="1"/>
                <c:pt idx="0">
                  <c:v>Oci/vacances</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'G17-G18'!$A$4:$A$6</c:f>
              <c:strCache>
                <c:ptCount val="3"/>
                <c:pt idx="0">
                  <c:v>Mallorca</c:v>
                </c:pt>
                <c:pt idx="1">
                  <c:v>Menorca</c:v>
                </c:pt>
                <c:pt idx="2">
                  <c:v>Eivissa i Formentera</c:v>
                </c:pt>
              </c:strCache>
            </c:strRef>
          </c:cat>
          <c:val>
            <c:numRef>
              <c:f>'G17-G18'!$C$4:$C$6</c:f>
              <c:numCache>
                <c:formatCode>0.0</c:formatCode>
                <c:ptCount val="3"/>
                <c:pt idx="0">
                  <c:v>19.309627286811502</c:v>
                </c:pt>
                <c:pt idx="1">
                  <c:v>-83.403569140735797</c:v>
                </c:pt>
                <c:pt idx="2">
                  <c:v>7.7450370117065299</c:v>
                </c:pt>
              </c:numCache>
            </c:numRef>
          </c:val>
          <c:extLst>
            <c:ext xmlns:c16="http://schemas.microsoft.com/office/drawing/2014/chart" uri="{C3380CC4-5D6E-409C-BE32-E72D297353CC}">
              <c16:uniqueId val="{00000001-E923-4E5A-B247-83914CE204E6}"/>
            </c:ext>
          </c:extLst>
        </c:ser>
        <c:ser>
          <c:idx val="2"/>
          <c:order val="2"/>
          <c:tx>
            <c:strRef>
              <c:f>'G17-G18'!$D$3:$D$3</c:f>
              <c:strCache>
                <c:ptCount val="1"/>
                <c:pt idx="0">
                  <c:v>Treball/negocis</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'G17-G18'!$A$4:$A$6</c:f>
              <c:strCache>
                <c:ptCount val="3"/>
                <c:pt idx="0">
                  <c:v>Mallorca</c:v>
                </c:pt>
                <c:pt idx="1">
                  <c:v>Menorca</c:v>
                </c:pt>
                <c:pt idx="2">
                  <c:v>Eivissa i Formentera</c:v>
                </c:pt>
              </c:strCache>
            </c:strRef>
          </c:cat>
          <c:val>
            <c:numRef>
              <c:f>'G17-G18'!$D$4:$D$6</c:f>
              <c:numCache>
                <c:formatCode>0.0</c:formatCode>
                <c:ptCount val="3"/>
                <c:pt idx="0">
                  <c:v>3.5061363748355601</c:v>
                </c:pt>
                <c:pt idx="1">
                  <c:v>43.324266617539301</c:v>
                </c:pt>
                <c:pt idx="2">
                  <c:v>-22.933211691156298</c:v>
                </c:pt>
              </c:numCache>
            </c:numRef>
          </c:val>
          <c:extLst>
            <c:ext xmlns:c16="http://schemas.microsoft.com/office/drawing/2014/chart" uri="{C3380CC4-5D6E-409C-BE32-E72D297353CC}">
              <c16:uniqueId val="{00000002-E923-4E5A-B247-83914CE204E6}"/>
            </c:ext>
          </c:extLst>
        </c:ser>
        <c:ser>
          <c:idx val="3"/>
          <c:order val="3"/>
          <c:tx>
            <c:strRef>
              <c:f>'G17-G18'!$E$3:$E$3</c:f>
              <c:strCache>
                <c:ptCount val="1"/>
                <c:pt idx="0">
                  <c:v>La resta de motius</c:v>
                </c:pt>
              </c:strCache>
            </c:strRef>
          </c:tx>
          <c:spPr>
            <a:solidFill>
              <a:srgbClr val="99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'G17-G18'!$A$4:$A$6</c:f>
              <c:strCache>
                <c:ptCount val="3"/>
                <c:pt idx="0">
                  <c:v>Mallorca</c:v>
                </c:pt>
                <c:pt idx="1">
                  <c:v>Menorca</c:v>
                </c:pt>
                <c:pt idx="2">
                  <c:v>Eivissa i Formentera</c:v>
                </c:pt>
              </c:strCache>
            </c:strRef>
          </c:cat>
          <c:val>
            <c:numRef>
              <c:f>'G17-G18'!$E$4:$E$6</c:f>
              <c:numCache>
                <c:formatCode>0.0</c:formatCode>
                <c:ptCount val="3"/>
                <c:pt idx="0">
                  <c:v>-0.35728931598028901</c:v>
                </c:pt>
                <c:pt idx="1">
                  <c:v>-19.5878605741194</c:v>
                </c:pt>
                <c:pt idx="2">
                  <c:v>50.250813195599299</c:v>
                </c:pt>
              </c:numCache>
            </c:numRef>
          </c:val>
          <c:extLst>
            <c:ext xmlns:c16="http://schemas.microsoft.com/office/drawing/2014/chart" uri="{C3380CC4-5D6E-409C-BE32-E72D297353CC}">
              <c16:uniqueId val="{00000003-E923-4E5A-B247-83914CE204E6}"/>
            </c:ext>
          </c:extLst>
        </c:ser>
        <c:dLbls>
          <c:showLegendKey val="0"/>
          <c:showVal val="0"/>
          <c:showCatName val="0"/>
          <c:showSerName val="0"/>
          <c:showPercent val="0"/>
          <c:showBubbleSize val="0"/>
        </c:dLbls>
        <c:gapWidth val="50"/>
        <c:axId val="154710495"/>
        <c:axId val="157234015"/>
      </c:barChart>
      <c:valAx>
        <c:axId val="15723401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10495"/>
        <c:crosses val="max"/>
        <c:crossBetween val="between"/>
      </c:valAx>
      <c:catAx>
        <c:axId val="1547104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34015"/>
        <c:crossesAt val="0"/>
        <c:auto val="1"/>
        <c:lblAlgn val="ctr"/>
        <c:lblOffset val="100"/>
        <c:noMultiLvlLbl val="0"/>
      </c:catAx>
      <c:spPr>
        <a:noFill/>
        <a:ln w="3240">
          <a:solidFill>
            <a:srgbClr val="000000"/>
          </a:solidFill>
          <a:prstDash val="solid"/>
        </a:ln>
      </c:spPr>
    </c:plotArea>
    <c:legend>
      <c:legendPos val="r"/>
      <c:layout>
        <c:manualLayout>
          <c:xMode val="edge"/>
          <c:yMode val="edge"/>
          <c:x val="0.27437959845367244"/>
          <c:y val="0.17198310180820081"/>
          <c:w val="0.25898312935349971"/>
          <c:h val="0.24059023194418253"/>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I-6.17. Diferències en punts percentuals de l'increment del pes dels turistes de la temporada mitjana baixa sobre el total per illa i per motiu principal del viatge (2020-2021)</a:t>
            </a:r>
          </a:p>
        </c:rich>
      </c:tx>
      <c:layout>
        <c:manualLayout>
          <c:xMode val="edge"/>
          <c:yMode val="edge"/>
          <c:x val="0.15473126419379257"/>
          <c:y val="3.771082054197461E-2"/>
        </c:manualLayout>
      </c:layout>
      <c:overlay val="0"/>
    </c:title>
    <c:autoTitleDeleted val="0"/>
    <c:plotArea>
      <c:layout>
        <c:manualLayout>
          <c:xMode val="edge"/>
          <c:yMode val="edge"/>
          <c:x val="4.9810749432248301E-2"/>
          <c:y val="0.21830559240309097"/>
          <c:w val="0.91884914626966108"/>
          <c:h val="0.73460299412545005"/>
        </c:manualLayout>
      </c:layout>
      <c:barChart>
        <c:barDir val="bar"/>
        <c:grouping val="clustered"/>
        <c:varyColors val="0"/>
        <c:ser>
          <c:idx val="0"/>
          <c:order val="0"/>
          <c:tx>
            <c:strRef>
              <c:f>'G17-G18'!$A$11:$A$11</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'G17-G18'!$B$10:$E$10</c:f>
              <c:strCache>
                <c:ptCount val="4"/>
                <c:pt idx="0">
                  <c:v>Illes Balears</c:v>
                </c:pt>
                <c:pt idx="1">
                  <c:v>Mallorca</c:v>
                </c:pt>
                <c:pt idx="2">
                  <c:v>Menorca</c:v>
                </c:pt>
                <c:pt idx="3">
                  <c:v>Eivissa i Formentera</c:v>
                </c:pt>
              </c:strCache>
            </c:strRef>
          </c:cat>
          <c:val>
            <c:numRef>
              <c:f>'G17-G18'!$B$11:$E$11</c:f>
              <c:numCache>
                <c:formatCode>0.0</c:formatCode>
                <c:ptCount val="4"/>
                <c:pt idx="0">
                  <c:v>-18.191053081704499</c:v>
                </c:pt>
                <c:pt idx="1">
                  <c:v>-23.2583842083313</c:v>
                </c:pt>
                <c:pt idx="2">
                  <c:v>-8.0507159065681808</c:v>
                </c:pt>
                <c:pt idx="3">
                  <c:v>-9.5483106364298003</c:v>
                </c:pt>
              </c:numCache>
            </c:numRef>
          </c:val>
          <c:extLst>
            <c:ext xmlns:c16="http://schemas.microsoft.com/office/drawing/2014/chart" uri="{C3380CC4-5D6E-409C-BE32-E72D297353CC}">
              <c16:uniqueId val="{00000000-725E-48D9-BEBC-947F7AEA19CA}"/>
            </c:ext>
          </c:extLst>
        </c:ser>
        <c:ser>
          <c:idx val="1"/>
          <c:order val="1"/>
          <c:tx>
            <c:strRef>
              <c:f>'G17-G18'!$A$12:$A$12</c:f>
              <c:strCache>
                <c:ptCount val="1"/>
                <c:pt idx="0">
                  <c:v>Oci/vacances</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'G17-G18'!$B$10:$E$10</c:f>
              <c:strCache>
                <c:ptCount val="4"/>
                <c:pt idx="0">
                  <c:v>Illes Balears</c:v>
                </c:pt>
                <c:pt idx="1">
                  <c:v>Mallorca</c:v>
                </c:pt>
                <c:pt idx="2">
                  <c:v>Menorca</c:v>
                </c:pt>
                <c:pt idx="3">
                  <c:v>Eivissa i Formentera</c:v>
                </c:pt>
              </c:strCache>
            </c:strRef>
          </c:cat>
          <c:val>
            <c:numRef>
              <c:f>'G17-G18'!$B$12:$E$12</c:f>
              <c:numCache>
                <c:formatCode>0.0</c:formatCode>
                <c:ptCount val="4"/>
                <c:pt idx="0">
                  <c:v>-15.664068913432599</c:v>
                </c:pt>
                <c:pt idx="1">
                  <c:v>-21.370897785554501</c:v>
                </c:pt>
                <c:pt idx="2">
                  <c:v>-4.7855247829334298</c:v>
                </c:pt>
                <c:pt idx="3">
                  <c:v>-9.0720967566518809</c:v>
                </c:pt>
              </c:numCache>
            </c:numRef>
          </c:val>
          <c:extLst>
            <c:ext xmlns:c16="http://schemas.microsoft.com/office/drawing/2014/chart" uri="{C3380CC4-5D6E-409C-BE32-E72D297353CC}">
              <c16:uniqueId val="{00000001-725E-48D9-BEBC-947F7AEA19CA}"/>
            </c:ext>
          </c:extLst>
        </c:ser>
        <c:ser>
          <c:idx val="2"/>
          <c:order val="2"/>
          <c:tx>
            <c:strRef>
              <c:f>'G17-G18'!$A$13:$A$13</c:f>
              <c:strCache>
                <c:ptCount val="1"/>
                <c:pt idx="0">
                  <c:v>Treball/negocis</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'G17-G18'!$B$10:$E$10</c:f>
              <c:strCache>
                <c:ptCount val="4"/>
                <c:pt idx="0">
                  <c:v>Illes Balears</c:v>
                </c:pt>
                <c:pt idx="1">
                  <c:v>Mallorca</c:v>
                </c:pt>
                <c:pt idx="2">
                  <c:v>Menorca</c:v>
                </c:pt>
                <c:pt idx="3">
                  <c:v>Eivissa i Formentera</c:v>
                </c:pt>
              </c:strCache>
            </c:strRef>
          </c:cat>
          <c:val>
            <c:numRef>
              <c:f>'G17-G18'!$B$13:$E$13</c:f>
              <c:numCache>
                <c:formatCode>0.0</c:formatCode>
                <c:ptCount val="4"/>
                <c:pt idx="0">
                  <c:v>-17.252646525426201</c:v>
                </c:pt>
                <c:pt idx="1">
                  <c:v>-22.060619992385099</c:v>
                </c:pt>
                <c:pt idx="2">
                  <c:v>-14.118646922000099</c:v>
                </c:pt>
                <c:pt idx="3">
                  <c:v>-2.7742608334002199</c:v>
                </c:pt>
              </c:numCache>
            </c:numRef>
          </c:val>
          <c:extLst>
            <c:ext xmlns:c16="http://schemas.microsoft.com/office/drawing/2014/chart" uri="{C3380CC4-5D6E-409C-BE32-E72D297353CC}">
              <c16:uniqueId val="{00000002-725E-48D9-BEBC-947F7AEA19CA}"/>
            </c:ext>
          </c:extLst>
        </c:ser>
        <c:ser>
          <c:idx val="3"/>
          <c:order val="3"/>
          <c:tx>
            <c:strRef>
              <c:f>'G17-G18'!$A$14:$A$14</c:f>
              <c:strCache>
                <c:ptCount val="1"/>
                <c:pt idx="0">
                  <c:v>La resta de motius</c:v>
                </c:pt>
              </c:strCache>
            </c:strRef>
          </c:tx>
          <c:spPr>
            <a:solidFill>
              <a:srgbClr val="99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'G17-G18'!$B$10:$E$10</c:f>
              <c:strCache>
                <c:ptCount val="4"/>
                <c:pt idx="0">
                  <c:v>Illes Balears</c:v>
                </c:pt>
                <c:pt idx="1">
                  <c:v>Mallorca</c:v>
                </c:pt>
                <c:pt idx="2">
                  <c:v>Menorca</c:v>
                </c:pt>
                <c:pt idx="3">
                  <c:v>Eivissa i Formentera</c:v>
                </c:pt>
              </c:strCache>
            </c:strRef>
          </c:cat>
          <c:val>
            <c:numRef>
              <c:f>'G17-G18'!$B$14:$E$14</c:f>
              <c:numCache>
                <c:formatCode>0.0</c:formatCode>
                <c:ptCount val="4"/>
                <c:pt idx="0">
                  <c:v>-12.946635323948</c:v>
                </c:pt>
                <c:pt idx="1">
                  <c:v>-12.081451620587799</c:v>
                </c:pt>
                <c:pt idx="2">
                  <c:v>-33.308637872543301</c:v>
                </c:pt>
                <c:pt idx="3">
                  <c:v>5.4857279235949301</c:v>
                </c:pt>
              </c:numCache>
            </c:numRef>
          </c:val>
          <c:extLst>
            <c:ext xmlns:c16="http://schemas.microsoft.com/office/drawing/2014/chart" uri="{C3380CC4-5D6E-409C-BE32-E72D297353CC}">
              <c16:uniqueId val="{00000003-725E-48D9-BEBC-947F7AEA19CA}"/>
            </c:ext>
          </c:extLst>
        </c:ser>
        <c:dLbls>
          <c:showLegendKey val="0"/>
          <c:showVal val="0"/>
          <c:showCatName val="0"/>
          <c:showSerName val="0"/>
          <c:showPercent val="0"/>
          <c:showBubbleSize val="0"/>
        </c:dLbls>
        <c:gapWidth val="150"/>
        <c:axId val="154714895"/>
        <c:axId val="157241919"/>
      </c:barChart>
      <c:valAx>
        <c:axId val="157241919"/>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14895"/>
        <c:crosses val="max"/>
        <c:crossBetween val="between"/>
      </c:valAx>
      <c:catAx>
        <c:axId val="1547148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41919"/>
        <c:crossesAt val="0"/>
        <c:auto val="1"/>
        <c:lblAlgn val="ctr"/>
        <c:lblOffset val="100"/>
        <c:noMultiLvlLbl val="0"/>
      </c:catAx>
      <c:spPr>
        <a:noFill/>
        <a:ln w="3240">
          <a:solidFill>
            <a:srgbClr val="000000"/>
          </a:solidFill>
          <a:prstDash val="solid"/>
        </a:ln>
      </c:spPr>
    </c:plotArea>
    <c:legend>
      <c:legendPos val="r"/>
      <c:layout>
        <c:manualLayout>
          <c:xMode val="edge"/>
          <c:yMode val="edge"/>
          <c:x val="0.72604957899075551"/>
          <c:y val="0.11684907925076599"/>
          <c:w val="0.2445723033958328"/>
          <c:h val="0.24179854069932721"/>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I-6.19. Diferències en punts percentuals de les taxes de creixement dels turistes respecte a les Illes Balears per país de residència i forma d'organizació del viatge (2020-2021)</a:t>
            </a:r>
          </a:p>
        </c:rich>
      </c:tx>
      <c:layout>
        <c:manualLayout>
          <c:xMode val="edge"/>
          <c:yMode val="edge"/>
          <c:x val="0.13704318936877077"/>
          <c:y val="3.7195861918811197E-2"/>
        </c:manualLayout>
      </c:layout>
      <c:overlay val="0"/>
    </c:title>
    <c:autoTitleDeleted val="0"/>
    <c:plotArea>
      <c:layout>
        <c:manualLayout>
          <c:xMode val="edge"/>
          <c:yMode val="edge"/>
          <c:x val="1.3704318936877076E-2"/>
          <c:y val="0.31352222485989922"/>
          <c:w val="0.91785714285714293"/>
          <c:h val="0.62674528729149692"/>
        </c:manualLayout>
      </c:layout>
      <c:barChart>
        <c:barDir val="bar"/>
        <c:grouping val="clustered"/>
        <c:varyColors val="0"/>
        <c:ser>
          <c:idx val="0"/>
          <c:order val="0"/>
          <c:tx>
            <c:strRef>
              <c:f>'G19'!$B$1:$B$1</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'G19'!$A$2:$A$3</c:f>
              <c:strCache>
                <c:ptCount val="2"/>
                <c:pt idx="0">
                  <c:v>Amb paquet turístic</c:v>
                </c:pt>
                <c:pt idx="1">
                  <c:v>Sense paquet turístic</c:v>
                </c:pt>
              </c:strCache>
            </c:strRef>
          </c:cat>
          <c:val>
            <c:numRef>
              <c:f>'G19'!$B$2:$B$3</c:f>
              <c:numCache>
                <c:formatCode>0.0</c:formatCode>
                <c:ptCount val="2"/>
                <c:pt idx="0">
                  <c:v>145.01320418554599</c:v>
                </c:pt>
                <c:pt idx="1">
                  <c:v>-28.7140325479163</c:v>
                </c:pt>
              </c:numCache>
            </c:numRef>
          </c:val>
          <c:extLst>
            <c:ext xmlns:c16="http://schemas.microsoft.com/office/drawing/2014/chart" uri="{C3380CC4-5D6E-409C-BE32-E72D297353CC}">
              <c16:uniqueId val="{00000000-D3AC-4354-93CD-171FC20A0AE2}"/>
            </c:ext>
          </c:extLst>
        </c:ser>
        <c:ser>
          <c:idx val="1"/>
          <c:order val="1"/>
          <c:tx>
            <c:strRef>
              <c:f>'G19'!$C$1:$C$1</c:f>
              <c:strCache>
                <c:ptCount val="1"/>
                <c:pt idx="0">
                  <c:v>Espanya (altres CA)</c:v>
                </c:pt>
              </c:strCache>
            </c:strRef>
          </c:tx>
          <c:spPr>
            <a:solidFill>
              <a:srgbClr val="C0C0C0"/>
            </a:solidFill>
            <a:ln w="12600">
              <a:solidFill>
                <a:srgbClr val="000000"/>
              </a:solidFill>
            </a:ln>
          </c:spPr>
          <c:invertIfNegative val="0"/>
          <c:dPt>
            <c:idx val="0"/>
            <c:invertIfNegative val="0"/>
            <c:bubble3D val="0"/>
            <c:extLst>
              <c:ext xmlns:c16="http://schemas.microsoft.com/office/drawing/2014/chart" uri="{C3380CC4-5D6E-409C-BE32-E72D297353CC}">
                <c16:uniqueId val="{00000000-11EA-4EBD-8C33-CA02BB6C38AC}"/>
              </c:ext>
            </c:extLst>
          </c:dPt>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'G19'!$A$2:$A$3</c:f>
              <c:strCache>
                <c:ptCount val="2"/>
                <c:pt idx="0">
                  <c:v>Amb paquet turístic</c:v>
                </c:pt>
                <c:pt idx="1">
                  <c:v>Sense paquet turístic</c:v>
                </c:pt>
              </c:strCache>
            </c:strRef>
          </c:cat>
          <c:val>
            <c:numRef>
              <c:f>'G19'!$C$2:$C$3</c:f>
              <c:numCache>
                <c:formatCode>0.0</c:formatCode>
                <c:ptCount val="2"/>
                <c:pt idx="0">
                  <c:v>-22.172946390249201</c:v>
                </c:pt>
                <c:pt idx="1">
                  <c:v>1.38573057644707</c:v>
                </c:pt>
              </c:numCache>
            </c:numRef>
          </c:val>
          <c:extLst>
            <c:ext xmlns:c16="http://schemas.microsoft.com/office/drawing/2014/chart" uri="{C3380CC4-5D6E-409C-BE32-E72D297353CC}">
              <c16:uniqueId val="{00000003-D3AC-4354-93CD-171FC20A0AE2}"/>
            </c:ext>
          </c:extLst>
        </c:ser>
        <c:ser>
          <c:idx val="2"/>
          <c:order val="2"/>
          <c:tx>
            <c:strRef>
              <c:f>'G19'!$D$1:$D$1</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'G19'!$A$2:$A$3</c:f>
              <c:strCache>
                <c:ptCount val="2"/>
                <c:pt idx="0">
                  <c:v>Amb paquet turístic</c:v>
                </c:pt>
                <c:pt idx="1">
                  <c:v>Sense paquet turístic</c:v>
                </c:pt>
              </c:strCache>
            </c:strRef>
          </c:cat>
          <c:val>
            <c:numRef>
              <c:f>'G19'!$D$2:$D$3</c:f>
              <c:numCache>
                <c:formatCode>0.0</c:formatCode>
                <c:ptCount val="2"/>
                <c:pt idx="0">
                  <c:v>108.80807190924899</c:v>
                </c:pt>
                <c:pt idx="1">
                  <c:v>-36.5594140646621</c:v>
                </c:pt>
              </c:numCache>
            </c:numRef>
          </c:val>
          <c:extLst>
            <c:ext xmlns:c16="http://schemas.microsoft.com/office/drawing/2014/chart" uri="{C3380CC4-5D6E-409C-BE32-E72D297353CC}">
              <c16:uniqueId val="{00000004-D3AC-4354-93CD-171FC20A0AE2}"/>
            </c:ext>
          </c:extLst>
        </c:ser>
        <c:dLbls>
          <c:showLegendKey val="0"/>
          <c:showVal val="0"/>
          <c:showCatName val="0"/>
          <c:showSerName val="0"/>
          <c:showPercent val="0"/>
          <c:showBubbleSize val="0"/>
        </c:dLbls>
        <c:gapWidth val="50"/>
        <c:axId val="154706495"/>
        <c:axId val="157242335"/>
      </c:barChart>
      <c:valAx>
        <c:axId val="15724233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6495"/>
        <c:crosses val="max"/>
        <c:crossBetween val="between"/>
      </c:valAx>
      <c:catAx>
        <c:axId val="1547064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42335"/>
        <c:crossesAt val="0"/>
        <c:auto val="1"/>
        <c:lblAlgn val="ctr"/>
        <c:lblOffset val="100"/>
        <c:noMultiLvlLbl val="0"/>
      </c:catAx>
      <c:spPr>
        <a:noFill/>
        <a:ln w="3240">
          <a:solidFill>
            <a:srgbClr val="000000"/>
          </a:solidFill>
          <a:prstDash val="solid"/>
        </a:ln>
      </c:spPr>
    </c:plotArea>
    <c:legend>
      <c:legendPos val="r"/>
      <c:layout>
        <c:manualLayout>
          <c:xMode val="edge"/>
          <c:yMode val="edge"/>
          <c:x val="9.8697750828326391E-3"/>
          <c:y val="0.13568424578201235"/>
          <c:w val="0.27220883978920363"/>
          <c:h val="0.16271598980419252"/>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I-6.1. Diferències en punts percentuals de les taxes de creixement dels turistes respecte a Espanya per comunitats autònomes competidores (2020-2021)</a:t>
            </a:r>
          </a:p>
        </c:rich>
      </c:tx>
      <c:layout>
        <c:manualLayout>
          <c:xMode val="edge"/>
          <c:yMode val="edge"/>
          <c:x val="0.14237581825182902"/>
          <c:y val="3.817443069073042E-2"/>
        </c:manualLayout>
      </c:layout>
      <c:overlay val="0"/>
    </c:title>
    <c:autoTitleDeleted val="0"/>
    <c:plotArea>
      <c:layout>
        <c:manualLayout>
          <c:xMode val="edge"/>
          <c:yMode val="edge"/>
          <c:x val="0.11436272622256449"/>
          <c:y val="0.2251724463762638"/>
          <c:w val="0.83317289179822873"/>
          <c:h val="0.71246338467353298"/>
        </c:manualLayout>
      </c:layout>
      <c:barChart>
        <c:barDir val="bar"/>
        <c:grouping val="clustered"/>
        <c:varyColors val="0"/>
        <c:ser>
          <c:idx val="0"/>
          <c:order val="0"/>
          <c:tx>
            <c:strRef>
              <c:f>'Q1-G1-G2'!$B$14:$B$14</c:f>
              <c:strCache>
                <c:ptCount val="1"/>
                <c:pt idx="0">
                  <c:v>Total</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'Q1-G1-G2'!$A$15:$A$20</c:f>
              <c:strCache>
                <c:ptCount val="6"/>
                <c:pt idx="0">
                  <c:v>Illes Balears</c:v>
                </c:pt>
                <c:pt idx="1">
                  <c:v>Andalusia</c:v>
                </c:pt>
                <c:pt idx="2">
                  <c:v>Canàries</c:v>
                </c:pt>
                <c:pt idx="3">
                  <c:v>Catalunya</c:v>
                </c:pt>
                <c:pt idx="4">
                  <c:v>Com. Valenciana</c:v>
                </c:pt>
                <c:pt idx="5">
                  <c:v>La resta de CA</c:v>
                </c:pt>
              </c:strCache>
            </c:strRef>
          </c:cat>
          <c:val>
            <c:numRef>
              <c:f>'Q1-G1-G2'!$B$15:$B$20</c:f>
              <c:numCache>
                <c:formatCode>0.0</c:formatCode>
                <c:ptCount val="6"/>
                <c:pt idx="0">
                  <c:v>202.949592722028</c:v>
                </c:pt>
                <c:pt idx="1">
                  <c:v>-7.2164637301001999</c:v>
                </c:pt>
                <c:pt idx="2">
                  <c:v>-25.588768713644601</c:v>
                </c:pt>
                <c:pt idx="3">
                  <c:v>-15.8496721252671</c:v>
                </c:pt>
                <c:pt idx="4">
                  <c:v>-6.3666634579492696</c:v>
                </c:pt>
                <c:pt idx="5">
                  <c:v>-36.039376746337197</c:v>
                </c:pt>
              </c:numCache>
            </c:numRef>
          </c:val>
          <c:extLst>
            <c:ext xmlns:c16="http://schemas.microsoft.com/office/drawing/2014/chart" uri="{C3380CC4-5D6E-409C-BE32-E72D297353CC}">
              <c16:uniqueId val="{00000000-49E2-4CA5-847B-657FC5B15443}"/>
            </c:ext>
          </c:extLst>
        </c:ser>
        <c:dLbls>
          <c:showLegendKey val="0"/>
          <c:showVal val="0"/>
          <c:showCatName val="0"/>
          <c:showSerName val="0"/>
          <c:showPercent val="0"/>
          <c:showBubbleSize val="0"/>
        </c:dLbls>
        <c:gapWidth val="30"/>
        <c:axId val="154712495"/>
        <c:axId val="148814159"/>
      </c:barChart>
      <c:valAx>
        <c:axId val="148814159"/>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12495"/>
        <c:crosses val="max"/>
        <c:crossBetween val="between"/>
      </c:valAx>
      <c:catAx>
        <c:axId val="154712495"/>
        <c:scaling>
          <c:orientation val="maxMin"/>
        </c:scaling>
        <c:delete val="0"/>
        <c:axPos val="l"/>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48814159"/>
        <c:crossesAt val="0"/>
        <c:auto val="1"/>
        <c:lblAlgn val="ctr"/>
        <c:lblOffset val="100"/>
        <c:noMultiLvlLbl val="0"/>
      </c:catAx>
      <c:spPr>
        <a:noFill/>
        <a:ln w="3240">
          <a:solidFill>
            <a:srgbClr val="000000"/>
          </a:solidFill>
          <a:prstDash val="solid"/>
        </a:ln>
      </c:spPr>
    </c:plotArea>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I-6.20. Diferències en punts percentuals de l'increment del pes dels turistes de la temporada mitjana baixa sobre el total per illes i forma d'organizació del viatge (2020-2021)</a:t>
            </a:r>
          </a:p>
        </c:rich>
      </c:tx>
      <c:layout>
        <c:manualLayout>
          <c:xMode val="edge"/>
          <c:yMode val="edge"/>
          <c:x val="0.11739673045770783"/>
          <c:y val="5.3207059836418422E-2"/>
        </c:manualLayout>
      </c:layout>
      <c:overlay val="0"/>
    </c:title>
    <c:autoTitleDeleted val="0"/>
    <c:plotArea>
      <c:layout>
        <c:manualLayout>
          <c:xMode val="edge"/>
          <c:yMode val="edge"/>
          <c:x val="4.9654206235888515E-3"/>
          <c:y val="0.26603529918209212"/>
          <c:w val="0.95132114424374492"/>
          <c:h val="0.69246639881379435"/>
        </c:manualLayout>
      </c:layout>
      <c:barChart>
        <c:barDir val="bar"/>
        <c:grouping val="clustered"/>
        <c:varyColors val="0"/>
        <c:ser>
          <c:idx val="0"/>
          <c:order val="0"/>
          <c:tx>
            <c:strRef>
              <c:f>'G20'!$A$11:$A$11</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'G20'!$B$10:$E$10</c:f>
              <c:strCache>
                <c:ptCount val="4"/>
                <c:pt idx="0">
                  <c:v>Illes Balears</c:v>
                </c:pt>
                <c:pt idx="1">
                  <c:v>Mallorca</c:v>
                </c:pt>
                <c:pt idx="2">
                  <c:v>Menorca</c:v>
                </c:pt>
                <c:pt idx="3">
                  <c:v>Eivissa i Formentera</c:v>
                </c:pt>
              </c:strCache>
            </c:strRef>
          </c:cat>
          <c:val>
            <c:numRef>
              <c:f>'G20'!$B$11:$E$11</c:f>
              <c:numCache>
                <c:formatCode>0.0</c:formatCode>
                <c:ptCount val="4"/>
                <c:pt idx="0">
                  <c:v>-18.191053081704499</c:v>
                </c:pt>
                <c:pt idx="1">
                  <c:v>-23.2583842083313</c:v>
                </c:pt>
                <c:pt idx="2">
                  <c:v>-8.0507159065681808</c:v>
                </c:pt>
                <c:pt idx="3">
                  <c:v>-9.5483106364298003</c:v>
                </c:pt>
              </c:numCache>
            </c:numRef>
          </c:val>
          <c:extLst>
            <c:ext xmlns:c16="http://schemas.microsoft.com/office/drawing/2014/chart" uri="{C3380CC4-5D6E-409C-BE32-E72D297353CC}">
              <c16:uniqueId val="{00000000-67F0-4155-B740-3B9BB6F469DF}"/>
            </c:ext>
          </c:extLst>
        </c:ser>
        <c:ser>
          <c:idx val="1"/>
          <c:order val="1"/>
          <c:tx>
            <c:strRef>
              <c:f>'G20'!$A$12:$A$12</c:f>
              <c:strCache>
                <c:ptCount val="1"/>
                <c:pt idx="0">
                  <c:v>Amb paquet turístic</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'G20'!$B$10:$E$10</c:f>
              <c:strCache>
                <c:ptCount val="4"/>
                <c:pt idx="0">
                  <c:v>Illes Balears</c:v>
                </c:pt>
                <c:pt idx="1">
                  <c:v>Mallorca</c:v>
                </c:pt>
                <c:pt idx="2">
                  <c:v>Menorca</c:v>
                </c:pt>
                <c:pt idx="3">
                  <c:v>Eivissa i Formentera</c:v>
                </c:pt>
              </c:strCache>
            </c:strRef>
          </c:cat>
          <c:val>
            <c:numRef>
              <c:f>'G20'!$B$12:$E$12</c:f>
              <c:numCache>
                <c:formatCode>0.0</c:formatCode>
                <c:ptCount val="4"/>
                <c:pt idx="0">
                  <c:v>-19.780976003022701</c:v>
                </c:pt>
                <c:pt idx="1">
                  <c:v>-24.835536953085199</c:v>
                </c:pt>
                <c:pt idx="2">
                  <c:v>-5.0881964587656601</c:v>
                </c:pt>
                <c:pt idx="3">
                  <c:v>-9.5362642767375405</c:v>
                </c:pt>
              </c:numCache>
            </c:numRef>
          </c:val>
          <c:extLst>
            <c:ext xmlns:c16="http://schemas.microsoft.com/office/drawing/2014/chart" uri="{C3380CC4-5D6E-409C-BE32-E72D297353CC}">
              <c16:uniqueId val="{00000001-67F0-4155-B740-3B9BB6F469DF}"/>
            </c:ext>
          </c:extLst>
        </c:ser>
        <c:ser>
          <c:idx val="2"/>
          <c:order val="2"/>
          <c:tx>
            <c:strRef>
              <c:f>'G20'!$A$13:$A$13</c:f>
              <c:strCache>
                <c:ptCount val="1"/>
                <c:pt idx="0">
                  <c:v>Sense paquet turístic</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'G20'!$B$10:$E$10</c:f>
              <c:strCache>
                <c:ptCount val="4"/>
                <c:pt idx="0">
                  <c:v>Illes Balears</c:v>
                </c:pt>
                <c:pt idx="1">
                  <c:v>Mallorca</c:v>
                </c:pt>
                <c:pt idx="2">
                  <c:v>Menorca</c:v>
                </c:pt>
                <c:pt idx="3">
                  <c:v>Eivissa i Formentera</c:v>
                </c:pt>
              </c:strCache>
            </c:strRef>
          </c:cat>
          <c:val>
            <c:numRef>
              <c:f>'G20'!$B$13:$E$13</c:f>
              <c:numCache>
                <c:formatCode>0.0</c:formatCode>
                <c:ptCount val="4"/>
                <c:pt idx="0">
                  <c:v>-16.986109478500101</c:v>
                </c:pt>
                <c:pt idx="1">
                  <c:v>-21.201429472256201</c:v>
                </c:pt>
                <c:pt idx="2">
                  <c:v>-8.0183253253386706</c:v>
                </c:pt>
                <c:pt idx="3">
                  <c:v>-9.6702031717179402</c:v>
                </c:pt>
              </c:numCache>
            </c:numRef>
          </c:val>
          <c:extLst>
            <c:ext xmlns:c16="http://schemas.microsoft.com/office/drawing/2014/chart" uri="{C3380CC4-5D6E-409C-BE32-E72D297353CC}">
              <c16:uniqueId val="{00000002-67F0-4155-B740-3B9BB6F469DF}"/>
            </c:ext>
          </c:extLst>
        </c:ser>
        <c:dLbls>
          <c:showLegendKey val="0"/>
          <c:showVal val="0"/>
          <c:showCatName val="0"/>
          <c:showSerName val="0"/>
          <c:showPercent val="0"/>
          <c:showBubbleSize val="0"/>
        </c:dLbls>
        <c:gapWidth val="150"/>
        <c:axId val="154710895"/>
        <c:axId val="157239839"/>
      </c:barChart>
      <c:valAx>
        <c:axId val="157239839"/>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10895"/>
        <c:crosses val="max"/>
        <c:crossBetween val="between"/>
        <c:majorUnit val="1"/>
        <c:minorUnit val="0.2"/>
      </c:valAx>
      <c:catAx>
        <c:axId val="1547108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39839"/>
        <c:crossesAt val="0"/>
        <c:auto val="1"/>
        <c:lblAlgn val="ctr"/>
        <c:lblOffset val="100"/>
        <c:noMultiLvlLbl val="0"/>
      </c:catAx>
      <c:spPr>
        <a:noFill/>
        <a:ln w="3240">
          <a:solidFill>
            <a:srgbClr val="000000"/>
          </a:solidFill>
          <a:prstDash val="solid"/>
        </a:ln>
      </c:spPr>
    </c:plotArea>
    <c:legend>
      <c:legendPos val="r"/>
      <c:layout>
        <c:manualLayout>
          <c:xMode val="edge"/>
          <c:yMode val="edge"/>
          <c:x val="0.23899535903839655"/>
          <c:y val="0.74133295575573444"/>
          <c:w val="0.31991499904303722"/>
          <c:h val="0.16478176835949152"/>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I-6.21. Diferències en punts percentuals de l'increment del pes dels turistes de la temporada mitjana baixa sobre el total per país de residència i forma d'organizació del viatge (2020-2021)</a:t>
            </a:r>
          </a:p>
        </c:rich>
      </c:tx>
      <c:layout>
        <c:manualLayout>
          <c:xMode val="edge"/>
          <c:yMode val="edge"/>
          <c:x val="0.10610878661087866"/>
          <c:y val="4.9461521479169851E-2"/>
        </c:manualLayout>
      </c:layout>
      <c:overlay val="0"/>
    </c:title>
    <c:autoTitleDeleted val="0"/>
    <c:plotArea>
      <c:layout>
        <c:manualLayout>
          <c:xMode val="edge"/>
          <c:yMode val="edge"/>
          <c:x val="2.7782426778242678E-2"/>
          <c:y val="0.3234943058032802"/>
          <c:w val="0.91439330543933051"/>
          <c:h val="0.62564835838772515"/>
        </c:manualLayout>
      </c:layout>
      <c:barChart>
        <c:barDir val="bar"/>
        <c:grouping val="clustered"/>
        <c:varyColors val="0"/>
        <c:ser>
          <c:idx val="0"/>
          <c:order val="0"/>
          <c:tx>
            <c:strRef>
              <c:f>'G21'!$A$10:$A$10</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'G21'!$B$9:$D$9</c:f>
              <c:strCache>
                <c:ptCount val="3"/>
                <c:pt idx="0">
                  <c:v>Total</c:v>
                </c:pt>
                <c:pt idx="1">
                  <c:v>Amb paquet turístic</c:v>
                </c:pt>
                <c:pt idx="2">
                  <c:v>Sense paquet turístic</c:v>
                </c:pt>
              </c:strCache>
            </c:strRef>
          </c:cat>
          <c:val>
            <c:numRef>
              <c:f>'G21'!$B$10:$D$10</c:f>
              <c:numCache>
                <c:formatCode>0.0</c:formatCode>
                <c:ptCount val="3"/>
                <c:pt idx="0">
                  <c:v>-18.191053081704499</c:v>
                </c:pt>
                <c:pt idx="1">
                  <c:v>-19.780976003022701</c:v>
                </c:pt>
                <c:pt idx="2">
                  <c:v>-16.986109478500101</c:v>
                </c:pt>
              </c:numCache>
            </c:numRef>
          </c:val>
          <c:extLst>
            <c:ext xmlns:c16="http://schemas.microsoft.com/office/drawing/2014/chart" uri="{C3380CC4-5D6E-409C-BE32-E72D297353CC}">
              <c16:uniqueId val="{00000000-A48A-45F1-9563-3A9340D3E9D4}"/>
            </c:ext>
          </c:extLst>
        </c:ser>
        <c:ser>
          <c:idx val="1"/>
          <c:order val="1"/>
          <c:tx>
            <c:strRef>
              <c:f>'G21'!$A$11:$A$11</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'G21'!$B$9:$D$9</c:f>
              <c:strCache>
                <c:ptCount val="3"/>
                <c:pt idx="0">
                  <c:v>Total</c:v>
                </c:pt>
                <c:pt idx="1">
                  <c:v>Amb paquet turístic</c:v>
                </c:pt>
                <c:pt idx="2">
                  <c:v>Sense paquet turístic</c:v>
                </c:pt>
              </c:strCache>
            </c:strRef>
          </c:cat>
          <c:val>
            <c:numRef>
              <c:f>'G21'!$B$11:$D$11</c:f>
              <c:numCache>
                <c:formatCode>0.0</c:formatCode>
                <c:ptCount val="3"/>
                <c:pt idx="0">
                  <c:v>-16.164306843012401</c:v>
                </c:pt>
                <c:pt idx="1">
                  <c:v>-25.504185973563398</c:v>
                </c:pt>
                <c:pt idx="2">
                  <c:v>-15.663962186120999</c:v>
                </c:pt>
              </c:numCache>
            </c:numRef>
          </c:val>
          <c:extLst>
            <c:ext xmlns:c16="http://schemas.microsoft.com/office/drawing/2014/chart" uri="{C3380CC4-5D6E-409C-BE32-E72D297353CC}">
              <c16:uniqueId val="{00000001-A48A-45F1-9563-3A9340D3E9D4}"/>
            </c:ext>
          </c:extLst>
        </c:ser>
        <c:ser>
          <c:idx val="2"/>
          <c:order val="2"/>
          <c:tx>
            <c:strRef>
              <c:f>'G21'!$A$12:$A$12</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'G21'!$B$9:$D$9</c:f>
              <c:strCache>
                <c:ptCount val="3"/>
                <c:pt idx="0">
                  <c:v>Total</c:v>
                </c:pt>
                <c:pt idx="1">
                  <c:v>Amb paquet turístic</c:v>
                </c:pt>
                <c:pt idx="2">
                  <c:v>Sense paquet turístic</c:v>
                </c:pt>
              </c:strCache>
            </c:strRef>
          </c:cat>
          <c:val>
            <c:numRef>
              <c:f>'G21'!$B$12:$D$12</c:f>
              <c:numCache>
                <c:formatCode>0.0</c:formatCode>
                <c:ptCount val="3"/>
                <c:pt idx="0">
                  <c:v>-18.3758889704688</c:v>
                </c:pt>
                <c:pt idx="1">
                  <c:v>-18.678749640206899</c:v>
                </c:pt>
                <c:pt idx="2">
                  <c:v>-17.501483930844799</c:v>
                </c:pt>
              </c:numCache>
            </c:numRef>
          </c:val>
          <c:extLst>
            <c:ext xmlns:c16="http://schemas.microsoft.com/office/drawing/2014/chart" uri="{C3380CC4-5D6E-409C-BE32-E72D297353CC}">
              <c16:uniqueId val="{00000002-A48A-45F1-9563-3A9340D3E9D4}"/>
            </c:ext>
          </c:extLst>
        </c:ser>
        <c:dLbls>
          <c:showLegendKey val="0"/>
          <c:showVal val="0"/>
          <c:showCatName val="0"/>
          <c:showSerName val="0"/>
          <c:showPercent val="0"/>
          <c:showBubbleSize val="0"/>
        </c:dLbls>
        <c:gapWidth val="150"/>
        <c:axId val="154711295"/>
        <c:axId val="157243583"/>
      </c:barChart>
      <c:valAx>
        <c:axId val="15724358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11295"/>
        <c:crosses val="max"/>
        <c:crossBetween val="between"/>
      </c:valAx>
      <c:catAx>
        <c:axId val="1547112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43583"/>
        <c:crossesAt val="0"/>
        <c:auto val="1"/>
        <c:lblAlgn val="ctr"/>
        <c:lblOffset val="100"/>
        <c:noMultiLvlLbl val="0"/>
      </c:catAx>
      <c:spPr>
        <a:noFill/>
        <a:ln w="3240">
          <a:solidFill>
            <a:srgbClr val="000000"/>
          </a:solidFill>
          <a:prstDash val="solid"/>
        </a:ln>
      </c:spPr>
    </c:plotArea>
    <c:legend>
      <c:legendPos val="r"/>
      <c:layout>
        <c:manualLayout>
          <c:xMode val="edge"/>
          <c:yMode val="edge"/>
          <c:x val="0.67555072019043905"/>
          <c:y val="0.50862186225576012"/>
          <c:w val="0.28016384448721882"/>
          <c:h val="0.19086222500975839"/>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I-6.22. Diferències en punts percentuals de les taxes de creixement insulars dels turistes respecte a les Illes Balears per forma d'organizació del viatge (2020-2021)</a:t>
            </a:r>
          </a:p>
        </c:rich>
      </c:tx>
      <c:layout>
        <c:manualLayout>
          <c:xMode val="edge"/>
          <c:yMode val="edge"/>
          <c:x val="0.14291653506671936"/>
          <c:y val="1.3720264464069661E-2"/>
        </c:manualLayout>
      </c:layout>
      <c:overlay val="0"/>
    </c:title>
    <c:autoTitleDeleted val="0"/>
    <c:plotArea>
      <c:layout>
        <c:manualLayout>
          <c:layoutTarget val="inner"/>
          <c:xMode val="edge"/>
          <c:yMode val="edge"/>
          <c:x val="0.27908929861378828"/>
          <c:y val="0.13354316118399115"/>
          <c:w val="0.53926620925068203"/>
          <c:h val="0.810367544085284"/>
        </c:manualLayout>
      </c:layout>
      <c:barChart>
        <c:barDir val="bar"/>
        <c:grouping val="clustered"/>
        <c:varyColors val="0"/>
        <c:ser>
          <c:idx val="0"/>
          <c:order val="0"/>
          <c:tx>
            <c:strRef>
              <c:f>'G22'!$B$4:$B$4</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'G22'!$A$5:$A$7</c:f>
              <c:strCache>
                <c:ptCount val="3"/>
                <c:pt idx="0">
                  <c:v>Mallorca</c:v>
                </c:pt>
                <c:pt idx="1">
                  <c:v>Menorca</c:v>
                </c:pt>
                <c:pt idx="2">
                  <c:v>Eivissa i Formentera</c:v>
                </c:pt>
              </c:strCache>
            </c:strRef>
          </c:cat>
          <c:val>
            <c:numRef>
              <c:f>'G22'!$B$5:$B$7</c:f>
              <c:numCache>
                <c:formatCode>0.0</c:formatCode>
                <c:ptCount val="3"/>
                <c:pt idx="0">
                  <c:v>5.8460814594950801</c:v>
                </c:pt>
                <c:pt idx="1">
                  <c:v>-60.586447393580102</c:v>
                </c:pt>
                <c:pt idx="2">
                  <c:v>24.488950513757299</c:v>
                </c:pt>
              </c:numCache>
            </c:numRef>
          </c:val>
          <c:extLst>
            <c:ext xmlns:c16="http://schemas.microsoft.com/office/drawing/2014/chart" uri="{C3380CC4-5D6E-409C-BE32-E72D297353CC}">
              <c16:uniqueId val="{00000000-E3C4-4A00-9E0D-FA0B5A8C76C5}"/>
            </c:ext>
          </c:extLst>
        </c:ser>
        <c:ser>
          <c:idx val="1"/>
          <c:order val="1"/>
          <c:tx>
            <c:strRef>
              <c:f>'G22'!$C$4:$C$4</c:f>
              <c:strCache>
                <c:ptCount val="1"/>
                <c:pt idx="0">
                  <c:v>Amb paquet turístic</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'G22'!$A$5:$A$7</c:f>
              <c:strCache>
                <c:ptCount val="3"/>
                <c:pt idx="0">
                  <c:v>Mallorca</c:v>
                </c:pt>
                <c:pt idx="1">
                  <c:v>Menorca</c:v>
                </c:pt>
                <c:pt idx="2">
                  <c:v>Eivissa i Formentera</c:v>
                </c:pt>
              </c:strCache>
            </c:strRef>
          </c:cat>
          <c:val>
            <c:numRef>
              <c:f>'G22'!$C$5:$C$7</c:f>
              <c:numCache>
                <c:formatCode>0.0</c:formatCode>
                <c:ptCount val="3"/>
                <c:pt idx="0">
                  <c:v>51.015907146167798</c:v>
                </c:pt>
                <c:pt idx="1">
                  <c:v>-21.651851316493399</c:v>
                </c:pt>
                <c:pt idx="2">
                  <c:v>-162.35806311776801</c:v>
                </c:pt>
              </c:numCache>
            </c:numRef>
          </c:val>
          <c:extLst>
            <c:ext xmlns:c16="http://schemas.microsoft.com/office/drawing/2014/chart" uri="{C3380CC4-5D6E-409C-BE32-E72D297353CC}">
              <c16:uniqueId val="{00000001-E3C4-4A00-9E0D-FA0B5A8C76C5}"/>
            </c:ext>
          </c:extLst>
        </c:ser>
        <c:ser>
          <c:idx val="2"/>
          <c:order val="2"/>
          <c:tx>
            <c:strRef>
              <c:f>'G22'!$D$4:$D$4</c:f>
              <c:strCache>
                <c:ptCount val="1"/>
                <c:pt idx="0">
                  <c:v>Sense paquet turístic</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'G22'!$A$5:$A$7</c:f>
              <c:strCache>
                <c:ptCount val="3"/>
                <c:pt idx="0">
                  <c:v>Mallorca</c:v>
                </c:pt>
                <c:pt idx="1">
                  <c:v>Menorca</c:v>
                </c:pt>
                <c:pt idx="2">
                  <c:v>Eivissa i Formentera</c:v>
                </c:pt>
              </c:strCache>
            </c:strRef>
          </c:cat>
          <c:val>
            <c:numRef>
              <c:f>'G22'!$D$5:$D$7</c:f>
              <c:numCache>
                <c:formatCode>0.0</c:formatCode>
                <c:ptCount val="3"/>
                <c:pt idx="0">
                  <c:v>-6.65503630785898</c:v>
                </c:pt>
                <c:pt idx="1">
                  <c:v>-51.795015760963899</c:v>
                </c:pt>
                <c:pt idx="2">
                  <c:v>61.899097930649503</c:v>
                </c:pt>
              </c:numCache>
            </c:numRef>
          </c:val>
          <c:extLst>
            <c:ext xmlns:c16="http://schemas.microsoft.com/office/drawing/2014/chart" uri="{C3380CC4-5D6E-409C-BE32-E72D297353CC}">
              <c16:uniqueId val="{00000002-E3C4-4A00-9E0D-FA0B5A8C76C5}"/>
            </c:ext>
          </c:extLst>
        </c:ser>
        <c:dLbls>
          <c:showLegendKey val="0"/>
          <c:showVal val="0"/>
          <c:showCatName val="0"/>
          <c:showSerName val="0"/>
          <c:showPercent val="0"/>
          <c:showBubbleSize val="0"/>
        </c:dLbls>
        <c:gapWidth val="50"/>
        <c:axId val="154707695"/>
        <c:axId val="157233599"/>
      </c:barChart>
      <c:valAx>
        <c:axId val="157233599"/>
        <c:scaling>
          <c:orientation val="minMax"/>
          <c:min val="-250"/>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7695"/>
        <c:crosses val="max"/>
        <c:crossBetween val="between"/>
      </c:valAx>
      <c:catAx>
        <c:axId val="1547076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33599"/>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I-6.23. Diferències en punts percentuals de l'increment a les Illes Balears del pes dels turistes i les pernoctacions, i creixement de l'estada mitjana de la temporada mitjana baixa per país de residència (2020-2021)</a:t>
            </a:r>
          </a:p>
        </c:rich>
      </c:tx>
      <c:layout>
        <c:manualLayout>
          <c:xMode val="edge"/>
          <c:yMode val="edge"/>
          <c:x val="0.12190191597820356"/>
          <c:y val="3.5103510351035101E-2"/>
        </c:manualLayout>
      </c:layout>
      <c:overlay val="0"/>
    </c:title>
    <c:autoTitleDeleted val="0"/>
    <c:plotArea>
      <c:layout>
        <c:manualLayout>
          <c:xMode val="edge"/>
          <c:yMode val="edge"/>
          <c:x val="5.6952012656002804E-2"/>
          <c:y val="0.24437443744374435"/>
          <c:w val="0.90903497978555114"/>
          <c:h val="0.71278127812781278"/>
        </c:manualLayout>
      </c:layout>
      <c:barChart>
        <c:barDir val="bar"/>
        <c:grouping val="clustered"/>
        <c:varyColors val="0"/>
        <c:ser>
          <c:idx val="0"/>
          <c:order val="0"/>
          <c:tx>
            <c:strRef>
              <c:f>'G23'!$B$3:$B$3</c:f>
              <c:strCache>
                <c:ptCount val="1"/>
                <c:pt idx="0">
                  <c:v>Turistes</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'G23'!$A$4:$A$9</c:f>
              <c:strCache>
                <c:ptCount val="6"/>
                <c:pt idx="0">
                  <c:v>Total</c:v>
                </c:pt>
                <c:pt idx="1">
                  <c:v>Espanya (altres CA)</c:v>
                </c:pt>
                <c:pt idx="2">
                  <c:v>Estranger</c:v>
                </c:pt>
                <c:pt idx="3">
                  <c:v>Alemanya</c:v>
                </c:pt>
                <c:pt idx="4">
                  <c:v>Regne Unit</c:v>
                </c:pt>
                <c:pt idx="5">
                  <c:v>La resta del món</c:v>
                </c:pt>
              </c:strCache>
            </c:strRef>
          </c:cat>
          <c:val>
            <c:numRef>
              <c:f>'G23'!$B$4:$B$9</c:f>
              <c:numCache>
                <c:formatCode>0.0</c:formatCode>
                <c:ptCount val="6"/>
                <c:pt idx="0">
                  <c:v>-18.191053081704499</c:v>
                </c:pt>
                <c:pt idx="1">
                  <c:v>-16.164306843012401</c:v>
                </c:pt>
                <c:pt idx="2">
                  <c:v>-18.3758889704688</c:v>
                </c:pt>
                <c:pt idx="3">
                  <c:v>-16.854945574176298</c:v>
                </c:pt>
                <c:pt idx="4">
                  <c:v>-23.396058605882398</c:v>
                </c:pt>
                <c:pt idx="5">
                  <c:v>-13.5043563169155</c:v>
                </c:pt>
              </c:numCache>
            </c:numRef>
          </c:val>
          <c:extLst>
            <c:ext xmlns:c16="http://schemas.microsoft.com/office/drawing/2014/chart" uri="{C3380CC4-5D6E-409C-BE32-E72D297353CC}">
              <c16:uniqueId val="{00000000-6F9F-491E-988F-E248F7A4A870}"/>
            </c:ext>
          </c:extLst>
        </c:ser>
        <c:ser>
          <c:idx val="1"/>
          <c:order val="1"/>
          <c:tx>
            <c:strRef>
              <c:f>'G23'!$C$3:$C$3</c:f>
              <c:strCache>
                <c:ptCount val="1"/>
                <c:pt idx="0">
                  <c:v>Pernoctacions</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'G23'!$A$4:$A$9</c:f>
              <c:strCache>
                <c:ptCount val="6"/>
                <c:pt idx="0">
                  <c:v>Total</c:v>
                </c:pt>
                <c:pt idx="1">
                  <c:v>Espanya (altres CA)</c:v>
                </c:pt>
                <c:pt idx="2">
                  <c:v>Estranger</c:v>
                </c:pt>
                <c:pt idx="3">
                  <c:v>Alemanya</c:v>
                </c:pt>
                <c:pt idx="4">
                  <c:v>Regne Unit</c:v>
                </c:pt>
                <c:pt idx="5">
                  <c:v>La resta del món</c:v>
                </c:pt>
              </c:strCache>
            </c:strRef>
          </c:cat>
          <c:val>
            <c:numRef>
              <c:f>'G23'!$C$4:$C$9</c:f>
              <c:numCache>
                <c:formatCode>0.0</c:formatCode>
                <c:ptCount val="6"/>
                <c:pt idx="0">
                  <c:v>-13.5977110861842</c:v>
                </c:pt>
                <c:pt idx="1">
                  <c:v>-10.391984545402099</c:v>
                </c:pt>
                <c:pt idx="2">
                  <c:v>-15.213051785877701</c:v>
                </c:pt>
                <c:pt idx="3">
                  <c:v>-11.2163903476811</c:v>
                </c:pt>
                <c:pt idx="4">
                  <c:v>-19.0695807051382</c:v>
                </c:pt>
                <c:pt idx="5">
                  <c:v>-12.3949636124529</c:v>
                </c:pt>
              </c:numCache>
            </c:numRef>
          </c:val>
          <c:extLst>
            <c:ext xmlns:c16="http://schemas.microsoft.com/office/drawing/2014/chart" uri="{C3380CC4-5D6E-409C-BE32-E72D297353CC}">
              <c16:uniqueId val="{00000001-6F9F-491E-988F-E248F7A4A870}"/>
            </c:ext>
          </c:extLst>
        </c:ser>
        <c:ser>
          <c:idx val="2"/>
          <c:order val="2"/>
          <c:tx>
            <c:strRef>
              <c:f>'G23'!$D$3:$D$3</c:f>
              <c:strCache>
                <c:ptCount val="1"/>
                <c:pt idx="0">
                  <c:v>Estada mitjana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'G23'!$A$4:$A$9</c:f>
              <c:strCache>
                <c:ptCount val="6"/>
                <c:pt idx="0">
                  <c:v>Total</c:v>
                </c:pt>
                <c:pt idx="1">
                  <c:v>Espanya (altres CA)</c:v>
                </c:pt>
                <c:pt idx="2">
                  <c:v>Estranger</c:v>
                </c:pt>
                <c:pt idx="3">
                  <c:v>Alemanya</c:v>
                </c:pt>
                <c:pt idx="4">
                  <c:v>Regne Unit</c:v>
                </c:pt>
                <c:pt idx="5">
                  <c:v>La resta del món</c:v>
                </c:pt>
              </c:strCache>
            </c:strRef>
          </c:cat>
          <c:val>
            <c:numRef>
              <c:f>'G23'!$D$4:$D$9</c:f>
              <c:numCache>
                <c:formatCode>0.0</c:formatCode>
                <c:ptCount val="6"/>
                <c:pt idx="0">
                  <c:v>21.917883376384999</c:v>
                </c:pt>
                <c:pt idx="1">
                  <c:v>18.553536123232199</c:v>
                </c:pt>
                <c:pt idx="2">
                  <c:v>20.533995993080499</c:v>
                </c:pt>
                <c:pt idx="3">
                  <c:v>47.275725122937303</c:v>
                </c:pt>
                <c:pt idx="4">
                  <c:v>15.1589706727232</c:v>
                </c:pt>
                <c:pt idx="5">
                  <c:v>22.723996990192699</c:v>
                </c:pt>
              </c:numCache>
            </c:numRef>
          </c:val>
          <c:extLst>
            <c:ext xmlns:c16="http://schemas.microsoft.com/office/drawing/2014/chart" uri="{C3380CC4-5D6E-409C-BE32-E72D297353CC}">
              <c16:uniqueId val="{00000002-6F9F-491E-988F-E248F7A4A870}"/>
            </c:ext>
          </c:extLst>
        </c:ser>
        <c:dLbls>
          <c:showLegendKey val="0"/>
          <c:showVal val="0"/>
          <c:showCatName val="0"/>
          <c:showSerName val="0"/>
          <c:showPercent val="0"/>
          <c:showBubbleSize val="0"/>
        </c:dLbls>
        <c:gapWidth val="150"/>
        <c:axId val="154706095"/>
        <c:axId val="157244831"/>
      </c:barChart>
      <c:valAx>
        <c:axId val="157244831"/>
        <c:scaling>
          <c:orientation val="minMax"/>
        </c:scaling>
        <c:delete val="0"/>
        <c:axPos val="b"/>
        <c:numFmt formatCode="#,#0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6095"/>
        <c:crosses val="max"/>
        <c:crossBetween val="between"/>
      </c:valAx>
      <c:catAx>
        <c:axId val="1547060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44831"/>
        <c:crossesAt val="0"/>
        <c:auto val="1"/>
        <c:lblAlgn val="ctr"/>
        <c:lblOffset val="100"/>
        <c:noMultiLvlLbl val="0"/>
      </c:catAx>
      <c:spPr>
        <a:noFill/>
        <a:ln w="3240">
          <a:solidFill>
            <a:srgbClr val="000000"/>
          </a:solidFill>
          <a:prstDash val="solid"/>
        </a:ln>
      </c:spPr>
    </c:plotArea>
    <c:legend>
      <c:legendPos val="r"/>
      <c:layout>
        <c:manualLayout>
          <c:xMode val="edge"/>
          <c:yMode val="edge"/>
          <c:x val="0.75475887023527"/>
          <c:y val="0.27596318300477085"/>
          <c:w val="0.23903953395251629"/>
          <c:h val="0.17227248177153659"/>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I-6.24. Diferències en punts percentuals de les taxes de creixement insulars de les pernoctacions en hotels respecte a les Illes Balears per país de residència (2020-2021)</a:t>
            </a:r>
          </a:p>
        </c:rich>
      </c:tx>
      <c:layout>
        <c:manualLayout>
          <c:xMode val="edge"/>
          <c:yMode val="edge"/>
          <c:x val="0.13875958418583503"/>
          <c:y val="8.0120554217089898E-2"/>
        </c:manualLayout>
      </c:layout>
      <c:overlay val="0"/>
    </c:title>
    <c:autoTitleDeleted val="0"/>
    <c:plotArea>
      <c:layout>
        <c:manualLayout>
          <c:xMode val="edge"/>
          <c:yMode val="edge"/>
          <c:x val="2.719847751962572E-2"/>
          <c:y val="0.24007292649040224"/>
          <c:w val="0.89342637380065015"/>
          <c:h val="0.72428991625821848"/>
        </c:manualLayout>
      </c:layout>
      <c:barChart>
        <c:barDir val="bar"/>
        <c:grouping val="clustered"/>
        <c:varyColors val="0"/>
        <c:ser>
          <c:idx val="0"/>
          <c:order val="0"/>
          <c:tx>
            <c:strRef>
              <c:f>'G24'!$E$4:$E$4</c:f>
              <c:strCache>
                <c:ptCount val="1"/>
                <c:pt idx="0">
                  <c:v>Mallorca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'G24'!$A$5:$A$10</c:f>
              <c:strCache>
                <c:ptCount val="6"/>
                <c:pt idx="0">
                  <c:v>Total</c:v>
                </c:pt>
                <c:pt idx="1">
                  <c:v>Residents a Espanya</c:v>
                </c:pt>
                <c:pt idx="2">
                  <c:v>No residents a Espanya</c:v>
                </c:pt>
                <c:pt idx="3">
                  <c:v>Alemanya</c:v>
                </c:pt>
                <c:pt idx="4">
                  <c:v>Regne Unit</c:v>
                </c:pt>
                <c:pt idx="5">
                  <c:v>La resta del món</c:v>
                </c:pt>
              </c:strCache>
            </c:strRef>
          </c:cat>
          <c:val>
            <c:numRef>
              <c:f>'G24'!$E$5:$E$10</c:f>
              <c:numCache>
                <c:formatCode>0.0</c:formatCode>
                <c:ptCount val="6"/>
                <c:pt idx="0">
                  <c:v>20.074294495535199</c:v>
                </c:pt>
                <c:pt idx="1">
                  <c:v>-3.5648810095536199</c:v>
                </c:pt>
                <c:pt idx="2">
                  <c:v>-8.5560314239033897</c:v>
                </c:pt>
                <c:pt idx="3">
                  <c:v>-11.666429019751799</c:v>
                </c:pt>
                <c:pt idx="4">
                  <c:v>50.688005964688998</c:v>
                </c:pt>
                <c:pt idx="5">
                  <c:v>-3.1908227924060402</c:v>
                </c:pt>
              </c:numCache>
            </c:numRef>
          </c:val>
          <c:extLst>
            <c:ext xmlns:c16="http://schemas.microsoft.com/office/drawing/2014/chart" uri="{C3380CC4-5D6E-409C-BE32-E72D297353CC}">
              <c16:uniqueId val="{00000000-549B-404A-8967-FB88EA1E98B9}"/>
            </c:ext>
          </c:extLst>
        </c:ser>
        <c:ser>
          <c:idx val="1"/>
          <c:order val="1"/>
          <c:tx>
            <c:strRef>
              <c:f>'G24'!$F$4:$F$4</c:f>
              <c:strCache>
                <c:ptCount val="1"/>
                <c:pt idx="0">
                  <c:v>Menorca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'G24'!$A$5:$A$10</c:f>
              <c:strCache>
                <c:ptCount val="6"/>
                <c:pt idx="0">
                  <c:v>Total</c:v>
                </c:pt>
                <c:pt idx="1">
                  <c:v>Residents a Espanya</c:v>
                </c:pt>
                <c:pt idx="2">
                  <c:v>No residents a Espanya</c:v>
                </c:pt>
                <c:pt idx="3">
                  <c:v>Alemanya</c:v>
                </c:pt>
                <c:pt idx="4">
                  <c:v>Regne Unit</c:v>
                </c:pt>
                <c:pt idx="5">
                  <c:v>La resta del món</c:v>
                </c:pt>
              </c:strCache>
            </c:strRef>
          </c:cat>
          <c:val>
            <c:numRef>
              <c:f>'G24'!$F$5:$F$10</c:f>
              <c:numCache>
                <c:formatCode>0.0</c:formatCode>
                <c:ptCount val="6"/>
                <c:pt idx="0">
                  <c:v>-97.483504416866296</c:v>
                </c:pt>
                <c:pt idx="1">
                  <c:v>28.157475721946899</c:v>
                </c:pt>
                <c:pt idx="2">
                  <c:v>-28.9076826032722</c:v>
                </c:pt>
                <c:pt idx="3">
                  <c:v>-116.095101111825</c:v>
                </c:pt>
                <c:pt idx="4">
                  <c:v>-74.111609766276501</c:v>
                </c:pt>
                <c:pt idx="5">
                  <c:v>-22.9142240762523</c:v>
                </c:pt>
              </c:numCache>
            </c:numRef>
          </c:val>
          <c:extLst>
            <c:ext xmlns:c16="http://schemas.microsoft.com/office/drawing/2014/chart" uri="{C3380CC4-5D6E-409C-BE32-E72D297353CC}">
              <c16:uniqueId val="{00000001-549B-404A-8967-FB88EA1E98B9}"/>
            </c:ext>
          </c:extLst>
        </c:ser>
        <c:ser>
          <c:idx val="2"/>
          <c:order val="2"/>
          <c:tx>
            <c:strRef>
              <c:f>'G24'!$G$4:$G$4</c:f>
              <c:strCache>
                <c:ptCount val="1"/>
                <c:pt idx="0">
                  <c:v>Eivissa i Formentera</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'G24'!$A$5:$A$10</c:f>
              <c:strCache>
                <c:ptCount val="6"/>
                <c:pt idx="0">
                  <c:v>Total</c:v>
                </c:pt>
                <c:pt idx="1">
                  <c:v>Residents a Espanya</c:v>
                </c:pt>
                <c:pt idx="2">
                  <c:v>No residents a Espanya</c:v>
                </c:pt>
                <c:pt idx="3">
                  <c:v>Alemanya</c:v>
                </c:pt>
                <c:pt idx="4">
                  <c:v>Regne Unit</c:v>
                </c:pt>
                <c:pt idx="5">
                  <c:v>La resta del món</c:v>
                </c:pt>
              </c:strCache>
            </c:strRef>
          </c:cat>
          <c:val>
            <c:numRef>
              <c:f>'G24'!$G$5:$G$10</c:f>
              <c:numCache>
                <c:formatCode>0.0</c:formatCode>
                <c:ptCount val="6"/>
                <c:pt idx="0">
                  <c:v>-17.608147463371299</c:v>
                </c:pt>
                <c:pt idx="1">
                  <c:v>-19.121565735498798</c:v>
                </c:pt>
                <c:pt idx="2">
                  <c:v>60.178858653991497</c:v>
                </c:pt>
                <c:pt idx="3">
                  <c:v>294.70081258926399</c:v>
                </c:pt>
                <c:pt idx="4">
                  <c:v>-99.5771690644236</c:v>
                </c:pt>
                <c:pt idx="5">
                  <c:v>21.107262662804398</c:v>
                </c:pt>
              </c:numCache>
            </c:numRef>
          </c:val>
          <c:extLst>
            <c:ext xmlns:c16="http://schemas.microsoft.com/office/drawing/2014/chart" uri="{C3380CC4-5D6E-409C-BE32-E72D297353CC}">
              <c16:uniqueId val="{00000002-549B-404A-8967-FB88EA1E98B9}"/>
            </c:ext>
          </c:extLst>
        </c:ser>
        <c:dLbls>
          <c:showLegendKey val="0"/>
          <c:showVal val="0"/>
          <c:showCatName val="0"/>
          <c:showSerName val="0"/>
          <c:showPercent val="0"/>
          <c:showBubbleSize val="0"/>
        </c:dLbls>
        <c:gapWidth val="50"/>
        <c:axId val="154700095"/>
        <c:axId val="157244415"/>
      </c:barChart>
      <c:valAx>
        <c:axId val="15724441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0095"/>
        <c:crosses val="max"/>
        <c:crossBetween val="between"/>
      </c:valAx>
      <c:catAx>
        <c:axId val="1547000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44415"/>
        <c:crossesAt val="0"/>
        <c:auto val="1"/>
        <c:lblAlgn val="ctr"/>
        <c:lblOffset val="100"/>
        <c:noMultiLvlLbl val="0"/>
      </c:catAx>
      <c:spPr>
        <a:noFill/>
        <a:ln w="3240">
          <a:solidFill>
            <a:srgbClr val="000000"/>
          </a:solidFill>
          <a:prstDash val="solid"/>
        </a:ln>
      </c:spPr>
    </c:plotArea>
    <c:legend>
      <c:legendPos val="r"/>
      <c:layout>
        <c:manualLayout>
          <c:xMode val="edge"/>
          <c:yMode val="edge"/>
          <c:x val="0.71023834699092436"/>
          <c:y val="0.24048143225056071"/>
          <c:w val="0.27577363644373953"/>
          <c:h val="0.1589910276647005"/>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I-6.25. Diferències en punts percentuals de l'increment en hotels de Mallorca del pes dels viatgers i les pernoctacions, i creixement de l'estada mitjana de la temporada mitjana baixa per país de residència (2020-2021)</a:t>
            </a:r>
          </a:p>
        </c:rich>
      </c:tx>
      <c:layout>
        <c:manualLayout>
          <c:xMode val="edge"/>
          <c:yMode val="edge"/>
          <c:x val="0.12097729966268575"/>
          <c:y val="3.3278553820870992E-2"/>
        </c:manualLayout>
      </c:layout>
      <c:overlay val="0"/>
    </c:title>
    <c:autoTitleDeleted val="0"/>
    <c:plotArea>
      <c:layout>
        <c:manualLayout>
          <c:xMode val="edge"/>
          <c:yMode val="edge"/>
          <c:x val="6.6186525663232756E-2"/>
          <c:y val="0.25554642563681185"/>
          <c:w val="0.89871455921232579"/>
          <c:h val="0.68299096138044368"/>
        </c:manualLayout>
      </c:layout>
      <c:barChart>
        <c:barDir val="bar"/>
        <c:grouping val="clustered"/>
        <c:varyColors val="0"/>
        <c:ser>
          <c:idx val="0"/>
          <c:order val="0"/>
          <c:tx>
            <c:strRef>
              <c:f>'G25'!$B$3:$B$3</c:f>
              <c:strCache>
                <c:ptCount val="1"/>
                <c:pt idx="0">
                  <c:v>Viatgers</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'G25'!$A$4:$A$9</c:f>
              <c:strCache>
                <c:ptCount val="6"/>
                <c:pt idx="0">
                  <c:v>Total</c:v>
                </c:pt>
                <c:pt idx="1">
                  <c:v>Espanya (altres CA)</c:v>
                </c:pt>
                <c:pt idx="2">
                  <c:v>Estranger</c:v>
                </c:pt>
                <c:pt idx="3">
                  <c:v>Alemanya</c:v>
                </c:pt>
                <c:pt idx="4">
                  <c:v>Regne Unit</c:v>
                </c:pt>
                <c:pt idx="5">
                  <c:v>La resta del món</c:v>
                </c:pt>
              </c:strCache>
            </c:strRef>
          </c:cat>
          <c:val>
            <c:numRef>
              <c:f>'G25'!$B$4:$B$9</c:f>
              <c:numCache>
                <c:formatCode>0.0</c:formatCode>
                <c:ptCount val="6"/>
                <c:pt idx="0">
                  <c:v>-23.5644197356613</c:v>
                </c:pt>
                <c:pt idx="1">
                  <c:v>-18.123356150429</c:v>
                </c:pt>
                <c:pt idx="2">
                  <c:v>-25.002571638158201</c:v>
                </c:pt>
                <c:pt idx="3">
                  <c:v>-34.152300412507003</c:v>
                </c:pt>
                <c:pt idx="4">
                  <c:v>-24.299878077708101</c:v>
                </c:pt>
                <c:pt idx="5">
                  <c:v>-16.2326319123022</c:v>
                </c:pt>
              </c:numCache>
            </c:numRef>
          </c:val>
          <c:extLst>
            <c:ext xmlns:c16="http://schemas.microsoft.com/office/drawing/2014/chart" uri="{C3380CC4-5D6E-409C-BE32-E72D297353CC}">
              <c16:uniqueId val="{00000000-D6A2-4D0D-B8B9-FBD1D7200586}"/>
            </c:ext>
          </c:extLst>
        </c:ser>
        <c:ser>
          <c:idx val="1"/>
          <c:order val="1"/>
          <c:tx>
            <c:strRef>
              <c:f>'G25'!$C$3:$C$3</c:f>
              <c:strCache>
                <c:ptCount val="1"/>
                <c:pt idx="0">
                  <c:v>Pernoctacions</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'G25'!$A$4:$A$9</c:f>
              <c:strCache>
                <c:ptCount val="6"/>
                <c:pt idx="0">
                  <c:v>Total</c:v>
                </c:pt>
                <c:pt idx="1">
                  <c:v>Espanya (altres CA)</c:v>
                </c:pt>
                <c:pt idx="2">
                  <c:v>Estranger</c:v>
                </c:pt>
                <c:pt idx="3">
                  <c:v>Alemanya</c:v>
                </c:pt>
                <c:pt idx="4">
                  <c:v>Regne Unit</c:v>
                </c:pt>
                <c:pt idx="5">
                  <c:v>La resta del món</c:v>
                </c:pt>
              </c:strCache>
            </c:strRef>
          </c:cat>
          <c:val>
            <c:numRef>
              <c:f>'G25'!$C$4:$C$9</c:f>
              <c:numCache>
                <c:formatCode>0.0</c:formatCode>
                <c:ptCount val="6"/>
                <c:pt idx="0">
                  <c:v>-21.718388098236801</c:v>
                </c:pt>
                <c:pt idx="1">
                  <c:v>-19.741417728398002</c:v>
                </c:pt>
                <c:pt idx="2">
                  <c:v>-22.3456030764494</c:v>
                </c:pt>
                <c:pt idx="3">
                  <c:v>-32.262036248858202</c:v>
                </c:pt>
                <c:pt idx="4">
                  <c:v>-17.3437945779303</c:v>
                </c:pt>
                <c:pt idx="5">
                  <c:v>-11.7838979424517</c:v>
                </c:pt>
              </c:numCache>
            </c:numRef>
          </c:val>
          <c:extLst>
            <c:ext xmlns:c16="http://schemas.microsoft.com/office/drawing/2014/chart" uri="{C3380CC4-5D6E-409C-BE32-E72D297353CC}">
              <c16:uniqueId val="{00000001-D6A2-4D0D-B8B9-FBD1D7200586}"/>
            </c:ext>
          </c:extLst>
        </c:ser>
        <c:ser>
          <c:idx val="2"/>
          <c:order val="2"/>
          <c:tx>
            <c:strRef>
              <c:f>'G25'!$D$3:$D$3</c:f>
              <c:strCache>
                <c:ptCount val="1"/>
                <c:pt idx="0">
                  <c:v>Estada mitjana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'G25'!$A$4:$A$9</c:f>
              <c:strCache>
                <c:ptCount val="6"/>
                <c:pt idx="0">
                  <c:v>Total</c:v>
                </c:pt>
                <c:pt idx="1">
                  <c:v>Espanya (altres CA)</c:v>
                </c:pt>
                <c:pt idx="2">
                  <c:v>Estranger</c:v>
                </c:pt>
                <c:pt idx="3">
                  <c:v>Alemanya</c:v>
                </c:pt>
                <c:pt idx="4">
                  <c:v>Regne Unit</c:v>
                </c:pt>
                <c:pt idx="5">
                  <c:v>La resta del món</c:v>
                </c:pt>
              </c:strCache>
            </c:strRef>
          </c:cat>
          <c:val>
            <c:numRef>
              <c:f>'G25'!$D$4:$D$9</c:f>
              <c:numCache>
                <c:formatCode>0.0</c:formatCode>
                <c:ptCount val="6"/>
                <c:pt idx="0">
                  <c:v>-9.8664865276651703</c:v>
                </c:pt>
                <c:pt idx="1">
                  <c:v>-21.586784890830899</c:v>
                </c:pt>
                <c:pt idx="2">
                  <c:v>-6.0930240773114503</c:v>
                </c:pt>
                <c:pt idx="3">
                  <c:v>-5.6277728187464797</c:v>
                </c:pt>
                <c:pt idx="4">
                  <c:v>-7.1931629519753502</c:v>
                </c:pt>
                <c:pt idx="5">
                  <c:v>-2.0047474371652099</c:v>
                </c:pt>
              </c:numCache>
            </c:numRef>
          </c:val>
          <c:extLst>
            <c:ext xmlns:c16="http://schemas.microsoft.com/office/drawing/2014/chart" uri="{C3380CC4-5D6E-409C-BE32-E72D297353CC}">
              <c16:uniqueId val="{00000002-D6A2-4D0D-B8B9-FBD1D7200586}"/>
            </c:ext>
          </c:extLst>
        </c:ser>
        <c:dLbls>
          <c:showLegendKey val="0"/>
          <c:showVal val="0"/>
          <c:showCatName val="0"/>
          <c:showSerName val="0"/>
          <c:showPercent val="0"/>
          <c:showBubbleSize val="0"/>
        </c:dLbls>
        <c:gapWidth val="150"/>
        <c:axId val="154700895"/>
        <c:axId val="157245663"/>
      </c:barChart>
      <c:valAx>
        <c:axId val="15724566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0895"/>
        <c:crosses val="max"/>
        <c:crossBetween val="between"/>
      </c:valAx>
      <c:catAx>
        <c:axId val="1547008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45663"/>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b="0"/>
              <a:t>Gràfic I-6.26. Diferències en punts percentuals de les taxes de creixement insulars de l'estada mitjana en hotels respecte a les Illes Balears per país de residència (2020-2021)</a:t>
            </a:r>
          </a:p>
        </c:rich>
      </c:tx>
      <c:layout>
        <c:manualLayout>
          <c:xMode val="edge"/>
          <c:yMode val="edge"/>
          <c:x val="0.13132980288235979"/>
          <c:y val="3.616321794623864E-2"/>
        </c:manualLayout>
      </c:layout>
      <c:overlay val="0"/>
    </c:title>
    <c:autoTitleDeleted val="0"/>
    <c:plotArea>
      <c:layout/>
      <c:barChart>
        <c:barDir val="bar"/>
        <c:grouping val="clustered"/>
        <c:varyColors val="0"/>
        <c:ser>
          <c:idx val="0"/>
          <c:order val="0"/>
          <c:tx>
            <c:strRef>
              <c:f>'G26'!$H$4:$H$4</c:f>
              <c:strCache>
                <c:ptCount val="1"/>
                <c:pt idx="0">
                  <c:v>Mallorca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'G26'!$A$5:$A$10</c:f>
              <c:strCache>
                <c:ptCount val="6"/>
                <c:pt idx="0">
                  <c:v>Total</c:v>
                </c:pt>
                <c:pt idx="1">
                  <c:v>Residents a Espanya</c:v>
                </c:pt>
                <c:pt idx="2">
                  <c:v>No residents a Espanya</c:v>
                </c:pt>
                <c:pt idx="3">
                  <c:v>Alemanya</c:v>
                </c:pt>
                <c:pt idx="4">
                  <c:v>Regne Unit</c:v>
                </c:pt>
                <c:pt idx="5">
                  <c:v>La resta del món</c:v>
                </c:pt>
              </c:strCache>
            </c:strRef>
          </c:cat>
          <c:val>
            <c:numRef>
              <c:f>'G26'!$H$5:$H$10</c:f>
              <c:numCache>
                <c:formatCode>0.0</c:formatCode>
                <c:ptCount val="6"/>
                <c:pt idx="0">
                  <c:v>-3.6970096806551398</c:v>
                </c:pt>
                <c:pt idx="1">
                  <c:v>-3.6485595000685702</c:v>
                </c:pt>
                <c:pt idx="2">
                  <c:v>-3.09398965532157</c:v>
                </c:pt>
                <c:pt idx="3">
                  <c:v>-0.76210030555796704</c:v>
                </c:pt>
                <c:pt idx="4">
                  <c:v>-7.5732396465968197</c:v>
                </c:pt>
                <c:pt idx="5">
                  <c:v>-2.18465684900444</c:v>
                </c:pt>
              </c:numCache>
            </c:numRef>
          </c:val>
          <c:extLst>
            <c:ext xmlns:c16="http://schemas.microsoft.com/office/drawing/2014/chart" uri="{C3380CC4-5D6E-409C-BE32-E72D297353CC}">
              <c16:uniqueId val="{00000000-B371-4C6B-A36B-77CF34334DCE}"/>
            </c:ext>
          </c:extLst>
        </c:ser>
        <c:ser>
          <c:idx val="1"/>
          <c:order val="1"/>
          <c:tx>
            <c:strRef>
              <c:f>'G26'!$I$4:$I$4</c:f>
              <c:strCache>
                <c:ptCount val="1"/>
                <c:pt idx="0">
                  <c:v>Menorca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'G26'!$A$5:$A$10</c:f>
              <c:strCache>
                <c:ptCount val="6"/>
                <c:pt idx="0">
                  <c:v>Total</c:v>
                </c:pt>
                <c:pt idx="1">
                  <c:v>Residents a Espanya</c:v>
                </c:pt>
                <c:pt idx="2">
                  <c:v>No residents a Espanya</c:v>
                </c:pt>
                <c:pt idx="3">
                  <c:v>Alemanya</c:v>
                </c:pt>
                <c:pt idx="4">
                  <c:v>Regne Unit</c:v>
                </c:pt>
                <c:pt idx="5">
                  <c:v>La resta del món</c:v>
                </c:pt>
              </c:strCache>
            </c:strRef>
          </c:cat>
          <c:val>
            <c:numRef>
              <c:f>'G26'!$I$5:$I$10</c:f>
              <c:numCache>
                <c:formatCode>0.0</c:formatCode>
                <c:ptCount val="6"/>
                <c:pt idx="0">
                  <c:v>4.1604949651544496</c:v>
                </c:pt>
                <c:pt idx="1">
                  <c:v>7.3992127740307296</c:v>
                </c:pt>
                <c:pt idx="2">
                  <c:v>6.60048999872682</c:v>
                </c:pt>
                <c:pt idx="3">
                  <c:v>14.246939902642501</c:v>
                </c:pt>
                <c:pt idx="4">
                  <c:v>1.4651377724975301</c:v>
                </c:pt>
                <c:pt idx="5">
                  <c:v>2.7220923311366501</c:v>
                </c:pt>
              </c:numCache>
            </c:numRef>
          </c:val>
          <c:extLst>
            <c:ext xmlns:c16="http://schemas.microsoft.com/office/drawing/2014/chart" uri="{C3380CC4-5D6E-409C-BE32-E72D297353CC}">
              <c16:uniqueId val="{00000001-B371-4C6B-A36B-77CF34334DCE}"/>
            </c:ext>
          </c:extLst>
        </c:ser>
        <c:ser>
          <c:idx val="2"/>
          <c:order val="2"/>
          <c:tx>
            <c:strRef>
              <c:f>'G26'!$J$4:$J$4</c:f>
              <c:strCache>
                <c:ptCount val="1"/>
                <c:pt idx="0">
                  <c:v>Eivissa i Formentera</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'G26'!$A$5:$A$10</c:f>
              <c:strCache>
                <c:ptCount val="6"/>
                <c:pt idx="0">
                  <c:v>Total</c:v>
                </c:pt>
                <c:pt idx="1">
                  <c:v>Residents a Espanya</c:v>
                </c:pt>
                <c:pt idx="2">
                  <c:v>No residents a Espanya</c:v>
                </c:pt>
                <c:pt idx="3">
                  <c:v>Alemanya</c:v>
                </c:pt>
                <c:pt idx="4">
                  <c:v>Regne Unit</c:v>
                </c:pt>
                <c:pt idx="5">
                  <c:v>La resta del món</c:v>
                </c:pt>
              </c:strCache>
            </c:strRef>
          </c:cat>
          <c:val>
            <c:numRef>
              <c:f>'G26'!$J$5:$J$10</c:f>
              <c:numCache>
                <c:formatCode>0.0</c:formatCode>
                <c:ptCount val="6"/>
                <c:pt idx="0">
                  <c:v>8.7796617876043399</c:v>
                </c:pt>
                <c:pt idx="1">
                  <c:v>-0.69638257270701098</c:v>
                </c:pt>
                <c:pt idx="2">
                  <c:v>14.5093428926029</c:v>
                </c:pt>
                <c:pt idx="3">
                  <c:v>12.885594672187899</c:v>
                </c:pt>
                <c:pt idx="4">
                  <c:v>18.866838085179701</c:v>
                </c:pt>
                <c:pt idx="5">
                  <c:v>6.7196275439622299</c:v>
                </c:pt>
              </c:numCache>
            </c:numRef>
          </c:val>
          <c:extLst>
            <c:ext xmlns:c16="http://schemas.microsoft.com/office/drawing/2014/chart" uri="{C3380CC4-5D6E-409C-BE32-E72D297353CC}">
              <c16:uniqueId val="{00000002-B371-4C6B-A36B-77CF34334DCE}"/>
            </c:ext>
          </c:extLst>
        </c:ser>
        <c:dLbls>
          <c:showLegendKey val="0"/>
          <c:showVal val="0"/>
          <c:showCatName val="0"/>
          <c:showSerName val="0"/>
          <c:showPercent val="0"/>
          <c:showBubbleSize val="0"/>
        </c:dLbls>
        <c:gapWidth val="50"/>
        <c:axId val="154704095"/>
        <c:axId val="157248575"/>
      </c:barChart>
      <c:valAx>
        <c:axId val="15724857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4095"/>
        <c:crosses val="max"/>
        <c:crossBetween val="between"/>
      </c:valAx>
      <c:catAx>
        <c:axId val="1547040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48575"/>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b="0"/>
              <a:t>Gràfic I-6.27. Diferències en punts percentuals de les taxes de creixement insulars dels viatgers en hotels respecte a les Illes Balears per país de residència (2020-2021)</a:t>
            </a:r>
          </a:p>
        </c:rich>
      </c:tx>
      <c:layout>
        <c:manualLayout>
          <c:xMode val="edge"/>
          <c:yMode val="edge"/>
          <c:x val="0.12633305988515175"/>
          <c:y val="3.3239381864126734E-2"/>
        </c:manualLayout>
      </c:layout>
      <c:overlay val="0"/>
    </c:title>
    <c:autoTitleDeleted val="0"/>
    <c:plotArea>
      <c:layout/>
      <c:barChart>
        <c:barDir val="bar"/>
        <c:grouping val="clustered"/>
        <c:varyColors val="0"/>
        <c:ser>
          <c:idx val="0"/>
          <c:order val="0"/>
          <c:tx>
            <c:strRef>
              <c:f>'G27'!$B$4:$B$4</c:f>
              <c:strCache>
                <c:ptCount val="1"/>
                <c:pt idx="0">
                  <c:v>Mallorca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'G27'!$A$5:$A$10</c:f>
              <c:strCache>
                <c:ptCount val="6"/>
                <c:pt idx="0">
                  <c:v>Total</c:v>
                </c:pt>
                <c:pt idx="1">
                  <c:v>Residents a Espanya</c:v>
                </c:pt>
                <c:pt idx="2">
                  <c:v>No residents a Espanya</c:v>
                </c:pt>
                <c:pt idx="3">
                  <c:v>Alemanya</c:v>
                </c:pt>
                <c:pt idx="4">
                  <c:v>Regne Unit</c:v>
                </c:pt>
                <c:pt idx="5">
                  <c:v>La resta del món</c:v>
                </c:pt>
              </c:strCache>
            </c:strRef>
          </c:cat>
          <c:val>
            <c:numRef>
              <c:f>'G27'!$B$5:$B$10</c:f>
              <c:numCache>
                <c:formatCode>0.0</c:formatCode>
                <c:ptCount val="6"/>
                <c:pt idx="0">
                  <c:v>28.165432537791201</c:v>
                </c:pt>
                <c:pt idx="1">
                  <c:v>3.16111478252658</c:v>
                </c:pt>
                <c:pt idx="2">
                  <c:v>5.9003289042024702</c:v>
                </c:pt>
                <c:pt idx="3">
                  <c:v>-7.7231393023076302</c:v>
                </c:pt>
                <c:pt idx="4">
                  <c:v>77.913177851866607</c:v>
                </c:pt>
                <c:pt idx="5">
                  <c:v>6.2253688118058799</c:v>
                </c:pt>
              </c:numCache>
            </c:numRef>
          </c:val>
          <c:extLst>
            <c:ext xmlns:c16="http://schemas.microsoft.com/office/drawing/2014/chart" uri="{C3380CC4-5D6E-409C-BE32-E72D297353CC}">
              <c16:uniqueId val="{00000000-E597-4D38-956E-5EB74D0C01F1}"/>
            </c:ext>
          </c:extLst>
        </c:ser>
        <c:ser>
          <c:idx val="1"/>
          <c:order val="1"/>
          <c:tx>
            <c:strRef>
              <c:f>'G27'!$C$4:$C$4</c:f>
              <c:strCache>
                <c:ptCount val="1"/>
                <c:pt idx="0">
                  <c:v>Menorca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'G27'!$A$5:$A$10</c:f>
              <c:strCache>
                <c:ptCount val="6"/>
                <c:pt idx="0">
                  <c:v>Total</c:v>
                </c:pt>
                <c:pt idx="1">
                  <c:v>Residents a Espanya</c:v>
                </c:pt>
                <c:pt idx="2">
                  <c:v>No residents a Espanya</c:v>
                </c:pt>
                <c:pt idx="3">
                  <c:v>Alemanya</c:v>
                </c:pt>
                <c:pt idx="4">
                  <c:v>Regne Unit</c:v>
                </c:pt>
                <c:pt idx="5">
                  <c:v>La resta del món</c:v>
                </c:pt>
              </c:strCache>
            </c:strRef>
          </c:cat>
          <c:val>
            <c:numRef>
              <c:f>'G27'!$C$5:$C$10</c:f>
              <c:numCache>
                <c:formatCode>0.0</c:formatCode>
                <c:ptCount val="6"/>
                <c:pt idx="0">
                  <c:v>-89.240265335181803</c:v>
                </c:pt>
                <c:pt idx="1">
                  <c:v>11.732679942559701</c:v>
                </c:pt>
                <c:pt idx="2">
                  <c:v>-51.837186014779299</c:v>
                </c:pt>
                <c:pt idx="3">
                  <c:v>-154.67353325366901</c:v>
                </c:pt>
                <c:pt idx="4">
                  <c:v>-62.242276667026701</c:v>
                </c:pt>
                <c:pt idx="5">
                  <c:v>-31.5376219579693</c:v>
                </c:pt>
              </c:numCache>
            </c:numRef>
          </c:val>
          <c:extLst>
            <c:ext xmlns:c16="http://schemas.microsoft.com/office/drawing/2014/chart" uri="{C3380CC4-5D6E-409C-BE32-E72D297353CC}">
              <c16:uniqueId val="{00000001-E597-4D38-956E-5EB74D0C01F1}"/>
            </c:ext>
          </c:extLst>
        </c:ser>
        <c:ser>
          <c:idx val="2"/>
          <c:order val="2"/>
          <c:tx>
            <c:strRef>
              <c:f>'G27'!$D$4:$D$4</c:f>
              <c:strCache>
                <c:ptCount val="1"/>
                <c:pt idx="0">
                  <c:v>Eivissa i Formentera</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'G27'!$A$5:$A$10</c:f>
              <c:strCache>
                <c:ptCount val="6"/>
                <c:pt idx="0">
                  <c:v>Total</c:v>
                </c:pt>
                <c:pt idx="1">
                  <c:v>Residents a Espanya</c:v>
                </c:pt>
                <c:pt idx="2">
                  <c:v>No residents a Espanya</c:v>
                </c:pt>
                <c:pt idx="3">
                  <c:v>Alemanya</c:v>
                </c:pt>
                <c:pt idx="4">
                  <c:v>Regne Unit</c:v>
                </c:pt>
                <c:pt idx="5">
                  <c:v>La resta del món</c:v>
                </c:pt>
              </c:strCache>
            </c:strRef>
          </c:cat>
          <c:val>
            <c:numRef>
              <c:f>'G27'!$D$5:$D$10</c:f>
              <c:numCache>
                <c:formatCode>0.0</c:formatCode>
                <c:ptCount val="6"/>
                <c:pt idx="0">
                  <c:v>-37.4410642854928</c:v>
                </c:pt>
                <c:pt idx="1">
                  <c:v>-16.003056663622701</c:v>
                </c:pt>
                <c:pt idx="2">
                  <c:v>-7.7217230079177703</c:v>
                </c:pt>
                <c:pt idx="3">
                  <c:v>198.26965099596299</c:v>
                </c:pt>
                <c:pt idx="4">
                  <c:v>-142.378736624705</c:v>
                </c:pt>
                <c:pt idx="5">
                  <c:v>-7.8918389715257096</c:v>
                </c:pt>
              </c:numCache>
            </c:numRef>
          </c:val>
          <c:extLst>
            <c:ext xmlns:c16="http://schemas.microsoft.com/office/drawing/2014/chart" uri="{C3380CC4-5D6E-409C-BE32-E72D297353CC}">
              <c16:uniqueId val="{00000002-E597-4D38-956E-5EB74D0C01F1}"/>
            </c:ext>
          </c:extLst>
        </c:ser>
        <c:dLbls>
          <c:showLegendKey val="0"/>
          <c:showVal val="0"/>
          <c:showCatName val="0"/>
          <c:showSerName val="0"/>
          <c:showPercent val="0"/>
          <c:showBubbleSize val="0"/>
        </c:dLbls>
        <c:gapWidth val="50"/>
        <c:axId val="148803087"/>
        <c:axId val="148827887"/>
      </c:barChart>
      <c:valAx>
        <c:axId val="148827887"/>
        <c:scaling>
          <c:orientation val="minMax"/>
          <c:min val="-300"/>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48803087"/>
        <c:crosses val="max"/>
        <c:crossBetween val="between"/>
      </c:valAx>
      <c:catAx>
        <c:axId val="148803087"/>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48827887"/>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I-6.30. Diferències en punts percentuals de les taxes de creixement insulars dels viatgers respecte a les Illes Balears (2020-2021)</a:t>
            </a:r>
          </a:p>
        </c:rich>
      </c:tx>
      <c:layout>
        <c:manualLayout>
          <c:xMode val="edge"/>
          <c:yMode val="edge"/>
          <c:x val="9.488387635756057E-2"/>
          <c:y val="2.6855866524792816E-2"/>
        </c:manualLayout>
      </c:layout>
      <c:overlay val="0"/>
    </c:title>
    <c:autoTitleDeleted val="0"/>
    <c:plotArea>
      <c:layout/>
      <c:barChart>
        <c:barDir val="bar"/>
        <c:grouping val="clustered"/>
        <c:varyColors val="0"/>
        <c:ser>
          <c:idx val="0"/>
          <c:order val="0"/>
          <c:tx>
            <c:strRef>
              <c:f>'Q6-G28-G29-G30'!$B$50:$B$50</c:f>
              <c:strCache>
                <c:ptCount val="1"/>
                <c:pt idx="0">
                  <c:v>Mallorca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'Q6-G28-G29-G30'!$B$51:$B$54</c:f>
              <c:numCache>
                <c:formatCode>0.0</c:formatCode>
                <c:ptCount val="4"/>
                <c:pt idx="0">
                  <c:v>32.652021406638703</c:v>
                </c:pt>
                <c:pt idx="1">
                  <c:v>28.165432537791201</c:v>
                </c:pt>
                <c:pt idx="2">
                  <c:v>94.921016921113093</c:v>
                </c:pt>
                <c:pt idx="3">
                  <c:v>24.580255067531699</c:v>
                </c:pt>
              </c:numCache>
            </c:numRef>
          </c:val>
          <c:extLst>
            <c:ext xmlns:c16="http://schemas.microsoft.com/office/drawing/2014/chart" uri="{C3380CC4-5D6E-409C-BE32-E72D297353CC}">
              <c16:uniqueId val="{00000000-674E-4DEA-A470-7518EC6A809A}"/>
            </c:ext>
          </c:extLst>
        </c:ser>
        <c:ser>
          <c:idx val="1"/>
          <c:order val="1"/>
          <c:tx>
            <c:strRef>
              <c:f>'Q6-G28-G29-G30'!$C$50:$C$50</c:f>
              <c:strCache>
                <c:ptCount val="1"/>
                <c:pt idx="0">
                  <c:v>Menorca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'Q6-G28-G29-G30'!$C$51:$C$54</c:f>
              <c:numCache>
                <c:formatCode>0.0</c:formatCode>
                <c:ptCount val="4"/>
                <c:pt idx="0">
                  <c:v>-92.607231292366706</c:v>
                </c:pt>
                <c:pt idx="1">
                  <c:v>-89.240265335181803</c:v>
                </c:pt>
                <c:pt idx="2">
                  <c:v>-92.431667321053993</c:v>
                </c:pt>
                <c:pt idx="3">
                  <c:v>-76.368581268143501</c:v>
                </c:pt>
              </c:numCache>
            </c:numRef>
          </c:val>
          <c:extLst>
            <c:ext xmlns:c16="http://schemas.microsoft.com/office/drawing/2014/chart" uri="{C3380CC4-5D6E-409C-BE32-E72D297353CC}">
              <c16:uniqueId val="{00000001-674E-4DEA-A470-7518EC6A809A}"/>
            </c:ext>
          </c:extLst>
        </c:ser>
        <c:ser>
          <c:idx val="2"/>
          <c:order val="2"/>
          <c:tx>
            <c:strRef>
              <c:f>'Q6-G28-G29-G30'!$D$50:$D$50</c:f>
              <c:strCache>
                <c:ptCount val="1"/>
                <c:pt idx="0">
                  <c:v>Eivissa i Formentera</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'Q6-G28-G29-G30'!$D$51:$D$54</c:f>
              <c:numCache>
                <c:formatCode>0.0</c:formatCode>
                <c:ptCount val="4"/>
                <c:pt idx="0">
                  <c:v>-43.554220733847202</c:v>
                </c:pt>
                <c:pt idx="1">
                  <c:v>-37.4410642854928</c:v>
                </c:pt>
                <c:pt idx="2">
                  <c:v>-7.8216766841980503</c:v>
                </c:pt>
                <c:pt idx="3">
                  <c:v>-10.9072484859316</c:v>
                </c:pt>
              </c:numCache>
            </c:numRef>
          </c:val>
          <c:extLst>
            <c:ext xmlns:c16="http://schemas.microsoft.com/office/drawing/2014/chart" uri="{C3380CC4-5D6E-409C-BE32-E72D297353CC}">
              <c16:uniqueId val="{00000002-674E-4DEA-A470-7518EC6A809A}"/>
            </c:ext>
          </c:extLst>
        </c:ser>
        <c:dLbls>
          <c:showLegendKey val="0"/>
          <c:showVal val="0"/>
          <c:showCatName val="0"/>
          <c:showSerName val="0"/>
          <c:showPercent val="0"/>
          <c:showBubbleSize val="0"/>
        </c:dLbls>
        <c:gapWidth val="50"/>
        <c:axId val="154704495"/>
        <c:axId val="157236095"/>
      </c:barChart>
      <c:valAx>
        <c:axId val="15723609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4495"/>
        <c:crosses val="max"/>
        <c:crossBetween val="between"/>
      </c:valAx>
      <c:catAx>
        <c:axId val="1547044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36095"/>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I-6.28. Diferències en punts percentuals de les taxes de creixement insulars de les pernoctacions respecte a les Illes Balears (2020-2021)</a:t>
            </a:r>
          </a:p>
        </c:rich>
      </c:tx>
      <c:layout>
        <c:manualLayout>
          <c:xMode val="edge"/>
          <c:yMode val="edge"/>
          <c:x val="0.11345751568881361"/>
          <c:y val="3.5810602898705315E-2"/>
        </c:manualLayout>
      </c:layout>
      <c:overlay val="0"/>
    </c:title>
    <c:autoTitleDeleted val="0"/>
    <c:plotArea>
      <c:layout/>
      <c:barChart>
        <c:barDir val="bar"/>
        <c:grouping val="clustered"/>
        <c:varyColors val="0"/>
        <c:ser>
          <c:idx val="0"/>
          <c:order val="0"/>
          <c:tx>
            <c:strRef>
              <c:f>'Q6-G28-G29-G30'!$E$50:$E$50</c:f>
              <c:strCache>
                <c:ptCount val="1"/>
                <c:pt idx="0">
                  <c:v>Mallorca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'Q6-G28-G29-G30'!$E$51:$E$54</c:f>
              <c:numCache>
                <c:formatCode>0.0</c:formatCode>
                <c:ptCount val="4"/>
                <c:pt idx="0">
                  <c:v>27.5328712978387</c:v>
                </c:pt>
                <c:pt idx="1">
                  <c:v>20.074294495535199</c:v>
                </c:pt>
                <c:pt idx="2">
                  <c:v>82.233860316042794</c:v>
                </c:pt>
                <c:pt idx="3">
                  <c:v>25.372029838785402</c:v>
                </c:pt>
              </c:numCache>
            </c:numRef>
          </c:val>
          <c:extLst>
            <c:ext xmlns:c16="http://schemas.microsoft.com/office/drawing/2014/chart" uri="{C3380CC4-5D6E-409C-BE32-E72D297353CC}">
              <c16:uniqueId val="{00000000-477F-43A4-98CD-24F0938FC0E0}"/>
            </c:ext>
          </c:extLst>
        </c:ser>
        <c:ser>
          <c:idx val="1"/>
          <c:order val="1"/>
          <c:tx>
            <c:strRef>
              <c:f>'Q6-G28-G29-G30'!$F$50:$F$50</c:f>
              <c:strCache>
                <c:ptCount val="1"/>
                <c:pt idx="0">
                  <c:v>Menorca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'Q6-G28-G29-G30'!$F$51:$F$54</c:f>
              <c:numCache>
                <c:formatCode>0.0</c:formatCode>
                <c:ptCount val="4"/>
                <c:pt idx="0">
                  <c:v>-108.410678397384</c:v>
                </c:pt>
                <c:pt idx="1">
                  <c:v>-97.483504416866296</c:v>
                </c:pt>
                <c:pt idx="2">
                  <c:v>-81.091645572210894</c:v>
                </c:pt>
                <c:pt idx="3">
                  <c:v>-96.546571551083503</c:v>
                </c:pt>
              </c:numCache>
            </c:numRef>
          </c:val>
          <c:extLst>
            <c:ext xmlns:c16="http://schemas.microsoft.com/office/drawing/2014/chart" uri="{C3380CC4-5D6E-409C-BE32-E72D297353CC}">
              <c16:uniqueId val="{00000001-477F-43A4-98CD-24F0938FC0E0}"/>
            </c:ext>
          </c:extLst>
        </c:ser>
        <c:ser>
          <c:idx val="2"/>
          <c:order val="2"/>
          <c:tx>
            <c:strRef>
              <c:f>'Q6-G28-G29-G30'!$G$50:$G$50</c:f>
              <c:strCache>
                <c:ptCount val="1"/>
                <c:pt idx="0">
                  <c:v>Eivissa i Formentera</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'Q6-G28-G29-G30'!$G$51:$G$54</c:f>
              <c:numCache>
                <c:formatCode>0.0</c:formatCode>
                <c:ptCount val="4"/>
                <c:pt idx="0">
                  <c:v>-34.373928052175202</c:v>
                </c:pt>
                <c:pt idx="1">
                  <c:v>-17.608147463371299</c:v>
                </c:pt>
                <c:pt idx="2">
                  <c:v>-27.9597748740985</c:v>
                </c:pt>
                <c:pt idx="3">
                  <c:v>-0.39788585169708302</c:v>
                </c:pt>
              </c:numCache>
            </c:numRef>
          </c:val>
          <c:extLst>
            <c:ext xmlns:c16="http://schemas.microsoft.com/office/drawing/2014/chart" uri="{C3380CC4-5D6E-409C-BE32-E72D297353CC}">
              <c16:uniqueId val="{00000002-477F-43A4-98CD-24F0938FC0E0}"/>
            </c:ext>
          </c:extLst>
        </c:ser>
        <c:dLbls>
          <c:showLegendKey val="0"/>
          <c:showVal val="0"/>
          <c:showCatName val="0"/>
          <c:showSerName val="0"/>
          <c:showPercent val="0"/>
          <c:showBubbleSize val="0"/>
        </c:dLbls>
        <c:gapWidth val="50"/>
        <c:axId val="154708095"/>
        <c:axId val="157241503"/>
      </c:barChart>
      <c:valAx>
        <c:axId val="15724150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8095"/>
        <c:crosses val="max"/>
        <c:crossBetween val="between"/>
      </c:valAx>
      <c:catAx>
        <c:axId val="1547080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41503"/>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I-6.7. Diferències en punts percentuals de l'increment del pes de les estades de la temporada mitjana baixa sobre el total per illes (2020-2021)</a:t>
            </a:r>
          </a:p>
        </c:rich>
      </c:tx>
      <c:layout>
        <c:manualLayout>
          <c:xMode val="edge"/>
          <c:yMode val="edge"/>
          <c:x val="0.14364090078531996"/>
          <c:y val="8.4661440243458702E-2"/>
        </c:manualLayout>
      </c:layout>
      <c:overlay val="0"/>
    </c:title>
    <c:autoTitleDeleted val="0"/>
    <c:plotArea>
      <c:layout>
        <c:manualLayout>
          <c:xMode val="edge"/>
          <c:yMode val="edge"/>
          <c:x val="1.0233534505379166E-2"/>
          <c:y val="0.23605846618597159"/>
          <c:w val="0.94463395434269226"/>
          <c:h val="0.7151220480254018"/>
        </c:manualLayout>
      </c:layout>
      <c:barChart>
        <c:barDir val="bar"/>
        <c:grouping val="clustered"/>
        <c:varyColors val="0"/>
        <c:ser>
          <c:idx val="0"/>
          <c:order val="0"/>
          <c:tx>
            <c:strRef>
              <c:f>'Q2-G3-G7'!$A$27:$A$27</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'Q2-G3-G7'!$B$26:$E$26</c:f>
              <c:strCache>
                <c:ptCount val="4"/>
                <c:pt idx="0">
                  <c:v>Illes Balears</c:v>
                </c:pt>
                <c:pt idx="1">
                  <c:v>Mallorca</c:v>
                </c:pt>
                <c:pt idx="2">
                  <c:v>Menorca</c:v>
                </c:pt>
                <c:pt idx="3">
                  <c:v>Eivissa i Formentera</c:v>
                </c:pt>
              </c:strCache>
            </c:strRef>
          </c:cat>
          <c:val>
            <c:numRef>
              <c:f>'Q2-G3-G7'!$B$27:$E$27</c:f>
              <c:numCache>
                <c:formatCode>0.0</c:formatCode>
                <c:ptCount val="4"/>
                <c:pt idx="0">
                  <c:v>-13.6561619454951</c:v>
                </c:pt>
                <c:pt idx="1">
                  <c:v>-17.411167446112199</c:v>
                </c:pt>
                <c:pt idx="2">
                  <c:v>-5.9061825561145502</c:v>
                </c:pt>
                <c:pt idx="3">
                  <c:v>-6.9084234033756999</c:v>
                </c:pt>
              </c:numCache>
            </c:numRef>
          </c:val>
          <c:extLst>
            <c:ext xmlns:c16="http://schemas.microsoft.com/office/drawing/2014/chart" uri="{C3380CC4-5D6E-409C-BE32-E72D297353CC}">
              <c16:uniqueId val="{00000000-0B70-4C93-B099-CC6FF09AF0BC}"/>
            </c:ext>
          </c:extLst>
        </c:ser>
        <c:ser>
          <c:idx val="1"/>
          <c:order val="1"/>
          <c:tx>
            <c:strRef>
              <c:f>'Q2-G3-G7'!$A$28:$A$28</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'Q2-G3-G7'!$B$26:$E$26</c:f>
              <c:strCache>
                <c:ptCount val="4"/>
                <c:pt idx="0">
                  <c:v>Illes Balears</c:v>
                </c:pt>
                <c:pt idx="1">
                  <c:v>Mallorca</c:v>
                </c:pt>
                <c:pt idx="2">
                  <c:v>Menorca</c:v>
                </c:pt>
                <c:pt idx="3">
                  <c:v>Eivissa i Formentera</c:v>
                </c:pt>
              </c:strCache>
            </c:strRef>
          </c:cat>
          <c:val>
            <c:numRef>
              <c:f>'Q2-G3-G7'!$B$28:$E$28</c:f>
              <c:numCache>
                <c:formatCode>0.0</c:formatCode>
                <c:ptCount val="4"/>
                <c:pt idx="0">
                  <c:v>-10.641508846178199</c:v>
                </c:pt>
                <c:pt idx="1">
                  <c:v>-12.2413565570074</c:v>
                </c:pt>
                <c:pt idx="2">
                  <c:v>-6.5107624084938003</c:v>
                </c:pt>
                <c:pt idx="3">
                  <c:v>-9.1097272432854108</c:v>
                </c:pt>
              </c:numCache>
            </c:numRef>
          </c:val>
          <c:extLst>
            <c:ext xmlns:c16="http://schemas.microsoft.com/office/drawing/2014/chart" uri="{C3380CC4-5D6E-409C-BE32-E72D297353CC}">
              <c16:uniqueId val="{00000001-0B70-4C93-B099-CC6FF09AF0BC}"/>
            </c:ext>
          </c:extLst>
        </c:ser>
        <c:ser>
          <c:idx val="2"/>
          <c:order val="2"/>
          <c:tx>
            <c:strRef>
              <c:f>'Q2-G3-G7'!$A$29:$A$29</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'Q2-G3-G7'!$B$26:$E$26</c:f>
              <c:strCache>
                <c:ptCount val="4"/>
                <c:pt idx="0">
                  <c:v>Illes Balears</c:v>
                </c:pt>
                <c:pt idx="1">
                  <c:v>Mallorca</c:v>
                </c:pt>
                <c:pt idx="2">
                  <c:v>Menorca</c:v>
                </c:pt>
                <c:pt idx="3">
                  <c:v>Eivissa i Formentera</c:v>
                </c:pt>
              </c:strCache>
            </c:strRef>
          </c:cat>
          <c:val>
            <c:numRef>
              <c:f>'Q2-G3-G7'!$B$29:$E$29</c:f>
              <c:numCache>
                <c:formatCode>0.0</c:formatCode>
                <c:ptCount val="4"/>
                <c:pt idx="0">
                  <c:v>-15.2162650299689</c:v>
                </c:pt>
                <c:pt idx="1">
                  <c:v>-18.1314304127174</c:v>
                </c:pt>
                <c:pt idx="2">
                  <c:v>-2.82719144045558</c:v>
                </c:pt>
                <c:pt idx="3">
                  <c:v>-3.5268504331824899</c:v>
                </c:pt>
              </c:numCache>
            </c:numRef>
          </c:val>
          <c:extLst>
            <c:ext xmlns:c16="http://schemas.microsoft.com/office/drawing/2014/chart" uri="{C3380CC4-5D6E-409C-BE32-E72D297353CC}">
              <c16:uniqueId val="{00000002-0B70-4C93-B099-CC6FF09AF0BC}"/>
            </c:ext>
          </c:extLst>
        </c:ser>
        <c:dLbls>
          <c:showLegendKey val="0"/>
          <c:showVal val="0"/>
          <c:showCatName val="0"/>
          <c:showSerName val="0"/>
          <c:showPercent val="0"/>
          <c:showBubbleSize val="0"/>
        </c:dLbls>
        <c:gapWidth val="150"/>
        <c:axId val="154702095"/>
        <c:axId val="148826639"/>
      </c:barChart>
      <c:valAx>
        <c:axId val="148826639"/>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2095"/>
        <c:crosses val="max"/>
        <c:crossBetween val="between"/>
      </c:valAx>
      <c:catAx>
        <c:axId val="1547020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48826639"/>
        <c:crossesAt val="0"/>
        <c:auto val="1"/>
        <c:lblAlgn val="ctr"/>
        <c:lblOffset val="100"/>
        <c:noMultiLvlLbl val="0"/>
      </c:catAx>
      <c:spPr>
        <a:noFill/>
        <a:ln w="3240">
          <a:solidFill>
            <a:srgbClr val="000000"/>
          </a:solidFill>
          <a:prstDash val="solid"/>
        </a:ln>
      </c:spPr>
    </c:plotArea>
    <c:legend>
      <c:legendPos val="r"/>
      <c:layout>
        <c:manualLayout>
          <c:xMode val="edge"/>
          <c:yMode val="edge"/>
          <c:x val="0.23811231630510848"/>
          <c:y val="0.69403509642420047"/>
          <c:w val="0.29283395536894485"/>
          <c:h val="0.18991515331944031"/>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I-6.29. Diferències en punts percentuals de les taxes de creixement insulars de l'estada mitjana respecte a les Illes Balears (2020-2021)</a:t>
            </a:r>
          </a:p>
        </c:rich>
      </c:tx>
      <c:layout>
        <c:manualLayout>
          <c:xMode val="edge"/>
          <c:yMode val="edge"/>
          <c:x val="0.1131452581032413"/>
          <c:y val="3.5706614238012427E-2"/>
        </c:manualLayout>
      </c:layout>
      <c:overlay val="0"/>
    </c:title>
    <c:autoTitleDeleted val="0"/>
    <c:plotArea>
      <c:layout/>
      <c:barChart>
        <c:barDir val="bar"/>
        <c:grouping val="clustered"/>
        <c:varyColors val="0"/>
        <c:ser>
          <c:idx val="0"/>
          <c:order val="0"/>
          <c:tx>
            <c:strRef>
              <c:f>'Q6-G28-G29-G30'!$H$50:$H$50</c:f>
              <c:strCache>
                <c:ptCount val="1"/>
                <c:pt idx="0">
                  <c:v>Mallorca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'Q6-G28-G29-G30'!$H$51:$H$54</c:f>
              <c:numCache>
                <c:formatCode>0.0</c:formatCode>
                <c:ptCount val="4"/>
                <c:pt idx="0">
                  <c:v>-2.8699767565514098</c:v>
                </c:pt>
                <c:pt idx="1">
                  <c:v>-3.6970096806551398</c:v>
                </c:pt>
                <c:pt idx="2">
                  <c:v>-2.8347001865413599</c:v>
                </c:pt>
                <c:pt idx="3">
                  <c:v>-9.0658446852298596E-2</c:v>
                </c:pt>
              </c:numCache>
            </c:numRef>
          </c:val>
          <c:extLst>
            <c:ext xmlns:c16="http://schemas.microsoft.com/office/drawing/2014/chart" uri="{C3380CC4-5D6E-409C-BE32-E72D297353CC}">
              <c16:uniqueId val="{00000000-5B64-418D-BE1F-C2E35C42C10A}"/>
            </c:ext>
          </c:extLst>
        </c:ser>
        <c:ser>
          <c:idx val="1"/>
          <c:order val="1"/>
          <c:tx>
            <c:strRef>
              <c:f>'Q6-G28-G29-G30'!$I$50:$I$50</c:f>
              <c:strCache>
                <c:ptCount val="1"/>
                <c:pt idx="0">
                  <c:v>Menorca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'Q6-G28-G29-G30'!$I$51:$I$54</c:f>
              <c:numCache>
                <c:formatCode>0.0</c:formatCode>
                <c:ptCount val="4"/>
                <c:pt idx="0">
                  <c:v>0.60074627981370599</c:v>
                </c:pt>
                <c:pt idx="1">
                  <c:v>4.1604949651544496</c:v>
                </c:pt>
                <c:pt idx="2">
                  <c:v>4.8134721874775099</c:v>
                </c:pt>
                <c:pt idx="3">
                  <c:v>-7.2078219979167004</c:v>
                </c:pt>
              </c:numCache>
            </c:numRef>
          </c:val>
          <c:extLst>
            <c:ext xmlns:c16="http://schemas.microsoft.com/office/drawing/2014/chart" uri="{C3380CC4-5D6E-409C-BE32-E72D297353CC}">
              <c16:uniqueId val="{00000001-5B64-418D-BE1F-C2E35C42C10A}"/>
            </c:ext>
          </c:extLst>
        </c:ser>
        <c:ser>
          <c:idx val="2"/>
          <c:order val="2"/>
          <c:tx>
            <c:strRef>
              <c:f>'Q6-G28-G29-G30'!$J$50:$J$50</c:f>
              <c:strCache>
                <c:ptCount val="1"/>
                <c:pt idx="0">
                  <c:v>Eivissa i Formentera</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'Q6-G28-G29-G30'!$A$51:$A$54</c:f>
              <c:strCache>
                <c:ptCount val="4"/>
                <c:pt idx="0">
                  <c:v>Total</c:v>
                </c:pt>
                <c:pt idx="1">
                  <c:v>Hotels</c:v>
                </c:pt>
                <c:pt idx="2">
                  <c:v>Apartaments turístics</c:v>
                </c:pt>
                <c:pt idx="3">
                  <c:v>Allotjaments de turisme rural</c:v>
                </c:pt>
              </c:strCache>
            </c:strRef>
          </c:cat>
          <c:val>
            <c:numRef>
              <c:f>'Q6-G28-G29-G30'!$J$51:$J$54</c:f>
              <c:numCache>
                <c:formatCode>0.0</c:formatCode>
                <c:ptCount val="4"/>
                <c:pt idx="0">
                  <c:v>5.4956367694363699</c:v>
                </c:pt>
                <c:pt idx="1">
                  <c:v>8.7796617876043399</c:v>
                </c:pt>
                <c:pt idx="2">
                  <c:v>-7.0614658783786899</c:v>
                </c:pt>
                <c:pt idx="3">
                  <c:v>3.68665618323578</c:v>
                </c:pt>
              </c:numCache>
            </c:numRef>
          </c:val>
          <c:extLst>
            <c:ext xmlns:c16="http://schemas.microsoft.com/office/drawing/2014/chart" uri="{C3380CC4-5D6E-409C-BE32-E72D297353CC}">
              <c16:uniqueId val="{00000002-5B64-418D-BE1F-C2E35C42C10A}"/>
            </c:ext>
          </c:extLst>
        </c:ser>
        <c:dLbls>
          <c:showLegendKey val="0"/>
          <c:showVal val="0"/>
          <c:showCatName val="0"/>
          <c:showSerName val="0"/>
          <c:showPercent val="0"/>
          <c:showBubbleSize val="0"/>
        </c:dLbls>
        <c:gapWidth val="50"/>
        <c:axId val="154702895"/>
        <c:axId val="157234431"/>
      </c:barChart>
      <c:valAx>
        <c:axId val="157234431"/>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2895"/>
        <c:crosses val="max"/>
        <c:crossBetween val="between"/>
      </c:valAx>
      <c:catAx>
        <c:axId val="1547028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34431"/>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I-6.31. Diferències en punts percentuals de les taxes de creixement insulars de la despesa turística respecte a les Illes Balears (2020-2021)</a:t>
            </a:r>
          </a:p>
        </c:rich>
      </c:tx>
      <c:layout>
        <c:manualLayout>
          <c:xMode val="edge"/>
          <c:yMode val="edge"/>
          <c:x val="0.11782945736434108"/>
          <c:y val="3.6100056850483231E-2"/>
        </c:manualLayout>
      </c:layout>
      <c:overlay val="0"/>
    </c:title>
    <c:autoTitleDeleted val="0"/>
    <c:plotArea>
      <c:layout/>
      <c:barChart>
        <c:barDir val="bar"/>
        <c:grouping val="clustered"/>
        <c:varyColors val="0"/>
        <c:ser>
          <c:idx val="0"/>
          <c:order val="0"/>
          <c:tx>
            <c:strRef>
              <c:f>'Q9-G31-G32'!$B$19:$B$19</c:f>
              <c:strCache>
                <c:ptCount val="1"/>
                <c:pt idx="0">
                  <c:v>Total (milions d'euros)</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'Q9-G31-G32'!$A$21:$A$23</c:f>
              <c:strCache>
                <c:ptCount val="3"/>
                <c:pt idx="0">
                  <c:v>Mallorca</c:v>
                </c:pt>
                <c:pt idx="1">
                  <c:v>Menorca</c:v>
                </c:pt>
                <c:pt idx="2">
                  <c:v>Eivissa i Formentera</c:v>
                </c:pt>
              </c:strCache>
            </c:strRef>
          </c:cat>
          <c:val>
            <c:numRef>
              <c:f>'Q9-G31-G32'!$B$21:$B$23</c:f>
              <c:numCache>
                <c:formatCode>0.0</c:formatCode>
                <c:ptCount val="3"/>
                <c:pt idx="0">
                  <c:v>8.2138502784331706</c:v>
                </c:pt>
                <c:pt idx="1">
                  <c:v>-84.773164983830995</c:v>
                </c:pt>
                <c:pt idx="2">
                  <c:v>30.729640904809301</c:v>
                </c:pt>
              </c:numCache>
            </c:numRef>
          </c:val>
          <c:extLst>
            <c:ext xmlns:c16="http://schemas.microsoft.com/office/drawing/2014/chart" uri="{C3380CC4-5D6E-409C-BE32-E72D297353CC}">
              <c16:uniqueId val="{00000000-59F1-4DBE-B939-C24D69BF1AF7}"/>
            </c:ext>
          </c:extLst>
        </c:ser>
        <c:ser>
          <c:idx val="1"/>
          <c:order val="1"/>
          <c:tx>
            <c:strRef>
              <c:f>'Q9-G31-G32'!$C$19:$C$19</c:f>
              <c:strCache>
                <c:ptCount val="1"/>
                <c:pt idx="0">
                  <c:v>Per persona (euros)</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'Q9-G31-G32'!$A$21:$A$23</c:f>
              <c:strCache>
                <c:ptCount val="3"/>
                <c:pt idx="0">
                  <c:v>Mallorca</c:v>
                </c:pt>
                <c:pt idx="1">
                  <c:v>Menorca</c:v>
                </c:pt>
                <c:pt idx="2">
                  <c:v>Eivissa i Formentera</c:v>
                </c:pt>
              </c:strCache>
            </c:strRef>
          </c:cat>
          <c:val>
            <c:numRef>
              <c:f>'Q9-G31-G32'!$C$21:$C$23</c:f>
              <c:numCache>
                <c:formatCode>0.0</c:formatCode>
                <c:ptCount val="3"/>
                <c:pt idx="0">
                  <c:v>0.46830260328678702</c:v>
                </c:pt>
                <c:pt idx="1">
                  <c:v>-6.1696700241832696</c:v>
                </c:pt>
                <c:pt idx="2">
                  <c:v>0.62840933261847498</c:v>
                </c:pt>
              </c:numCache>
            </c:numRef>
          </c:val>
          <c:extLst>
            <c:ext xmlns:c16="http://schemas.microsoft.com/office/drawing/2014/chart" uri="{C3380CC4-5D6E-409C-BE32-E72D297353CC}">
              <c16:uniqueId val="{00000001-59F1-4DBE-B939-C24D69BF1AF7}"/>
            </c:ext>
          </c:extLst>
        </c:ser>
        <c:ser>
          <c:idx val="2"/>
          <c:order val="2"/>
          <c:tx>
            <c:strRef>
              <c:f>'Q9-G31-G32'!$D$19:$D$19</c:f>
              <c:strCache>
                <c:ptCount val="1"/>
                <c:pt idx="0">
                  <c:v>Per persona i dia (euros)</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'Q9-G31-G32'!$A$21:$A$23</c:f>
              <c:strCache>
                <c:ptCount val="3"/>
                <c:pt idx="0">
                  <c:v>Mallorca</c:v>
                </c:pt>
                <c:pt idx="1">
                  <c:v>Menorca</c:v>
                </c:pt>
                <c:pt idx="2">
                  <c:v>Eivissa i Formentera</c:v>
                </c:pt>
              </c:strCache>
            </c:strRef>
          </c:cat>
          <c:val>
            <c:numRef>
              <c:f>'Q9-G31-G32'!$D$21:$D$23</c:f>
              <c:numCache>
                <c:formatCode>0.0</c:formatCode>
                <c:ptCount val="3"/>
                <c:pt idx="0">
                  <c:v>0.84677038552025496</c:v>
                </c:pt>
                <c:pt idx="1">
                  <c:v>7.2339001837499</c:v>
                </c:pt>
                <c:pt idx="2">
                  <c:v>-14.0336375441213</c:v>
                </c:pt>
              </c:numCache>
            </c:numRef>
          </c:val>
          <c:extLst>
            <c:ext xmlns:c16="http://schemas.microsoft.com/office/drawing/2014/chart" uri="{C3380CC4-5D6E-409C-BE32-E72D297353CC}">
              <c16:uniqueId val="{00000002-59F1-4DBE-B939-C24D69BF1AF7}"/>
            </c:ext>
          </c:extLst>
        </c:ser>
        <c:dLbls>
          <c:showLegendKey val="0"/>
          <c:showVal val="0"/>
          <c:showCatName val="0"/>
          <c:showSerName val="0"/>
          <c:showPercent val="0"/>
          <c:showBubbleSize val="0"/>
        </c:dLbls>
        <c:gapWidth val="50"/>
        <c:axId val="148806287"/>
        <c:axId val="153493695"/>
      </c:barChart>
      <c:valAx>
        <c:axId val="15349369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48806287"/>
        <c:crosses val="max"/>
        <c:crossBetween val="between"/>
      </c:valAx>
      <c:catAx>
        <c:axId val="148806287"/>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3493695"/>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I-6.32. Diferències en punts percentuals de l'increment del pes </a:t>
            </a:r>
          </a:p>
          <a:p>
            <a:pPr>
              <a:defRPr lang="es-ES" sz="700" b="0" baseline="0">
                <a:solidFill>
                  <a:srgbClr val="000000"/>
                </a:solidFill>
                <a:latin typeface="Arial"/>
                <a:ea typeface="Arial"/>
              </a:defRPr>
            </a:pPr>
            <a:r>
              <a:rPr lang="es-ES" sz="700" b="0"/>
              <a:t>de la despesa turística de la temporada mitjana-baixa sobre el total per illes (2020-2021)</a:t>
            </a:r>
          </a:p>
        </c:rich>
      </c:tx>
      <c:layout>
        <c:manualLayout>
          <c:xMode val="edge"/>
          <c:yMode val="edge"/>
          <c:x val="0.13844099990049641"/>
          <c:y val="1.39813367433814E-2"/>
        </c:manualLayout>
      </c:layout>
      <c:overlay val="0"/>
    </c:title>
    <c:autoTitleDeleted val="0"/>
    <c:plotArea>
      <c:layout>
        <c:manualLayout>
          <c:xMode val="edge"/>
          <c:yMode val="edge"/>
          <c:x val="5.1716935416492596E-2"/>
          <c:y val="0.20663629300640318"/>
          <c:w val="0.91377725791628361"/>
          <c:h val="0.74641799334307268"/>
        </c:manualLayout>
      </c:layout>
      <c:barChart>
        <c:barDir val="bar"/>
        <c:grouping val="clustered"/>
        <c:varyColors val="0"/>
        <c:ser>
          <c:idx val="0"/>
          <c:order val="0"/>
          <c:tx>
            <c:strRef>
              <c:f>'Q9-G31-G32'!$A$29:$A$29</c:f>
              <c:strCache>
                <c:ptCount val="1"/>
                <c:pt idx="0">
                  <c:v>Total (milions d'euros)</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'Q9-G31-G32'!$B$28:$E$28</c:f>
              <c:strCache>
                <c:ptCount val="4"/>
                <c:pt idx="0">
                  <c:v>Illes Balears</c:v>
                </c:pt>
                <c:pt idx="1">
                  <c:v>Mallorca</c:v>
                </c:pt>
                <c:pt idx="2">
                  <c:v>Menorca</c:v>
                </c:pt>
                <c:pt idx="3">
                  <c:v>Eivissa i Formentera</c:v>
                </c:pt>
              </c:strCache>
            </c:strRef>
          </c:cat>
          <c:val>
            <c:numRef>
              <c:f>'Q9-G31-G32'!$B$29:$E$29</c:f>
              <c:numCache>
                <c:formatCode>0.0</c:formatCode>
                <c:ptCount val="4"/>
                <c:pt idx="0">
                  <c:v>-15.235544909388899</c:v>
                </c:pt>
                <c:pt idx="1">
                  <c:v>-20.235251792172601</c:v>
                </c:pt>
                <c:pt idx="2">
                  <c:v>-4.6220253792140804</c:v>
                </c:pt>
                <c:pt idx="3">
                  <c:v>-5.5300541692536598</c:v>
                </c:pt>
              </c:numCache>
            </c:numRef>
          </c:val>
          <c:extLst>
            <c:ext xmlns:c16="http://schemas.microsoft.com/office/drawing/2014/chart" uri="{C3380CC4-5D6E-409C-BE32-E72D297353CC}">
              <c16:uniqueId val="{00000000-D9F4-48CB-936E-B283D5B10028}"/>
            </c:ext>
          </c:extLst>
        </c:ser>
        <c:ser>
          <c:idx val="1"/>
          <c:order val="1"/>
          <c:tx>
            <c:strRef>
              <c:f>'Q9-G31-G32'!$A$30:$A$30</c:f>
              <c:strCache>
                <c:ptCount val="1"/>
                <c:pt idx="0">
                  <c:v>Per persona (euros)</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'Q9-G31-G32'!$B$28:$E$28</c:f>
              <c:strCache>
                <c:ptCount val="4"/>
                <c:pt idx="0">
                  <c:v>Illes Balears</c:v>
                </c:pt>
                <c:pt idx="1">
                  <c:v>Mallorca</c:v>
                </c:pt>
                <c:pt idx="2">
                  <c:v>Menorca</c:v>
                </c:pt>
                <c:pt idx="3">
                  <c:v>Eivissa i Formentera</c:v>
                </c:pt>
              </c:strCache>
            </c:strRef>
          </c:cat>
          <c:val>
            <c:numRef>
              <c:f>'Q9-G31-G32'!$B$30:$E$30</c:f>
              <c:numCache>
                <c:formatCode>0.0</c:formatCode>
                <c:ptCount val="4"/>
                <c:pt idx="0">
                  <c:v>0.40751866783312901</c:v>
                </c:pt>
                <c:pt idx="1">
                  <c:v>-1.8851023321809199</c:v>
                </c:pt>
                <c:pt idx="2">
                  <c:v>8.0942882642530094</c:v>
                </c:pt>
                <c:pt idx="3">
                  <c:v>12.2420457919988</c:v>
                </c:pt>
              </c:numCache>
            </c:numRef>
          </c:val>
          <c:extLst>
            <c:ext xmlns:c16="http://schemas.microsoft.com/office/drawing/2014/chart" uri="{C3380CC4-5D6E-409C-BE32-E72D297353CC}">
              <c16:uniqueId val="{00000001-D9F4-48CB-936E-B283D5B10028}"/>
            </c:ext>
          </c:extLst>
        </c:ser>
        <c:ser>
          <c:idx val="2"/>
          <c:order val="2"/>
          <c:tx>
            <c:strRef>
              <c:f>'Q9-G31-G32'!$A$31:$A$31</c:f>
              <c:strCache>
                <c:ptCount val="1"/>
                <c:pt idx="0">
                  <c:v>Per persona i dia (euros)</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'Q9-G31-G32'!$B$28:$E$28</c:f>
              <c:strCache>
                <c:ptCount val="4"/>
                <c:pt idx="0">
                  <c:v>Illes Balears</c:v>
                </c:pt>
                <c:pt idx="1">
                  <c:v>Mallorca</c:v>
                </c:pt>
                <c:pt idx="2">
                  <c:v>Menorca</c:v>
                </c:pt>
                <c:pt idx="3">
                  <c:v>Eivissa i Formentera</c:v>
                </c:pt>
              </c:strCache>
            </c:strRef>
          </c:cat>
          <c:val>
            <c:numRef>
              <c:f>'Q9-G31-G32'!$B$31:$E$31</c:f>
              <c:numCache>
                <c:formatCode>0.0</c:formatCode>
                <c:ptCount val="4"/>
                <c:pt idx="0">
                  <c:v>-21.234414179282702</c:v>
                </c:pt>
                <c:pt idx="1">
                  <c:v>-23.229750831715599</c:v>
                </c:pt>
                <c:pt idx="2">
                  <c:v>-6.0587413526878802</c:v>
                </c:pt>
                <c:pt idx="3">
                  <c:v>-10.798178277198501</c:v>
                </c:pt>
              </c:numCache>
            </c:numRef>
          </c:val>
          <c:extLst>
            <c:ext xmlns:c16="http://schemas.microsoft.com/office/drawing/2014/chart" uri="{C3380CC4-5D6E-409C-BE32-E72D297353CC}">
              <c16:uniqueId val="{00000002-D9F4-48CB-936E-B283D5B10028}"/>
            </c:ext>
          </c:extLst>
        </c:ser>
        <c:dLbls>
          <c:showLegendKey val="0"/>
          <c:showVal val="0"/>
          <c:showCatName val="0"/>
          <c:showSerName val="0"/>
          <c:showPercent val="0"/>
          <c:showBubbleSize val="0"/>
        </c:dLbls>
        <c:gapWidth val="150"/>
        <c:axId val="148803487"/>
        <c:axId val="153501599"/>
      </c:barChart>
      <c:valAx>
        <c:axId val="153501599"/>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48803487"/>
        <c:crosses val="max"/>
        <c:crossBetween val="between"/>
        <c:majorUnit val="3"/>
        <c:minorUnit val="0.6"/>
      </c:valAx>
      <c:catAx>
        <c:axId val="148803487"/>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3501599"/>
        <c:crossesAt val="0"/>
        <c:auto val="1"/>
        <c:lblAlgn val="ctr"/>
        <c:lblOffset val="100"/>
        <c:noMultiLvlLbl val="0"/>
      </c:catAx>
      <c:spPr>
        <a:noFill/>
        <a:ln w="3240">
          <a:solidFill>
            <a:srgbClr val="000000"/>
          </a:solidFill>
          <a:prstDash val="solid"/>
        </a:ln>
      </c:spPr>
    </c:plotArea>
    <c:legend>
      <c:legendPos val="r"/>
      <c:layout>
        <c:manualLayout>
          <c:xMode val="edge"/>
          <c:yMode val="edge"/>
          <c:x val="0.65519685126424843"/>
          <c:y val="9.5739211982446601E-2"/>
          <c:w val="0.34217635918003564"/>
          <c:h val="0.18042570954864962"/>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b="0"/>
              <a:t>Gràfic I-6.33. Diferències en punts percentuals de les taxes de creixement de la despesa de turistes respecte al total per origen de residència </a:t>
            </a:r>
          </a:p>
          <a:p>
            <a:pPr>
              <a:defRPr lang="es-ES" sz="700" b="0" baseline="0">
                <a:solidFill>
                  <a:srgbClr val="000000"/>
                </a:solidFill>
                <a:latin typeface="Arial"/>
                <a:ea typeface="Arial"/>
              </a:defRPr>
            </a:pPr>
            <a:r>
              <a:rPr lang="es-ES" b="0"/>
              <a:t>(2020-2021)</a:t>
            </a:r>
          </a:p>
        </c:rich>
      </c:tx>
      <c:layout>
        <c:manualLayout>
          <c:xMode val="edge"/>
          <c:yMode val="edge"/>
          <c:x val="0.1308315752461322"/>
          <c:y val="4.0282500653936695E-2"/>
        </c:manualLayout>
      </c:layout>
      <c:overlay val="0"/>
    </c:title>
    <c:autoTitleDeleted val="0"/>
    <c:plotArea>
      <c:layout/>
      <c:barChart>
        <c:barDir val="bar"/>
        <c:grouping val="clustered"/>
        <c:varyColors val="0"/>
        <c:ser>
          <c:idx val="0"/>
          <c:order val="0"/>
          <c:tx>
            <c:strRef>
              <c:f>'G33-G34'!$A$3:$A$3</c:f>
              <c:strCache>
                <c:ptCount val="1"/>
                <c:pt idx="0">
                  <c:v>Espanya (altres CA)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'G33-G34'!$B$2:$D$2</c:f>
              <c:strCache>
                <c:ptCount val="3"/>
                <c:pt idx="0">
                  <c:v>Despesa total (milions d'euros)</c:v>
                </c:pt>
                <c:pt idx="1">
                  <c:v>Despesa per persona (euros)</c:v>
                </c:pt>
                <c:pt idx="2">
                  <c:v>Despesa per persona i dia (euros)</c:v>
                </c:pt>
              </c:strCache>
            </c:strRef>
          </c:cat>
          <c:val>
            <c:numRef>
              <c:f>'G33-G34'!$B$3:$D$3</c:f>
              <c:numCache>
                <c:formatCode>0.0</c:formatCode>
                <c:ptCount val="3"/>
                <c:pt idx="0">
                  <c:v>-147.47325507896699</c:v>
                </c:pt>
                <c:pt idx="1">
                  <c:v>-11.042525706363699</c:v>
                </c:pt>
                <c:pt idx="2">
                  <c:v>-11.733856249603299</c:v>
                </c:pt>
              </c:numCache>
            </c:numRef>
          </c:val>
          <c:extLst>
            <c:ext xmlns:c16="http://schemas.microsoft.com/office/drawing/2014/chart" uri="{C3380CC4-5D6E-409C-BE32-E72D297353CC}">
              <c16:uniqueId val="{00000000-9D6A-46B0-A75F-A37DA0657709}"/>
            </c:ext>
          </c:extLst>
        </c:ser>
        <c:ser>
          <c:idx val="1"/>
          <c:order val="1"/>
          <c:tx>
            <c:strRef>
              <c:f>'G33-G34'!$A$4:$A$4</c:f>
              <c:strCache>
                <c:ptCount val="1"/>
                <c:pt idx="0">
                  <c:v>Estranger</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'G33-G34'!$B$2:$D$2</c:f>
              <c:strCache>
                <c:ptCount val="3"/>
                <c:pt idx="0">
                  <c:v>Despesa total (milions d'euros)</c:v>
                </c:pt>
                <c:pt idx="1">
                  <c:v>Despesa per persona (euros)</c:v>
                </c:pt>
                <c:pt idx="2">
                  <c:v>Despesa per persona i dia (euros)</c:v>
                </c:pt>
              </c:strCache>
            </c:strRef>
          </c:cat>
          <c:val>
            <c:numRef>
              <c:f>'G33-G34'!$B$4:$D$4</c:f>
              <c:numCache>
                <c:formatCode>0.0</c:formatCode>
                <c:ptCount val="3"/>
                <c:pt idx="0">
                  <c:v>67.369257124825296</c:v>
                </c:pt>
                <c:pt idx="1">
                  <c:v>-10.050151691142201</c:v>
                </c:pt>
                <c:pt idx="2">
                  <c:v>-10.140419121812901</c:v>
                </c:pt>
              </c:numCache>
            </c:numRef>
          </c:val>
          <c:extLst>
            <c:ext xmlns:c16="http://schemas.microsoft.com/office/drawing/2014/chart" uri="{C3380CC4-5D6E-409C-BE32-E72D297353CC}">
              <c16:uniqueId val="{00000001-9D6A-46B0-A75F-A37DA0657709}"/>
            </c:ext>
          </c:extLst>
        </c:ser>
        <c:dLbls>
          <c:showLegendKey val="0"/>
          <c:showVal val="0"/>
          <c:showCatName val="0"/>
          <c:showSerName val="0"/>
          <c:showPercent val="0"/>
          <c:showBubbleSize val="0"/>
        </c:dLbls>
        <c:gapWidth val="50"/>
        <c:axId val="148810287"/>
        <c:axId val="153490783"/>
      </c:barChart>
      <c:valAx>
        <c:axId val="15349078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48810287"/>
        <c:crosses val="max"/>
        <c:crossBetween val="between"/>
      </c:valAx>
      <c:catAx>
        <c:axId val="148810287"/>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3490783"/>
        <c:crossesAt val="0"/>
        <c:auto val="1"/>
        <c:lblAlgn val="ctr"/>
        <c:lblOffset val="100"/>
        <c:noMultiLvlLbl val="0"/>
      </c:catAx>
      <c:spPr>
        <a:noFill/>
        <a:ln w="3240">
          <a:solidFill>
            <a:srgbClr val="000000"/>
          </a:solidFill>
          <a:prstDash val="solid"/>
        </a:ln>
      </c:spPr>
    </c:plotArea>
    <c:legend>
      <c:legendPos val="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b="0"/>
              <a:t>Gràfic I-6.34. Diferències en punts percentuals de les taxes de creixement de la despesa de turistes respecte al total per país de residència (2020-2021)</a:t>
            </a:r>
          </a:p>
        </c:rich>
      </c:tx>
      <c:layout>
        <c:manualLayout>
          <c:xMode val="edge"/>
          <c:yMode val="edge"/>
          <c:x val="0.11806126804879374"/>
          <c:y val="3.1841783750763589E-2"/>
        </c:manualLayout>
      </c:layout>
      <c:overlay val="0"/>
    </c:title>
    <c:autoTitleDeleted val="0"/>
    <c:plotArea>
      <c:layout/>
      <c:barChart>
        <c:barDir val="bar"/>
        <c:grouping val="clustered"/>
        <c:varyColors val="0"/>
        <c:ser>
          <c:idx val="0"/>
          <c:order val="0"/>
          <c:tx>
            <c:strRef>
              <c:f>'G33-G34'!$B$2:$B$2</c:f>
              <c:strCache>
                <c:ptCount val="1"/>
                <c:pt idx="0">
                  <c:v>Despesa total (milions d'euros)</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'G33-G34'!$A$5:$A$12</c:f>
              <c:strCache>
                <c:ptCount val="8"/>
                <c:pt idx="0">
                  <c:v>França</c:v>
                </c:pt>
                <c:pt idx="1">
                  <c:v>Itàlia</c:v>
                </c:pt>
                <c:pt idx="2">
                  <c:v>Regne Unit</c:v>
                </c:pt>
                <c:pt idx="3">
                  <c:v>Alemanya</c:v>
                </c:pt>
                <c:pt idx="4">
                  <c:v>Suïssa</c:v>
                </c:pt>
                <c:pt idx="5">
                  <c:v>Bèlgica, Luxemburg i Països Baixos</c:v>
                </c:pt>
                <c:pt idx="6">
                  <c:v>Països nòrdics</c:v>
                </c:pt>
                <c:pt idx="7">
                  <c:v>La resta del món</c:v>
                </c:pt>
              </c:strCache>
            </c:strRef>
          </c:cat>
          <c:val>
            <c:numRef>
              <c:f>'G33-G34'!$B$5:$B$12</c:f>
              <c:numCache>
                <c:formatCode>0.0</c:formatCode>
                <c:ptCount val="8"/>
                <c:pt idx="0">
                  <c:v>16.132295827433499</c:v>
                </c:pt>
                <c:pt idx="1">
                  <c:v>-75.286307166532396</c:v>
                </c:pt>
                <c:pt idx="2">
                  <c:v>166.11211647938299</c:v>
                </c:pt>
                <c:pt idx="3">
                  <c:v>36.484582007240697</c:v>
                </c:pt>
                <c:pt idx="4">
                  <c:v>137.39692045015599</c:v>
                </c:pt>
                <c:pt idx="5">
                  <c:v>105.84166220663801</c:v>
                </c:pt>
                <c:pt idx="6">
                  <c:v>169.02888149676801</c:v>
                </c:pt>
                <c:pt idx="7">
                  <c:v>79.410713524861094</c:v>
                </c:pt>
              </c:numCache>
            </c:numRef>
          </c:val>
          <c:extLst>
            <c:ext xmlns:c16="http://schemas.microsoft.com/office/drawing/2014/chart" uri="{C3380CC4-5D6E-409C-BE32-E72D297353CC}">
              <c16:uniqueId val="{00000000-6C95-412D-8A35-DBA8DCE33B9D}"/>
            </c:ext>
          </c:extLst>
        </c:ser>
        <c:ser>
          <c:idx val="1"/>
          <c:order val="1"/>
          <c:tx>
            <c:strRef>
              <c:f>'G33-G34'!$C$2:$C$2</c:f>
              <c:strCache>
                <c:ptCount val="1"/>
                <c:pt idx="0">
                  <c:v>Despesa per persona (euros)</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'G33-G34'!$A$5:$A$12</c:f>
              <c:strCache>
                <c:ptCount val="8"/>
                <c:pt idx="0">
                  <c:v>França</c:v>
                </c:pt>
                <c:pt idx="1">
                  <c:v>Itàlia</c:v>
                </c:pt>
                <c:pt idx="2">
                  <c:v>Regne Unit</c:v>
                </c:pt>
                <c:pt idx="3">
                  <c:v>Alemanya</c:v>
                </c:pt>
                <c:pt idx="4">
                  <c:v>Suïssa</c:v>
                </c:pt>
                <c:pt idx="5">
                  <c:v>Bèlgica, Luxemburg i Països Baixos</c:v>
                </c:pt>
                <c:pt idx="6">
                  <c:v>Països nòrdics</c:v>
                </c:pt>
                <c:pt idx="7">
                  <c:v>La resta del món</c:v>
                </c:pt>
              </c:strCache>
            </c:strRef>
          </c:cat>
          <c:val>
            <c:numRef>
              <c:f>'G33-G34'!$C$5:$C$12</c:f>
              <c:numCache>
                <c:formatCode>0.0</c:formatCode>
                <c:ptCount val="8"/>
                <c:pt idx="0">
                  <c:v>-13.860423853696499</c:v>
                </c:pt>
                <c:pt idx="1">
                  <c:v>-19.495081969242801</c:v>
                </c:pt>
                <c:pt idx="2">
                  <c:v>-10.370808192515</c:v>
                </c:pt>
                <c:pt idx="3">
                  <c:v>-6.8590519131878098</c:v>
                </c:pt>
                <c:pt idx="4">
                  <c:v>-18.481810186011401</c:v>
                </c:pt>
                <c:pt idx="5">
                  <c:v>-13.666959837643001</c:v>
                </c:pt>
                <c:pt idx="6">
                  <c:v>-16.1234226310205</c:v>
                </c:pt>
                <c:pt idx="7">
                  <c:v>-11.941161918695199</c:v>
                </c:pt>
              </c:numCache>
            </c:numRef>
          </c:val>
          <c:extLst>
            <c:ext xmlns:c16="http://schemas.microsoft.com/office/drawing/2014/chart" uri="{C3380CC4-5D6E-409C-BE32-E72D297353CC}">
              <c16:uniqueId val="{00000001-6C95-412D-8A35-DBA8DCE33B9D}"/>
            </c:ext>
          </c:extLst>
        </c:ser>
        <c:ser>
          <c:idx val="2"/>
          <c:order val="2"/>
          <c:tx>
            <c:strRef>
              <c:f>'G33-G34'!$D$2:$D$2</c:f>
              <c:strCache>
                <c:ptCount val="1"/>
                <c:pt idx="0">
                  <c:v>Despesa per persona i dia (euros)</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'G33-G34'!$A$5:$A$12</c:f>
              <c:strCache>
                <c:ptCount val="8"/>
                <c:pt idx="0">
                  <c:v>França</c:v>
                </c:pt>
                <c:pt idx="1">
                  <c:v>Itàlia</c:v>
                </c:pt>
                <c:pt idx="2">
                  <c:v>Regne Unit</c:v>
                </c:pt>
                <c:pt idx="3">
                  <c:v>Alemanya</c:v>
                </c:pt>
                <c:pt idx="4">
                  <c:v>Suïssa</c:v>
                </c:pt>
                <c:pt idx="5">
                  <c:v>Bèlgica, Luxemburg i Països Baixos</c:v>
                </c:pt>
                <c:pt idx="6">
                  <c:v>Països nòrdics</c:v>
                </c:pt>
                <c:pt idx="7">
                  <c:v>La resta del món</c:v>
                </c:pt>
              </c:strCache>
            </c:strRef>
          </c:cat>
          <c:val>
            <c:numRef>
              <c:f>'G33-G34'!$D$5:$D$12</c:f>
              <c:numCache>
                <c:formatCode>0.0</c:formatCode>
                <c:ptCount val="8"/>
                <c:pt idx="0">
                  <c:v>-17.9486700781701</c:v>
                </c:pt>
                <c:pt idx="1">
                  <c:v>-14.260341000807101</c:v>
                </c:pt>
                <c:pt idx="2">
                  <c:v>3.5829528640659798</c:v>
                </c:pt>
                <c:pt idx="3">
                  <c:v>-11.681592087075201</c:v>
                </c:pt>
                <c:pt idx="4">
                  <c:v>-3.9049017184156698</c:v>
                </c:pt>
                <c:pt idx="5">
                  <c:v>-22.456660019211999</c:v>
                </c:pt>
                <c:pt idx="6">
                  <c:v>-7.2350107321808697</c:v>
                </c:pt>
                <c:pt idx="7">
                  <c:v>-11.854129484541099</c:v>
                </c:pt>
              </c:numCache>
            </c:numRef>
          </c:val>
          <c:extLst>
            <c:ext xmlns:c16="http://schemas.microsoft.com/office/drawing/2014/chart" uri="{C3380CC4-5D6E-409C-BE32-E72D297353CC}">
              <c16:uniqueId val="{00000002-6C95-412D-8A35-DBA8DCE33B9D}"/>
            </c:ext>
          </c:extLst>
        </c:ser>
        <c:dLbls>
          <c:showLegendKey val="0"/>
          <c:showVal val="0"/>
          <c:showCatName val="0"/>
          <c:showSerName val="0"/>
          <c:showPercent val="0"/>
          <c:showBubbleSize val="0"/>
        </c:dLbls>
        <c:gapWidth val="50"/>
        <c:axId val="200672607"/>
        <c:axId val="153499519"/>
      </c:barChart>
      <c:valAx>
        <c:axId val="153499519"/>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200672607"/>
        <c:crosses val="max"/>
        <c:crossBetween val="between"/>
      </c:valAx>
      <c:catAx>
        <c:axId val="200672607"/>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3499519"/>
        <c:crossesAt val="0"/>
        <c:auto val="1"/>
        <c:lblAlgn val="ctr"/>
        <c:lblOffset val="100"/>
        <c:noMultiLvlLbl val="0"/>
      </c:catAx>
      <c:spPr>
        <a:noFill/>
        <a:ln w="3240">
          <a:solidFill>
            <a:srgbClr val="000000"/>
          </a:solidFill>
          <a:prstDash val="solid"/>
        </a:ln>
      </c:spPr>
    </c:plotArea>
    <c:legend>
      <c:legendPos val="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650" b="0" baseline="0">
                <a:solidFill>
                  <a:srgbClr val="000000"/>
                </a:solidFill>
                <a:latin typeface="Arial"/>
                <a:ea typeface="Arial"/>
              </a:defRPr>
            </a:pPr>
            <a:r>
              <a:rPr lang="es-ES" sz="700" b="0"/>
              <a:t>Gràfic I-6.36. Percentatge de despesa total dels turistes internacionals per comunitat autònoma de destinació principal </a:t>
            </a:r>
          </a:p>
          <a:p>
            <a:pPr>
              <a:defRPr lang="es-ES" sz="650" b="0" baseline="0">
                <a:solidFill>
                  <a:srgbClr val="000000"/>
                </a:solidFill>
                <a:latin typeface="Arial"/>
                <a:ea typeface="Arial"/>
              </a:defRPr>
            </a:pPr>
            <a:r>
              <a:rPr lang="es-ES" sz="700" b="0"/>
              <a:t>(2021) (base 100 = Espanya)</a:t>
            </a:r>
          </a:p>
        </c:rich>
      </c:tx>
      <c:layout>
        <c:manualLayout>
          <c:xMode val="edge"/>
          <c:yMode val="edge"/>
          <c:x val="0.14727949948815125"/>
          <c:y val="3.2183301185527223E-2"/>
        </c:manualLayout>
      </c:layout>
      <c:overlay val="0"/>
    </c:title>
    <c:autoTitleDeleted val="0"/>
    <c:plotArea>
      <c:layout>
        <c:manualLayout>
          <c:xMode val="edge"/>
          <c:yMode val="edge"/>
          <c:x val="5.6784745772994492E-2"/>
          <c:y val="0.15503257828706882"/>
          <c:w val="0.90171897301062809"/>
          <c:h val="0.79441938189538253"/>
        </c:manualLayout>
      </c:layout>
      <c:barChart>
        <c:barDir val="bar"/>
        <c:grouping val="clustered"/>
        <c:varyColors val="0"/>
        <c:ser>
          <c:idx val="0"/>
          <c:order val="0"/>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'Q11-G35-G36'!$A$5:$A$21</c:f>
              <c:strCache>
                <c:ptCount val="17"/>
                <c:pt idx="0">
                  <c:v>Andalusia</c:v>
                </c:pt>
                <c:pt idx="1">
                  <c:v>Aragó</c:v>
                </c:pt>
                <c:pt idx="2">
                  <c:v>Astúries</c:v>
                </c:pt>
                <c:pt idx="3">
                  <c:v>Illes Balears</c:v>
                </c:pt>
                <c:pt idx="4">
                  <c:v>Illes Canàries</c:v>
                </c:pt>
                <c:pt idx="5">
                  <c:v>Cantàbria</c:v>
                </c:pt>
                <c:pt idx="6">
                  <c:v>Castella i Lleó</c:v>
                </c:pt>
                <c:pt idx="7">
                  <c:v>Castella-la Manxa</c:v>
                </c:pt>
                <c:pt idx="8">
                  <c:v>Catalunya</c:v>
                </c:pt>
                <c:pt idx="9">
                  <c:v>Com. Valenciana</c:v>
                </c:pt>
                <c:pt idx="10">
                  <c:v>Extremadura</c:v>
                </c:pt>
                <c:pt idx="11">
                  <c:v>Galícia</c:v>
                </c:pt>
                <c:pt idx="12">
                  <c:v>Madrid</c:v>
                </c:pt>
                <c:pt idx="13">
                  <c:v>Múrcia</c:v>
                </c:pt>
                <c:pt idx="14">
                  <c:v>Navarra</c:v>
                </c:pt>
                <c:pt idx="15">
                  <c:v>País Basc</c:v>
                </c:pt>
                <c:pt idx="16">
                  <c:v>La Rioja</c:v>
                </c:pt>
              </c:strCache>
            </c:strRef>
          </c:cat>
          <c:val>
            <c:numRef>
              <c:f>'Q11-G35-G36'!$M$5:$M$21</c:f>
              <c:numCache>
                <c:formatCode>0.0</c:formatCode>
                <c:ptCount val="17"/>
                <c:pt idx="0">
                  <c:v>13.6613455949956</c:v>
                </c:pt>
                <c:pt idx="1">
                  <c:v>0.40867113977819303</c:v>
                </c:pt>
                <c:pt idx="2">
                  <c:v>0.52189802875768199</c:v>
                </c:pt>
                <c:pt idx="3">
                  <c:v>20.854261350694799</c:v>
                </c:pt>
                <c:pt idx="4">
                  <c:v>20.5907051382144</c:v>
                </c:pt>
                <c:pt idx="5">
                  <c:v>0.471960157428924</c:v>
                </c:pt>
                <c:pt idx="6">
                  <c:v>0.69208216856996896</c:v>
                </c:pt>
                <c:pt idx="7">
                  <c:v>0.318020867325992</c:v>
                </c:pt>
                <c:pt idx="8">
                  <c:v>15.8247183581413</c:v>
                </c:pt>
                <c:pt idx="9">
                  <c:v>12.527013867142299</c:v>
                </c:pt>
                <c:pt idx="10">
                  <c:v>0.2330433995342</c:v>
                </c:pt>
                <c:pt idx="11">
                  <c:v>2.0154214335177398</c:v>
                </c:pt>
                <c:pt idx="12">
                  <c:v>8.91784947986398</c:v>
                </c:pt>
                <c:pt idx="13">
                  <c:v>1.1865902919975899</c:v>
                </c:pt>
                <c:pt idx="14">
                  <c:v>0.19084117092418301</c:v>
                </c:pt>
                <c:pt idx="15">
                  <c:v>1.4309219997954301</c:v>
                </c:pt>
                <c:pt idx="16">
                  <c:v>0.120418171655058</c:v>
                </c:pt>
              </c:numCache>
            </c:numRef>
          </c:val>
          <c:extLst>
            <c:ext xmlns:c16="http://schemas.microsoft.com/office/drawing/2014/chart" uri="{C3380CC4-5D6E-409C-BE32-E72D297353CC}">
              <c16:uniqueId val="{00000000-F8E8-4558-87F9-0C5FDB68E050}"/>
            </c:ext>
          </c:extLst>
        </c:ser>
        <c:dLbls>
          <c:showLegendKey val="0"/>
          <c:showVal val="0"/>
          <c:showCatName val="0"/>
          <c:showSerName val="0"/>
          <c:showPercent val="0"/>
          <c:showBubbleSize val="0"/>
        </c:dLbls>
        <c:gapWidth val="30"/>
        <c:axId val="200676607"/>
        <c:axId val="153496607"/>
      </c:barChart>
      <c:valAx>
        <c:axId val="153496607"/>
        <c:scaling>
          <c:orientation val="minMax"/>
        </c:scaling>
        <c:delete val="0"/>
        <c:axPos val="b"/>
        <c:numFmt formatCode="0" sourceLinked="0"/>
        <c:majorTickMark val="none"/>
        <c:minorTickMark val="none"/>
        <c:tickLblPos val="nextTo"/>
        <c:spPr>
          <a:ln w="3240">
            <a:solidFill>
              <a:srgbClr val="000000"/>
            </a:solidFill>
          </a:ln>
        </c:spPr>
        <c:txPr>
          <a:bodyPr/>
          <a:lstStyle/>
          <a:p>
            <a:pPr>
              <a:defRPr sz="650" b="0" baseline="0">
                <a:solidFill>
                  <a:srgbClr val="000000"/>
                </a:solidFill>
                <a:latin typeface="Arial"/>
                <a:ea typeface="Arial"/>
              </a:defRPr>
            </a:pPr>
            <a:endParaRPr lang="ca-ES"/>
          </a:p>
        </c:txPr>
        <c:crossAx val="200676607"/>
        <c:crosses val="max"/>
        <c:crossBetween val="between"/>
      </c:valAx>
      <c:catAx>
        <c:axId val="200676607"/>
        <c:scaling>
          <c:orientation val="maxMin"/>
        </c:scaling>
        <c:delete val="0"/>
        <c:axPos val="l"/>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3496607"/>
        <c:crossesAt val="0"/>
        <c:auto val="1"/>
        <c:lblAlgn val="ctr"/>
        <c:lblOffset val="100"/>
        <c:noMultiLvlLbl val="0"/>
      </c:catAx>
      <c:spPr>
        <a:noFill/>
        <a:ln w="12600">
          <a:solidFill>
            <a:srgbClr val="808080"/>
          </a:solidFill>
          <a:prstDash val="solid"/>
        </a:ln>
      </c:spPr>
    </c:plotArea>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b="0"/>
              <a:t>Gràfic I-6.35. Diferències en punts percentuals de les taxes de creixement de la despesa turística respecte a Espanya per comunitats autònomes (2020-2021)</a:t>
            </a:r>
          </a:p>
        </c:rich>
      </c:tx>
      <c:layout>
        <c:manualLayout>
          <c:xMode val="edge"/>
          <c:yMode val="edge"/>
          <c:x val="0.13122647290554146"/>
          <c:y val="3.1546023235031272E-2"/>
        </c:manualLayout>
      </c:layout>
      <c:overlay val="0"/>
    </c:title>
    <c:autoTitleDeleted val="0"/>
    <c:plotArea>
      <c:layout>
        <c:manualLayout>
          <c:xMode val="edge"/>
          <c:yMode val="edge"/>
          <c:x val="5.4101374420029762E-2"/>
          <c:y val="0.12171581769436997"/>
          <c:w val="0.88216755668388347"/>
          <c:h val="0.84396758018071694"/>
        </c:manualLayout>
      </c:layout>
      <c:barChart>
        <c:barDir val="bar"/>
        <c:grouping val="clustered"/>
        <c:varyColors val="0"/>
        <c:ser>
          <c:idx val="0"/>
          <c:order val="0"/>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'Q11-G35-G36'!$A$5:$A$21</c:f>
              <c:strCache>
                <c:ptCount val="17"/>
                <c:pt idx="0">
                  <c:v>Andalusia</c:v>
                </c:pt>
                <c:pt idx="1">
                  <c:v>Aragó</c:v>
                </c:pt>
                <c:pt idx="2">
                  <c:v>Astúries</c:v>
                </c:pt>
                <c:pt idx="3">
                  <c:v>Illes Balears</c:v>
                </c:pt>
                <c:pt idx="4">
                  <c:v>Illes Canàries</c:v>
                </c:pt>
                <c:pt idx="5">
                  <c:v>Cantàbria</c:v>
                </c:pt>
                <c:pt idx="6">
                  <c:v>Castella i Lleó</c:v>
                </c:pt>
                <c:pt idx="7">
                  <c:v>Castella-la Manxa</c:v>
                </c:pt>
                <c:pt idx="8">
                  <c:v>Catalunya</c:v>
                </c:pt>
                <c:pt idx="9">
                  <c:v>Com. Valenciana</c:v>
                </c:pt>
                <c:pt idx="10">
                  <c:v>Extremadura</c:v>
                </c:pt>
                <c:pt idx="11">
                  <c:v>Galícia</c:v>
                </c:pt>
                <c:pt idx="12">
                  <c:v>Madrid</c:v>
                </c:pt>
                <c:pt idx="13">
                  <c:v>Múrcia</c:v>
                </c:pt>
                <c:pt idx="14">
                  <c:v>Navarra</c:v>
                </c:pt>
                <c:pt idx="15">
                  <c:v>País Basc</c:v>
                </c:pt>
                <c:pt idx="16">
                  <c:v>La Rioja</c:v>
                </c:pt>
              </c:strCache>
            </c:strRef>
          </c:cat>
          <c:val>
            <c:numRef>
              <c:f>'Q11-G35-G36'!$L$5:$L$21</c:f>
              <c:numCache>
                <c:formatCode>0.0</c:formatCode>
                <c:ptCount val="17"/>
                <c:pt idx="0">
                  <c:v>-10.552052455607299</c:v>
                </c:pt>
                <c:pt idx="1">
                  <c:v>-27.223609915981601</c:v>
                </c:pt>
                <c:pt idx="2">
                  <c:v>-10.661821069747999</c:v>
                </c:pt>
                <c:pt idx="3">
                  <c:v>219.43910533913601</c:v>
                </c:pt>
                <c:pt idx="4">
                  <c:v>-27.3918851200769</c:v>
                </c:pt>
                <c:pt idx="5">
                  <c:v>18.111964250950201</c:v>
                </c:pt>
                <c:pt idx="6">
                  <c:v>-68.524426900268395</c:v>
                </c:pt>
                <c:pt idx="7">
                  <c:v>-16.0854645202662</c:v>
                </c:pt>
                <c:pt idx="8">
                  <c:v>-25.204215911649101</c:v>
                </c:pt>
                <c:pt idx="9">
                  <c:v>0.58640207985483495</c:v>
                </c:pt>
                <c:pt idx="10">
                  <c:v>-22.402723948152101</c:v>
                </c:pt>
                <c:pt idx="11">
                  <c:v>-5.4413618778875303</c:v>
                </c:pt>
                <c:pt idx="12">
                  <c:v>-41.797788762068002</c:v>
                </c:pt>
                <c:pt idx="13">
                  <c:v>-30.4533817671681</c:v>
                </c:pt>
                <c:pt idx="14">
                  <c:v>-108.330797133864</c:v>
                </c:pt>
                <c:pt idx="15">
                  <c:v>-38.121169430421901</c:v>
                </c:pt>
              </c:numCache>
            </c:numRef>
          </c:val>
          <c:extLst>
            <c:ext xmlns:c16="http://schemas.microsoft.com/office/drawing/2014/chart" uri="{C3380CC4-5D6E-409C-BE32-E72D297353CC}">
              <c16:uniqueId val="{00000000-1DE5-4CDC-91E3-450E35DBF155}"/>
            </c:ext>
          </c:extLst>
        </c:ser>
        <c:dLbls>
          <c:showLegendKey val="0"/>
          <c:showVal val="0"/>
          <c:showCatName val="0"/>
          <c:showSerName val="0"/>
          <c:showPercent val="0"/>
          <c:showBubbleSize val="0"/>
        </c:dLbls>
        <c:gapWidth val="30"/>
        <c:axId val="200678607"/>
        <c:axId val="153492863"/>
      </c:barChart>
      <c:valAx>
        <c:axId val="15349286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200678607"/>
        <c:crosses val="max"/>
        <c:crossBetween val="between"/>
      </c:valAx>
      <c:catAx>
        <c:axId val="200678607"/>
        <c:scaling>
          <c:orientation val="maxMin"/>
        </c:scaling>
        <c:delete val="0"/>
        <c:axPos val="l"/>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3492863"/>
        <c:crossesAt val="0"/>
        <c:auto val="1"/>
        <c:lblAlgn val="ctr"/>
        <c:lblOffset val="100"/>
        <c:noMultiLvlLbl val="0"/>
      </c:catAx>
      <c:spPr>
        <a:noFill/>
        <a:ln w="3240">
          <a:solidFill>
            <a:srgbClr val="000000"/>
          </a:solidFill>
          <a:prstDash val="solid"/>
        </a:ln>
      </c:spPr>
    </c:plotArea>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b="0"/>
              <a:t>Gràfic I-6.37. Evolució de la rendibilitat (euros) del sector hoteler a les Illes Balears </a:t>
            </a:r>
          </a:p>
          <a:p>
            <a:pPr>
              <a:defRPr lang="es-ES" sz="700" b="0" baseline="0">
                <a:solidFill>
                  <a:srgbClr val="000000"/>
                </a:solidFill>
                <a:latin typeface="Arial"/>
                <a:ea typeface="Arial"/>
              </a:defRPr>
            </a:pPr>
            <a:r>
              <a:rPr lang="es-ES" b="0"/>
              <a:t>(2011-2021)</a:t>
            </a:r>
          </a:p>
        </c:rich>
      </c:tx>
      <c:layout>
        <c:manualLayout>
          <c:xMode val="edge"/>
          <c:yMode val="edge"/>
          <c:x val="0.12432313771403483"/>
          <c:y val="3.9679358717434873E-2"/>
        </c:manualLayout>
      </c:layout>
      <c:overlay val="0"/>
    </c:title>
    <c:autoTitleDeleted val="0"/>
    <c:plotArea>
      <c:layout>
        <c:manualLayout>
          <c:xMode val="edge"/>
          <c:yMode val="edge"/>
          <c:x val="3.102590370261964E-2"/>
          <c:y val="0.21536406145624584"/>
          <c:w val="0.94365578808722383"/>
          <c:h val="0.71088844355377423"/>
        </c:manualLayout>
      </c:layout>
      <c:lineChart>
        <c:grouping val="standard"/>
        <c:varyColors val="0"/>
        <c:ser>
          <c:idx val="0"/>
          <c:order val="0"/>
          <c:tx>
            <c:strRef>
              <c:f>'G37'!$C$2:$C$2</c:f>
              <c:strCache>
                <c:ptCount val="1"/>
                <c:pt idx="0">
                  <c:v>Ingressos per habitació disponible (eix esquerre)</c:v>
                </c:pt>
              </c:strCache>
            </c:strRef>
          </c:tx>
          <c:spPr>
            <a:ln w="25560">
              <a:solidFill>
                <a:srgbClr val="FFCC00"/>
              </a:solidFill>
            </a:ln>
          </c:spPr>
          <c:marker>
            <c:symbol val="none"/>
          </c:marker>
          <c:cat>
            <c:numRef>
              <c:f>'G37'!$A$3:$A$13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'G37'!$C$3:$C$13</c:f>
              <c:numCache>
                <c:formatCode>0.0</c:formatCode>
                <c:ptCount val="11"/>
                <c:pt idx="0">
                  <c:v>49.6</c:v>
                </c:pt>
                <c:pt idx="1">
                  <c:v>54.1</c:v>
                </c:pt>
                <c:pt idx="2">
                  <c:v>57.6</c:v>
                </c:pt>
                <c:pt idx="3">
                  <c:v>59.9</c:v>
                </c:pt>
                <c:pt idx="4">
                  <c:v>67.5</c:v>
                </c:pt>
                <c:pt idx="5">
                  <c:v>74.8</c:v>
                </c:pt>
                <c:pt idx="6">
                  <c:v>80.3</c:v>
                </c:pt>
                <c:pt idx="7">
                  <c:v>83.1</c:v>
                </c:pt>
                <c:pt idx="8">
                  <c:v>84.4</c:v>
                </c:pt>
                <c:pt idx="9">
                  <c:v>41.3</c:v>
                </c:pt>
                <c:pt idx="10">
                  <c:v>75.2</c:v>
                </c:pt>
              </c:numCache>
            </c:numRef>
          </c:val>
          <c:smooth val="0"/>
          <c:extLst>
            <c:ext xmlns:c16="http://schemas.microsoft.com/office/drawing/2014/chart" uri="{C3380CC4-5D6E-409C-BE32-E72D297353CC}">
              <c16:uniqueId val="{00000000-764F-4984-8DEB-0EDB08193FFE}"/>
            </c:ext>
          </c:extLst>
        </c:ser>
        <c:dLbls>
          <c:showLegendKey val="0"/>
          <c:showVal val="0"/>
          <c:showCatName val="0"/>
          <c:showSerName val="0"/>
          <c:showPercent val="0"/>
          <c:showBubbleSize val="0"/>
        </c:dLbls>
        <c:marker val="1"/>
        <c:smooth val="0"/>
        <c:axId val="200677807"/>
        <c:axId val="153495775"/>
      </c:lineChart>
      <c:lineChart>
        <c:grouping val="standard"/>
        <c:varyColors val="0"/>
        <c:ser>
          <c:idx val="1"/>
          <c:order val="1"/>
          <c:tx>
            <c:strRef>
              <c:f>'G37'!$B$2:$B$2</c:f>
              <c:strCache>
                <c:ptCount val="1"/>
                <c:pt idx="0">
                  <c:v>Tarifa mitjana diària (eix dret)</c:v>
                </c:pt>
              </c:strCache>
            </c:strRef>
          </c:tx>
          <c:spPr>
            <a:ln w="25560">
              <a:solidFill>
                <a:srgbClr val="808080"/>
              </a:solidFill>
            </a:ln>
          </c:spPr>
          <c:marker>
            <c:symbol val="none"/>
          </c:marker>
          <c:val>
            <c:numRef>
              <c:f>'G37'!$B$3:$B$13</c:f>
              <c:numCache>
                <c:formatCode>0.0</c:formatCode>
                <c:ptCount val="11"/>
                <c:pt idx="0">
                  <c:v>66.5</c:v>
                </c:pt>
                <c:pt idx="1">
                  <c:v>71.599999999999994</c:v>
                </c:pt>
                <c:pt idx="2">
                  <c:v>74.599999999999994</c:v>
                </c:pt>
                <c:pt idx="3">
                  <c:v>78.599999999999994</c:v>
                </c:pt>
                <c:pt idx="4">
                  <c:v>86.7</c:v>
                </c:pt>
                <c:pt idx="5">
                  <c:v>91.8</c:v>
                </c:pt>
                <c:pt idx="6">
                  <c:v>98.7</c:v>
                </c:pt>
                <c:pt idx="7">
                  <c:v>104.3</c:v>
                </c:pt>
                <c:pt idx="8">
                  <c:v>106.5</c:v>
                </c:pt>
                <c:pt idx="9">
                  <c:v>108.3</c:v>
                </c:pt>
                <c:pt idx="10">
                  <c:v>126.7</c:v>
                </c:pt>
              </c:numCache>
            </c:numRef>
          </c:val>
          <c:smooth val="0"/>
          <c:extLst>
            <c:ext xmlns:c16="http://schemas.microsoft.com/office/drawing/2014/chart" uri="{C3380CC4-5D6E-409C-BE32-E72D297353CC}">
              <c16:uniqueId val="{00000001-764F-4984-8DEB-0EDB08193FFE}"/>
            </c:ext>
          </c:extLst>
        </c:ser>
        <c:dLbls>
          <c:showLegendKey val="0"/>
          <c:showVal val="0"/>
          <c:showCatName val="0"/>
          <c:showSerName val="0"/>
          <c:showPercent val="0"/>
          <c:showBubbleSize val="0"/>
        </c:dLbls>
        <c:marker val="1"/>
        <c:smooth val="0"/>
        <c:axId val="200676207"/>
        <c:axId val="153488287"/>
      </c:lineChart>
      <c:valAx>
        <c:axId val="153495775"/>
        <c:scaling>
          <c:orientation val="minMax"/>
          <c:min val="30"/>
        </c:scaling>
        <c:delete val="0"/>
        <c:axPos val="l"/>
        <c:majorGridlines>
          <c:spPr>
            <a:ln w="3240">
              <a:solidFill>
                <a:srgbClr val="000000"/>
              </a:solidFill>
            </a:ln>
          </c:spPr>
        </c:majorGridlines>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200677807"/>
        <c:crossesAt val="0"/>
        <c:crossBetween val="between"/>
      </c:valAx>
      <c:catAx>
        <c:axId val="200677807"/>
        <c:scaling>
          <c:orientation val="minMax"/>
        </c:scaling>
        <c:delete val="0"/>
        <c:axPos val="b"/>
        <c:numFmt formatCode="General"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3495775"/>
        <c:crossesAt val="0"/>
        <c:auto val="1"/>
        <c:lblAlgn val="ctr"/>
        <c:lblOffset val="100"/>
        <c:noMultiLvlLbl val="0"/>
      </c:catAx>
      <c:valAx>
        <c:axId val="153488287"/>
        <c:scaling>
          <c:orientation val="minMax"/>
          <c:min val="60"/>
        </c:scaling>
        <c:delete val="0"/>
        <c:axPos val="r"/>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200676207"/>
        <c:crosses val="max"/>
        <c:crossBetween val="between"/>
        <c:majorUnit val="5"/>
        <c:minorUnit val="1"/>
      </c:valAx>
      <c:catAx>
        <c:axId val="200676207"/>
        <c:scaling>
          <c:orientation val="minMax"/>
        </c:scaling>
        <c:delete val="1"/>
        <c:axPos val="b"/>
        <c:majorTickMark val="none"/>
        <c:minorTickMark val="none"/>
        <c:tickLblPos val="nextTo"/>
        <c:crossAx val="153488287"/>
        <c:crossesAt val="0"/>
        <c:auto val="1"/>
        <c:lblAlgn val="ctr"/>
        <c:lblOffset val="100"/>
        <c:noMultiLvlLbl val="0"/>
      </c:catAx>
      <c:spPr>
        <a:noFill/>
        <a:ln w="12600">
          <a:solidFill>
            <a:srgbClr val="808080"/>
          </a:solidFill>
          <a:prstDash val="solid"/>
        </a:ln>
      </c:spPr>
    </c:plotArea>
    <c:legend>
      <c:legendPos val="r"/>
      <c:layout>
        <c:manualLayout>
          <c:xMode val="edge"/>
          <c:yMode val="edge"/>
          <c:x val="8.4660527706630906E-2"/>
          <c:y val="0.16242020013064906"/>
          <c:w val="0.3370575679960971"/>
          <c:h val="0.28438891858186355"/>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b="0"/>
              <a:t>Gràfic I-6.38. Diferències en punts percentuals de les taxes de creixement insulars de la rendibilitat del turisme </a:t>
            </a:r>
          </a:p>
          <a:p>
            <a:pPr>
              <a:defRPr lang="es-ES" sz="700" b="0" baseline="0">
                <a:solidFill>
                  <a:srgbClr val="000000"/>
                </a:solidFill>
                <a:latin typeface="Arial"/>
                <a:ea typeface="Arial"/>
              </a:defRPr>
            </a:pPr>
            <a:r>
              <a:rPr lang="es-ES" b="0"/>
              <a:t>respecte a les Illes Balears (2020-2021)</a:t>
            </a:r>
          </a:p>
        </c:rich>
      </c:tx>
      <c:layout>
        <c:manualLayout>
          <c:xMode val="edge"/>
          <c:yMode val="edge"/>
          <c:x val="0.18082114130418073"/>
          <c:y val="3.6350418029807346E-2"/>
        </c:manualLayout>
      </c:layout>
      <c:overlay val="0"/>
    </c:title>
    <c:autoTitleDeleted val="0"/>
    <c:plotArea>
      <c:layout/>
      <c:barChart>
        <c:barDir val="bar"/>
        <c:grouping val="clustered"/>
        <c:varyColors val="0"/>
        <c:ser>
          <c:idx val="0"/>
          <c:order val="0"/>
          <c:tx>
            <c:strRef>
              <c:f>'Q12-G38-G40'!$O$3:$O$3</c:f>
              <c:strCache>
                <c:ptCount val="1"/>
                <c:pt idx="0">
                  <c:v>Tarifa mitjana diària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'Q12-G38-G40'!$N$4:$N$6</c:f>
              <c:strCache>
                <c:ptCount val="3"/>
                <c:pt idx="0">
                  <c:v>Mallorca</c:v>
                </c:pt>
                <c:pt idx="1">
                  <c:v>Menorca</c:v>
                </c:pt>
                <c:pt idx="2">
                  <c:v>Eivissa i Formentera</c:v>
                </c:pt>
              </c:strCache>
            </c:strRef>
          </c:cat>
          <c:val>
            <c:numRef>
              <c:f>'Q12-G38-G40'!$O$4:$O$6</c:f>
              <c:numCache>
                <c:formatCode>0.0</c:formatCode>
                <c:ptCount val="3"/>
                <c:pt idx="0">
                  <c:v>2.3247987159240799</c:v>
                </c:pt>
                <c:pt idx="1">
                  <c:v>7.9266047145985397E-2</c:v>
                </c:pt>
                <c:pt idx="2">
                  <c:v>-5.6819411212672497</c:v>
                </c:pt>
              </c:numCache>
            </c:numRef>
          </c:val>
          <c:extLst>
            <c:ext xmlns:c16="http://schemas.microsoft.com/office/drawing/2014/chart" uri="{C3380CC4-5D6E-409C-BE32-E72D297353CC}">
              <c16:uniqueId val="{00000000-998E-4A9C-ABBF-D16C29C821ED}"/>
            </c:ext>
          </c:extLst>
        </c:ser>
        <c:ser>
          <c:idx val="1"/>
          <c:order val="1"/>
          <c:tx>
            <c:strRef>
              <c:f>'Q12-G38-G40'!$P$3:$P$3</c:f>
              <c:strCache>
                <c:ptCount val="1"/>
                <c:pt idx="0">
                  <c:v>Ingressos per habitació disponible</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'Q12-G38-G40'!$N$4:$N$6</c:f>
              <c:strCache>
                <c:ptCount val="3"/>
                <c:pt idx="0">
                  <c:v>Mallorca</c:v>
                </c:pt>
                <c:pt idx="1">
                  <c:v>Menorca</c:v>
                </c:pt>
                <c:pt idx="2">
                  <c:v>Eivissa i Formentera</c:v>
                </c:pt>
              </c:strCache>
            </c:strRef>
          </c:cat>
          <c:val>
            <c:numRef>
              <c:f>'Q12-G38-G40'!$P$4:$P$6</c:f>
              <c:numCache>
                <c:formatCode>0.0</c:formatCode>
                <c:ptCount val="3"/>
                <c:pt idx="0">
                  <c:v>4.2936973431592902</c:v>
                </c:pt>
                <c:pt idx="1">
                  <c:v>-15.1349560341532</c:v>
                </c:pt>
                <c:pt idx="2">
                  <c:v>-0.381769926555179</c:v>
                </c:pt>
              </c:numCache>
            </c:numRef>
          </c:val>
          <c:extLst>
            <c:ext xmlns:c16="http://schemas.microsoft.com/office/drawing/2014/chart" uri="{C3380CC4-5D6E-409C-BE32-E72D297353CC}">
              <c16:uniqueId val="{00000001-998E-4A9C-ABBF-D16C29C821ED}"/>
            </c:ext>
          </c:extLst>
        </c:ser>
        <c:dLbls>
          <c:showLegendKey val="0"/>
          <c:showVal val="0"/>
          <c:showCatName val="0"/>
          <c:showSerName val="0"/>
          <c:showPercent val="0"/>
          <c:showBubbleSize val="0"/>
        </c:dLbls>
        <c:gapWidth val="50"/>
        <c:axId val="200673007"/>
        <c:axId val="153494527"/>
      </c:barChart>
      <c:valAx>
        <c:axId val="153494527"/>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200673007"/>
        <c:crosses val="max"/>
        <c:crossBetween val="between"/>
      </c:valAx>
      <c:catAx>
        <c:axId val="200673007"/>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3494527"/>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b="0"/>
              <a:t>Gràfic I-6.39. Diferències en punts percentuals de les taxes de creixement insulars de la rendibilitat del turisme </a:t>
            </a:r>
          </a:p>
          <a:p>
            <a:pPr>
              <a:defRPr lang="es-ES" sz="700" b="0" baseline="0">
                <a:solidFill>
                  <a:srgbClr val="000000"/>
                </a:solidFill>
                <a:latin typeface="Arial"/>
                <a:ea typeface="Arial"/>
              </a:defRPr>
            </a:pPr>
            <a:r>
              <a:rPr lang="es-ES" b="0"/>
              <a:t>respecte a les Illes Balears en temporada mitjana alta (2020-2021)</a:t>
            </a:r>
          </a:p>
        </c:rich>
      </c:tx>
      <c:layout>
        <c:manualLayout>
          <c:xMode val="edge"/>
          <c:yMode val="edge"/>
          <c:x val="0.15019164817429895"/>
          <c:y val="3.255813953488372E-2"/>
        </c:manualLayout>
      </c:layout>
      <c:overlay val="0"/>
    </c:title>
    <c:autoTitleDeleted val="0"/>
    <c:plotArea>
      <c:layout/>
      <c:barChart>
        <c:barDir val="bar"/>
        <c:grouping val="clustered"/>
        <c:varyColors val="0"/>
        <c:ser>
          <c:idx val="0"/>
          <c:order val="0"/>
          <c:tx>
            <c:strRef>
              <c:f>'Q12-G38-G40'!$O$3:$O$3</c:f>
              <c:strCache>
                <c:ptCount val="1"/>
                <c:pt idx="0">
                  <c:v>Tarifa mitjana diària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'Q12-G38-G40'!$N$9:$N$11</c:f>
              <c:strCache>
                <c:ptCount val="3"/>
                <c:pt idx="0">
                  <c:v>Mallorca</c:v>
                </c:pt>
                <c:pt idx="1">
                  <c:v>Menorca</c:v>
                </c:pt>
                <c:pt idx="2">
                  <c:v>Eivissa i Formentera</c:v>
                </c:pt>
              </c:strCache>
            </c:strRef>
          </c:cat>
          <c:val>
            <c:numRef>
              <c:f>'Q12-G38-G40'!$O$9:$O$11</c:f>
              <c:numCache>
                <c:formatCode>0.0</c:formatCode>
                <c:ptCount val="3"/>
                <c:pt idx="0">
                  <c:v>1.4107537317743899</c:v>
                </c:pt>
                <c:pt idx="1">
                  <c:v>9.1257908522523596</c:v>
                </c:pt>
                <c:pt idx="2">
                  <c:v>3.3904258647965899</c:v>
                </c:pt>
              </c:numCache>
            </c:numRef>
          </c:val>
          <c:extLst>
            <c:ext xmlns:c16="http://schemas.microsoft.com/office/drawing/2014/chart" uri="{C3380CC4-5D6E-409C-BE32-E72D297353CC}">
              <c16:uniqueId val="{00000000-D19A-4C46-B003-81346ABF9AF6}"/>
            </c:ext>
          </c:extLst>
        </c:ser>
        <c:ser>
          <c:idx val="1"/>
          <c:order val="1"/>
          <c:tx>
            <c:strRef>
              <c:f>'Q12-G38-G40'!$P$3:$P$3</c:f>
              <c:strCache>
                <c:ptCount val="1"/>
                <c:pt idx="0">
                  <c:v>Ingressos per habitació disponible</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'Q12-G38-G40'!$N$9:$N$11</c:f>
              <c:strCache>
                <c:ptCount val="3"/>
                <c:pt idx="0">
                  <c:v>Mallorca</c:v>
                </c:pt>
                <c:pt idx="1">
                  <c:v>Menorca</c:v>
                </c:pt>
                <c:pt idx="2">
                  <c:v>Eivissa i Formentera</c:v>
                </c:pt>
              </c:strCache>
            </c:strRef>
          </c:cat>
          <c:val>
            <c:numRef>
              <c:f>'Q12-G38-G40'!$P$9:$P$11</c:f>
              <c:numCache>
                <c:formatCode>0.0</c:formatCode>
                <c:ptCount val="3"/>
                <c:pt idx="0">
                  <c:v>13.4210319470999</c:v>
                </c:pt>
                <c:pt idx="1">
                  <c:v>-16.231566228802901</c:v>
                </c:pt>
                <c:pt idx="2">
                  <c:v>-1.1613886568593199</c:v>
                </c:pt>
              </c:numCache>
            </c:numRef>
          </c:val>
          <c:extLst>
            <c:ext xmlns:c16="http://schemas.microsoft.com/office/drawing/2014/chart" uri="{C3380CC4-5D6E-409C-BE32-E72D297353CC}">
              <c16:uniqueId val="{00000001-D19A-4C46-B003-81346ABF9AF6}"/>
            </c:ext>
          </c:extLst>
        </c:ser>
        <c:dLbls>
          <c:showLegendKey val="0"/>
          <c:showVal val="0"/>
          <c:showCatName val="0"/>
          <c:showSerName val="0"/>
          <c:showPercent val="0"/>
          <c:showBubbleSize val="0"/>
        </c:dLbls>
        <c:gapWidth val="50"/>
        <c:axId val="200671407"/>
        <c:axId val="153488703"/>
      </c:barChart>
      <c:valAx>
        <c:axId val="15348870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200671407"/>
        <c:crosses val="max"/>
        <c:crossBetween val="between"/>
      </c:valAx>
      <c:catAx>
        <c:axId val="200671407"/>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3488703"/>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I-6.3. Diferències en punts percentuals de les taxes de creixement insulars de les estades respecte a les Illes Balears (2020-2021)</a:t>
            </a:r>
          </a:p>
        </c:rich>
      </c:tx>
      <c:layout>
        <c:manualLayout>
          <c:xMode val="edge"/>
          <c:yMode val="edge"/>
          <c:x val="0.11530926392387349"/>
          <c:y val="3.6184877356578153E-2"/>
        </c:manualLayout>
      </c:layout>
      <c:overlay val="0"/>
    </c:title>
    <c:autoTitleDeleted val="0"/>
    <c:plotArea>
      <c:layout/>
      <c:barChart>
        <c:barDir val="bar"/>
        <c:grouping val="clustered"/>
        <c:varyColors val="0"/>
        <c:ser>
          <c:idx val="0"/>
          <c:order val="0"/>
          <c:tx>
            <c:strRef>
              <c:f>'Q2-G3-G7'!$B$19:$B$19</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'Q2-G3-G7'!$A$21:$A$23</c:f>
              <c:strCache>
                <c:ptCount val="3"/>
                <c:pt idx="0">
                  <c:v>Mallorca</c:v>
                </c:pt>
                <c:pt idx="1">
                  <c:v>Menorca</c:v>
                </c:pt>
                <c:pt idx="2">
                  <c:v>Eivissa i Formentera</c:v>
                </c:pt>
              </c:strCache>
            </c:strRef>
          </c:cat>
          <c:val>
            <c:numRef>
              <c:f>'Q2-G3-G7'!$B$21:$B$23</c:f>
              <c:numCache>
                <c:formatCode>0.0</c:formatCode>
                <c:ptCount val="3"/>
                <c:pt idx="0">
                  <c:v>2.9885074085545398</c:v>
                </c:pt>
                <c:pt idx="1">
                  <c:v>-72.823773756368695</c:v>
                </c:pt>
                <c:pt idx="2">
                  <c:v>62.521691932407002</c:v>
                </c:pt>
              </c:numCache>
            </c:numRef>
          </c:val>
          <c:extLst>
            <c:ext xmlns:c16="http://schemas.microsoft.com/office/drawing/2014/chart" uri="{C3380CC4-5D6E-409C-BE32-E72D297353CC}">
              <c16:uniqueId val="{00000000-B5E5-4B28-B63E-AC7701B19700}"/>
            </c:ext>
          </c:extLst>
        </c:ser>
        <c:ser>
          <c:idx val="1"/>
          <c:order val="1"/>
          <c:tx>
            <c:strRef>
              <c:f>'Q2-G3-G7'!$C$19:$C$19</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'Q2-G3-G7'!$A$21:$A$23</c:f>
              <c:strCache>
                <c:ptCount val="3"/>
                <c:pt idx="0">
                  <c:v>Mallorca</c:v>
                </c:pt>
                <c:pt idx="1">
                  <c:v>Menorca</c:v>
                </c:pt>
                <c:pt idx="2">
                  <c:v>Eivissa i Formentera</c:v>
                </c:pt>
              </c:strCache>
            </c:strRef>
          </c:cat>
          <c:val>
            <c:numRef>
              <c:f>'Q2-G3-G7'!$C$21:$C$23</c:f>
              <c:numCache>
                <c:formatCode>0.0</c:formatCode>
                <c:ptCount val="3"/>
                <c:pt idx="0">
                  <c:v>-18.417802674372599</c:v>
                </c:pt>
                <c:pt idx="1">
                  <c:v>-1.5687885367451799</c:v>
                </c:pt>
                <c:pt idx="2">
                  <c:v>52.590541959957001</c:v>
                </c:pt>
              </c:numCache>
            </c:numRef>
          </c:val>
          <c:extLst>
            <c:ext xmlns:c16="http://schemas.microsoft.com/office/drawing/2014/chart" uri="{C3380CC4-5D6E-409C-BE32-E72D297353CC}">
              <c16:uniqueId val="{00000001-B5E5-4B28-B63E-AC7701B19700}"/>
            </c:ext>
          </c:extLst>
        </c:ser>
        <c:ser>
          <c:idx val="2"/>
          <c:order val="2"/>
          <c:tx>
            <c:strRef>
              <c:f>'Q2-G3-G7'!$D$19:$D$19</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'Q2-G3-G7'!$A$21:$A$23</c:f>
              <c:strCache>
                <c:ptCount val="3"/>
                <c:pt idx="0">
                  <c:v>Mallorca</c:v>
                </c:pt>
                <c:pt idx="1">
                  <c:v>Menorca</c:v>
                </c:pt>
                <c:pt idx="2">
                  <c:v>Eivissa i Formentera</c:v>
                </c:pt>
              </c:strCache>
            </c:strRef>
          </c:cat>
          <c:val>
            <c:numRef>
              <c:f>'Q2-G3-G7'!$D$21:$D$23</c:f>
              <c:numCache>
                <c:formatCode>0.0</c:formatCode>
                <c:ptCount val="3"/>
                <c:pt idx="0">
                  <c:v>-13.8286170937332</c:v>
                </c:pt>
                <c:pt idx="1">
                  <c:v>-49.6862156824102</c:v>
                </c:pt>
                <c:pt idx="2">
                  <c:v>102.02609013654001</c:v>
                </c:pt>
              </c:numCache>
            </c:numRef>
          </c:val>
          <c:extLst>
            <c:ext xmlns:c16="http://schemas.microsoft.com/office/drawing/2014/chart" uri="{C3380CC4-5D6E-409C-BE32-E72D297353CC}">
              <c16:uniqueId val="{00000002-B5E5-4B28-B63E-AC7701B19700}"/>
            </c:ext>
          </c:extLst>
        </c:ser>
        <c:dLbls>
          <c:showLegendKey val="0"/>
          <c:showVal val="0"/>
          <c:showCatName val="0"/>
          <c:showSerName val="0"/>
          <c:showPercent val="0"/>
          <c:showBubbleSize val="0"/>
        </c:dLbls>
        <c:gapWidth val="50"/>
        <c:axId val="154715295"/>
        <c:axId val="148815407"/>
      </c:barChart>
      <c:valAx>
        <c:axId val="148815407"/>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15295"/>
        <c:crosses val="max"/>
        <c:crossBetween val="between"/>
      </c:valAx>
      <c:catAx>
        <c:axId val="1547152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48815407"/>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b="0"/>
              <a:t>Gràfic I-6.40. Diferències en punts percentuals de les taxes de creixement insulars de la rendibilitat del turisme </a:t>
            </a:r>
          </a:p>
          <a:p>
            <a:pPr>
              <a:defRPr lang="es-ES" sz="700" b="0" baseline="0">
                <a:solidFill>
                  <a:srgbClr val="000000"/>
                </a:solidFill>
                <a:latin typeface="Arial"/>
                <a:ea typeface="Arial"/>
              </a:defRPr>
            </a:pPr>
            <a:r>
              <a:rPr lang="es-ES" b="0"/>
              <a:t>respecte a les Illes Balears en temporada mitjana baixa (2020-2021)</a:t>
            </a:r>
          </a:p>
        </c:rich>
      </c:tx>
      <c:layout>
        <c:manualLayout>
          <c:xMode val="edge"/>
          <c:yMode val="edge"/>
          <c:x val="0.14725474364150185"/>
          <c:y val="3.6138849262957684E-2"/>
        </c:manualLayout>
      </c:layout>
      <c:overlay val="0"/>
    </c:title>
    <c:autoTitleDeleted val="0"/>
    <c:plotArea>
      <c:layout/>
      <c:barChart>
        <c:barDir val="bar"/>
        <c:grouping val="clustered"/>
        <c:varyColors val="0"/>
        <c:ser>
          <c:idx val="0"/>
          <c:order val="0"/>
          <c:tx>
            <c:strRef>
              <c:f>'Q12-G38-G40'!$S$8:$S$8</c:f>
              <c:strCache>
                <c:ptCount val="1"/>
                <c:pt idx="0">
                  <c:v>Tarifa mitjana diària</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'Q12-G38-G40'!$R$9:$R$11</c:f>
              <c:strCache>
                <c:ptCount val="3"/>
                <c:pt idx="0">
                  <c:v>Mallorca</c:v>
                </c:pt>
                <c:pt idx="1">
                  <c:v>Menorca</c:v>
                </c:pt>
                <c:pt idx="2">
                  <c:v>Eivissa i Formentera</c:v>
                </c:pt>
              </c:strCache>
            </c:strRef>
          </c:cat>
          <c:val>
            <c:numRef>
              <c:f>'Q12-G38-G40'!$S$9:$S$11</c:f>
              <c:numCache>
                <c:formatCode>0.0</c:formatCode>
                <c:ptCount val="3"/>
                <c:pt idx="0">
                  <c:v>1.45796804562186</c:v>
                </c:pt>
                <c:pt idx="1">
                  <c:v>-24.406814930822598</c:v>
                </c:pt>
                <c:pt idx="2">
                  <c:v>-10.019211558473099</c:v>
                </c:pt>
              </c:numCache>
            </c:numRef>
          </c:val>
          <c:extLst>
            <c:ext xmlns:c16="http://schemas.microsoft.com/office/drawing/2014/chart" uri="{C3380CC4-5D6E-409C-BE32-E72D297353CC}">
              <c16:uniqueId val="{00000000-9A38-410B-96C1-0729A480F752}"/>
            </c:ext>
          </c:extLst>
        </c:ser>
        <c:ser>
          <c:idx val="1"/>
          <c:order val="1"/>
          <c:tx>
            <c:strRef>
              <c:f>'Q12-G38-G40'!$T$8:$T$8</c:f>
              <c:strCache>
                <c:ptCount val="1"/>
                <c:pt idx="0">
                  <c:v>Ingressos per habitació disponible</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'Q12-G38-G40'!$R$9:$R$11</c:f>
              <c:strCache>
                <c:ptCount val="3"/>
                <c:pt idx="0">
                  <c:v>Mallorca</c:v>
                </c:pt>
                <c:pt idx="1">
                  <c:v>Menorca</c:v>
                </c:pt>
                <c:pt idx="2">
                  <c:v>Eivissa i Formentera</c:v>
                </c:pt>
              </c:strCache>
            </c:strRef>
          </c:cat>
          <c:val>
            <c:numRef>
              <c:f>'Q12-G38-G40'!$T$9:$T$11</c:f>
              <c:numCache>
                <c:formatCode>0.0</c:formatCode>
                <c:ptCount val="3"/>
                <c:pt idx="0">
                  <c:v>3.8314176620609</c:v>
                </c:pt>
                <c:pt idx="1">
                  <c:v>-22.712017860794099</c:v>
                </c:pt>
                <c:pt idx="2">
                  <c:v>-2.9851560008241802</c:v>
                </c:pt>
              </c:numCache>
            </c:numRef>
          </c:val>
          <c:extLst>
            <c:ext xmlns:c16="http://schemas.microsoft.com/office/drawing/2014/chart" uri="{C3380CC4-5D6E-409C-BE32-E72D297353CC}">
              <c16:uniqueId val="{00000001-9A38-410B-96C1-0729A480F752}"/>
            </c:ext>
          </c:extLst>
        </c:ser>
        <c:dLbls>
          <c:showLegendKey val="0"/>
          <c:showVal val="0"/>
          <c:showCatName val="0"/>
          <c:showSerName val="0"/>
          <c:showPercent val="0"/>
          <c:showBubbleSize val="0"/>
        </c:dLbls>
        <c:gapWidth val="50"/>
        <c:axId val="200669407"/>
        <c:axId val="153494943"/>
      </c:barChart>
      <c:valAx>
        <c:axId val="15349494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200669407"/>
        <c:crosses val="max"/>
        <c:crossBetween val="between"/>
      </c:valAx>
      <c:catAx>
        <c:axId val="200669407"/>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3494943"/>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b="0"/>
              <a:t>Gràfic I-6.41. Tarifa mitjana diària del sector hoteler per comunitats autònomes (euros) (2020-2021) (base Espanya = 100)</a:t>
            </a:r>
          </a:p>
        </c:rich>
      </c:tx>
      <c:layout>
        <c:manualLayout>
          <c:xMode val="edge"/>
          <c:yMode val="edge"/>
          <c:x val="0.13215022699133305"/>
          <c:y val="2.5475374110926371E-2"/>
        </c:manualLayout>
      </c:layout>
      <c:overlay val="0"/>
    </c:title>
    <c:autoTitleDeleted val="0"/>
    <c:plotArea>
      <c:layout>
        <c:manualLayout>
          <c:xMode val="edge"/>
          <c:yMode val="edge"/>
          <c:x val="4.6718943458522483E-2"/>
          <c:y val="0.14015106170844482"/>
          <c:w val="0.92108955839867934"/>
          <c:h val="0.82108505271375354"/>
        </c:manualLayout>
      </c:layout>
      <c:barChart>
        <c:barDir val="bar"/>
        <c:grouping val="clustered"/>
        <c:varyColors val="0"/>
        <c:ser>
          <c:idx val="0"/>
          <c:order val="0"/>
          <c:tx>
            <c:strRef>
              <c:f>'Q13-G41'!$F$3:$F$3</c:f>
              <c:strCache>
                <c:ptCount val="1"/>
                <c:pt idx="0">
                  <c:v>2020</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'Q13-G41'!$A$4:$A$22</c:f>
              <c:strCache>
                <c:ptCount val="19"/>
                <c:pt idx="0">
                  <c:v>Andalusia</c:v>
                </c:pt>
                <c:pt idx="1">
                  <c:v>Aragó</c:v>
                </c:pt>
                <c:pt idx="2">
                  <c:v>Astúries</c:v>
                </c:pt>
                <c:pt idx="3">
                  <c:v>Illes Balears</c:v>
                </c:pt>
                <c:pt idx="4">
                  <c:v>Illes Canàries</c:v>
                </c:pt>
                <c:pt idx="5">
                  <c:v>Cantàbria</c:v>
                </c:pt>
                <c:pt idx="6">
                  <c:v>Castella i Lleó</c:v>
                </c:pt>
                <c:pt idx="7">
                  <c:v>Castella-la Manxa</c:v>
                </c:pt>
                <c:pt idx="8">
                  <c:v>Catalunya</c:v>
                </c:pt>
                <c:pt idx="9">
                  <c:v>Com. Valenciana</c:v>
                </c:pt>
                <c:pt idx="10">
                  <c:v>Extremadura</c:v>
                </c:pt>
                <c:pt idx="11">
                  <c:v>Galícia</c:v>
                </c:pt>
                <c:pt idx="12">
                  <c:v>Madrid</c:v>
                </c:pt>
                <c:pt idx="13">
                  <c:v>Múrcia</c:v>
                </c:pt>
                <c:pt idx="14">
                  <c:v>Navarra</c:v>
                </c:pt>
                <c:pt idx="15">
                  <c:v>País Basc</c:v>
                </c:pt>
                <c:pt idx="16">
                  <c:v>La Rioja</c:v>
                </c:pt>
                <c:pt idx="17">
                  <c:v>Ceuta</c:v>
                </c:pt>
                <c:pt idx="18">
                  <c:v>Melilla</c:v>
                </c:pt>
              </c:strCache>
            </c:strRef>
          </c:cat>
          <c:val>
            <c:numRef>
              <c:f>'Q13-G41'!$F$4:$F$22</c:f>
              <c:numCache>
                <c:formatCode>0</c:formatCode>
                <c:ptCount val="19"/>
                <c:pt idx="0">
                  <c:v>98.138851475449997</c:v>
                </c:pt>
                <c:pt idx="1">
                  <c:v>73.074568384963897</c:v>
                </c:pt>
                <c:pt idx="2">
                  <c:v>84.192481939512703</c:v>
                </c:pt>
                <c:pt idx="3">
                  <c:v>136.818905350802</c:v>
                </c:pt>
                <c:pt idx="4">
                  <c:v>126.558099669401</c:v>
                </c:pt>
                <c:pt idx="5">
                  <c:v>96.596057303783496</c:v>
                </c:pt>
                <c:pt idx="6">
                  <c:v>66.095261417901298</c:v>
                </c:pt>
                <c:pt idx="7">
                  <c:v>64.1484021060365</c:v>
                </c:pt>
                <c:pt idx="8">
                  <c:v>106.771152197869</c:v>
                </c:pt>
                <c:pt idx="9">
                  <c:v>85.796498102118306</c:v>
                </c:pt>
                <c:pt idx="10">
                  <c:v>67.784988367821697</c:v>
                </c:pt>
                <c:pt idx="11">
                  <c:v>70.527733561895403</c:v>
                </c:pt>
                <c:pt idx="12">
                  <c:v>90.902412146442998</c:v>
                </c:pt>
                <c:pt idx="13">
                  <c:v>74.580629362066901</c:v>
                </c:pt>
                <c:pt idx="14">
                  <c:v>75.156116076894804</c:v>
                </c:pt>
                <c:pt idx="15">
                  <c:v>89.9840822823558</c:v>
                </c:pt>
                <c:pt idx="16">
                  <c:v>75.2418268642096</c:v>
                </c:pt>
                <c:pt idx="17">
                  <c:v>77.237663768825797</c:v>
                </c:pt>
                <c:pt idx="18">
                  <c:v>82.906820129790603</c:v>
                </c:pt>
              </c:numCache>
            </c:numRef>
          </c:val>
          <c:extLst>
            <c:ext xmlns:c16="http://schemas.microsoft.com/office/drawing/2014/chart" uri="{C3380CC4-5D6E-409C-BE32-E72D297353CC}">
              <c16:uniqueId val="{00000000-B932-4B6B-B1CB-67D087074CD2}"/>
            </c:ext>
          </c:extLst>
        </c:ser>
        <c:ser>
          <c:idx val="1"/>
          <c:order val="1"/>
          <c:tx>
            <c:strRef>
              <c:f>'Q13-G41'!$G$3:$G$3</c:f>
              <c:strCache>
                <c:ptCount val="1"/>
                <c:pt idx="0">
                  <c:v>2021</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'Q13-G41'!$A$4:$A$22</c:f>
              <c:strCache>
                <c:ptCount val="19"/>
                <c:pt idx="0">
                  <c:v>Andalusia</c:v>
                </c:pt>
                <c:pt idx="1">
                  <c:v>Aragó</c:v>
                </c:pt>
                <c:pt idx="2">
                  <c:v>Astúries</c:v>
                </c:pt>
                <c:pt idx="3">
                  <c:v>Illes Balears</c:v>
                </c:pt>
                <c:pt idx="4">
                  <c:v>Illes Canàries</c:v>
                </c:pt>
                <c:pt idx="5">
                  <c:v>Cantàbria</c:v>
                </c:pt>
                <c:pt idx="6">
                  <c:v>Castella i Lleó</c:v>
                </c:pt>
                <c:pt idx="7">
                  <c:v>Castella-la Manxa</c:v>
                </c:pt>
                <c:pt idx="8">
                  <c:v>Catalunya</c:v>
                </c:pt>
                <c:pt idx="9">
                  <c:v>Com. Valenciana</c:v>
                </c:pt>
                <c:pt idx="10">
                  <c:v>Extremadura</c:v>
                </c:pt>
                <c:pt idx="11">
                  <c:v>Galícia</c:v>
                </c:pt>
                <c:pt idx="12">
                  <c:v>Madrid</c:v>
                </c:pt>
                <c:pt idx="13">
                  <c:v>Múrcia</c:v>
                </c:pt>
                <c:pt idx="14">
                  <c:v>Navarra</c:v>
                </c:pt>
                <c:pt idx="15">
                  <c:v>País Basc</c:v>
                </c:pt>
                <c:pt idx="16">
                  <c:v>La Rioja</c:v>
                </c:pt>
                <c:pt idx="17">
                  <c:v>Ceuta</c:v>
                </c:pt>
                <c:pt idx="18">
                  <c:v>Melilla</c:v>
                </c:pt>
              </c:strCache>
            </c:strRef>
          </c:cat>
          <c:val>
            <c:numRef>
              <c:f>'Q13-G41'!$G$4:$G$22</c:f>
              <c:numCache>
                <c:formatCode>0</c:formatCode>
                <c:ptCount val="19"/>
                <c:pt idx="0">
                  <c:v>107.47673547973</c:v>
                </c:pt>
                <c:pt idx="1">
                  <c:v>67.237137661782</c:v>
                </c:pt>
                <c:pt idx="2">
                  <c:v>75.922558562413101</c:v>
                </c:pt>
                <c:pt idx="3">
                  <c:v>135.51181944593</c:v>
                </c:pt>
                <c:pt idx="4">
                  <c:v>116.17285271151999</c:v>
                </c:pt>
                <c:pt idx="5">
                  <c:v>87.742004492459102</c:v>
                </c:pt>
                <c:pt idx="6">
                  <c:v>63.7608300352979</c:v>
                </c:pt>
                <c:pt idx="7">
                  <c:v>59.824580169001997</c:v>
                </c:pt>
                <c:pt idx="8">
                  <c:v>95.700074874318105</c:v>
                </c:pt>
                <c:pt idx="9">
                  <c:v>92.309337897101301</c:v>
                </c:pt>
                <c:pt idx="10">
                  <c:v>64.883944806931197</c:v>
                </c:pt>
                <c:pt idx="11">
                  <c:v>68.6383570435341</c:v>
                </c:pt>
                <c:pt idx="12">
                  <c:v>84.832602417370893</c:v>
                </c:pt>
                <c:pt idx="13">
                  <c:v>69.494063536207094</c:v>
                </c:pt>
                <c:pt idx="14">
                  <c:v>68.852283666702306</c:v>
                </c:pt>
                <c:pt idx="15">
                  <c:v>91.774521339180694</c:v>
                </c:pt>
                <c:pt idx="16">
                  <c:v>73.077334474275304</c:v>
                </c:pt>
                <c:pt idx="17">
                  <c:v>69.205262594929906</c:v>
                </c:pt>
                <c:pt idx="18">
                  <c:v>71.740293079473702</c:v>
                </c:pt>
              </c:numCache>
            </c:numRef>
          </c:val>
          <c:extLst>
            <c:ext xmlns:c16="http://schemas.microsoft.com/office/drawing/2014/chart" uri="{C3380CC4-5D6E-409C-BE32-E72D297353CC}">
              <c16:uniqueId val="{00000001-B932-4B6B-B1CB-67D087074CD2}"/>
            </c:ext>
          </c:extLst>
        </c:ser>
        <c:dLbls>
          <c:showLegendKey val="0"/>
          <c:showVal val="0"/>
          <c:showCatName val="0"/>
          <c:showSerName val="0"/>
          <c:showPercent val="0"/>
          <c:showBubbleSize val="0"/>
        </c:dLbls>
        <c:gapWidth val="30"/>
        <c:axId val="200663007"/>
        <c:axId val="153489951"/>
      </c:barChart>
      <c:valAx>
        <c:axId val="153489951"/>
        <c:scaling>
          <c:orientation val="minMax"/>
          <c:min val="50"/>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200663007"/>
        <c:crosses val="max"/>
        <c:crossBetween val="between"/>
      </c:valAx>
      <c:catAx>
        <c:axId val="200663007"/>
        <c:scaling>
          <c:orientation val="maxMin"/>
        </c:scaling>
        <c:delete val="0"/>
        <c:axPos val="l"/>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3489951"/>
        <c:crossesAt val="0"/>
        <c:auto val="1"/>
        <c:lblAlgn val="ctr"/>
        <c:lblOffset val="100"/>
        <c:noMultiLvlLbl val="0"/>
      </c:catAx>
      <c:spPr>
        <a:noFill/>
        <a:ln w="12600">
          <a:solidFill>
            <a:srgbClr val="808080"/>
          </a:solidFill>
          <a:prstDash val="solid"/>
        </a:ln>
      </c:spPr>
    </c:plotArea>
    <c:legend>
      <c:legendPos val="r"/>
      <c:layout>
        <c:manualLayout>
          <c:xMode val="edge"/>
          <c:yMode val="edge"/>
          <c:x val="0.78664286500467784"/>
          <c:y val="0.50120982215695875"/>
          <c:w val="0.10851975675526938"/>
          <c:h val="9.3674743024963286E-2"/>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I-6.42. Evolució de l'índex de preus de l'oferta turística a les Illes Balears (2011-2021)</a:t>
            </a:r>
          </a:p>
        </c:rich>
      </c:tx>
      <c:layout>
        <c:manualLayout>
          <c:xMode val="edge"/>
          <c:yMode val="edge"/>
          <c:x val="0.11122867345589207"/>
          <c:y val="5.1275444473073951E-2"/>
        </c:manualLayout>
      </c:layout>
      <c:overlay val="0"/>
    </c:title>
    <c:autoTitleDeleted val="0"/>
    <c:plotArea>
      <c:layout>
        <c:manualLayout>
          <c:xMode val="edge"/>
          <c:yMode val="edge"/>
          <c:x val="2.7641846316624783E-2"/>
          <c:y val="0.23782530275702138"/>
          <c:w val="0.86595688401005155"/>
          <c:h val="0.68242720948209223"/>
        </c:manualLayout>
      </c:layout>
      <c:lineChart>
        <c:grouping val="standard"/>
        <c:varyColors val="0"/>
        <c:ser>
          <c:idx val="0"/>
          <c:order val="0"/>
          <c:tx>
            <c:strRef>
              <c:f>'G42'!$B$1:$B$1</c:f>
              <c:strCache>
                <c:ptCount val="1"/>
                <c:pt idx="0">
                  <c:v>Hotelers (IPH)</c:v>
                </c:pt>
              </c:strCache>
            </c:strRef>
          </c:tx>
          <c:spPr>
            <a:ln w="25560">
              <a:solidFill>
                <a:srgbClr val="808080"/>
              </a:solidFill>
            </a:ln>
          </c:spPr>
          <c:marker>
            <c:symbol val="none"/>
          </c:marker>
          <c:cat>
            <c:numRef>
              <c:f>'G42'!$A$2:$A$12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'G42'!$B$2:$B$12</c:f>
              <c:numCache>
                <c:formatCode>0.0</c:formatCode>
                <c:ptCount val="11"/>
                <c:pt idx="0">
                  <c:v>95.383333333333297</c:v>
                </c:pt>
                <c:pt idx="1">
                  <c:v>98</c:v>
                </c:pt>
                <c:pt idx="2">
                  <c:v>100.408333333333</c:v>
                </c:pt>
                <c:pt idx="3">
                  <c:v>102.05</c:v>
                </c:pt>
                <c:pt idx="4">
                  <c:v>108.55</c:v>
                </c:pt>
                <c:pt idx="5">
                  <c:v>115.675</c:v>
                </c:pt>
                <c:pt idx="6">
                  <c:v>123.98333333333299</c:v>
                </c:pt>
                <c:pt idx="7">
                  <c:v>127.075</c:v>
                </c:pt>
                <c:pt idx="8">
                  <c:v>130.691666666667</c:v>
                </c:pt>
                <c:pt idx="9">
                  <c:v>120.53</c:v>
                </c:pt>
                <c:pt idx="10">
                  <c:v>143.34166666666701</c:v>
                </c:pt>
              </c:numCache>
            </c:numRef>
          </c:val>
          <c:smooth val="0"/>
          <c:extLst>
            <c:ext xmlns:c16="http://schemas.microsoft.com/office/drawing/2014/chart" uri="{C3380CC4-5D6E-409C-BE32-E72D297353CC}">
              <c16:uniqueId val="{00000000-FA9E-48B7-9581-61A6A0E63878}"/>
            </c:ext>
          </c:extLst>
        </c:ser>
        <c:ser>
          <c:idx val="1"/>
          <c:order val="1"/>
          <c:tx>
            <c:strRef>
              <c:f>'G42'!$C$1:$C$1</c:f>
              <c:strCache>
                <c:ptCount val="1"/>
                <c:pt idx="0">
                  <c:v>Apartaments turístics (IPAP)</c:v>
                </c:pt>
              </c:strCache>
            </c:strRef>
          </c:tx>
          <c:spPr>
            <a:ln w="25560">
              <a:solidFill>
                <a:srgbClr val="C0C0C0"/>
              </a:solidFill>
            </a:ln>
          </c:spPr>
          <c:marker>
            <c:symbol val="none"/>
          </c:marker>
          <c:cat>
            <c:numRef>
              <c:f>'G42'!$A$2:$A$12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'G42'!$C$2:$C$12</c:f>
              <c:numCache>
                <c:formatCode>0.0</c:formatCode>
                <c:ptCount val="11"/>
                <c:pt idx="0">
                  <c:v>125.416666666667</c:v>
                </c:pt>
                <c:pt idx="1">
                  <c:v>131.85833333333301</c:v>
                </c:pt>
                <c:pt idx="2">
                  <c:v>133.01666666666699</c:v>
                </c:pt>
                <c:pt idx="3">
                  <c:v>140.34166666666701</c:v>
                </c:pt>
                <c:pt idx="4">
                  <c:v>142.72499999999999</c:v>
                </c:pt>
                <c:pt idx="5">
                  <c:v>151.933333333333</c:v>
                </c:pt>
                <c:pt idx="6">
                  <c:v>161.40833333333299</c:v>
                </c:pt>
                <c:pt idx="7">
                  <c:v>166.5</c:v>
                </c:pt>
                <c:pt idx="8">
                  <c:v>165.97499999999999</c:v>
                </c:pt>
                <c:pt idx="9">
                  <c:v>153.51</c:v>
                </c:pt>
                <c:pt idx="10">
                  <c:v>155.25</c:v>
                </c:pt>
              </c:numCache>
            </c:numRef>
          </c:val>
          <c:smooth val="0"/>
          <c:extLst>
            <c:ext xmlns:c16="http://schemas.microsoft.com/office/drawing/2014/chart" uri="{C3380CC4-5D6E-409C-BE32-E72D297353CC}">
              <c16:uniqueId val="{00000001-FA9E-48B7-9581-61A6A0E63878}"/>
            </c:ext>
          </c:extLst>
        </c:ser>
        <c:ser>
          <c:idx val="2"/>
          <c:order val="2"/>
          <c:tx>
            <c:strRef>
              <c:f>'G42'!$D$1:$D$1</c:f>
              <c:strCache>
                <c:ptCount val="1"/>
                <c:pt idx="0">
                  <c:v>Allotjaments de turisme rural (IPTR)</c:v>
                </c:pt>
              </c:strCache>
            </c:strRef>
          </c:tx>
          <c:spPr>
            <a:ln w="25560">
              <a:solidFill>
                <a:srgbClr val="FFCC00"/>
              </a:solidFill>
            </a:ln>
          </c:spPr>
          <c:marker>
            <c:symbol val="none"/>
          </c:marker>
          <c:cat>
            <c:numRef>
              <c:f>'G42'!$A$2:$A$12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'G42'!$D$2:$D$12</c:f>
              <c:numCache>
                <c:formatCode>0.0</c:formatCode>
                <c:ptCount val="11"/>
                <c:pt idx="0">
                  <c:v>113.408333333333</c:v>
                </c:pt>
                <c:pt idx="1">
                  <c:v>114.633333333333</c:v>
                </c:pt>
                <c:pt idx="2">
                  <c:v>116.73333333333299</c:v>
                </c:pt>
                <c:pt idx="3">
                  <c:v>117.716666666667</c:v>
                </c:pt>
                <c:pt idx="4">
                  <c:v>119.075</c:v>
                </c:pt>
                <c:pt idx="5">
                  <c:v>123.333333333333</c:v>
                </c:pt>
                <c:pt idx="6">
                  <c:v>124.866666666667</c:v>
                </c:pt>
                <c:pt idx="7">
                  <c:v>124.666666666667</c:v>
                </c:pt>
                <c:pt idx="8">
                  <c:v>123.05</c:v>
                </c:pt>
                <c:pt idx="9">
                  <c:v>112.42</c:v>
                </c:pt>
                <c:pt idx="10">
                  <c:v>122.51666666666701</c:v>
                </c:pt>
              </c:numCache>
            </c:numRef>
          </c:val>
          <c:smooth val="0"/>
          <c:extLst>
            <c:ext xmlns:c16="http://schemas.microsoft.com/office/drawing/2014/chart" uri="{C3380CC4-5D6E-409C-BE32-E72D297353CC}">
              <c16:uniqueId val="{00000002-FA9E-48B7-9581-61A6A0E63878}"/>
            </c:ext>
          </c:extLst>
        </c:ser>
        <c:dLbls>
          <c:showLegendKey val="0"/>
          <c:showVal val="0"/>
          <c:showCatName val="0"/>
          <c:showSerName val="0"/>
          <c:showPercent val="0"/>
          <c:showBubbleSize val="0"/>
        </c:dLbls>
        <c:smooth val="0"/>
        <c:axId val="200677407"/>
        <c:axId val="153500767"/>
      </c:lineChart>
      <c:valAx>
        <c:axId val="153500767"/>
        <c:scaling>
          <c:orientation val="minMax"/>
          <c:min val="80"/>
        </c:scaling>
        <c:delete val="0"/>
        <c:axPos val="l"/>
        <c:majorGridlines>
          <c:spPr>
            <a:ln w="3240">
              <a:solidFill>
                <a:srgbClr val="000000"/>
              </a:solidFill>
            </a:ln>
          </c:spPr>
        </c:majorGridlines>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200677407"/>
        <c:crossesAt val="0"/>
        <c:crossBetween val="between"/>
      </c:valAx>
      <c:catAx>
        <c:axId val="200677407"/>
        <c:scaling>
          <c:orientation val="minMax"/>
        </c:scaling>
        <c:delete val="0"/>
        <c:axPos val="b"/>
        <c:numFmt formatCode="General"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3500767"/>
        <c:crossesAt val="0"/>
        <c:auto val="1"/>
        <c:lblAlgn val="ctr"/>
        <c:lblOffset val="100"/>
        <c:noMultiLvlLbl val="0"/>
      </c:catAx>
      <c:spPr>
        <a:noFill/>
        <a:ln w="12600">
          <a:solidFill>
            <a:srgbClr val="808080"/>
          </a:solidFill>
          <a:prstDash val="solid"/>
        </a:ln>
      </c:spPr>
    </c:plotArea>
    <c:legend>
      <c:legendPos val="r"/>
      <c:layout>
        <c:manualLayout>
          <c:xMode val="edge"/>
          <c:yMode val="edge"/>
          <c:x val="1.9588655142710864E-2"/>
          <c:y val="0.12397743704276368"/>
          <c:w val="0.33649437803466448"/>
          <c:h val="0.35226631734169422"/>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I-6.43. Percentatge de planta oberta i grau d'ocupació de l'oferta hotelera a les Illes Balears (2011-2021)</a:t>
            </a:r>
          </a:p>
        </c:rich>
      </c:tx>
      <c:layout>
        <c:manualLayout>
          <c:xMode val="edge"/>
          <c:yMode val="edge"/>
          <c:x val="0.17296729685732934"/>
          <c:y val="0.12733843584237287"/>
        </c:manualLayout>
      </c:layout>
      <c:overlay val="0"/>
    </c:title>
    <c:autoTitleDeleted val="0"/>
    <c:plotArea>
      <c:layout>
        <c:manualLayout>
          <c:layoutTarget val="inner"/>
          <c:xMode val="edge"/>
          <c:yMode val="edge"/>
          <c:x val="0.10841370136348499"/>
          <c:y val="0.32357671276937899"/>
          <c:w val="0.78616561356834103"/>
          <c:h val="0.50225152782245097"/>
        </c:manualLayout>
      </c:layout>
      <c:lineChart>
        <c:grouping val="standard"/>
        <c:varyColors val="1"/>
        <c:ser>
          <c:idx val="0"/>
          <c:order val="0"/>
          <c:tx>
            <c:strRef>
              <c:f>'G43-G46'!$D$2</c:f>
              <c:strCache>
                <c:ptCount val="1"/>
                <c:pt idx="0">
                  <c:v>Grau d'ocupació per places</c:v>
                </c:pt>
              </c:strCache>
            </c:strRef>
          </c:tx>
          <c:spPr>
            <a:ln w="25560">
              <a:solidFill>
                <a:srgbClr val="808080"/>
              </a:solidFill>
              <a:round/>
            </a:ln>
          </c:spPr>
          <c:marker>
            <c:symbol val="none"/>
          </c:marker>
          <c:dLbls>
            <c:dLbl>
              <c:idx val="0"/>
              <c:layout>
                <c:manualLayout>
                  <c:x val="0"/>
                  <c:y val="3.0303030303030304E-2"/>
                </c:manualLayout>
              </c:layout>
              <c:spPr>
                <a:noFill/>
                <a:ln>
                  <a:noFill/>
                </a:ln>
                <a:effectLst/>
              </c:spPr>
              <c:txPr>
                <a:bodyPr wrap="square" lIns="38100" tIns="19050" rIns="38100" bIns="19050" anchor="ctr">
                  <a:noAutofit/>
                </a:bodyPr>
                <a:lstStyle/>
                <a:p>
                  <a:pPr>
                    <a:defRPr/>
                  </a:pPr>
                  <a:endParaRPr lang="ca-ES"/>
                </a:p>
              </c:txPr>
              <c:dLblPos val="r"/>
              <c:showLegendKey val="0"/>
              <c:showVal val="1"/>
              <c:showCatName val="0"/>
              <c:showSerName val="0"/>
              <c:showPercent val="0"/>
              <c:showBubbleSize val="1"/>
              <c:extLst>
                <c:ext xmlns:c15="http://schemas.microsoft.com/office/drawing/2012/chart" uri="{CE6537A1-D6FC-4f65-9D91-7224C49458BB}">
                  <c15:layout>
                    <c:manualLayout>
                      <c:w val="3.2023014993017893E-2"/>
                      <c:h val="8.4871978415285501E-2"/>
                    </c:manualLayout>
                  </c15:layout>
                </c:ext>
                <c:ext xmlns:c16="http://schemas.microsoft.com/office/drawing/2014/chart" uri="{C3380CC4-5D6E-409C-BE32-E72D297353CC}">
                  <c16:uniqueId val="{00000000-3949-41CD-BFBC-8DD8A386B330}"/>
                </c:ext>
              </c:extLst>
            </c:dLbl>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'G43-G46'!$B$3:$B$13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'G43-G46'!$D$3:$D$13</c:f>
              <c:numCache>
                <c:formatCode>0.0</c:formatCode>
                <c:ptCount val="11"/>
                <c:pt idx="0">
                  <c:v>73.819999999999993</c:v>
                </c:pt>
                <c:pt idx="1">
                  <c:v>74.349999999999994</c:v>
                </c:pt>
                <c:pt idx="2">
                  <c:v>74.91</c:v>
                </c:pt>
                <c:pt idx="3">
                  <c:v>74.23</c:v>
                </c:pt>
                <c:pt idx="4">
                  <c:v>75.650000000000006</c:v>
                </c:pt>
                <c:pt idx="5">
                  <c:v>79.239999999999995</c:v>
                </c:pt>
                <c:pt idx="6">
                  <c:v>78.400000000000006</c:v>
                </c:pt>
                <c:pt idx="7">
                  <c:v>76.67</c:v>
                </c:pt>
                <c:pt idx="8">
                  <c:v>75.900000000000006</c:v>
                </c:pt>
                <c:pt idx="9">
                  <c:v>35.71</c:v>
                </c:pt>
                <c:pt idx="10">
                  <c:v>56.83</c:v>
                </c:pt>
              </c:numCache>
            </c:numRef>
          </c:val>
          <c:smooth val="0"/>
          <c:extLst>
            <c:ext xmlns:c16="http://schemas.microsoft.com/office/drawing/2014/chart" uri="{C3380CC4-5D6E-409C-BE32-E72D297353CC}">
              <c16:uniqueId val="{00000001-3949-41CD-BFBC-8DD8A386B330}"/>
            </c:ext>
          </c:extLst>
        </c:ser>
        <c:dLbls>
          <c:showLegendKey val="0"/>
          <c:showVal val="0"/>
          <c:showCatName val="0"/>
          <c:showSerName val="0"/>
          <c:showPercent val="0"/>
          <c:showBubbleSize val="0"/>
        </c:dLbls>
        <c:hiLowLines>
          <c:spPr>
            <a:ln>
              <a:noFill/>
            </a:ln>
          </c:spPr>
        </c:hiLowLines>
        <c:marker val="1"/>
        <c:smooth val="0"/>
        <c:axId val="60909580"/>
        <c:axId val="84608139"/>
      </c:lineChart>
      <c:lineChart>
        <c:grouping val="standard"/>
        <c:varyColors val="1"/>
        <c:ser>
          <c:idx val="1"/>
          <c:order val="1"/>
          <c:tx>
            <c:strRef>
              <c:f>'G43-G46'!$C$2</c:f>
              <c:strCache>
                <c:ptCount val="1"/>
                <c:pt idx="0">
                  <c:v>Percentatge de planta oberta</c:v>
                </c:pt>
              </c:strCache>
            </c:strRef>
          </c:tx>
          <c:spPr>
            <a:ln w="25560">
              <a:solidFill>
                <a:srgbClr val="FFCC00"/>
              </a:solidFill>
              <a:round/>
            </a:ln>
          </c:spPr>
          <c:marker>
            <c:symbol val="none"/>
          </c:marker>
          <c:dLbls>
            <c:dLbl>
              <c:idx val="0"/>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2-3949-41CD-BFBC-8DD8A386B330}"/>
                </c:ext>
              </c:extLst>
            </c:dLbl>
            <c:dLbl>
              <c:idx val="10"/>
              <c:layout>
                <c:manualLayout>
                  <c:x val="-4.8423117961060358E-2"/>
                  <c:y val="2.9909732726088212E-2"/>
                </c:manualLayout>
              </c:layout>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3949-41CD-BFBC-8DD8A386B330}"/>
                </c:ext>
              </c:extLst>
            </c:dLbl>
            <c:spPr>
              <a:noFill/>
              <a:ln>
                <a:noFill/>
              </a:ln>
              <a:effectLst/>
            </c:spPr>
            <c:dLblPos val="b"/>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#REF!</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extLst xmlns:c15="http://schemas.microsoft.com/office/drawing/2012/chart"/>
            </c:numRef>
          </c:cat>
          <c:val>
            <c:numRef>
              <c:f>'G43-G46'!$C$3:$C$13</c:f>
              <c:numCache>
                <c:formatCode>0.0</c:formatCode>
                <c:ptCount val="11"/>
                <c:pt idx="0">
                  <c:v>54.11</c:v>
                </c:pt>
                <c:pt idx="1">
                  <c:v>53.99</c:v>
                </c:pt>
                <c:pt idx="2">
                  <c:v>53.96</c:v>
                </c:pt>
                <c:pt idx="3">
                  <c:v>53.16</c:v>
                </c:pt>
                <c:pt idx="4">
                  <c:v>53.33</c:v>
                </c:pt>
                <c:pt idx="5">
                  <c:v>54</c:v>
                </c:pt>
                <c:pt idx="6">
                  <c:v>54.2</c:v>
                </c:pt>
                <c:pt idx="7">
                  <c:v>54.73</c:v>
                </c:pt>
                <c:pt idx="8">
                  <c:v>54.21</c:v>
                </c:pt>
                <c:pt idx="9">
                  <c:v>12.06</c:v>
                </c:pt>
                <c:pt idx="10">
                  <c:v>32.54</c:v>
                </c:pt>
              </c:numCache>
            </c:numRef>
          </c:val>
          <c:smooth val="0"/>
          <c:extLst>
            <c:ext xmlns:c16="http://schemas.microsoft.com/office/drawing/2014/chart" uri="{C3380CC4-5D6E-409C-BE32-E72D297353CC}">
              <c16:uniqueId val="{00000004-3949-41CD-BFBC-8DD8A386B330}"/>
            </c:ext>
          </c:extLst>
        </c:ser>
        <c:dLbls>
          <c:showLegendKey val="0"/>
          <c:showVal val="0"/>
          <c:showCatName val="0"/>
          <c:showSerName val="0"/>
          <c:showPercent val="0"/>
          <c:showBubbleSize val="0"/>
        </c:dLbls>
        <c:hiLowLines>
          <c:spPr>
            <a:ln>
              <a:noFill/>
            </a:ln>
          </c:spPr>
        </c:hiLowLines>
        <c:marker val="1"/>
        <c:smooth val="0"/>
        <c:axId val="75417493"/>
        <c:axId val="50225459"/>
      </c:lineChart>
      <c:catAx>
        <c:axId val="60909580"/>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84608139"/>
        <c:crosses val="autoZero"/>
        <c:auto val="1"/>
        <c:lblAlgn val="ctr"/>
        <c:lblOffset val="100"/>
        <c:noMultiLvlLbl val="1"/>
      </c:catAx>
      <c:valAx>
        <c:axId val="84608139"/>
        <c:scaling>
          <c:orientation val="minMax"/>
          <c:max val="90"/>
        </c:scaling>
        <c:delete val="0"/>
        <c:axPos val="l"/>
        <c:majorGridlines>
          <c:spPr>
            <a:ln w="3240">
              <a:solidFill>
                <a:srgbClr val="000000"/>
              </a:solidFill>
              <a:round/>
            </a:ln>
          </c:spPr>
        </c:majorGridlines>
        <c:numFmt formatCode="0" sourceLinked="0"/>
        <c:majorTickMark val="out"/>
        <c:minorTickMark val="none"/>
        <c:tickLblPos val="nextTo"/>
        <c:spPr>
          <a:ln w="9360">
            <a:noFill/>
          </a:ln>
        </c:spPr>
        <c:txPr>
          <a:bodyPr/>
          <a:lstStyle/>
          <a:p>
            <a:pPr>
              <a:defRPr sz="700" strike="noStrike" spc="-1">
                <a:solidFill>
                  <a:srgbClr val="000000"/>
                </a:solidFill>
                <a:uFill>
                  <a:solidFill>
                    <a:srgbClr val="FFFFFF"/>
                  </a:solidFill>
                </a:uFill>
                <a:latin typeface="Arial"/>
                <a:ea typeface="Arial"/>
              </a:defRPr>
            </a:pPr>
            <a:endParaRPr lang="ca-ES"/>
          </a:p>
        </c:txPr>
        <c:crossAx val="60909580"/>
        <c:crosses val="autoZero"/>
        <c:crossBetween val="between"/>
        <c:majorUnit val="10"/>
      </c:valAx>
      <c:catAx>
        <c:axId val="75417493"/>
        <c:scaling>
          <c:orientation val="minMax"/>
        </c:scaling>
        <c:delete val="1"/>
        <c:axPos val="b"/>
        <c:numFmt formatCode="General" sourceLinked="1"/>
        <c:majorTickMark val="out"/>
        <c:minorTickMark val="none"/>
        <c:tickLblPos val="nextTo"/>
        <c:crossAx val="50225459"/>
        <c:crosses val="autoZero"/>
        <c:auto val="1"/>
        <c:lblAlgn val="ctr"/>
        <c:lblOffset val="100"/>
        <c:noMultiLvlLbl val="1"/>
      </c:catAx>
      <c:valAx>
        <c:axId val="50225459"/>
        <c:scaling>
          <c:orientation val="minMax"/>
          <c:max val="60"/>
        </c:scaling>
        <c:delete val="0"/>
        <c:axPos val="r"/>
        <c:numFmt formatCode="0" sourceLinked="0"/>
        <c:majorTickMark val="out"/>
        <c:minorTickMark val="none"/>
        <c:tickLblPos val="nextTo"/>
        <c:spPr>
          <a:ln w="9360">
            <a:noFill/>
          </a:ln>
        </c:spPr>
        <c:txPr>
          <a:bodyPr/>
          <a:lstStyle/>
          <a:p>
            <a:pPr>
              <a:defRPr sz="700" strike="noStrike" spc="-1">
                <a:solidFill>
                  <a:srgbClr val="000000"/>
                </a:solidFill>
                <a:uFill>
                  <a:solidFill>
                    <a:srgbClr val="FFFFFF"/>
                  </a:solidFill>
                </a:uFill>
                <a:latin typeface="Arial"/>
                <a:ea typeface="Arial"/>
              </a:defRPr>
            </a:pPr>
            <a:endParaRPr lang="ca-ES"/>
          </a:p>
        </c:txPr>
        <c:crossAx val="75417493"/>
        <c:crosses val="max"/>
        <c:crossBetween val="between"/>
      </c:valAx>
      <c:spPr>
        <a:noFill/>
        <a:ln w="12600">
          <a:solidFill>
            <a:srgbClr val="808080"/>
          </a:solidFill>
          <a:round/>
        </a:ln>
      </c:spPr>
    </c:plotArea>
    <c:legend>
      <c:legendPos val="b"/>
      <c:layout>
        <c:manualLayout>
          <c:xMode val="edge"/>
          <c:yMode val="edge"/>
          <c:x val="0.26494417915635626"/>
          <c:y val="0.86711835027146833"/>
          <c:w val="0.47011138306588435"/>
          <c:h val="0.12229791950531478"/>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I-6.44. Percentatge de planta oberta i grau d'ocupació de l'oferta hotelera a Mallorca (2011-2021)</a:t>
            </a:r>
          </a:p>
        </c:rich>
      </c:tx>
      <c:layout>
        <c:manualLayout>
          <c:xMode val="edge"/>
          <c:yMode val="edge"/>
          <c:x val="0.15611686631983901"/>
          <c:y val="0.13288700977188597"/>
        </c:manualLayout>
      </c:layout>
      <c:overlay val="0"/>
    </c:title>
    <c:autoTitleDeleted val="0"/>
    <c:plotArea>
      <c:layout>
        <c:manualLayout>
          <c:layoutTarget val="inner"/>
          <c:xMode val="edge"/>
          <c:yMode val="edge"/>
          <c:x val="0.108087263111503"/>
          <c:y val="0.32206918641896198"/>
          <c:w val="0.78691053327456995"/>
          <c:h val="0.50464445868033303"/>
        </c:manualLayout>
      </c:layout>
      <c:lineChart>
        <c:grouping val="standard"/>
        <c:varyColors val="1"/>
        <c:ser>
          <c:idx val="0"/>
          <c:order val="0"/>
          <c:tx>
            <c:strRef>
              <c:f>'G43-G46'!$G$2</c:f>
              <c:strCache>
                <c:ptCount val="1"/>
                <c:pt idx="0">
                  <c:v>Grau d'ocupació per places</c:v>
                </c:pt>
              </c:strCache>
            </c:strRef>
          </c:tx>
          <c:spPr>
            <a:ln w="25560">
              <a:solidFill>
                <a:srgbClr val="808080"/>
              </a:solidFill>
              <a:round/>
            </a:ln>
          </c:spPr>
          <c:marker>
            <c:symbol val="none"/>
          </c:marker>
          <c:dLbls>
            <c:dLbl>
              <c:idx val="0"/>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0-F761-4576-9FDD-B36ACA46E9B0}"/>
                </c:ext>
              </c:extLst>
            </c:dLbl>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'G43-G46'!$B$3:$B$13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'G43-G46'!$G$3:$G$13</c:f>
              <c:numCache>
                <c:formatCode>0.0</c:formatCode>
                <c:ptCount val="11"/>
                <c:pt idx="0">
                  <c:v>74.34</c:v>
                </c:pt>
                <c:pt idx="1">
                  <c:v>75.09</c:v>
                </c:pt>
                <c:pt idx="2">
                  <c:v>75.489999999999995</c:v>
                </c:pt>
                <c:pt idx="3">
                  <c:v>75.08</c:v>
                </c:pt>
                <c:pt idx="4">
                  <c:v>76.28</c:v>
                </c:pt>
                <c:pt idx="5">
                  <c:v>79.62</c:v>
                </c:pt>
                <c:pt idx="6">
                  <c:v>78.92</c:v>
                </c:pt>
                <c:pt idx="7">
                  <c:v>76.84</c:v>
                </c:pt>
                <c:pt idx="8">
                  <c:v>76.06</c:v>
                </c:pt>
                <c:pt idx="9">
                  <c:v>35.65</c:v>
                </c:pt>
                <c:pt idx="10">
                  <c:v>56.74</c:v>
                </c:pt>
              </c:numCache>
            </c:numRef>
          </c:val>
          <c:smooth val="0"/>
          <c:extLst>
            <c:ext xmlns:c16="http://schemas.microsoft.com/office/drawing/2014/chart" uri="{C3380CC4-5D6E-409C-BE32-E72D297353CC}">
              <c16:uniqueId val="{00000001-F761-4576-9FDD-B36ACA46E9B0}"/>
            </c:ext>
          </c:extLst>
        </c:ser>
        <c:dLbls>
          <c:showLegendKey val="0"/>
          <c:showVal val="0"/>
          <c:showCatName val="0"/>
          <c:showSerName val="0"/>
          <c:showPercent val="0"/>
          <c:showBubbleSize val="0"/>
        </c:dLbls>
        <c:hiLowLines>
          <c:spPr>
            <a:ln>
              <a:noFill/>
            </a:ln>
          </c:spPr>
        </c:hiLowLines>
        <c:marker val="1"/>
        <c:smooth val="0"/>
        <c:axId val="68085606"/>
        <c:axId val="66790231"/>
      </c:lineChart>
      <c:lineChart>
        <c:grouping val="standard"/>
        <c:varyColors val="1"/>
        <c:ser>
          <c:idx val="1"/>
          <c:order val="1"/>
          <c:tx>
            <c:strRef>
              <c:f>'G43-G46'!$F$2</c:f>
              <c:strCache>
                <c:ptCount val="1"/>
                <c:pt idx="0">
                  <c:v>Percentatge de planta oberta</c:v>
                </c:pt>
              </c:strCache>
            </c:strRef>
          </c:tx>
          <c:spPr>
            <a:ln w="25560">
              <a:solidFill>
                <a:srgbClr val="FFCC00"/>
              </a:solidFill>
              <a:round/>
            </a:ln>
          </c:spPr>
          <c:marker>
            <c:symbol val="none"/>
          </c:marker>
          <c:dLbls>
            <c:dLbl>
              <c:idx val="0"/>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2-F761-4576-9FDD-B36ACA46E9B0}"/>
                </c:ext>
              </c:extLst>
            </c:dLbl>
            <c:dLbl>
              <c:idx val="10"/>
              <c:layout>
                <c:manualLayout>
                  <c:x val="-4.9478454774059002E-2"/>
                  <c:y val="2.2606360022674275E-2"/>
                </c:manualLayout>
              </c:layout>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F761-4576-9FDD-B36ACA46E9B0}"/>
                </c:ext>
              </c:extLst>
            </c:dLbl>
            <c:spPr>
              <a:noFill/>
              <a:ln>
                <a:noFill/>
              </a:ln>
              <a:effectLst/>
            </c:spPr>
            <c:dLblPos val="b"/>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#REF!</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extLst xmlns:c15="http://schemas.microsoft.com/office/drawing/2012/chart"/>
            </c:numRef>
          </c:cat>
          <c:val>
            <c:numRef>
              <c:f>'G43-G46'!$F$3:$F$13</c:f>
              <c:numCache>
                <c:formatCode>0.0</c:formatCode>
                <c:ptCount val="11"/>
                <c:pt idx="0">
                  <c:v>56.72</c:v>
                </c:pt>
                <c:pt idx="1">
                  <c:v>56.95</c:v>
                </c:pt>
                <c:pt idx="2">
                  <c:v>56.81</c:v>
                </c:pt>
                <c:pt idx="3">
                  <c:v>55.64</c:v>
                </c:pt>
                <c:pt idx="4">
                  <c:v>55.61</c:v>
                </c:pt>
                <c:pt idx="5">
                  <c:v>56.42</c:v>
                </c:pt>
                <c:pt idx="6">
                  <c:v>56.19</c:v>
                </c:pt>
                <c:pt idx="7">
                  <c:v>56.78</c:v>
                </c:pt>
                <c:pt idx="8">
                  <c:v>56.59</c:v>
                </c:pt>
                <c:pt idx="9">
                  <c:v>11.59</c:v>
                </c:pt>
                <c:pt idx="10">
                  <c:v>32.67</c:v>
                </c:pt>
              </c:numCache>
            </c:numRef>
          </c:val>
          <c:smooth val="0"/>
          <c:extLst>
            <c:ext xmlns:c16="http://schemas.microsoft.com/office/drawing/2014/chart" uri="{C3380CC4-5D6E-409C-BE32-E72D297353CC}">
              <c16:uniqueId val="{00000004-F761-4576-9FDD-B36ACA46E9B0}"/>
            </c:ext>
          </c:extLst>
        </c:ser>
        <c:dLbls>
          <c:showLegendKey val="0"/>
          <c:showVal val="0"/>
          <c:showCatName val="0"/>
          <c:showSerName val="0"/>
          <c:showPercent val="0"/>
          <c:showBubbleSize val="0"/>
        </c:dLbls>
        <c:hiLowLines>
          <c:spPr>
            <a:ln>
              <a:noFill/>
            </a:ln>
          </c:spPr>
        </c:hiLowLines>
        <c:marker val="1"/>
        <c:smooth val="0"/>
        <c:axId val="60207401"/>
        <c:axId val="87253011"/>
      </c:lineChart>
      <c:catAx>
        <c:axId val="68085606"/>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66790231"/>
        <c:crosses val="autoZero"/>
        <c:auto val="1"/>
        <c:lblAlgn val="ctr"/>
        <c:lblOffset val="100"/>
        <c:noMultiLvlLbl val="1"/>
      </c:catAx>
      <c:valAx>
        <c:axId val="66790231"/>
        <c:scaling>
          <c:orientation val="minMax"/>
        </c:scaling>
        <c:delete val="0"/>
        <c:axPos val="l"/>
        <c:majorGridlines>
          <c:spPr>
            <a:ln w="3240">
              <a:solidFill>
                <a:srgbClr val="000000"/>
              </a:solidFill>
              <a:round/>
            </a:ln>
          </c:spPr>
        </c:majorGridlines>
        <c:numFmt formatCode="0" sourceLinked="0"/>
        <c:majorTickMark val="out"/>
        <c:minorTickMark val="none"/>
        <c:tickLblPos val="nextTo"/>
        <c:spPr>
          <a:ln w="9360">
            <a:noFill/>
          </a:ln>
        </c:spPr>
        <c:txPr>
          <a:bodyPr/>
          <a:lstStyle/>
          <a:p>
            <a:pPr>
              <a:defRPr sz="700" strike="noStrike" spc="-1">
                <a:solidFill>
                  <a:srgbClr val="000000"/>
                </a:solidFill>
                <a:uFill>
                  <a:solidFill>
                    <a:srgbClr val="FFFFFF"/>
                  </a:solidFill>
                </a:uFill>
                <a:latin typeface="Arial"/>
                <a:ea typeface="Arial"/>
              </a:defRPr>
            </a:pPr>
            <a:endParaRPr lang="ca-ES"/>
          </a:p>
        </c:txPr>
        <c:crossAx val="68085606"/>
        <c:crosses val="autoZero"/>
        <c:crossBetween val="between"/>
      </c:valAx>
      <c:catAx>
        <c:axId val="60207401"/>
        <c:scaling>
          <c:orientation val="minMax"/>
        </c:scaling>
        <c:delete val="1"/>
        <c:axPos val="b"/>
        <c:numFmt formatCode="General" sourceLinked="1"/>
        <c:majorTickMark val="out"/>
        <c:minorTickMark val="none"/>
        <c:tickLblPos val="nextTo"/>
        <c:crossAx val="87253011"/>
        <c:crosses val="autoZero"/>
        <c:auto val="1"/>
        <c:lblAlgn val="ctr"/>
        <c:lblOffset val="100"/>
        <c:noMultiLvlLbl val="1"/>
      </c:catAx>
      <c:valAx>
        <c:axId val="87253011"/>
        <c:scaling>
          <c:orientation val="minMax"/>
          <c:max val="65"/>
        </c:scaling>
        <c:delete val="0"/>
        <c:axPos val="r"/>
        <c:numFmt formatCode="0" sourceLinked="0"/>
        <c:majorTickMark val="out"/>
        <c:minorTickMark val="none"/>
        <c:tickLblPos val="nextTo"/>
        <c:spPr>
          <a:ln w="9360">
            <a:noFill/>
          </a:ln>
        </c:spPr>
        <c:txPr>
          <a:bodyPr/>
          <a:lstStyle/>
          <a:p>
            <a:pPr>
              <a:defRPr sz="700" strike="noStrike" spc="-1">
                <a:solidFill>
                  <a:srgbClr val="000000"/>
                </a:solidFill>
                <a:uFill>
                  <a:solidFill>
                    <a:srgbClr val="FFFFFF"/>
                  </a:solidFill>
                </a:uFill>
                <a:latin typeface="Arial"/>
                <a:ea typeface="Arial"/>
              </a:defRPr>
            </a:pPr>
            <a:endParaRPr lang="ca-ES"/>
          </a:p>
        </c:txPr>
        <c:crossAx val="60207401"/>
        <c:crosses val="max"/>
        <c:crossBetween val="between"/>
      </c:valAx>
      <c:spPr>
        <a:noFill/>
        <a:ln w="12600">
          <a:solidFill>
            <a:srgbClr val="808080"/>
          </a:solidFill>
          <a:round/>
        </a:ln>
      </c:spPr>
    </c:plotArea>
    <c:legend>
      <c:legendPos val="b"/>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strike="noStrike" spc="-1">
                <a:solidFill>
                  <a:srgbClr val="000000"/>
                </a:solidFill>
                <a:uFill>
                  <a:solidFill>
                    <a:srgbClr val="FFFFFF"/>
                  </a:solidFill>
                </a:uFill>
                <a:latin typeface="Arial"/>
                <a:ea typeface="Arial"/>
              </a:defRPr>
            </a:pPr>
            <a:r>
              <a:rPr lang="es-ES" sz="800" b="1" strike="noStrike" spc="-1">
                <a:solidFill>
                  <a:srgbClr val="000000"/>
                </a:solidFill>
                <a:uFill>
                  <a:solidFill>
                    <a:srgbClr val="FFFFFF"/>
                  </a:solidFill>
                </a:uFill>
                <a:latin typeface="Arial"/>
                <a:ea typeface="Arial"/>
              </a:rPr>
              <a:t>Gràfic I-6.45.  Percentatge de planta oberta i grau d'ocupació de l'oferta hotelera a Menorca (2011-2021)</a:t>
            </a:r>
          </a:p>
        </c:rich>
      </c:tx>
      <c:layout>
        <c:manualLayout>
          <c:xMode val="edge"/>
          <c:yMode val="edge"/>
          <c:x val="0.19400565313951137"/>
          <c:y val="7.2160671483188887E-2"/>
        </c:manualLayout>
      </c:layout>
      <c:overlay val="0"/>
    </c:title>
    <c:autoTitleDeleted val="0"/>
    <c:plotArea>
      <c:layout>
        <c:manualLayout>
          <c:layoutTarget val="inner"/>
          <c:xMode val="edge"/>
          <c:yMode val="edge"/>
          <c:x val="0.10801278216876822"/>
          <c:y val="0.21414053943916667"/>
          <c:w val="0.78684007494764696"/>
          <c:h val="0.50456511292647799"/>
        </c:manualLayout>
      </c:layout>
      <c:lineChart>
        <c:grouping val="standard"/>
        <c:varyColors val="1"/>
        <c:ser>
          <c:idx val="0"/>
          <c:order val="0"/>
          <c:tx>
            <c:strRef>
              <c:f>'G43-G46'!$J$2</c:f>
              <c:strCache>
                <c:ptCount val="1"/>
                <c:pt idx="0">
                  <c:v>Grau d'ocupació per places</c:v>
                </c:pt>
              </c:strCache>
            </c:strRef>
          </c:tx>
          <c:spPr>
            <a:ln w="25560">
              <a:solidFill>
                <a:srgbClr val="808080"/>
              </a:solidFill>
              <a:round/>
            </a:ln>
          </c:spPr>
          <c:marker>
            <c:symbol val="none"/>
          </c:marker>
          <c:dLbls>
            <c:dLbl>
              <c:idx val="0"/>
              <c:layout>
                <c:manualLayout>
                  <c:x val="-2.4741054720038852E-17"/>
                  <c:y val="-3.953396893314879E-2"/>
                </c:manualLayout>
              </c:layout>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0-D512-4CCD-BB88-27B73F552E9B}"/>
                </c:ext>
              </c:extLst>
            </c:dLbl>
            <c:dLbl>
              <c:idx val="10"/>
              <c:layout>
                <c:manualLayout>
                  <c:x val="-4.4067391373649047E-2"/>
                  <c:y val="-1.7503332229664974E-2"/>
                </c:manualLayout>
              </c:layout>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D512-4CCD-BB88-27B73F552E9B}"/>
                </c:ext>
              </c:extLst>
            </c:dLbl>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'G43-G46'!$B$3:$B$13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'G43-G46'!$J$3:$J$13</c:f>
              <c:numCache>
                <c:formatCode>0.0</c:formatCode>
                <c:ptCount val="11"/>
                <c:pt idx="0">
                  <c:v>67.89</c:v>
                </c:pt>
                <c:pt idx="1">
                  <c:v>68.260000000000005</c:v>
                </c:pt>
                <c:pt idx="2">
                  <c:v>67.31</c:v>
                </c:pt>
                <c:pt idx="3">
                  <c:v>67.14</c:v>
                </c:pt>
                <c:pt idx="4">
                  <c:v>71.900000000000006</c:v>
                </c:pt>
                <c:pt idx="5">
                  <c:v>74.06</c:v>
                </c:pt>
                <c:pt idx="6">
                  <c:v>74.09</c:v>
                </c:pt>
                <c:pt idx="7">
                  <c:v>70.09</c:v>
                </c:pt>
                <c:pt idx="8">
                  <c:v>70.14</c:v>
                </c:pt>
                <c:pt idx="9">
                  <c:v>37.200000000000003</c:v>
                </c:pt>
                <c:pt idx="10">
                  <c:v>54.79</c:v>
                </c:pt>
              </c:numCache>
            </c:numRef>
          </c:val>
          <c:smooth val="0"/>
          <c:extLst>
            <c:ext xmlns:c16="http://schemas.microsoft.com/office/drawing/2014/chart" uri="{C3380CC4-5D6E-409C-BE32-E72D297353CC}">
              <c16:uniqueId val="{00000002-D512-4CCD-BB88-27B73F552E9B}"/>
            </c:ext>
          </c:extLst>
        </c:ser>
        <c:dLbls>
          <c:showLegendKey val="0"/>
          <c:showVal val="0"/>
          <c:showCatName val="0"/>
          <c:showSerName val="0"/>
          <c:showPercent val="0"/>
          <c:showBubbleSize val="0"/>
        </c:dLbls>
        <c:hiLowLines>
          <c:spPr>
            <a:ln>
              <a:noFill/>
            </a:ln>
          </c:spPr>
        </c:hiLowLines>
        <c:marker val="1"/>
        <c:smooth val="0"/>
        <c:axId val="17551423"/>
        <c:axId val="82864188"/>
      </c:lineChart>
      <c:lineChart>
        <c:grouping val="standard"/>
        <c:varyColors val="1"/>
        <c:ser>
          <c:idx val="1"/>
          <c:order val="1"/>
          <c:tx>
            <c:strRef>
              <c:f>'G43-G46'!$I$2</c:f>
              <c:strCache>
                <c:ptCount val="1"/>
                <c:pt idx="0">
                  <c:v>Percentatge de planta oberta</c:v>
                </c:pt>
              </c:strCache>
            </c:strRef>
          </c:tx>
          <c:spPr>
            <a:ln w="25560">
              <a:solidFill>
                <a:srgbClr val="FFCC00"/>
              </a:solidFill>
              <a:round/>
            </a:ln>
          </c:spPr>
          <c:marker>
            <c:symbol val="none"/>
          </c:marker>
          <c:dLbls>
            <c:dLbl>
              <c:idx val="0"/>
              <c:layout>
                <c:manualLayout>
                  <c:x val="-2.4741054720038852E-17"/>
                  <c:y val="4.3127966108889623E-2"/>
                </c:manualLayout>
              </c:layout>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D512-4CCD-BB88-27B73F552E9B}"/>
                </c:ext>
              </c:extLst>
            </c:dLbl>
            <c:dLbl>
              <c:idx val="10"/>
              <c:dLblPos val="l"/>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4-D512-4CCD-BB88-27B73F552E9B}"/>
                </c:ext>
              </c:extLst>
            </c:dLbl>
            <c:spPr>
              <a:noFill/>
              <a:ln>
                <a:noFill/>
              </a:ln>
              <a:effectLst/>
            </c:spPr>
            <c:dLblPos val="b"/>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#REF!</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extLst xmlns:c15="http://schemas.microsoft.com/office/drawing/2012/chart"/>
            </c:numRef>
          </c:cat>
          <c:val>
            <c:numRef>
              <c:f>'G43-G46'!$I$3:$I$13</c:f>
              <c:numCache>
                <c:formatCode>0.0</c:formatCode>
                <c:ptCount val="11"/>
                <c:pt idx="0">
                  <c:v>47.87</c:v>
                </c:pt>
                <c:pt idx="1">
                  <c:v>45.61</c:v>
                </c:pt>
                <c:pt idx="2">
                  <c:v>45.76</c:v>
                </c:pt>
                <c:pt idx="3">
                  <c:v>47.09</c:v>
                </c:pt>
                <c:pt idx="4">
                  <c:v>47.89</c:v>
                </c:pt>
                <c:pt idx="5">
                  <c:v>50.5</c:v>
                </c:pt>
                <c:pt idx="6">
                  <c:v>50.45</c:v>
                </c:pt>
                <c:pt idx="7">
                  <c:v>49.98</c:v>
                </c:pt>
                <c:pt idx="8">
                  <c:v>47.22</c:v>
                </c:pt>
                <c:pt idx="9">
                  <c:v>15.16</c:v>
                </c:pt>
                <c:pt idx="10">
                  <c:v>33.97</c:v>
                </c:pt>
              </c:numCache>
            </c:numRef>
          </c:val>
          <c:smooth val="0"/>
          <c:extLst>
            <c:ext xmlns:c16="http://schemas.microsoft.com/office/drawing/2014/chart" uri="{C3380CC4-5D6E-409C-BE32-E72D297353CC}">
              <c16:uniqueId val="{00000005-D512-4CCD-BB88-27B73F552E9B}"/>
            </c:ext>
          </c:extLst>
        </c:ser>
        <c:dLbls>
          <c:showLegendKey val="0"/>
          <c:showVal val="0"/>
          <c:showCatName val="0"/>
          <c:showSerName val="0"/>
          <c:showPercent val="0"/>
          <c:showBubbleSize val="0"/>
        </c:dLbls>
        <c:hiLowLines>
          <c:spPr>
            <a:ln>
              <a:noFill/>
            </a:ln>
          </c:spPr>
        </c:hiLowLines>
        <c:marker val="1"/>
        <c:smooth val="0"/>
        <c:axId val="86329676"/>
        <c:axId val="60385740"/>
      </c:lineChart>
      <c:catAx>
        <c:axId val="17551423"/>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82864188"/>
        <c:crosses val="autoZero"/>
        <c:auto val="1"/>
        <c:lblAlgn val="ctr"/>
        <c:lblOffset val="100"/>
        <c:noMultiLvlLbl val="1"/>
      </c:catAx>
      <c:valAx>
        <c:axId val="82864188"/>
        <c:scaling>
          <c:orientation val="minMax"/>
          <c:max val="78"/>
          <c:min val="0"/>
        </c:scaling>
        <c:delete val="0"/>
        <c:axPos val="l"/>
        <c:majorGridlines>
          <c:spPr>
            <a:ln w="3240">
              <a:solidFill>
                <a:srgbClr val="000000"/>
              </a:solidFill>
              <a:round/>
            </a:ln>
          </c:spPr>
        </c:majorGridlines>
        <c:numFmt formatCode="0" sourceLinked="0"/>
        <c:majorTickMark val="out"/>
        <c:minorTickMark val="none"/>
        <c:tickLblPos val="nextTo"/>
        <c:spPr>
          <a:ln w="9360">
            <a:noFill/>
          </a:ln>
        </c:spPr>
        <c:txPr>
          <a:bodyPr/>
          <a:lstStyle/>
          <a:p>
            <a:pPr>
              <a:defRPr sz="700" strike="noStrike" spc="-1">
                <a:solidFill>
                  <a:srgbClr val="000000"/>
                </a:solidFill>
                <a:uFill>
                  <a:solidFill>
                    <a:srgbClr val="FFFFFF"/>
                  </a:solidFill>
                </a:uFill>
                <a:latin typeface="Arial"/>
                <a:ea typeface="Arial"/>
              </a:defRPr>
            </a:pPr>
            <a:endParaRPr lang="ca-ES"/>
          </a:p>
        </c:txPr>
        <c:crossAx val="17551423"/>
        <c:crosses val="autoZero"/>
        <c:crossBetween val="between"/>
      </c:valAx>
      <c:catAx>
        <c:axId val="86329676"/>
        <c:scaling>
          <c:orientation val="minMax"/>
        </c:scaling>
        <c:delete val="1"/>
        <c:axPos val="b"/>
        <c:numFmt formatCode="General" sourceLinked="1"/>
        <c:majorTickMark val="out"/>
        <c:minorTickMark val="none"/>
        <c:tickLblPos val="nextTo"/>
        <c:crossAx val="60385740"/>
        <c:crosses val="autoZero"/>
        <c:auto val="1"/>
        <c:lblAlgn val="ctr"/>
        <c:lblOffset val="100"/>
        <c:noMultiLvlLbl val="1"/>
      </c:catAx>
      <c:valAx>
        <c:axId val="60385740"/>
        <c:scaling>
          <c:orientation val="minMax"/>
        </c:scaling>
        <c:delete val="0"/>
        <c:axPos val="r"/>
        <c:numFmt formatCode="0" sourceLinked="0"/>
        <c:majorTickMark val="out"/>
        <c:minorTickMark val="none"/>
        <c:tickLblPos val="nextTo"/>
        <c:spPr>
          <a:ln w="9360">
            <a:noFill/>
          </a:ln>
        </c:spPr>
        <c:txPr>
          <a:bodyPr/>
          <a:lstStyle/>
          <a:p>
            <a:pPr>
              <a:defRPr sz="700" strike="noStrike" spc="-1">
                <a:solidFill>
                  <a:srgbClr val="000000"/>
                </a:solidFill>
                <a:uFill>
                  <a:solidFill>
                    <a:srgbClr val="FFFFFF"/>
                  </a:solidFill>
                </a:uFill>
                <a:latin typeface="Arial"/>
                <a:ea typeface="Arial"/>
              </a:defRPr>
            </a:pPr>
            <a:endParaRPr lang="ca-ES"/>
          </a:p>
        </c:txPr>
        <c:crossAx val="86329676"/>
        <c:crosses val="max"/>
        <c:crossBetween val="between"/>
      </c:valAx>
      <c:spPr>
        <a:noFill/>
        <a:ln w="12600">
          <a:solidFill>
            <a:srgbClr val="808080"/>
          </a:solidFill>
          <a:round/>
        </a:ln>
      </c:spPr>
    </c:plotArea>
    <c:legend>
      <c:legendPos val="b"/>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strike="noStrike" spc="-1">
                <a:solidFill>
                  <a:srgbClr val="000000"/>
                </a:solidFill>
                <a:uFill>
                  <a:solidFill>
                    <a:srgbClr val="FFFFFF"/>
                  </a:solidFill>
                </a:uFill>
                <a:latin typeface="Arial"/>
                <a:ea typeface="Arial"/>
              </a:defRPr>
            </a:pPr>
            <a:r>
              <a:rPr lang="es-ES" sz="800" b="1" strike="noStrike" spc="-1">
                <a:solidFill>
                  <a:srgbClr val="000000"/>
                </a:solidFill>
                <a:uFill>
                  <a:solidFill>
                    <a:srgbClr val="FFFFFF"/>
                  </a:solidFill>
                </a:uFill>
                <a:latin typeface="Arial"/>
                <a:ea typeface="Arial"/>
              </a:rPr>
              <a:t>Gràfic I-6.46. Percentatge de planta oberta i grau d'ocupació de l'oferta hotelera a Eivissa-Formentera (2011-2021)</a:t>
            </a:r>
          </a:p>
        </c:rich>
      </c:tx>
      <c:layout>
        <c:manualLayout>
          <c:xMode val="edge"/>
          <c:yMode val="edge"/>
          <c:x val="0.13636754715995528"/>
          <c:y val="8.6188539166311792E-2"/>
        </c:manualLayout>
      </c:layout>
      <c:overlay val="0"/>
    </c:title>
    <c:autoTitleDeleted val="0"/>
    <c:plotArea>
      <c:layout>
        <c:manualLayout>
          <c:layoutTarget val="inner"/>
          <c:xMode val="edge"/>
          <c:yMode val="edge"/>
          <c:x val="0.11500644418013867"/>
          <c:y val="0.21857556581764429"/>
          <c:w val="0.78688705234159795"/>
          <c:h val="0.50456511292647799"/>
        </c:manualLayout>
      </c:layout>
      <c:lineChart>
        <c:grouping val="standard"/>
        <c:varyColors val="1"/>
        <c:ser>
          <c:idx val="0"/>
          <c:order val="0"/>
          <c:tx>
            <c:strRef>
              <c:f>'G43-G46'!$M$2</c:f>
              <c:strCache>
                <c:ptCount val="1"/>
                <c:pt idx="0">
                  <c:v>Grau d'ocupació per places</c:v>
                </c:pt>
              </c:strCache>
            </c:strRef>
          </c:tx>
          <c:spPr>
            <a:ln w="25560">
              <a:solidFill>
                <a:srgbClr val="808080"/>
              </a:solidFill>
              <a:round/>
            </a:ln>
          </c:spPr>
          <c:marker>
            <c:symbol val="none"/>
          </c:marker>
          <c:dLbls>
            <c:dLbl>
              <c:idx val="0"/>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0-4780-4D67-BB2D-4E321703876B}"/>
                </c:ext>
              </c:extLst>
            </c:dLbl>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'G43-G46'!$B$3:$B$13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'G43-G46'!$M$3:$M$13</c:f>
              <c:numCache>
                <c:formatCode>0.0</c:formatCode>
                <c:ptCount val="11"/>
                <c:pt idx="0">
                  <c:v>74.180000000000007</c:v>
                </c:pt>
                <c:pt idx="1">
                  <c:v>73.569999999999993</c:v>
                </c:pt>
                <c:pt idx="2">
                  <c:v>75.650000000000006</c:v>
                </c:pt>
                <c:pt idx="3">
                  <c:v>73.569999999999993</c:v>
                </c:pt>
                <c:pt idx="4">
                  <c:v>74.489999999999995</c:v>
                </c:pt>
                <c:pt idx="5">
                  <c:v>80.06</c:v>
                </c:pt>
                <c:pt idx="6">
                  <c:v>78.069999999999993</c:v>
                </c:pt>
                <c:pt idx="7">
                  <c:v>79.19</c:v>
                </c:pt>
                <c:pt idx="8">
                  <c:v>77.97</c:v>
                </c:pt>
                <c:pt idx="9">
                  <c:v>35.03</c:v>
                </c:pt>
                <c:pt idx="10">
                  <c:v>58.39</c:v>
                </c:pt>
              </c:numCache>
            </c:numRef>
          </c:val>
          <c:smooth val="0"/>
          <c:extLst>
            <c:ext xmlns:c16="http://schemas.microsoft.com/office/drawing/2014/chart" uri="{C3380CC4-5D6E-409C-BE32-E72D297353CC}">
              <c16:uniqueId val="{00000001-4780-4D67-BB2D-4E321703876B}"/>
            </c:ext>
          </c:extLst>
        </c:ser>
        <c:dLbls>
          <c:showLegendKey val="0"/>
          <c:showVal val="0"/>
          <c:showCatName val="0"/>
          <c:showSerName val="0"/>
          <c:showPercent val="0"/>
          <c:showBubbleSize val="0"/>
        </c:dLbls>
        <c:hiLowLines>
          <c:spPr>
            <a:ln>
              <a:noFill/>
            </a:ln>
          </c:spPr>
        </c:hiLowLines>
        <c:marker val="1"/>
        <c:smooth val="0"/>
        <c:axId val="22518301"/>
        <c:axId val="67187561"/>
      </c:lineChart>
      <c:lineChart>
        <c:grouping val="standard"/>
        <c:varyColors val="1"/>
        <c:ser>
          <c:idx val="1"/>
          <c:order val="1"/>
          <c:tx>
            <c:strRef>
              <c:f>'G43-G46'!$L$2</c:f>
              <c:strCache>
                <c:ptCount val="1"/>
                <c:pt idx="0">
                  <c:v>Percentatge de planta oberta</c:v>
                </c:pt>
              </c:strCache>
            </c:strRef>
          </c:tx>
          <c:spPr>
            <a:ln w="25560">
              <a:solidFill>
                <a:srgbClr val="FFCC00"/>
              </a:solidFill>
              <a:round/>
            </a:ln>
          </c:spPr>
          <c:marker>
            <c:symbol val="none"/>
          </c:marker>
          <c:dLbls>
            <c:dLbl>
              <c:idx val="0"/>
              <c:dLblPos val="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2-4780-4D67-BB2D-4E321703876B}"/>
                </c:ext>
              </c:extLst>
            </c:dLbl>
            <c:spPr>
              <a:noFill/>
              <a:ln>
                <a:noFill/>
              </a:ln>
              <a:effectLst/>
            </c:spPr>
            <c:dLblPos val="b"/>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#REF!</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extLst xmlns:c15="http://schemas.microsoft.com/office/drawing/2012/chart"/>
            </c:numRef>
          </c:cat>
          <c:val>
            <c:numRef>
              <c:f>'G43-G46'!$L$3:$L$13</c:f>
              <c:numCache>
                <c:formatCode>0.0</c:formatCode>
                <c:ptCount val="11"/>
                <c:pt idx="0">
                  <c:v>46.66</c:v>
                </c:pt>
                <c:pt idx="1">
                  <c:v>46.1</c:v>
                </c:pt>
                <c:pt idx="2">
                  <c:v>46.31</c:v>
                </c:pt>
                <c:pt idx="3">
                  <c:v>46.09</c:v>
                </c:pt>
                <c:pt idx="4">
                  <c:v>46.92</c:v>
                </c:pt>
                <c:pt idx="5">
                  <c:v>46.03</c:v>
                </c:pt>
                <c:pt idx="6">
                  <c:v>47.83</c:v>
                </c:pt>
                <c:pt idx="7">
                  <c:v>48.44</c:v>
                </c:pt>
                <c:pt idx="8">
                  <c:v>47.62</c:v>
                </c:pt>
                <c:pt idx="9">
                  <c:v>12.48</c:v>
                </c:pt>
                <c:pt idx="10">
                  <c:v>31.23</c:v>
                </c:pt>
              </c:numCache>
            </c:numRef>
          </c:val>
          <c:smooth val="0"/>
          <c:extLst>
            <c:ext xmlns:c16="http://schemas.microsoft.com/office/drawing/2014/chart" uri="{C3380CC4-5D6E-409C-BE32-E72D297353CC}">
              <c16:uniqueId val="{00000003-4780-4D67-BB2D-4E321703876B}"/>
            </c:ext>
          </c:extLst>
        </c:ser>
        <c:dLbls>
          <c:showLegendKey val="0"/>
          <c:showVal val="0"/>
          <c:showCatName val="0"/>
          <c:showSerName val="0"/>
          <c:showPercent val="0"/>
          <c:showBubbleSize val="0"/>
        </c:dLbls>
        <c:hiLowLines>
          <c:spPr>
            <a:ln>
              <a:noFill/>
            </a:ln>
          </c:spPr>
        </c:hiLowLines>
        <c:marker val="1"/>
        <c:smooth val="0"/>
        <c:axId val="62135160"/>
        <c:axId val="31668730"/>
      </c:lineChart>
      <c:catAx>
        <c:axId val="22518301"/>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67187561"/>
        <c:crosses val="autoZero"/>
        <c:auto val="1"/>
        <c:lblAlgn val="ctr"/>
        <c:lblOffset val="100"/>
        <c:noMultiLvlLbl val="1"/>
      </c:catAx>
      <c:valAx>
        <c:axId val="67187561"/>
        <c:scaling>
          <c:orientation val="minMax"/>
          <c:max val="90"/>
        </c:scaling>
        <c:delete val="0"/>
        <c:axPos val="l"/>
        <c:majorGridlines>
          <c:spPr>
            <a:ln w="3240">
              <a:solidFill>
                <a:srgbClr val="000000"/>
              </a:solidFill>
              <a:round/>
            </a:ln>
          </c:spPr>
        </c:majorGridlines>
        <c:numFmt formatCode="0" sourceLinked="0"/>
        <c:majorTickMark val="out"/>
        <c:minorTickMark val="none"/>
        <c:tickLblPos val="nextTo"/>
        <c:spPr>
          <a:ln w="9360">
            <a:noFill/>
          </a:ln>
        </c:spPr>
        <c:txPr>
          <a:bodyPr/>
          <a:lstStyle/>
          <a:p>
            <a:pPr>
              <a:defRPr sz="700" strike="noStrike" spc="-1">
                <a:solidFill>
                  <a:srgbClr val="000000"/>
                </a:solidFill>
                <a:uFill>
                  <a:solidFill>
                    <a:srgbClr val="FFFFFF"/>
                  </a:solidFill>
                </a:uFill>
                <a:latin typeface="Arial"/>
                <a:ea typeface="Arial"/>
              </a:defRPr>
            </a:pPr>
            <a:endParaRPr lang="ca-ES"/>
          </a:p>
        </c:txPr>
        <c:crossAx val="22518301"/>
        <c:crosses val="autoZero"/>
        <c:crossBetween val="between"/>
        <c:majorUnit val="10"/>
      </c:valAx>
      <c:catAx>
        <c:axId val="62135160"/>
        <c:scaling>
          <c:orientation val="minMax"/>
        </c:scaling>
        <c:delete val="1"/>
        <c:axPos val="b"/>
        <c:numFmt formatCode="General" sourceLinked="1"/>
        <c:majorTickMark val="out"/>
        <c:minorTickMark val="none"/>
        <c:tickLblPos val="nextTo"/>
        <c:crossAx val="31668730"/>
        <c:crosses val="autoZero"/>
        <c:auto val="1"/>
        <c:lblAlgn val="ctr"/>
        <c:lblOffset val="100"/>
        <c:noMultiLvlLbl val="1"/>
      </c:catAx>
      <c:valAx>
        <c:axId val="31668730"/>
        <c:scaling>
          <c:orientation val="minMax"/>
          <c:max val="50"/>
        </c:scaling>
        <c:delete val="0"/>
        <c:axPos val="r"/>
        <c:numFmt formatCode="0" sourceLinked="0"/>
        <c:majorTickMark val="out"/>
        <c:minorTickMark val="none"/>
        <c:tickLblPos val="nextTo"/>
        <c:spPr>
          <a:ln w="9360">
            <a:noFill/>
          </a:ln>
        </c:spPr>
        <c:txPr>
          <a:bodyPr/>
          <a:lstStyle/>
          <a:p>
            <a:pPr>
              <a:defRPr sz="700" strike="noStrike" spc="-1">
                <a:solidFill>
                  <a:srgbClr val="000000"/>
                </a:solidFill>
                <a:uFill>
                  <a:solidFill>
                    <a:srgbClr val="FFFFFF"/>
                  </a:solidFill>
                </a:uFill>
                <a:latin typeface="Arial"/>
                <a:ea typeface="Arial"/>
              </a:defRPr>
            </a:pPr>
            <a:endParaRPr lang="ca-ES"/>
          </a:p>
        </c:txPr>
        <c:crossAx val="62135160"/>
        <c:crosses val="max"/>
        <c:crossBetween val="between"/>
      </c:valAx>
      <c:spPr>
        <a:noFill/>
        <a:ln w="12600">
          <a:solidFill>
            <a:srgbClr val="808080"/>
          </a:solidFill>
          <a:round/>
        </a:ln>
      </c:spPr>
    </c:plotArea>
    <c:legend>
      <c:legendPos val="b"/>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I-6.49. Percentatge d'empreses actives en el sector turístic a les Illes Balears per activitat econòmica (2020-2021)</a:t>
            </a:r>
          </a:p>
        </c:rich>
      </c:tx>
      <c:layout>
        <c:manualLayout>
          <c:xMode val="edge"/>
          <c:yMode val="edge"/>
          <c:x val="0.11559798735647001"/>
          <c:y val="3.5892560019015897E-2"/>
        </c:manualLayout>
      </c:layout>
      <c:overlay val="0"/>
    </c:title>
    <c:autoTitleDeleted val="0"/>
    <c:plotArea>
      <c:layout>
        <c:manualLayout>
          <c:layoutTarget val="inner"/>
          <c:xMode val="edge"/>
          <c:yMode val="edge"/>
          <c:x val="0.26899754870339299"/>
          <c:y val="0.22842880912764399"/>
          <c:w val="0.64817442910592205"/>
          <c:h val="0.64261944378416902"/>
        </c:manualLayout>
      </c:layout>
      <c:barChart>
        <c:barDir val="bar"/>
        <c:grouping val="clustered"/>
        <c:varyColors val="0"/>
        <c:ser>
          <c:idx val="0"/>
          <c:order val="0"/>
          <c:tx>
            <c:strRef>
              <c:f>'G49-G51'!$B$3</c:f>
              <c:strCache>
                <c:ptCount val="1"/>
                <c:pt idx="0">
                  <c:v>2020</c:v>
                </c:pt>
              </c:strCache>
            </c:strRef>
          </c:tx>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'G49-G51'!$A$4:$A$8</c:f>
              <c:strCache>
                <c:ptCount val="5"/>
                <c:pt idx="0">
                  <c:v>Total</c:v>
                </c:pt>
                <c:pt idx="1">
                  <c:v>Serveis d'allotjament</c:v>
                </c:pt>
                <c:pt idx="2">
                  <c:v>Serveis de menjar i begudes</c:v>
                </c:pt>
                <c:pt idx="3">
                  <c:v>Transport de passatgers</c:v>
                </c:pt>
                <c:pt idx="4">
                  <c:v>Altres activitats turístiques</c:v>
                </c:pt>
              </c:strCache>
            </c:strRef>
          </c:cat>
          <c:val>
            <c:numRef>
              <c:f>'G49-G51'!$B$5:$B$8</c:f>
              <c:numCache>
                <c:formatCode>0.0%</c:formatCode>
                <c:ptCount val="4"/>
                <c:pt idx="0">
                  <c:v>0.12506724045185599</c:v>
                </c:pt>
                <c:pt idx="1">
                  <c:v>0.44938138784292597</c:v>
                </c:pt>
                <c:pt idx="2">
                  <c:v>0.148789671866595</c:v>
                </c:pt>
                <c:pt idx="3">
                  <c:v>0.27676169983862298</c:v>
                </c:pt>
              </c:numCache>
            </c:numRef>
          </c:val>
          <c:extLst>
            <c:ext xmlns:c16="http://schemas.microsoft.com/office/drawing/2014/chart" uri="{C3380CC4-5D6E-409C-BE32-E72D297353CC}">
              <c16:uniqueId val="{00000000-4F7D-4AA3-99A6-06961BFD2D87}"/>
            </c:ext>
          </c:extLst>
        </c:ser>
        <c:ser>
          <c:idx val="1"/>
          <c:order val="1"/>
          <c:tx>
            <c:strRef>
              <c:f>'G49-G51'!$C$3</c:f>
              <c:strCache>
                <c:ptCount val="1"/>
                <c:pt idx="0">
                  <c:v>2021</c:v>
                </c:pt>
              </c:strCache>
            </c:strRef>
          </c:tx>
          <c:spPr>
            <a:solidFill>
              <a:srgbClr val="FFCC0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'G49-G51'!$A$4:$A$8</c:f>
              <c:strCache>
                <c:ptCount val="5"/>
                <c:pt idx="0">
                  <c:v>Total</c:v>
                </c:pt>
                <c:pt idx="1">
                  <c:v>Serveis d'allotjament</c:v>
                </c:pt>
                <c:pt idx="2">
                  <c:v>Serveis de menjar i begudes</c:v>
                </c:pt>
                <c:pt idx="3">
                  <c:v>Transport de passatgers</c:v>
                </c:pt>
                <c:pt idx="4">
                  <c:v>Altres activitats turístiques</c:v>
                </c:pt>
              </c:strCache>
            </c:strRef>
          </c:cat>
          <c:val>
            <c:numRef>
              <c:f>'G49-G51'!$C$5:$C$8</c:f>
              <c:numCache>
                <c:formatCode>0.0%</c:formatCode>
                <c:ptCount val="4"/>
                <c:pt idx="0">
                  <c:v>0.125689693224454</c:v>
                </c:pt>
                <c:pt idx="1">
                  <c:v>0.44830059589494597</c:v>
                </c:pt>
                <c:pt idx="2">
                  <c:v>0.156036195100419</c:v>
                </c:pt>
                <c:pt idx="3">
                  <c:v>0.26997351578018097</c:v>
                </c:pt>
              </c:numCache>
            </c:numRef>
          </c:val>
          <c:extLst>
            <c:ext xmlns:c16="http://schemas.microsoft.com/office/drawing/2014/chart" uri="{C3380CC4-5D6E-409C-BE32-E72D297353CC}">
              <c16:uniqueId val="{00000001-4F7D-4AA3-99A6-06961BFD2D87}"/>
            </c:ext>
          </c:extLst>
        </c:ser>
        <c:dLbls>
          <c:showLegendKey val="0"/>
          <c:showVal val="0"/>
          <c:showCatName val="0"/>
          <c:showSerName val="0"/>
          <c:showPercent val="0"/>
          <c:showBubbleSize val="0"/>
        </c:dLbls>
        <c:gapWidth val="30"/>
        <c:axId val="76778293"/>
        <c:axId val="69677767"/>
      </c:barChart>
      <c:catAx>
        <c:axId val="76778293"/>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69677767"/>
        <c:crosses val="autoZero"/>
        <c:auto val="1"/>
        <c:lblAlgn val="ctr"/>
        <c:lblOffset val="100"/>
        <c:noMultiLvlLbl val="1"/>
      </c:catAx>
      <c:valAx>
        <c:axId val="69677767"/>
        <c:scaling>
          <c:orientation val="minMax"/>
          <c:max val="0.6"/>
        </c:scaling>
        <c:delete val="0"/>
        <c:axPos val="b"/>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76778293"/>
        <c:crosses val="max"/>
        <c:crossBetween val="between"/>
      </c:valAx>
      <c:spPr>
        <a:noFill/>
        <a:ln w="12600">
          <a:solidFill>
            <a:srgbClr val="808080"/>
          </a:solidFill>
          <a:round/>
        </a:ln>
      </c:spPr>
    </c:plotArea>
    <c:legend>
      <c:legendPos val="r"/>
      <c:layout>
        <c:manualLayout>
          <c:xMode val="edge"/>
          <c:yMode val="edge"/>
          <c:x val="4.3260888657185512E-2"/>
          <c:y val="0.10868938602269292"/>
          <c:w val="0.1768640443076647"/>
          <c:h val="0.15165145384398232"/>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I-6.50. Percentatge de locals actius en el sector turístic a les Illes Balears per activitat econòmica (2020-2021)</a:t>
            </a:r>
          </a:p>
        </c:rich>
      </c:tx>
      <c:layout>
        <c:manualLayout>
          <c:xMode val="edge"/>
          <c:yMode val="edge"/>
          <c:x val="0.14967544864452101"/>
          <c:y val="3.5781990521327002E-2"/>
        </c:manualLayout>
      </c:layout>
      <c:overlay val="0"/>
    </c:title>
    <c:autoTitleDeleted val="0"/>
    <c:plotArea>
      <c:layout>
        <c:manualLayout>
          <c:layoutTarget val="inner"/>
          <c:xMode val="edge"/>
          <c:yMode val="edge"/>
          <c:x val="0.26702303678248701"/>
          <c:y val="0.22772511848341201"/>
          <c:w val="0.65050273641338896"/>
          <c:h val="0.64395734597156395"/>
        </c:manualLayout>
      </c:layout>
      <c:barChart>
        <c:barDir val="bar"/>
        <c:grouping val="clustered"/>
        <c:varyColors val="0"/>
        <c:ser>
          <c:idx val="0"/>
          <c:order val="0"/>
          <c:tx>
            <c:strRef>
              <c:f>'G49-G51'!$D$3</c:f>
              <c:strCache>
                <c:ptCount val="1"/>
                <c:pt idx="0">
                  <c:v>2020</c:v>
                </c:pt>
              </c:strCache>
            </c:strRef>
          </c:tx>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'G49-G51'!$A$4:$A$8</c:f>
              <c:strCache>
                <c:ptCount val="5"/>
                <c:pt idx="0">
                  <c:v>Total</c:v>
                </c:pt>
                <c:pt idx="1">
                  <c:v>Serveis d'allotjament</c:v>
                </c:pt>
                <c:pt idx="2">
                  <c:v>Serveis de menjar i begudes</c:v>
                </c:pt>
                <c:pt idx="3">
                  <c:v>Transport de passatgers</c:v>
                </c:pt>
                <c:pt idx="4">
                  <c:v>Altres activitats turístiques</c:v>
                </c:pt>
              </c:strCache>
            </c:strRef>
          </c:cat>
          <c:val>
            <c:numRef>
              <c:f>'G49-G51'!$D$5:$D$8</c:f>
              <c:numCache>
                <c:formatCode>0.0%</c:formatCode>
                <c:ptCount val="4"/>
                <c:pt idx="0">
                  <c:v>0.149704298702445</c:v>
                </c:pt>
                <c:pt idx="1">
                  <c:v>0.42708976961779499</c:v>
                </c:pt>
                <c:pt idx="2">
                  <c:v>0.135978462353253</c:v>
                </c:pt>
                <c:pt idx="3">
                  <c:v>0.287227469326507</c:v>
                </c:pt>
              </c:numCache>
            </c:numRef>
          </c:val>
          <c:extLst>
            <c:ext xmlns:c16="http://schemas.microsoft.com/office/drawing/2014/chart" uri="{C3380CC4-5D6E-409C-BE32-E72D297353CC}">
              <c16:uniqueId val="{00000000-5DD1-47C1-8312-A1363D468458}"/>
            </c:ext>
          </c:extLst>
        </c:ser>
        <c:ser>
          <c:idx val="1"/>
          <c:order val="1"/>
          <c:tx>
            <c:strRef>
              <c:f>'G49-G51'!$E$3</c:f>
              <c:strCache>
                <c:ptCount val="1"/>
                <c:pt idx="0">
                  <c:v>2021</c:v>
                </c:pt>
              </c:strCache>
            </c:strRef>
          </c:tx>
          <c:spPr>
            <a:solidFill>
              <a:srgbClr val="FFCC0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'G49-G51'!$A$4:$A$8</c:f>
              <c:strCache>
                <c:ptCount val="5"/>
                <c:pt idx="0">
                  <c:v>Total</c:v>
                </c:pt>
                <c:pt idx="1">
                  <c:v>Serveis d'allotjament</c:v>
                </c:pt>
                <c:pt idx="2">
                  <c:v>Serveis de menjar i begudes</c:v>
                </c:pt>
                <c:pt idx="3">
                  <c:v>Transport de passatgers</c:v>
                </c:pt>
                <c:pt idx="4">
                  <c:v>Altres activitats turístiques</c:v>
                </c:pt>
              </c:strCache>
            </c:strRef>
          </c:cat>
          <c:val>
            <c:numRef>
              <c:f>'G49-G51'!$E$5:$E$8</c:f>
              <c:numCache>
                <c:formatCode>0.0%</c:formatCode>
                <c:ptCount val="4"/>
                <c:pt idx="0">
                  <c:v>0.15121397776265</c:v>
                </c:pt>
                <c:pt idx="1">
                  <c:v>0.42732017245291598</c:v>
                </c:pt>
                <c:pt idx="2">
                  <c:v>0.14236442024052601</c:v>
                </c:pt>
                <c:pt idx="3">
                  <c:v>0.27910142954390699</c:v>
                </c:pt>
              </c:numCache>
            </c:numRef>
          </c:val>
          <c:extLst>
            <c:ext xmlns:c16="http://schemas.microsoft.com/office/drawing/2014/chart" uri="{C3380CC4-5D6E-409C-BE32-E72D297353CC}">
              <c16:uniqueId val="{00000001-5DD1-47C1-8312-A1363D468458}"/>
            </c:ext>
          </c:extLst>
        </c:ser>
        <c:dLbls>
          <c:showLegendKey val="0"/>
          <c:showVal val="0"/>
          <c:showCatName val="0"/>
          <c:showSerName val="0"/>
          <c:showPercent val="0"/>
          <c:showBubbleSize val="0"/>
        </c:dLbls>
        <c:gapWidth val="30"/>
        <c:axId val="361683"/>
        <c:axId val="79520703"/>
      </c:barChart>
      <c:catAx>
        <c:axId val="361683"/>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ca-ES"/>
          </a:p>
        </c:txPr>
        <c:crossAx val="79520703"/>
        <c:crosses val="autoZero"/>
        <c:auto val="1"/>
        <c:lblAlgn val="ctr"/>
        <c:lblOffset val="100"/>
        <c:noMultiLvlLbl val="1"/>
      </c:catAx>
      <c:valAx>
        <c:axId val="79520703"/>
        <c:scaling>
          <c:orientation val="minMax"/>
          <c:max val="0.6"/>
        </c:scaling>
        <c:delete val="0"/>
        <c:axPos val="b"/>
        <c:numFmt formatCode="0%" sourceLinked="0"/>
        <c:majorTickMark val="out"/>
        <c:minorTickMark val="none"/>
        <c:tickLblPos val="nextTo"/>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ca-ES"/>
          </a:p>
        </c:txPr>
        <c:crossAx val="361683"/>
        <c:crosses val="max"/>
        <c:crossBetween val="between"/>
      </c:valAx>
      <c:spPr>
        <a:noFill/>
        <a:ln w="12600">
          <a:solidFill>
            <a:srgbClr val="808080"/>
          </a:solidFill>
          <a:round/>
        </a:ln>
      </c:spPr>
    </c:plotArea>
    <c:legend>
      <c:legendPos val="r"/>
      <c:layout>
        <c:manualLayout>
          <c:xMode val="edge"/>
          <c:yMode val="edge"/>
          <c:x val="5.3786948746839786E-2"/>
          <c:y val="0.1076632911517402"/>
          <c:w val="0.1768640443076647"/>
          <c:h val="0.15118422806697049"/>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I-6.51. Diferències en punts percentuals de les taxes de creixement de les empreses i locals actius en el sector turístic a les Illes Balears respecte al total per activitat econòmica (2020-2021)</a:t>
            </a:r>
          </a:p>
        </c:rich>
      </c:tx>
      <c:layout>
        <c:manualLayout>
          <c:xMode val="edge"/>
          <c:yMode val="edge"/>
          <c:x val="0.149733737078417"/>
          <c:y val="3.5777962676809702E-2"/>
        </c:manualLayout>
      </c:layout>
      <c:overlay val="0"/>
    </c:title>
    <c:autoTitleDeleted val="0"/>
    <c:plotArea>
      <c:layout>
        <c:manualLayout>
          <c:layoutTarget val="inner"/>
          <c:xMode val="edge"/>
          <c:yMode val="edge"/>
          <c:x val="0.28568445233371598"/>
          <c:y val="0.27659574468085102"/>
          <c:w val="0.658139292053879"/>
          <c:h val="0.59562581718768604"/>
        </c:manualLayout>
      </c:layout>
      <c:barChart>
        <c:barDir val="bar"/>
        <c:grouping val="clustered"/>
        <c:varyColors val="0"/>
        <c:ser>
          <c:idx val="0"/>
          <c:order val="0"/>
          <c:tx>
            <c:strRef>
              <c:f>'G49-G51'!$F$3</c:f>
              <c:strCache>
                <c:ptCount val="1"/>
                <c:pt idx="0">
                  <c:v>Empreses</c:v>
                </c:pt>
              </c:strCache>
            </c:strRef>
          </c:tx>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'G49-G51'!$A$4:$A$8</c:f>
              <c:strCache>
                <c:ptCount val="5"/>
                <c:pt idx="0">
                  <c:v>Total</c:v>
                </c:pt>
                <c:pt idx="1">
                  <c:v>Serveis d'allotjament</c:v>
                </c:pt>
                <c:pt idx="2">
                  <c:v>Serveis de menjar i begudes</c:v>
                </c:pt>
                <c:pt idx="3">
                  <c:v>Transport de passatgers</c:v>
                </c:pt>
                <c:pt idx="4">
                  <c:v>Altres activitats turístiques</c:v>
                </c:pt>
              </c:strCache>
            </c:strRef>
          </c:cat>
          <c:val>
            <c:numRef>
              <c:f>'G49-G51'!$F$5:$F$8</c:f>
              <c:numCache>
                <c:formatCode>#,##0.0</c:formatCode>
                <c:ptCount val="4"/>
                <c:pt idx="0">
                  <c:v>0.48521866884149201</c:v>
                </c:pt>
                <c:pt idx="1">
                  <c:v>-0.23447777430208899</c:v>
                </c:pt>
                <c:pt idx="2">
                  <c:v>4.7482280220474697</c:v>
                </c:pt>
                <c:pt idx="3">
                  <c:v>-2.39123513848789</c:v>
                </c:pt>
              </c:numCache>
            </c:numRef>
          </c:val>
          <c:extLst>
            <c:ext xmlns:c16="http://schemas.microsoft.com/office/drawing/2014/chart" uri="{C3380CC4-5D6E-409C-BE32-E72D297353CC}">
              <c16:uniqueId val="{00000000-8603-41AD-92A4-7C8366F18464}"/>
            </c:ext>
          </c:extLst>
        </c:ser>
        <c:ser>
          <c:idx val="1"/>
          <c:order val="1"/>
          <c:tx>
            <c:strRef>
              <c:f>'G49-G51'!$G$3</c:f>
              <c:strCache>
                <c:ptCount val="1"/>
                <c:pt idx="0">
                  <c:v>Locals</c:v>
                </c:pt>
              </c:strCache>
            </c:strRef>
          </c:tx>
          <c:spPr>
            <a:solidFill>
              <a:srgbClr val="FFCC0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'G49-G51'!$A$4:$A$8</c:f>
              <c:strCache>
                <c:ptCount val="5"/>
                <c:pt idx="0">
                  <c:v>Total</c:v>
                </c:pt>
                <c:pt idx="1">
                  <c:v>Serveis d'allotjament</c:v>
                </c:pt>
                <c:pt idx="2">
                  <c:v>Serveis de menjar i begudes</c:v>
                </c:pt>
                <c:pt idx="3">
                  <c:v>Transport de passatgers</c:v>
                </c:pt>
                <c:pt idx="4">
                  <c:v>Altres activitats turístiques</c:v>
                </c:pt>
              </c:strCache>
            </c:strRef>
          </c:cat>
          <c:val>
            <c:numRef>
              <c:f>'G49-G51'!$G$5:$G$8</c:f>
              <c:numCache>
                <c:formatCode>#,##0.0</c:formatCode>
                <c:ptCount val="4"/>
                <c:pt idx="0">
                  <c:v>0.98071279751247298</c:v>
                </c:pt>
                <c:pt idx="1">
                  <c:v>5.2463846976191802E-2</c:v>
                </c:pt>
                <c:pt idx="2">
                  <c:v>4.5671724130501898</c:v>
                </c:pt>
                <c:pt idx="3">
                  <c:v>-2.7513412201841798</c:v>
                </c:pt>
              </c:numCache>
            </c:numRef>
          </c:val>
          <c:extLst>
            <c:ext xmlns:c16="http://schemas.microsoft.com/office/drawing/2014/chart" uri="{C3380CC4-5D6E-409C-BE32-E72D297353CC}">
              <c16:uniqueId val="{00000001-8603-41AD-92A4-7C8366F18464}"/>
            </c:ext>
          </c:extLst>
        </c:ser>
        <c:dLbls>
          <c:showLegendKey val="0"/>
          <c:showVal val="0"/>
          <c:showCatName val="0"/>
          <c:showSerName val="0"/>
          <c:showPercent val="0"/>
          <c:showBubbleSize val="0"/>
        </c:dLbls>
        <c:gapWidth val="30"/>
        <c:axId val="69061879"/>
        <c:axId val="47623972"/>
      </c:barChart>
      <c:catAx>
        <c:axId val="69061879"/>
        <c:scaling>
          <c:orientation val="maxMin"/>
        </c:scaling>
        <c:delete val="0"/>
        <c:axPos val="l"/>
        <c:numFmt formatCode="General" sourceLinked="1"/>
        <c:majorTickMark val="out"/>
        <c:minorTickMark val="none"/>
        <c:tickLblPos val="low"/>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ca-ES"/>
          </a:p>
        </c:txPr>
        <c:crossAx val="47623972"/>
        <c:crosses val="autoZero"/>
        <c:auto val="1"/>
        <c:lblAlgn val="ctr"/>
        <c:lblOffset val="100"/>
        <c:noMultiLvlLbl val="1"/>
      </c:catAx>
      <c:valAx>
        <c:axId val="47623972"/>
        <c:scaling>
          <c:orientation val="minMax"/>
        </c:scaling>
        <c:delete val="0"/>
        <c:axPos val="b"/>
        <c:numFmt formatCode="#,##0" sourceLinked="0"/>
        <c:majorTickMark val="out"/>
        <c:minorTickMark val="none"/>
        <c:tickLblPos val="nextTo"/>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ca-ES"/>
          </a:p>
        </c:txPr>
        <c:crossAx val="69061879"/>
        <c:crosses val="max"/>
        <c:crossBetween val="between"/>
        <c:majorUnit val="2"/>
      </c:valAx>
      <c:spPr>
        <a:noFill/>
        <a:ln w="12600">
          <a:solidFill>
            <a:srgbClr val="808080"/>
          </a:solidFill>
          <a:round/>
        </a:ln>
      </c:spPr>
    </c:plotArea>
    <c:legend>
      <c:legendPos val="r"/>
      <c:layout>
        <c:manualLayout>
          <c:xMode val="edge"/>
          <c:yMode val="edge"/>
          <c:x val="4.0038075060068033E-2"/>
          <c:y val="0.15504097135884901"/>
          <c:w val="0.21982052522088907"/>
          <c:h val="0.15166948174491923"/>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I-6.4. Diferències en punts percentuals de les taxes de creixement insulars de les estades mitjanes dels turistes respecte a les Illes Balears (2020-2021)</a:t>
            </a:r>
          </a:p>
        </c:rich>
      </c:tx>
      <c:layout>
        <c:manualLayout>
          <c:xMode val="edge"/>
          <c:yMode val="edge"/>
          <c:x val="0.13248973435012151"/>
          <c:y val="3.6247121257634921E-2"/>
        </c:manualLayout>
      </c:layout>
      <c:overlay val="0"/>
    </c:title>
    <c:autoTitleDeleted val="0"/>
    <c:plotArea>
      <c:layout>
        <c:manualLayout>
          <c:layoutTarget val="inner"/>
          <c:xMode val="edge"/>
          <c:yMode val="edge"/>
          <c:x val="0.27359039185011363"/>
          <c:y val="0.20166549173013629"/>
          <c:w val="0.63725998249338844"/>
          <c:h val="0.58689753785522636"/>
        </c:manualLayout>
      </c:layout>
      <c:barChart>
        <c:barDir val="bar"/>
        <c:grouping val="clustered"/>
        <c:varyColors val="0"/>
        <c:ser>
          <c:idx val="0"/>
          <c:order val="0"/>
          <c:tx>
            <c:strRef>
              <c:f>'Q3-G4-G5'!$B$19:$B$19</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'Q3-G4-G5'!$A$21:$A$23</c:f>
              <c:strCache>
                <c:ptCount val="3"/>
                <c:pt idx="0">
                  <c:v>Mallorca</c:v>
                </c:pt>
                <c:pt idx="1">
                  <c:v>Menorca</c:v>
                </c:pt>
                <c:pt idx="2">
                  <c:v>Eivissa i Formentera</c:v>
                </c:pt>
              </c:strCache>
            </c:strRef>
          </c:cat>
          <c:val>
            <c:numRef>
              <c:f>'Q3-G4-G5'!$B$21:$B$23</c:f>
              <c:numCache>
                <c:formatCode>0.0</c:formatCode>
                <c:ptCount val="3"/>
                <c:pt idx="0">
                  <c:v>-0.62323111891515703</c:v>
                </c:pt>
                <c:pt idx="1">
                  <c:v>-8.1511620230281192</c:v>
                </c:pt>
                <c:pt idx="2">
                  <c:v>12.719833216181501</c:v>
                </c:pt>
              </c:numCache>
            </c:numRef>
          </c:val>
          <c:extLst>
            <c:ext xmlns:c16="http://schemas.microsoft.com/office/drawing/2014/chart" uri="{C3380CC4-5D6E-409C-BE32-E72D297353CC}">
              <c16:uniqueId val="{00000000-C074-4D5A-B7B5-5275D377F5B2}"/>
            </c:ext>
          </c:extLst>
        </c:ser>
        <c:ser>
          <c:idx val="1"/>
          <c:order val="1"/>
          <c:tx>
            <c:strRef>
              <c:f>'Q3-G4-G5'!$C$19:$C$19</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'Q3-G4-G5'!$A$21:$A$23</c:f>
              <c:strCache>
                <c:ptCount val="3"/>
                <c:pt idx="0">
                  <c:v>Mallorca</c:v>
                </c:pt>
                <c:pt idx="1">
                  <c:v>Menorca</c:v>
                </c:pt>
                <c:pt idx="2">
                  <c:v>Eivissa i Formentera</c:v>
                </c:pt>
              </c:strCache>
            </c:strRef>
          </c:cat>
          <c:val>
            <c:numRef>
              <c:f>'Q3-G4-G5'!$C$21:$C$23</c:f>
              <c:numCache>
                <c:formatCode>0.0</c:formatCode>
                <c:ptCount val="3"/>
                <c:pt idx="0">
                  <c:v>0.57026131554452797</c:v>
                </c:pt>
                <c:pt idx="1">
                  <c:v>-6.5719199333002498</c:v>
                </c:pt>
                <c:pt idx="2">
                  <c:v>9.7377180320332908</c:v>
                </c:pt>
              </c:numCache>
            </c:numRef>
          </c:val>
          <c:extLst>
            <c:ext xmlns:c16="http://schemas.microsoft.com/office/drawing/2014/chart" uri="{C3380CC4-5D6E-409C-BE32-E72D297353CC}">
              <c16:uniqueId val="{00000001-C074-4D5A-B7B5-5275D377F5B2}"/>
            </c:ext>
          </c:extLst>
        </c:ser>
        <c:ser>
          <c:idx val="2"/>
          <c:order val="2"/>
          <c:tx>
            <c:strRef>
              <c:f>'Q3-G4-G5'!$D$19:$D$19</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'Q3-G4-G5'!$A$21:$A$23</c:f>
              <c:strCache>
                <c:ptCount val="3"/>
                <c:pt idx="0">
                  <c:v>Mallorca</c:v>
                </c:pt>
                <c:pt idx="1">
                  <c:v>Menorca</c:v>
                </c:pt>
                <c:pt idx="2">
                  <c:v>Eivissa i Formentera</c:v>
                </c:pt>
              </c:strCache>
            </c:strRef>
          </c:cat>
          <c:val>
            <c:numRef>
              <c:f>'Q3-G4-G5'!$D$21:$D$23</c:f>
              <c:numCache>
                <c:formatCode>0.0</c:formatCode>
                <c:ptCount val="3"/>
                <c:pt idx="0">
                  <c:v>-1.52883677251644</c:v>
                </c:pt>
                <c:pt idx="1">
                  <c:v>-11.6911592941391</c:v>
                </c:pt>
                <c:pt idx="2">
                  <c:v>15.726835477430001</c:v>
                </c:pt>
              </c:numCache>
            </c:numRef>
          </c:val>
          <c:extLst>
            <c:ext xmlns:c16="http://schemas.microsoft.com/office/drawing/2014/chart" uri="{C3380CC4-5D6E-409C-BE32-E72D297353CC}">
              <c16:uniqueId val="{00000002-C074-4D5A-B7B5-5275D377F5B2}"/>
            </c:ext>
          </c:extLst>
        </c:ser>
        <c:dLbls>
          <c:showLegendKey val="0"/>
          <c:showVal val="0"/>
          <c:showCatName val="0"/>
          <c:showSerName val="0"/>
          <c:showPercent val="0"/>
          <c:showBubbleSize val="0"/>
        </c:dLbls>
        <c:gapWidth val="50"/>
        <c:axId val="154699695"/>
        <c:axId val="148813327"/>
      </c:barChart>
      <c:valAx>
        <c:axId val="148813327"/>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699695"/>
        <c:crosses val="max"/>
        <c:crossBetween val="between"/>
      </c:valAx>
      <c:catAx>
        <c:axId val="1546996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48813327"/>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I-6.52. Empreses actives en el sector turístic a les Illes Balears per estrat d'assalariats (2021)</a:t>
            </a:r>
          </a:p>
        </c:rich>
      </c:tx>
      <c:layout>
        <c:manualLayout>
          <c:xMode val="edge"/>
          <c:yMode val="edge"/>
          <c:x val="0.118627207162397"/>
          <c:y val="3.5769643495886502E-2"/>
        </c:manualLayout>
      </c:layout>
      <c:overlay val="0"/>
    </c:title>
    <c:autoTitleDeleted val="0"/>
    <c:plotArea>
      <c:layout>
        <c:manualLayout>
          <c:layoutTarget val="inner"/>
          <c:xMode val="edge"/>
          <c:yMode val="edge"/>
          <c:x val="0.45361850285998501"/>
          <c:y val="0.17431739596995299"/>
          <c:w val="0.46679930365580702"/>
          <c:h val="0.69726958387981397"/>
        </c:manualLayout>
      </c:layout>
      <c:barChart>
        <c:barDir val="bar"/>
        <c:grouping val="clustered"/>
        <c:varyColors val="0"/>
        <c:ser>
          <c:idx val="0"/>
          <c:order val="0"/>
          <c:spPr>
            <a:solidFill>
              <a:srgbClr val="FFCC0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'G52-G54'!$A$3:$A$14</c:f>
              <c:strCache>
                <c:ptCount val="12"/>
                <c:pt idx="0">
                  <c:v>Sense assalariats</c:v>
                </c:pt>
                <c:pt idx="1">
                  <c:v>D'1 a 2 assalariats</c:v>
                </c:pt>
                <c:pt idx="2">
                  <c:v>De 3 a 5 assalariats</c:v>
                </c:pt>
                <c:pt idx="3">
                  <c:v>De 6 a 9 assalariats</c:v>
                </c:pt>
                <c:pt idx="4">
                  <c:v>De 10 a 19 assalariats</c:v>
                </c:pt>
                <c:pt idx="5">
                  <c:v>De 20 a 49 assalariats</c:v>
                </c:pt>
                <c:pt idx="6">
                  <c:v>De 50 a 99 assalariats</c:v>
                </c:pt>
                <c:pt idx="7">
                  <c:v>De 100 a 199 assalariats</c:v>
                </c:pt>
                <c:pt idx="8">
                  <c:v>De 200 a 249 assalariats</c:v>
                </c:pt>
                <c:pt idx="9">
                  <c:v>De 250 a 999 assalariats</c:v>
                </c:pt>
                <c:pt idx="10">
                  <c:v>De 1.000 a 4.999 assalariats</c:v>
                </c:pt>
                <c:pt idx="11">
                  <c:v>De 5.000 o més assalariats</c:v>
                </c:pt>
              </c:strCache>
            </c:strRef>
          </c:cat>
          <c:val>
            <c:numRef>
              <c:f>'G52-G54'!$C$3:$C$14</c:f>
              <c:numCache>
                <c:formatCode>0%</c:formatCode>
                <c:ptCount val="12"/>
                <c:pt idx="0">
                  <c:v>0.36608916354005699</c:v>
                </c:pt>
                <c:pt idx="1">
                  <c:v>0.37911057161774397</c:v>
                </c:pt>
                <c:pt idx="2">
                  <c:v>0.14500110350915901</c:v>
                </c:pt>
                <c:pt idx="3">
                  <c:v>4.9988964908408699E-2</c:v>
                </c:pt>
                <c:pt idx="4">
                  <c:v>3.10637828293975E-2</c:v>
                </c:pt>
                <c:pt idx="5">
                  <c:v>1.6056058265283599E-2</c:v>
                </c:pt>
                <c:pt idx="6">
                  <c:v>3.6967556830721699E-3</c:v>
                </c:pt>
                <c:pt idx="7">
                  <c:v>5.1864930478922999E-3</c:v>
                </c:pt>
                <c:pt idx="8">
                  <c:v>9.9315824321341908E-4</c:v>
                </c:pt>
                <c:pt idx="9">
                  <c:v>2.31736923416464E-3</c:v>
                </c:pt>
                <c:pt idx="10">
                  <c:v>4.96579121606709E-4</c:v>
                </c:pt>
                <c:pt idx="11">
                  <c:v>0</c:v>
                </c:pt>
              </c:numCache>
            </c:numRef>
          </c:val>
          <c:extLst>
            <c:ext xmlns:c16="http://schemas.microsoft.com/office/drawing/2014/chart" uri="{C3380CC4-5D6E-409C-BE32-E72D297353CC}">
              <c16:uniqueId val="{00000000-8098-4894-8B58-6A74F777130F}"/>
            </c:ext>
          </c:extLst>
        </c:ser>
        <c:dLbls>
          <c:showLegendKey val="0"/>
          <c:showVal val="0"/>
          <c:showCatName val="0"/>
          <c:showSerName val="0"/>
          <c:showPercent val="0"/>
          <c:showBubbleSize val="0"/>
        </c:dLbls>
        <c:gapWidth val="30"/>
        <c:axId val="93084104"/>
        <c:axId val="82453077"/>
      </c:barChart>
      <c:catAx>
        <c:axId val="93084104"/>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82453077"/>
        <c:crosses val="autoZero"/>
        <c:auto val="1"/>
        <c:lblAlgn val="ctr"/>
        <c:lblOffset val="100"/>
        <c:noMultiLvlLbl val="1"/>
      </c:catAx>
      <c:valAx>
        <c:axId val="82453077"/>
        <c:scaling>
          <c:orientation val="minMax"/>
          <c:max val="0.6"/>
        </c:scaling>
        <c:delete val="0"/>
        <c:axPos val="b"/>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93084104"/>
        <c:crosses val="max"/>
        <c:crossBetween val="between"/>
      </c:valAx>
      <c:spPr>
        <a:noFill/>
        <a:ln w="12600">
          <a:solidFill>
            <a:srgbClr val="808080"/>
          </a:solidFill>
          <a:round/>
        </a:ln>
      </c:spPr>
    </c:plotArea>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I-6.53. Locals actius en el sector turístic a les Illes Balears per estrat d'assalariats (2021)</a:t>
            </a:r>
          </a:p>
        </c:rich>
      </c:tx>
      <c:layout>
        <c:manualLayout>
          <c:xMode val="edge"/>
          <c:yMode val="edge"/>
          <c:x val="0.14920948616600799"/>
          <c:y val="3.5672100165367301E-2"/>
        </c:manualLayout>
      </c:layout>
      <c:overlay val="0"/>
    </c:title>
    <c:autoTitleDeleted val="0"/>
    <c:plotArea>
      <c:layout>
        <c:manualLayout>
          <c:layoutTarget val="inner"/>
          <c:xMode val="edge"/>
          <c:yMode val="edge"/>
          <c:x val="0.41650197628458502"/>
          <c:y val="0.17363571934798"/>
          <c:w val="0.50321146245059301"/>
          <c:h val="0.69832270257500595"/>
        </c:manualLayout>
      </c:layout>
      <c:barChart>
        <c:barDir val="bar"/>
        <c:grouping val="clustered"/>
        <c:varyColors val="0"/>
        <c:ser>
          <c:idx val="0"/>
          <c:order val="0"/>
          <c:spPr>
            <a:solidFill>
              <a:srgbClr val="80808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'G52-G54'!$A$16:$A$25</c:f>
              <c:strCache>
                <c:ptCount val="10"/>
                <c:pt idx="0">
                  <c:v>Sense assalariats</c:v>
                </c:pt>
                <c:pt idx="1">
                  <c:v>D'1 a 2 assalariats</c:v>
                </c:pt>
                <c:pt idx="2">
                  <c:v>De 3 a 5 assalariats</c:v>
                </c:pt>
                <c:pt idx="3">
                  <c:v>De 6 a 9 assalariats</c:v>
                </c:pt>
                <c:pt idx="4">
                  <c:v>De 10 a 19 assalariats</c:v>
                </c:pt>
                <c:pt idx="5">
                  <c:v>De 20 a 49 assalariats</c:v>
                </c:pt>
                <c:pt idx="6">
                  <c:v>De 50 a 99 assalariats</c:v>
                </c:pt>
                <c:pt idx="7">
                  <c:v>De 100 a 199 assalariats</c:v>
                </c:pt>
                <c:pt idx="8">
                  <c:v>De 200 a 499 assalariats</c:v>
                </c:pt>
                <c:pt idx="9">
                  <c:v>De 500 a 999 assalariats</c:v>
                </c:pt>
              </c:strCache>
            </c:strRef>
          </c:cat>
          <c:val>
            <c:numRef>
              <c:f>'G52-G54'!$C$16:$C$25</c:f>
              <c:numCache>
                <c:formatCode>0%</c:formatCode>
                <c:ptCount val="10"/>
                <c:pt idx="0">
                  <c:v>0.40785114590424298</c:v>
                </c:pt>
                <c:pt idx="1">
                  <c:v>0.34608577263444501</c:v>
                </c:pt>
                <c:pt idx="2">
                  <c:v>0.13451327433628299</c:v>
                </c:pt>
                <c:pt idx="3">
                  <c:v>4.9739051508963003E-2</c:v>
                </c:pt>
                <c:pt idx="4">
                  <c:v>3.1631495348309502E-2</c:v>
                </c:pt>
                <c:pt idx="5">
                  <c:v>1.8152938506920801E-2</c:v>
                </c:pt>
                <c:pt idx="6">
                  <c:v>5.21896982073973E-3</c:v>
                </c:pt>
                <c:pt idx="7">
                  <c:v>4.4020875879282996E-3</c:v>
                </c:pt>
                <c:pt idx="8">
                  <c:v>2.2237349670978001E-3</c:v>
                </c:pt>
                <c:pt idx="9">
                  <c:v>1.8152938506920801E-4</c:v>
                </c:pt>
              </c:numCache>
            </c:numRef>
          </c:val>
          <c:extLst>
            <c:ext xmlns:c16="http://schemas.microsoft.com/office/drawing/2014/chart" uri="{C3380CC4-5D6E-409C-BE32-E72D297353CC}">
              <c16:uniqueId val="{00000000-62D1-4DD0-8DBE-793D580D148C}"/>
            </c:ext>
          </c:extLst>
        </c:ser>
        <c:dLbls>
          <c:showLegendKey val="0"/>
          <c:showVal val="0"/>
          <c:showCatName val="0"/>
          <c:showSerName val="0"/>
          <c:showPercent val="0"/>
          <c:showBubbleSize val="0"/>
        </c:dLbls>
        <c:gapWidth val="30"/>
        <c:axId val="75414694"/>
        <c:axId val="67170539"/>
      </c:barChart>
      <c:catAx>
        <c:axId val="75414694"/>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ca-ES"/>
          </a:p>
        </c:txPr>
        <c:crossAx val="67170539"/>
        <c:crosses val="autoZero"/>
        <c:auto val="1"/>
        <c:lblAlgn val="ctr"/>
        <c:lblOffset val="100"/>
        <c:noMultiLvlLbl val="1"/>
      </c:catAx>
      <c:valAx>
        <c:axId val="67170539"/>
        <c:scaling>
          <c:orientation val="minMax"/>
          <c:max val="0.6"/>
        </c:scaling>
        <c:delete val="0"/>
        <c:axPos val="b"/>
        <c:numFmt formatCode="0%" sourceLinked="0"/>
        <c:majorTickMark val="out"/>
        <c:minorTickMark val="none"/>
        <c:tickLblPos val="nextTo"/>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ca-ES"/>
          </a:p>
        </c:txPr>
        <c:crossAx val="75414694"/>
        <c:crosses val="max"/>
        <c:crossBetween val="between"/>
      </c:valAx>
      <c:spPr>
        <a:noFill/>
        <a:ln w="12600">
          <a:solidFill>
            <a:srgbClr val="808080"/>
          </a:solidFill>
          <a:round/>
        </a:ln>
      </c:spPr>
    </c:plotArea>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I-6.54. Diferències en punts percentuals de les taxes de creixement de les empreses i dels locals actius en el sector turístic a les Illes Balears respecte al total per estrats d'assalariats (2020-2021)</a:t>
            </a:r>
          </a:p>
        </c:rich>
      </c:tx>
      <c:layout>
        <c:manualLayout>
          <c:xMode val="edge"/>
          <c:yMode val="edge"/>
          <c:x val="0.14964454142324199"/>
          <c:y val="3.5705305506663301E-2"/>
        </c:manualLayout>
      </c:layout>
      <c:overlay val="0"/>
    </c:title>
    <c:autoTitleDeleted val="0"/>
    <c:plotArea>
      <c:layout>
        <c:manualLayout>
          <c:layoutTarget val="inner"/>
          <c:xMode val="edge"/>
          <c:yMode val="edge"/>
          <c:x val="0.272893643978321"/>
          <c:y val="0.17123459894392801"/>
          <c:w val="0.68318434574505504"/>
          <c:h val="0.73790964713770801"/>
        </c:manualLayout>
      </c:layout>
      <c:barChart>
        <c:barDir val="bar"/>
        <c:grouping val="clustered"/>
        <c:varyColors val="0"/>
        <c:ser>
          <c:idx val="0"/>
          <c:order val="0"/>
          <c:tx>
            <c:strRef>
              <c:f>'G52-G54'!$B$29</c:f>
              <c:strCache>
                <c:ptCount val="1"/>
                <c:pt idx="0">
                  <c:v>Empreses</c:v>
                </c:pt>
              </c:strCache>
            </c:strRef>
          </c:tx>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'G52-G54'!$A$31:$A$39</c:f>
              <c:strCache>
                <c:ptCount val="9"/>
                <c:pt idx="0">
                  <c:v>Sense assalariats</c:v>
                </c:pt>
                <c:pt idx="1">
                  <c:v>D'1 a 2 assalariats</c:v>
                </c:pt>
                <c:pt idx="2">
                  <c:v>De 3 a 5 assalariats</c:v>
                </c:pt>
                <c:pt idx="3">
                  <c:v>De 6 a 9 assalariats</c:v>
                </c:pt>
                <c:pt idx="4">
                  <c:v>De 10 a 19 assalariats</c:v>
                </c:pt>
                <c:pt idx="5">
                  <c:v>De 20 a 49 assalariats</c:v>
                </c:pt>
                <c:pt idx="6">
                  <c:v>De 50 a 99 assalariats</c:v>
                </c:pt>
                <c:pt idx="7">
                  <c:v>De 100 a 199 assalariats</c:v>
                </c:pt>
                <c:pt idx="8">
                  <c:v>De 200 o més assalariats</c:v>
                </c:pt>
              </c:strCache>
            </c:strRef>
          </c:cat>
          <c:val>
            <c:numRef>
              <c:f>'G52-G54'!$B$31:$B$39</c:f>
              <c:numCache>
                <c:formatCode>#,##0.0</c:formatCode>
                <c:ptCount val="9"/>
                <c:pt idx="0">
                  <c:v>-6.1901247232195402</c:v>
                </c:pt>
                <c:pt idx="1">
                  <c:v>10.8479413268002</c:v>
                </c:pt>
                <c:pt idx="2">
                  <c:v>0.31096669498089602</c:v>
                </c:pt>
                <c:pt idx="3">
                  <c:v>-9.3609802349700608</c:v>
                </c:pt>
                <c:pt idx="4">
                  <c:v>-9.2487618482313501</c:v>
                </c:pt>
                <c:pt idx="5">
                  <c:v>-19.685789323798399</c:v>
                </c:pt>
                <c:pt idx="6">
                  <c:v>-11.595840057378499</c:v>
                </c:pt>
                <c:pt idx="7">
                  <c:v>1.45409246623821</c:v>
                </c:pt>
                <c:pt idx="8">
                  <c:v>-12.308090769629199</c:v>
                </c:pt>
              </c:numCache>
            </c:numRef>
          </c:val>
          <c:extLst>
            <c:ext xmlns:c16="http://schemas.microsoft.com/office/drawing/2014/chart" uri="{C3380CC4-5D6E-409C-BE32-E72D297353CC}">
              <c16:uniqueId val="{00000000-07B0-413A-AB6A-73B6E961B4F8}"/>
            </c:ext>
          </c:extLst>
        </c:ser>
        <c:ser>
          <c:idx val="1"/>
          <c:order val="1"/>
          <c:tx>
            <c:strRef>
              <c:f>'G52-G54'!$C$29</c:f>
              <c:strCache>
                <c:ptCount val="1"/>
                <c:pt idx="0">
                  <c:v>Locals</c:v>
                </c:pt>
              </c:strCache>
            </c:strRef>
          </c:tx>
          <c:spPr>
            <a:solidFill>
              <a:srgbClr val="FFCC0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'G52-G54'!$A$31:$A$39</c:f>
              <c:strCache>
                <c:ptCount val="9"/>
                <c:pt idx="0">
                  <c:v>Sense assalariats</c:v>
                </c:pt>
                <c:pt idx="1">
                  <c:v>D'1 a 2 assalariats</c:v>
                </c:pt>
                <c:pt idx="2">
                  <c:v>De 3 a 5 assalariats</c:v>
                </c:pt>
                <c:pt idx="3">
                  <c:v>De 6 a 9 assalariats</c:v>
                </c:pt>
                <c:pt idx="4">
                  <c:v>De 10 a 19 assalariats</c:v>
                </c:pt>
                <c:pt idx="5">
                  <c:v>De 20 a 49 assalariats</c:v>
                </c:pt>
                <c:pt idx="6">
                  <c:v>De 50 a 99 assalariats</c:v>
                </c:pt>
                <c:pt idx="7">
                  <c:v>De 100 a 199 assalariats</c:v>
                </c:pt>
                <c:pt idx="8">
                  <c:v>De 200 o més assalariats</c:v>
                </c:pt>
              </c:strCache>
            </c:strRef>
          </c:cat>
          <c:val>
            <c:numRef>
              <c:f>'G52-G54'!$C$31:$C$39</c:f>
              <c:numCache>
                <c:formatCode>#,##0.0</c:formatCode>
                <c:ptCount val="9"/>
                <c:pt idx="0">
                  <c:v>-3.7916006423519</c:v>
                </c:pt>
                <c:pt idx="1">
                  <c:v>10.6595849671235</c:v>
                </c:pt>
                <c:pt idx="2">
                  <c:v>0.47460545003286098</c:v>
                </c:pt>
                <c:pt idx="3">
                  <c:v>-10.1972024391983</c:v>
                </c:pt>
                <c:pt idx="4">
                  <c:v>-14.4713218907858</c:v>
                </c:pt>
                <c:pt idx="5">
                  <c:v>-21.059943087482999</c:v>
                </c:pt>
                <c:pt idx="6">
                  <c:v>-24.465609151376899</c:v>
                </c:pt>
                <c:pt idx="7">
                  <c:v>-1.2108153175631899</c:v>
                </c:pt>
                <c:pt idx="8">
                  <c:v>-4.2679631376083398</c:v>
                </c:pt>
              </c:numCache>
            </c:numRef>
          </c:val>
          <c:extLst>
            <c:ext xmlns:c16="http://schemas.microsoft.com/office/drawing/2014/chart" uri="{C3380CC4-5D6E-409C-BE32-E72D297353CC}">
              <c16:uniqueId val="{00000001-07B0-413A-AB6A-73B6E961B4F8}"/>
            </c:ext>
          </c:extLst>
        </c:ser>
        <c:dLbls>
          <c:showLegendKey val="0"/>
          <c:showVal val="0"/>
          <c:showCatName val="0"/>
          <c:showSerName val="0"/>
          <c:showPercent val="0"/>
          <c:showBubbleSize val="0"/>
        </c:dLbls>
        <c:gapWidth val="30"/>
        <c:axId val="63860862"/>
        <c:axId val="97557325"/>
      </c:barChart>
      <c:catAx>
        <c:axId val="63860862"/>
        <c:scaling>
          <c:orientation val="maxMin"/>
        </c:scaling>
        <c:delete val="0"/>
        <c:axPos val="l"/>
        <c:majorGridlines>
          <c:spPr>
            <a:ln w="3240">
              <a:solidFill>
                <a:srgbClr val="000000"/>
              </a:solidFill>
              <a:round/>
            </a:ln>
          </c:spPr>
        </c:majorGridlines>
        <c:numFmt formatCode="General" sourceLinked="1"/>
        <c:majorTickMark val="out"/>
        <c:minorTickMark val="none"/>
        <c:tickLblPos val="low"/>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ca-ES"/>
          </a:p>
        </c:txPr>
        <c:crossAx val="97557325"/>
        <c:crosses val="autoZero"/>
        <c:auto val="1"/>
        <c:lblAlgn val="ctr"/>
        <c:lblOffset val="100"/>
        <c:noMultiLvlLbl val="1"/>
      </c:catAx>
      <c:valAx>
        <c:axId val="97557325"/>
        <c:scaling>
          <c:orientation val="minMax"/>
        </c:scaling>
        <c:delete val="0"/>
        <c:axPos val="b"/>
        <c:numFmt formatCode="#,##0" sourceLinked="0"/>
        <c:majorTickMark val="out"/>
        <c:minorTickMark val="none"/>
        <c:tickLblPos val="nextTo"/>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ca-ES"/>
          </a:p>
        </c:txPr>
        <c:crossAx val="63860862"/>
        <c:crosses val="max"/>
        <c:crossBetween val="between"/>
        <c:majorUnit val="10"/>
      </c:valAx>
      <c:spPr>
        <a:noFill/>
        <a:ln w="12600">
          <a:solidFill>
            <a:srgbClr val="808080"/>
          </a:solidFill>
          <a:round/>
        </a:ln>
      </c:spPr>
    </c:plotArea>
    <c:legend>
      <c:legendPos val="r"/>
      <c:layout>
        <c:manualLayout>
          <c:xMode val="edge"/>
          <c:yMode val="edge"/>
          <c:x val="2.8001620878920542E-2"/>
          <c:y val="8.969425614124546E-2"/>
          <c:w val="0.14914898648191147"/>
          <c:h val="0.1069413157591442"/>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I-6.55. Empreses d'alta a la Seguretat Social a les Illes Balears per sector d'activitat (2021)</a:t>
            </a:r>
          </a:p>
        </c:rich>
      </c:tx>
      <c:layout>
        <c:manualLayout>
          <c:xMode val="edge"/>
          <c:yMode val="edge"/>
          <c:x val="0.145389191869113"/>
          <c:y val="3.5672100165367301E-2"/>
        </c:manualLayout>
      </c:layout>
      <c:overlay val="0"/>
    </c:title>
    <c:autoTitleDeleted val="0"/>
    <c:plotArea>
      <c:layout>
        <c:manualLayout>
          <c:layoutTarget val="inner"/>
          <c:xMode val="edge"/>
          <c:yMode val="edge"/>
          <c:x val="0.46641051065939498"/>
          <c:y val="0.17363571934798"/>
          <c:w val="0.44620723847297999"/>
          <c:h val="0.69832270257500595"/>
        </c:manualLayout>
      </c:layout>
      <c:barChart>
        <c:barDir val="bar"/>
        <c:grouping val="clustered"/>
        <c:varyColors val="0"/>
        <c:ser>
          <c:idx val="0"/>
          <c:order val="0"/>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'G55-G60'!$A$4:$A$11</c:f>
              <c:strCache>
                <c:ptCount val="8"/>
                <c:pt idx="0">
                  <c:v>Sector de serveis</c:v>
                </c:pt>
                <c:pt idx="1">
                  <c:v>Sector turístic</c:v>
                </c:pt>
                <c:pt idx="2">
                  <c:v>Serveis d'allotjament</c:v>
                </c:pt>
                <c:pt idx="3">
                  <c:v>Serveis de menjar i begudes</c:v>
                </c:pt>
                <c:pt idx="4">
                  <c:v>Transport de passatgers</c:v>
                </c:pt>
                <c:pt idx="5">
                  <c:v>Altres activitats turístiques</c:v>
                </c:pt>
                <c:pt idx="6">
                  <c:v>La resta del sector turístic</c:v>
                </c:pt>
                <c:pt idx="7">
                  <c:v>La resta de l'economia</c:v>
                </c:pt>
              </c:strCache>
            </c:strRef>
          </c:cat>
          <c:val>
            <c:numRef>
              <c:f>'G55-G60'!$B$4:$B$11</c:f>
              <c:numCache>
                <c:formatCode>0%</c:formatCode>
                <c:ptCount val="8"/>
                <c:pt idx="0">
                  <c:v>0.759897634619072</c:v>
                </c:pt>
                <c:pt idx="1">
                  <c:v>0.26074737308478202</c:v>
                </c:pt>
                <c:pt idx="2">
                  <c:v>4.3002717840540099E-2</c:v>
                </c:pt>
                <c:pt idx="3">
                  <c:v>0.14561277054416299</c:v>
                </c:pt>
                <c:pt idx="4">
                  <c:v>3.5193059256859102E-2</c:v>
                </c:pt>
                <c:pt idx="5">
                  <c:v>3.6938825443219601E-2</c:v>
                </c:pt>
                <c:pt idx="6">
                  <c:v>0.49915026153428999</c:v>
                </c:pt>
                <c:pt idx="7">
                  <c:v>0.240102365380927</c:v>
                </c:pt>
              </c:numCache>
            </c:numRef>
          </c:val>
          <c:extLst>
            <c:ext xmlns:c16="http://schemas.microsoft.com/office/drawing/2014/chart" uri="{C3380CC4-5D6E-409C-BE32-E72D297353CC}">
              <c16:uniqueId val="{00000000-07AF-4721-A9EF-15B048AF2980}"/>
            </c:ext>
          </c:extLst>
        </c:ser>
        <c:dLbls>
          <c:showLegendKey val="0"/>
          <c:showVal val="0"/>
          <c:showCatName val="0"/>
          <c:showSerName val="0"/>
          <c:showPercent val="0"/>
          <c:showBubbleSize val="0"/>
        </c:dLbls>
        <c:gapWidth val="30"/>
        <c:axId val="78705498"/>
        <c:axId val="2360796"/>
      </c:barChart>
      <c:catAx>
        <c:axId val="78705498"/>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2360796"/>
        <c:crosses val="autoZero"/>
        <c:auto val="1"/>
        <c:lblAlgn val="ctr"/>
        <c:lblOffset val="100"/>
        <c:noMultiLvlLbl val="1"/>
      </c:catAx>
      <c:valAx>
        <c:axId val="2360796"/>
        <c:scaling>
          <c:orientation val="minMax"/>
          <c:max val="1"/>
        </c:scaling>
        <c:delete val="0"/>
        <c:axPos val="b"/>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78705498"/>
        <c:crosses val="max"/>
        <c:crossBetween val="between"/>
        <c:majorUnit val="0.2"/>
      </c:valAx>
      <c:spPr>
        <a:noFill/>
        <a:ln w="12600">
          <a:solidFill>
            <a:srgbClr val="808080"/>
          </a:solidFill>
          <a:round/>
        </a:ln>
      </c:spPr>
    </c:plotArea>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I-6.60. Diferències en punts percentuals de les taxes de creixement insulars de les empreses d'alta a la Seguretat Social respecte a les Illes Balears per sector d'activitat (2020-2021)</a:t>
            </a:r>
          </a:p>
        </c:rich>
      </c:tx>
      <c:layout>
        <c:manualLayout>
          <c:xMode val="edge"/>
          <c:yMode val="edge"/>
          <c:x val="0.145356976201587"/>
          <c:y val="3.5501685433550902E-2"/>
        </c:manualLayout>
      </c:layout>
      <c:overlay val="0"/>
    </c:title>
    <c:autoTitleDeleted val="0"/>
    <c:plotArea>
      <c:layout>
        <c:manualLayout>
          <c:layoutTarget val="inner"/>
          <c:xMode val="edge"/>
          <c:yMode val="edge"/>
          <c:x val="0.265282314512366"/>
          <c:y val="0.19350211575701101"/>
          <c:w val="0.67988800746616895"/>
          <c:h val="0.72896794090224504"/>
        </c:manualLayout>
      </c:layout>
      <c:barChart>
        <c:barDir val="bar"/>
        <c:grouping val="clustered"/>
        <c:varyColors val="0"/>
        <c:ser>
          <c:idx val="0"/>
          <c:order val="0"/>
          <c:tx>
            <c:strRef>
              <c:f>'G55-G60'!$B$14</c:f>
              <c:strCache>
                <c:ptCount val="1"/>
                <c:pt idx="0">
                  <c:v>Mallorca</c:v>
                </c:pt>
              </c:strCache>
            </c:strRef>
          </c:tx>
          <c:spPr>
            <a:solidFill>
              <a:srgbClr val="FFCC0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'G55-G60'!$A$15:$A$23</c:f>
              <c:strCache>
                <c:ptCount val="9"/>
                <c:pt idx="0">
                  <c:v>Total empreses</c:v>
                </c:pt>
                <c:pt idx="1">
                  <c:v>Sector de serveis</c:v>
                </c:pt>
                <c:pt idx="2">
                  <c:v>Sector turístic</c:v>
                </c:pt>
                <c:pt idx="3">
                  <c:v>Serveis d'allotjament</c:v>
                </c:pt>
                <c:pt idx="4">
                  <c:v>Serveis de menjar i begudes</c:v>
                </c:pt>
                <c:pt idx="5">
                  <c:v>Transport de passatgers</c:v>
                </c:pt>
                <c:pt idx="6">
                  <c:v>Altres activitats turístiques</c:v>
                </c:pt>
                <c:pt idx="7">
                  <c:v>La resta del sector turístic</c:v>
                </c:pt>
                <c:pt idx="8">
                  <c:v>La resta de l'economia</c:v>
                </c:pt>
              </c:strCache>
            </c:strRef>
          </c:cat>
          <c:val>
            <c:numRef>
              <c:f>'G55-G60'!$B$15:$B$23</c:f>
              <c:numCache>
                <c:formatCode>#,##0.0</c:formatCode>
                <c:ptCount val="9"/>
                <c:pt idx="0">
                  <c:v>-0.72803762584510201</c:v>
                </c:pt>
                <c:pt idx="1">
                  <c:v>-0.92337657282399699</c:v>
                </c:pt>
                <c:pt idx="2">
                  <c:v>-1.691596347638</c:v>
                </c:pt>
                <c:pt idx="3">
                  <c:v>-1.28354545589984</c:v>
                </c:pt>
                <c:pt idx="4">
                  <c:v>-1.48977611547549</c:v>
                </c:pt>
                <c:pt idx="5">
                  <c:v>-4.1146383973980303</c:v>
                </c:pt>
                <c:pt idx="6">
                  <c:v>-0.50955772016210199</c:v>
                </c:pt>
                <c:pt idx="7">
                  <c:v>-0.51831906167154596</c:v>
                </c:pt>
                <c:pt idx="8">
                  <c:v>-0.11711830987628501</c:v>
                </c:pt>
              </c:numCache>
            </c:numRef>
          </c:val>
          <c:extLst>
            <c:ext xmlns:c16="http://schemas.microsoft.com/office/drawing/2014/chart" uri="{C3380CC4-5D6E-409C-BE32-E72D297353CC}">
              <c16:uniqueId val="{00000000-5D99-49CF-98E0-8DE9D7D24555}"/>
            </c:ext>
          </c:extLst>
        </c:ser>
        <c:ser>
          <c:idx val="1"/>
          <c:order val="1"/>
          <c:tx>
            <c:strRef>
              <c:f>'G55-G60'!$C$14</c:f>
              <c:strCache>
                <c:ptCount val="1"/>
                <c:pt idx="0">
                  <c:v>Menorca</c:v>
                </c:pt>
              </c:strCache>
            </c:strRef>
          </c:tx>
          <c:spPr>
            <a:solidFill>
              <a:srgbClr val="80808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'G55-G60'!$A$15:$A$23</c:f>
              <c:strCache>
                <c:ptCount val="9"/>
                <c:pt idx="0">
                  <c:v>Total empreses</c:v>
                </c:pt>
                <c:pt idx="1">
                  <c:v>Sector de serveis</c:v>
                </c:pt>
                <c:pt idx="2">
                  <c:v>Sector turístic</c:v>
                </c:pt>
                <c:pt idx="3">
                  <c:v>Serveis d'allotjament</c:v>
                </c:pt>
                <c:pt idx="4">
                  <c:v>Serveis de menjar i begudes</c:v>
                </c:pt>
                <c:pt idx="5">
                  <c:v>Transport de passatgers</c:v>
                </c:pt>
                <c:pt idx="6">
                  <c:v>Altres activitats turístiques</c:v>
                </c:pt>
                <c:pt idx="7">
                  <c:v>La resta del sector turístic</c:v>
                </c:pt>
                <c:pt idx="8">
                  <c:v>La resta de l'economia</c:v>
                </c:pt>
              </c:strCache>
            </c:strRef>
          </c:cat>
          <c:val>
            <c:numRef>
              <c:f>'G55-G60'!$C$15:$C$23</c:f>
              <c:numCache>
                <c:formatCode>#,##0.0</c:formatCode>
                <c:ptCount val="9"/>
                <c:pt idx="0">
                  <c:v>1.0656246386164401</c:v>
                </c:pt>
                <c:pt idx="1">
                  <c:v>1.65742780594065</c:v>
                </c:pt>
                <c:pt idx="2">
                  <c:v>4.2802525350541298</c:v>
                </c:pt>
                <c:pt idx="3">
                  <c:v>4.32150606017772</c:v>
                </c:pt>
                <c:pt idx="4">
                  <c:v>2.79269193520661</c:v>
                </c:pt>
                <c:pt idx="5">
                  <c:v>8.9771525657324194</c:v>
                </c:pt>
                <c:pt idx="6">
                  <c:v>6.6863997995364199</c:v>
                </c:pt>
                <c:pt idx="7">
                  <c:v>0.28392235277219202</c:v>
                </c:pt>
                <c:pt idx="8">
                  <c:v>-0.41431420504658401</c:v>
                </c:pt>
              </c:numCache>
            </c:numRef>
          </c:val>
          <c:extLst>
            <c:ext xmlns:c16="http://schemas.microsoft.com/office/drawing/2014/chart" uri="{C3380CC4-5D6E-409C-BE32-E72D297353CC}">
              <c16:uniqueId val="{00000001-5D99-49CF-98E0-8DE9D7D24555}"/>
            </c:ext>
          </c:extLst>
        </c:ser>
        <c:ser>
          <c:idx val="2"/>
          <c:order val="2"/>
          <c:tx>
            <c:strRef>
              <c:f>'G55-G60'!$D$14</c:f>
              <c:strCache>
                <c:ptCount val="1"/>
                <c:pt idx="0">
                  <c:v>Eivissa</c:v>
                </c:pt>
              </c:strCache>
            </c:strRef>
          </c:tx>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'G55-G60'!$A$15:$A$23</c:f>
              <c:strCache>
                <c:ptCount val="9"/>
                <c:pt idx="0">
                  <c:v>Total empreses</c:v>
                </c:pt>
                <c:pt idx="1">
                  <c:v>Sector de serveis</c:v>
                </c:pt>
                <c:pt idx="2">
                  <c:v>Sector turístic</c:v>
                </c:pt>
                <c:pt idx="3">
                  <c:v>Serveis d'allotjament</c:v>
                </c:pt>
                <c:pt idx="4">
                  <c:v>Serveis de menjar i begudes</c:v>
                </c:pt>
                <c:pt idx="5">
                  <c:v>Transport de passatgers</c:v>
                </c:pt>
                <c:pt idx="6">
                  <c:v>Altres activitats turístiques</c:v>
                </c:pt>
                <c:pt idx="7">
                  <c:v>La resta del sector turístic</c:v>
                </c:pt>
                <c:pt idx="8">
                  <c:v>La resta de l'economia</c:v>
                </c:pt>
              </c:strCache>
            </c:strRef>
          </c:cat>
          <c:val>
            <c:numRef>
              <c:f>'G55-G60'!$D$15:$D$23</c:f>
              <c:numCache>
                <c:formatCode>#,##0.0</c:formatCode>
                <c:ptCount val="9"/>
                <c:pt idx="0">
                  <c:v>2.55839905238475</c:v>
                </c:pt>
                <c:pt idx="1">
                  <c:v>2.9138532902599699</c:v>
                </c:pt>
                <c:pt idx="2">
                  <c:v>4.0320961465468699</c:v>
                </c:pt>
                <c:pt idx="3">
                  <c:v>1.3583466030909801</c:v>
                </c:pt>
                <c:pt idx="4">
                  <c:v>4.33523335039812</c:v>
                </c:pt>
                <c:pt idx="5">
                  <c:v>8.0758904342338003</c:v>
                </c:pt>
                <c:pt idx="6">
                  <c:v>-1.38314456497197</c:v>
                </c:pt>
                <c:pt idx="7">
                  <c:v>2.0879622848556401</c:v>
                </c:pt>
                <c:pt idx="8">
                  <c:v>1.17513895782224</c:v>
                </c:pt>
              </c:numCache>
            </c:numRef>
          </c:val>
          <c:extLst>
            <c:ext xmlns:c16="http://schemas.microsoft.com/office/drawing/2014/chart" uri="{C3380CC4-5D6E-409C-BE32-E72D297353CC}">
              <c16:uniqueId val="{00000002-5D99-49CF-98E0-8DE9D7D24555}"/>
            </c:ext>
          </c:extLst>
        </c:ser>
        <c:ser>
          <c:idx val="3"/>
          <c:order val="3"/>
          <c:tx>
            <c:strRef>
              <c:f>'G55-G60'!$E$14</c:f>
              <c:strCache>
                <c:ptCount val="1"/>
                <c:pt idx="0">
                  <c:v>Formentera</c:v>
                </c:pt>
              </c:strCache>
            </c:strRef>
          </c:tx>
          <c:invertIfNegative val="0"/>
          <c:cat>
            <c:strRef>
              <c:f>'G55-G60'!$A$15:$A$23</c:f>
              <c:strCache>
                <c:ptCount val="9"/>
                <c:pt idx="0">
                  <c:v>Total empreses</c:v>
                </c:pt>
                <c:pt idx="1">
                  <c:v>Sector de serveis</c:v>
                </c:pt>
                <c:pt idx="2">
                  <c:v>Sector turístic</c:v>
                </c:pt>
                <c:pt idx="3">
                  <c:v>Serveis d'allotjament</c:v>
                </c:pt>
                <c:pt idx="4">
                  <c:v>Serveis de menjar i begudes</c:v>
                </c:pt>
                <c:pt idx="5">
                  <c:v>Transport de passatgers</c:v>
                </c:pt>
                <c:pt idx="6">
                  <c:v>Altres activitats turístiques</c:v>
                </c:pt>
                <c:pt idx="7">
                  <c:v>La resta del sector turístic</c:v>
                </c:pt>
                <c:pt idx="8">
                  <c:v>La resta de l'economia</c:v>
                </c:pt>
              </c:strCache>
            </c:strRef>
          </c:cat>
          <c:val>
            <c:numRef>
              <c:f>'G55-G60'!$E$15:$E$23</c:f>
              <c:numCache>
                <c:formatCode>#,##0.0</c:formatCode>
                <c:ptCount val="9"/>
                <c:pt idx="0">
                  <c:v>3.9147522291937298</c:v>
                </c:pt>
                <c:pt idx="1">
                  <c:v>5.3772991533797398</c:v>
                </c:pt>
                <c:pt idx="2">
                  <c:v>4.6419885584121996</c:v>
                </c:pt>
                <c:pt idx="3">
                  <c:v>3.2310057791209399</c:v>
                </c:pt>
                <c:pt idx="4">
                  <c:v>8.8052318761241892</c:v>
                </c:pt>
                <c:pt idx="5">
                  <c:v>-2.1742867333915101</c:v>
                </c:pt>
                <c:pt idx="6">
                  <c:v>-0.63244078017372596</c:v>
                </c:pt>
                <c:pt idx="7">
                  <c:v>5.5430737537208099</c:v>
                </c:pt>
                <c:pt idx="8">
                  <c:v>-3.4763691822707901</c:v>
                </c:pt>
              </c:numCache>
            </c:numRef>
          </c:val>
          <c:extLst>
            <c:ext xmlns:c16="http://schemas.microsoft.com/office/drawing/2014/chart" uri="{C3380CC4-5D6E-409C-BE32-E72D297353CC}">
              <c16:uniqueId val="{00000000-EB25-4757-AB96-09FA0895148F}"/>
            </c:ext>
          </c:extLst>
        </c:ser>
        <c:dLbls>
          <c:showLegendKey val="0"/>
          <c:showVal val="0"/>
          <c:showCatName val="0"/>
          <c:showSerName val="0"/>
          <c:showPercent val="0"/>
          <c:showBubbleSize val="0"/>
        </c:dLbls>
        <c:gapWidth val="30"/>
        <c:axId val="52714782"/>
        <c:axId val="15672189"/>
      </c:barChart>
      <c:catAx>
        <c:axId val="52714782"/>
        <c:scaling>
          <c:orientation val="maxMin"/>
        </c:scaling>
        <c:delete val="0"/>
        <c:axPos val="l"/>
        <c:majorGridlines>
          <c:spPr>
            <a:ln w="3240">
              <a:solidFill>
                <a:srgbClr val="000000"/>
              </a:solidFill>
              <a:round/>
            </a:ln>
          </c:spPr>
        </c:majorGridlines>
        <c:numFmt formatCode="General" sourceLinked="1"/>
        <c:majorTickMark val="out"/>
        <c:minorTickMark val="none"/>
        <c:tickLblPos val="low"/>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ca-ES"/>
          </a:p>
        </c:txPr>
        <c:crossAx val="15672189"/>
        <c:crosses val="autoZero"/>
        <c:auto val="1"/>
        <c:lblAlgn val="ctr"/>
        <c:lblOffset val="100"/>
        <c:noMultiLvlLbl val="1"/>
      </c:catAx>
      <c:valAx>
        <c:axId val="15672189"/>
        <c:scaling>
          <c:orientation val="minMax"/>
          <c:max val="10"/>
        </c:scaling>
        <c:delete val="0"/>
        <c:axPos val="b"/>
        <c:numFmt formatCode="#,##0" sourceLinked="0"/>
        <c:majorTickMark val="out"/>
        <c:minorTickMark val="none"/>
        <c:tickLblPos val="nextTo"/>
        <c:spPr>
          <a:ln w="3240">
            <a:solidFill>
              <a:srgbClr val="000000"/>
            </a:solidFill>
            <a:round/>
          </a:ln>
        </c:spPr>
        <c:txPr>
          <a:bodyPr/>
          <a:lstStyle/>
          <a:p>
            <a:pPr>
              <a:defRPr sz="675" strike="noStrike" spc="-1">
                <a:solidFill>
                  <a:srgbClr val="000000"/>
                </a:solidFill>
                <a:uFill>
                  <a:solidFill>
                    <a:srgbClr val="FFFFFF"/>
                  </a:solidFill>
                </a:uFill>
                <a:latin typeface="Arial"/>
                <a:ea typeface="Arial"/>
              </a:defRPr>
            </a:pPr>
            <a:endParaRPr lang="ca-ES"/>
          </a:p>
        </c:txPr>
        <c:crossAx val="52714782"/>
        <c:crosses val="max"/>
        <c:crossBetween val="between"/>
        <c:majorUnit val="2"/>
      </c:valAx>
      <c:spPr>
        <a:noFill/>
        <a:ln w="12600">
          <a:solidFill>
            <a:srgbClr val="808080"/>
          </a:solidFill>
          <a:round/>
        </a:ln>
      </c:spPr>
    </c:plotArea>
    <c:legend>
      <c:legendPos val="r"/>
      <c:layout>
        <c:manualLayout>
          <c:xMode val="edge"/>
          <c:yMode val="edge"/>
          <c:x val="9.5840754225762093E-3"/>
          <c:y val="8.8545723163487217E-2"/>
          <c:w val="0.18931803285439266"/>
          <c:h val="0.18302853880937367"/>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I-6.56. Empreses d'alta a la Seguretat Social a Mallorca per sector d'activitat (2021)</a:t>
            </a:r>
          </a:p>
        </c:rich>
      </c:tx>
      <c:layout>
        <c:manualLayout>
          <c:xMode val="edge"/>
          <c:yMode val="edge"/>
          <c:x val="0.145459081836327"/>
          <c:y val="3.55628827131418E-2"/>
        </c:manualLayout>
      </c:layout>
      <c:overlay val="0"/>
    </c:title>
    <c:autoTitleDeleted val="0"/>
    <c:plotArea>
      <c:layout>
        <c:manualLayout>
          <c:layoutTarget val="inner"/>
          <c:xMode val="edge"/>
          <c:yMode val="edge"/>
          <c:x val="0.467939121756487"/>
          <c:y val="0.15897315120113001"/>
          <c:w val="0.44423652694610799"/>
          <c:h val="0.71349505416862902"/>
        </c:manualLayout>
      </c:layout>
      <c:barChart>
        <c:barDir val="bar"/>
        <c:grouping val="clustered"/>
        <c:varyColors val="0"/>
        <c:ser>
          <c:idx val="0"/>
          <c:order val="0"/>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'G55-G60'!$A$4:$A$11</c:f>
              <c:strCache>
                <c:ptCount val="8"/>
                <c:pt idx="0">
                  <c:v>Sector de serveis</c:v>
                </c:pt>
                <c:pt idx="1">
                  <c:v>Sector turístic</c:v>
                </c:pt>
                <c:pt idx="2">
                  <c:v>Serveis d'allotjament</c:v>
                </c:pt>
                <c:pt idx="3">
                  <c:v>Serveis de menjar i begudes</c:v>
                </c:pt>
                <c:pt idx="4">
                  <c:v>Transport de passatgers</c:v>
                </c:pt>
                <c:pt idx="5">
                  <c:v>Altres activitats turístiques</c:v>
                </c:pt>
                <c:pt idx="6">
                  <c:v>La resta del sector turístic</c:v>
                </c:pt>
                <c:pt idx="7">
                  <c:v>La resta de l'economia</c:v>
                </c:pt>
              </c:strCache>
            </c:strRef>
          </c:cat>
          <c:val>
            <c:numRef>
              <c:f>'G55-G60'!$C$4:$C$11</c:f>
              <c:numCache>
                <c:formatCode>0%</c:formatCode>
                <c:ptCount val="8"/>
                <c:pt idx="0">
                  <c:v>0.75532753124888097</c:v>
                </c:pt>
                <c:pt idx="1">
                  <c:v>0.24656172773181501</c:v>
                </c:pt>
                <c:pt idx="2">
                  <c:v>3.7400164750546201E-2</c:v>
                </c:pt>
                <c:pt idx="3">
                  <c:v>0.14289423731241699</c:v>
                </c:pt>
                <c:pt idx="4">
                  <c:v>2.9861036495827501E-2</c:v>
                </c:pt>
                <c:pt idx="5">
                  <c:v>3.6406289173023902E-2</c:v>
                </c:pt>
                <c:pt idx="6">
                  <c:v>0.50876580351706602</c:v>
                </c:pt>
                <c:pt idx="7">
                  <c:v>0.244672468751119</c:v>
                </c:pt>
              </c:numCache>
            </c:numRef>
          </c:val>
          <c:extLst>
            <c:ext xmlns:c16="http://schemas.microsoft.com/office/drawing/2014/chart" uri="{C3380CC4-5D6E-409C-BE32-E72D297353CC}">
              <c16:uniqueId val="{00000000-3758-4685-90BB-1D9825D2CB4D}"/>
            </c:ext>
          </c:extLst>
        </c:ser>
        <c:dLbls>
          <c:showLegendKey val="0"/>
          <c:showVal val="0"/>
          <c:showCatName val="0"/>
          <c:showSerName val="0"/>
          <c:showPercent val="0"/>
          <c:showBubbleSize val="0"/>
        </c:dLbls>
        <c:gapWidth val="30"/>
        <c:axId val="82370282"/>
        <c:axId val="80707471"/>
      </c:barChart>
      <c:catAx>
        <c:axId val="82370282"/>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80707471"/>
        <c:crosses val="autoZero"/>
        <c:auto val="1"/>
        <c:lblAlgn val="ctr"/>
        <c:lblOffset val="100"/>
        <c:noMultiLvlLbl val="1"/>
      </c:catAx>
      <c:valAx>
        <c:axId val="80707471"/>
        <c:scaling>
          <c:orientation val="minMax"/>
          <c:max val="1"/>
        </c:scaling>
        <c:delete val="0"/>
        <c:axPos val="b"/>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82370282"/>
        <c:crosses val="max"/>
        <c:crossBetween val="between"/>
        <c:majorUnit val="0.2"/>
      </c:valAx>
      <c:spPr>
        <a:noFill/>
        <a:ln w="12600">
          <a:solidFill>
            <a:srgbClr val="808080"/>
          </a:solidFill>
          <a:round/>
        </a:ln>
      </c:spPr>
    </c:plotArea>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I-6.57. Empreses d'alta a la Seguretat Social a Menorca per sector d'activitat (2021)</a:t>
            </a:r>
          </a:p>
        </c:rich>
      </c:tx>
      <c:layout>
        <c:manualLayout>
          <c:xMode val="edge"/>
          <c:yMode val="edge"/>
          <c:x val="0.145468108914584"/>
          <c:y val="3.55628827131418E-2"/>
        </c:manualLayout>
      </c:layout>
      <c:overlay val="0"/>
    </c:title>
    <c:autoTitleDeleted val="0"/>
    <c:plotArea>
      <c:layout>
        <c:manualLayout>
          <c:layoutTarget val="inner"/>
          <c:xMode val="edge"/>
          <c:yMode val="edge"/>
          <c:x val="0.46786025115006802"/>
          <c:y val="0.173104097974564"/>
          <c:w val="0.44423722491607598"/>
          <c:h val="0.69948186528497402"/>
        </c:manualLayout>
      </c:layout>
      <c:barChart>
        <c:barDir val="bar"/>
        <c:grouping val="clustered"/>
        <c:varyColors val="0"/>
        <c:ser>
          <c:idx val="0"/>
          <c:order val="0"/>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'G55-G60'!$A$4:$A$11</c:f>
              <c:strCache>
                <c:ptCount val="8"/>
                <c:pt idx="0">
                  <c:v>Sector de serveis</c:v>
                </c:pt>
                <c:pt idx="1">
                  <c:v>Sector turístic</c:v>
                </c:pt>
                <c:pt idx="2">
                  <c:v>Serveis d'allotjament</c:v>
                </c:pt>
                <c:pt idx="3">
                  <c:v>Serveis de menjar i begudes</c:v>
                </c:pt>
                <c:pt idx="4">
                  <c:v>Transport de passatgers</c:v>
                </c:pt>
                <c:pt idx="5">
                  <c:v>Altres activitats turístiques</c:v>
                </c:pt>
                <c:pt idx="6">
                  <c:v>La resta del sector turístic</c:v>
                </c:pt>
                <c:pt idx="7">
                  <c:v>La resta de l'economia</c:v>
                </c:pt>
              </c:strCache>
            </c:strRef>
          </c:cat>
          <c:val>
            <c:numRef>
              <c:f>'G55-G60'!$D$4:$D$11</c:f>
              <c:numCache>
                <c:formatCode>0%</c:formatCode>
                <c:ptCount val="8"/>
                <c:pt idx="0">
                  <c:v>0.72727272727272696</c:v>
                </c:pt>
                <c:pt idx="1">
                  <c:v>0.25795454545454499</c:v>
                </c:pt>
                <c:pt idx="2">
                  <c:v>4.8409090909090902E-2</c:v>
                </c:pt>
                <c:pt idx="3">
                  <c:v>0.138939393939394</c:v>
                </c:pt>
                <c:pt idx="4">
                  <c:v>0.03</c:v>
                </c:pt>
                <c:pt idx="5">
                  <c:v>4.0606060606060597E-2</c:v>
                </c:pt>
                <c:pt idx="6">
                  <c:v>0.46931818181818202</c:v>
                </c:pt>
                <c:pt idx="7">
                  <c:v>0.27272727272727298</c:v>
                </c:pt>
              </c:numCache>
            </c:numRef>
          </c:val>
          <c:extLst>
            <c:ext xmlns:c16="http://schemas.microsoft.com/office/drawing/2014/chart" uri="{C3380CC4-5D6E-409C-BE32-E72D297353CC}">
              <c16:uniqueId val="{00000000-3C4F-4061-9682-EE7EFEFDFA96}"/>
            </c:ext>
          </c:extLst>
        </c:ser>
        <c:dLbls>
          <c:showLegendKey val="0"/>
          <c:showVal val="0"/>
          <c:showCatName val="0"/>
          <c:showSerName val="0"/>
          <c:showPercent val="0"/>
          <c:showBubbleSize val="0"/>
        </c:dLbls>
        <c:gapWidth val="30"/>
        <c:axId val="26414888"/>
        <c:axId val="63464732"/>
      </c:barChart>
      <c:catAx>
        <c:axId val="26414888"/>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63464732"/>
        <c:crosses val="autoZero"/>
        <c:auto val="1"/>
        <c:lblAlgn val="ctr"/>
        <c:lblOffset val="100"/>
        <c:noMultiLvlLbl val="1"/>
      </c:catAx>
      <c:valAx>
        <c:axId val="63464732"/>
        <c:scaling>
          <c:orientation val="minMax"/>
          <c:max val="1"/>
        </c:scaling>
        <c:delete val="0"/>
        <c:axPos val="b"/>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26414888"/>
        <c:crosses val="max"/>
        <c:crossBetween val="between"/>
        <c:majorUnit val="0.2"/>
      </c:valAx>
      <c:spPr>
        <a:noFill/>
        <a:ln w="12600">
          <a:solidFill>
            <a:srgbClr val="808080"/>
          </a:solidFill>
          <a:round/>
        </a:ln>
      </c:spPr>
    </c:plotArea>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I-6.58. Empreses d'alta a la Seguretat Social a Eivissa per sector d'activitat (2021)</a:t>
            </a:r>
          </a:p>
        </c:rich>
      </c:tx>
      <c:layout>
        <c:manualLayout>
          <c:xMode val="edge"/>
          <c:yMode val="edge"/>
          <c:x val="0.145449993741394"/>
          <c:y val="3.5553980628395897E-2"/>
        </c:manualLayout>
      </c:layout>
      <c:overlay val="0"/>
    </c:title>
    <c:autoTitleDeleted val="0"/>
    <c:plotArea>
      <c:layout>
        <c:manualLayout>
          <c:layoutTarget val="inner"/>
          <c:xMode val="edge"/>
          <c:yMode val="edge"/>
          <c:x val="0.47102265615220901"/>
          <c:y val="0.15485471296952499"/>
          <c:w val="0.44060583302040301"/>
          <c:h val="0.71816678478620399"/>
        </c:manualLayout>
      </c:layout>
      <c:barChart>
        <c:barDir val="bar"/>
        <c:grouping val="clustered"/>
        <c:varyColors val="0"/>
        <c:ser>
          <c:idx val="0"/>
          <c:order val="0"/>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'G55-G60'!$A$4:$A$11</c:f>
              <c:strCache>
                <c:ptCount val="8"/>
                <c:pt idx="0">
                  <c:v>Sector de serveis</c:v>
                </c:pt>
                <c:pt idx="1">
                  <c:v>Sector turístic</c:v>
                </c:pt>
                <c:pt idx="2">
                  <c:v>Serveis d'allotjament</c:v>
                </c:pt>
                <c:pt idx="3">
                  <c:v>Serveis de menjar i begudes</c:v>
                </c:pt>
                <c:pt idx="4">
                  <c:v>Transport de passatgers</c:v>
                </c:pt>
                <c:pt idx="5">
                  <c:v>Altres activitats turístiques</c:v>
                </c:pt>
                <c:pt idx="6">
                  <c:v>La resta del sector turístic</c:v>
                </c:pt>
                <c:pt idx="7">
                  <c:v>La resta de l'economia</c:v>
                </c:pt>
              </c:strCache>
            </c:strRef>
          </c:cat>
          <c:val>
            <c:numRef>
              <c:f>'G55-G60'!$E$4:$E$11</c:f>
              <c:numCache>
                <c:formatCode>0%</c:formatCode>
                <c:ptCount val="8"/>
                <c:pt idx="0">
                  <c:v>0.79151550131926096</c:v>
                </c:pt>
                <c:pt idx="1">
                  <c:v>0.31167546174142502</c:v>
                </c:pt>
                <c:pt idx="2">
                  <c:v>5.7676451187335102E-2</c:v>
                </c:pt>
                <c:pt idx="3">
                  <c:v>0.15686840369393101</c:v>
                </c:pt>
                <c:pt idx="4">
                  <c:v>6.1510554089709797E-2</c:v>
                </c:pt>
                <c:pt idx="5">
                  <c:v>3.56200527704486E-2</c:v>
                </c:pt>
                <c:pt idx="6">
                  <c:v>0.479840039577836</c:v>
                </c:pt>
                <c:pt idx="7">
                  <c:v>0.20848449868073901</c:v>
                </c:pt>
              </c:numCache>
            </c:numRef>
          </c:val>
          <c:extLst>
            <c:ext xmlns:c16="http://schemas.microsoft.com/office/drawing/2014/chart" uri="{C3380CC4-5D6E-409C-BE32-E72D297353CC}">
              <c16:uniqueId val="{00000000-B352-48AD-9B5F-310BB2138375}"/>
            </c:ext>
          </c:extLst>
        </c:ser>
        <c:dLbls>
          <c:showLegendKey val="0"/>
          <c:showVal val="0"/>
          <c:showCatName val="0"/>
          <c:showSerName val="0"/>
          <c:showPercent val="0"/>
          <c:showBubbleSize val="0"/>
        </c:dLbls>
        <c:gapWidth val="30"/>
        <c:axId val="73172150"/>
        <c:axId val="49068438"/>
      </c:barChart>
      <c:catAx>
        <c:axId val="73172150"/>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49068438"/>
        <c:crosses val="autoZero"/>
        <c:auto val="1"/>
        <c:lblAlgn val="ctr"/>
        <c:lblOffset val="100"/>
        <c:noMultiLvlLbl val="1"/>
      </c:catAx>
      <c:valAx>
        <c:axId val="49068438"/>
        <c:scaling>
          <c:orientation val="minMax"/>
          <c:max val="1"/>
        </c:scaling>
        <c:delete val="0"/>
        <c:axPos val="b"/>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73172150"/>
        <c:crosses val="max"/>
        <c:crossBetween val="between"/>
        <c:majorUnit val="0.2"/>
      </c:valAx>
      <c:spPr>
        <a:noFill/>
        <a:ln w="12600">
          <a:solidFill>
            <a:srgbClr val="808080"/>
          </a:solidFill>
          <a:round/>
        </a:ln>
      </c:spPr>
    </c:plotArea>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I-6.59. Empreses d'alta a la Seguretat Social a Formentera per sector d'activitat (2021)</a:t>
            </a:r>
          </a:p>
        </c:rich>
      </c:tx>
      <c:layout>
        <c:manualLayout>
          <c:xMode val="edge"/>
          <c:yMode val="edge"/>
          <c:x val="0.14562002275312899"/>
          <c:y val="3.5576360444704497E-2"/>
        </c:manualLayout>
      </c:layout>
      <c:overlay val="0"/>
    </c:title>
    <c:autoTitleDeleted val="0"/>
    <c:plotArea>
      <c:layout>
        <c:manualLayout>
          <c:layoutTarget val="inner"/>
          <c:xMode val="edge"/>
          <c:yMode val="edge"/>
          <c:x val="0.47427632410567599"/>
          <c:y val="0.171913399648918"/>
          <c:w val="0.43673366198963498"/>
          <c:h val="0.701696898771211"/>
        </c:manualLayout>
      </c:layout>
      <c:barChart>
        <c:barDir val="bar"/>
        <c:grouping val="clustered"/>
        <c:varyColors val="0"/>
        <c:ser>
          <c:idx val="0"/>
          <c:order val="0"/>
          <c:spPr>
            <a:solidFill>
              <a:srgbClr val="C0C0C0"/>
            </a:solidFill>
            <a:ln w="12600">
              <a:solidFill>
                <a:srgbClr val="000000"/>
              </a:solidFill>
              <a:round/>
            </a:ln>
          </c:spPr>
          <c:invertIfNegative val="0"/>
          <c:dLbls>
            <c:spPr>
              <a:noFill/>
              <a:ln>
                <a:noFill/>
              </a:ln>
              <a:effectLst/>
            </c:sp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'G55-G60'!$A$4:$A$11</c:f>
              <c:strCache>
                <c:ptCount val="8"/>
                <c:pt idx="0">
                  <c:v>Sector de serveis</c:v>
                </c:pt>
                <c:pt idx="1">
                  <c:v>Sector turístic</c:v>
                </c:pt>
                <c:pt idx="2">
                  <c:v>Serveis d'allotjament</c:v>
                </c:pt>
                <c:pt idx="3">
                  <c:v>Serveis de menjar i begudes</c:v>
                </c:pt>
                <c:pt idx="4">
                  <c:v>Transport de passatgers</c:v>
                </c:pt>
                <c:pt idx="5">
                  <c:v>Altres activitats turístiques</c:v>
                </c:pt>
                <c:pt idx="6">
                  <c:v>La resta del sector turístic</c:v>
                </c:pt>
                <c:pt idx="7">
                  <c:v>La resta de l'economia</c:v>
                </c:pt>
              </c:strCache>
            </c:strRef>
          </c:cat>
          <c:val>
            <c:numRef>
              <c:f>'G55-G60'!$F$4:$F$11</c:f>
              <c:numCache>
                <c:formatCode>0%</c:formatCode>
                <c:ptCount val="8"/>
                <c:pt idx="0">
                  <c:v>0.84341978866474498</c:v>
                </c:pt>
                <c:pt idx="1">
                  <c:v>0.44620557156580198</c:v>
                </c:pt>
                <c:pt idx="2">
                  <c:v>0.13832853025936601</c:v>
                </c:pt>
                <c:pt idx="3">
                  <c:v>0.20268972142170999</c:v>
                </c:pt>
                <c:pt idx="4">
                  <c:v>4.7550432276657097E-2</c:v>
                </c:pt>
                <c:pt idx="5">
                  <c:v>5.7636887608069197E-2</c:v>
                </c:pt>
                <c:pt idx="6">
                  <c:v>0.397214217098943</c:v>
                </c:pt>
                <c:pt idx="7">
                  <c:v>0.15658021133525499</c:v>
                </c:pt>
              </c:numCache>
            </c:numRef>
          </c:val>
          <c:extLst>
            <c:ext xmlns:c16="http://schemas.microsoft.com/office/drawing/2014/chart" uri="{C3380CC4-5D6E-409C-BE32-E72D297353CC}">
              <c16:uniqueId val="{00000000-817D-487E-A3EF-165873ACD42E}"/>
            </c:ext>
          </c:extLst>
        </c:ser>
        <c:dLbls>
          <c:showLegendKey val="0"/>
          <c:showVal val="0"/>
          <c:showCatName val="0"/>
          <c:showSerName val="0"/>
          <c:showPercent val="0"/>
          <c:showBubbleSize val="0"/>
        </c:dLbls>
        <c:gapWidth val="30"/>
        <c:axId val="48352354"/>
        <c:axId val="65641845"/>
      </c:barChart>
      <c:catAx>
        <c:axId val="48352354"/>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65641845"/>
        <c:crosses val="autoZero"/>
        <c:auto val="1"/>
        <c:lblAlgn val="ctr"/>
        <c:lblOffset val="100"/>
        <c:noMultiLvlLbl val="1"/>
      </c:catAx>
      <c:valAx>
        <c:axId val="65641845"/>
        <c:scaling>
          <c:orientation val="minMax"/>
          <c:max val="1"/>
        </c:scaling>
        <c:delete val="0"/>
        <c:axPos val="b"/>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48352354"/>
        <c:crosses val="max"/>
        <c:crossBetween val="between"/>
        <c:majorUnit val="0.2"/>
      </c:valAx>
      <c:spPr>
        <a:noFill/>
        <a:ln w="12600">
          <a:solidFill>
            <a:srgbClr val="808080"/>
          </a:solidFill>
          <a:round/>
        </a:ln>
      </c:spPr>
    </c:plotArea>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IA-6.1. Evolució de la tarifa mitjana diària del sector hoteler a les Illes Balears (euros)
(desestacionalitzades amb el paquet RJDemetra) (2011-2021)</a:t>
            </a:r>
          </a:p>
        </c:rich>
      </c:tx>
      <c:layout>
        <c:manualLayout>
          <c:xMode val="edge"/>
          <c:yMode val="edge"/>
          <c:x val="0.17574480890761399"/>
          <c:y val="3.1658528902189301E-2"/>
        </c:manualLayout>
      </c:layout>
      <c:overlay val="0"/>
    </c:title>
    <c:autoTitleDeleted val="0"/>
    <c:plotArea>
      <c:layout>
        <c:manualLayout>
          <c:layoutTarget val="inner"/>
          <c:xMode val="edge"/>
          <c:yMode val="edge"/>
          <c:x val="6.1269936804092699E-2"/>
          <c:y val="0.29532209796818398"/>
          <c:w val="0.91603972314173898"/>
          <c:h val="0.41817609072294798"/>
        </c:manualLayout>
      </c:layout>
      <c:lineChart>
        <c:grouping val="standard"/>
        <c:varyColors val="1"/>
        <c:ser>
          <c:idx val="0"/>
          <c:order val="0"/>
          <c:tx>
            <c:strRef>
              <c:f>'GA1-GA8'!$B$5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'GA1-GA8'!$A$6:$A$137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'GA1-GA8'!$B$6:$B$137</c:f>
              <c:numCache>
                <c:formatCode>General</c:formatCode>
                <c:ptCount val="132"/>
                <c:pt idx="0">
                  <c:v>57.3</c:v>
                </c:pt>
                <c:pt idx="1">
                  <c:v>54.6</c:v>
                </c:pt>
                <c:pt idx="2">
                  <c:v>56.1</c:v>
                </c:pt>
                <c:pt idx="3">
                  <c:v>54.9</c:v>
                </c:pt>
                <c:pt idx="4">
                  <c:v>52.7</c:v>
                </c:pt>
                <c:pt idx="5">
                  <c:v>62.4</c:v>
                </c:pt>
                <c:pt idx="6">
                  <c:v>73.8</c:v>
                </c:pt>
                <c:pt idx="7">
                  <c:v>83.3</c:v>
                </c:pt>
                <c:pt idx="8">
                  <c:v>66.2</c:v>
                </c:pt>
                <c:pt idx="9">
                  <c:v>55.5</c:v>
                </c:pt>
                <c:pt idx="10">
                  <c:v>59.7</c:v>
                </c:pt>
                <c:pt idx="11">
                  <c:v>61.3</c:v>
                </c:pt>
                <c:pt idx="12">
                  <c:v>55.2</c:v>
                </c:pt>
                <c:pt idx="13">
                  <c:v>54</c:v>
                </c:pt>
                <c:pt idx="14">
                  <c:v>53.5</c:v>
                </c:pt>
                <c:pt idx="15">
                  <c:v>59.4</c:v>
                </c:pt>
                <c:pt idx="16">
                  <c:v>55.8</c:v>
                </c:pt>
                <c:pt idx="17">
                  <c:v>67.8</c:v>
                </c:pt>
                <c:pt idx="18">
                  <c:v>81.5</c:v>
                </c:pt>
                <c:pt idx="19">
                  <c:v>90.1</c:v>
                </c:pt>
                <c:pt idx="20">
                  <c:v>71</c:v>
                </c:pt>
                <c:pt idx="21">
                  <c:v>58.2</c:v>
                </c:pt>
                <c:pt idx="22">
                  <c:v>65.599999999999994</c:v>
                </c:pt>
                <c:pt idx="23">
                  <c:v>63.5</c:v>
                </c:pt>
                <c:pt idx="24">
                  <c:v>57.1</c:v>
                </c:pt>
                <c:pt idx="25">
                  <c:v>54.5</c:v>
                </c:pt>
                <c:pt idx="26">
                  <c:v>57.2</c:v>
                </c:pt>
                <c:pt idx="27">
                  <c:v>58.7</c:v>
                </c:pt>
                <c:pt idx="28">
                  <c:v>59.4</c:v>
                </c:pt>
                <c:pt idx="29">
                  <c:v>69.2</c:v>
                </c:pt>
                <c:pt idx="30">
                  <c:v>86.1</c:v>
                </c:pt>
                <c:pt idx="31">
                  <c:v>95.2</c:v>
                </c:pt>
                <c:pt idx="32">
                  <c:v>74</c:v>
                </c:pt>
                <c:pt idx="33">
                  <c:v>59.9</c:v>
                </c:pt>
                <c:pt idx="34">
                  <c:v>58.6</c:v>
                </c:pt>
                <c:pt idx="35">
                  <c:v>68.3</c:v>
                </c:pt>
                <c:pt idx="36">
                  <c:v>60.5</c:v>
                </c:pt>
                <c:pt idx="37">
                  <c:v>56.2</c:v>
                </c:pt>
                <c:pt idx="38">
                  <c:v>55.3</c:v>
                </c:pt>
                <c:pt idx="39">
                  <c:v>60.2</c:v>
                </c:pt>
                <c:pt idx="40">
                  <c:v>60.6</c:v>
                </c:pt>
                <c:pt idx="41">
                  <c:v>72.900000000000006</c:v>
                </c:pt>
                <c:pt idx="42">
                  <c:v>89.2</c:v>
                </c:pt>
                <c:pt idx="43">
                  <c:v>100.5</c:v>
                </c:pt>
                <c:pt idx="44">
                  <c:v>81.5</c:v>
                </c:pt>
                <c:pt idx="45">
                  <c:v>62.2</c:v>
                </c:pt>
                <c:pt idx="46">
                  <c:v>65.900000000000006</c:v>
                </c:pt>
                <c:pt idx="47">
                  <c:v>74.400000000000006</c:v>
                </c:pt>
                <c:pt idx="48">
                  <c:v>65.5</c:v>
                </c:pt>
                <c:pt idx="49">
                  <c:v>56.2</c:v>
                </c:pt>
                <c:pt idx="50">
                  <c:v>60.6</c:v>
                </c:pt>
                <c:pt idx="51">
                  <c:v>65</c:v>
                </c:pt>
                <c:pt idx="52">
                  <c:v>68.099999999999994</c:v>
                </c:pt>
                <c:pt idx="53">
                  <c:v>82.2</c:v>
                </c:pt>
                <c:pt idx="54">
                  <c:v>101.4</c:v>
                </c:pt>
                <c:pt idx="55">
                  <c:v>112.8</c:v>
                </c:pt>
                <c:pt idx="56">
                  <c:v>86.7</c:v>
                </c:pt>
                <c:pt idx="57">
                  <c:v>67.3</c:v>
                </c:pt>
                <c:pt idx="58">
                  <c:v>71.400000000000006</c:v>
                </c:pt>
                <c:pt idx="59">
                  <c:v>77.5</c:v>
                </c:pt>
                <c:pt idx="60">
                  <c:v>60.8</c:v>
                </c:pt>
                <c:pt idx="61">
                  <c:v>65.3</c:v>
                </c:pt>
                <c:pt idx="62">
                  <c:v>66</c:v>
                </c:pt>
                <c:pt idx="63">
                  <c:v>66.099999999999994</c:v>
                </c:pt>
                <c:pt idx="64">
                  <c:v>72.5</c:v>
                </c:pt>
                <c:pt idx="65">
                  <c:v>87.6</c:v>
                </c:pt>
                <c:pt idx="66">
                  <c:v>109.3</c:v>
                </c:pt>
                <c:pt idx="67">
                  <c:v>117.5</c:v>
                </c:pt>
                <c:pt idx="68">
                  <c:v>94</c:v>
                </c:pt>
                <c:pt idx="69">
                  <c:v>71.7</c:v>
                </c:pt>
                <c:pt idx="70">
                  <c:v>73.400000000000006</c:v>
                </c:pt>
                <c:pt idx="71">
                  <c:v>89.4</c:v>
                </c:pt>
                <c:pt idx="72">
                  <c:v>78.2</c:v>
                </c:pt>
                <c:pt idx="73">
                  <c:v>68.2</c:v>
                </c:pt>
                <c:pt idx="74">
                  <c:v>68.099999999999994</c:v>
                </c:pt>
                <c:pt idx="75">
                  <c:v>75.7</c:v>
                </c:pt>
                <c:pt idx="76">
                  <c:v>76.2</c:v>
                </c:pt>
                <c:pt idx="77">
                  <c:v>98.6</c:v>
                </c:pt>
                <c:pt idx="78">
                  <c:v>116.1</c:v>
                </c:pt>
                <c:pt idx="79">
                  <c:v>126.5</c:v>
                </c:pt>
                <c:pt idx="80">
                  <c:v>100.5</c:v>
                </c:pt>
                <c:pt idx="81">
                  <c:v>78</c:v>
                </c:pt>
                <c:pt idx="82">
                  <c:v>72.3</c:v>
                </c:pt>
                <c:pt idx="83">
                  <c:v>85.1</c:v>
                </c:pt>
                <c:pt idx="84">
                  <c:v>78.7</c:v>
                </c:pt>
                <c:pt idx="85">
                  <c:v>71.5</c:v>
                </c:pt>
                <c:pt idx="86">
                  <c:v>74.3</c:v>
                </c:pt>
                <c:pt idx="87">
                  <c:v>78.7</c:v>
                </c:pt>
                <c:pt idx="88">
                  <c:v>82.6</c:v>
                </c:pt>
                <c:pt idx="89">
                  <c:v>102.6</c:v>
                </c:pt>
                <c:pt idx="90">
                  <c:v>124.7</c:v>
                </c:pt>
                <c:pt idx="91">
                  <c:v>133</c:v>
                </c:pt>
                <c:pt idx="92">
                  <c:v>103.7</c:v>
                </c:pt>
                <c:pt idx="93">
                  <c:v>81.400000000000006</c:v>
                </c:pt>
                <c:pt idx="94">
                  <c:v>82.6</c:v>
                </c:pt>
                <c:pt idx="95">
                  <c:v>96.3</c:v>
                </c:pt>
                <c:pt idx="96">
                  <c:v>83.8</c:v>
                </c:pt>
                <c:pt idx="97">
                  <c:v>74.7</c:v>
                </c:pt>
                <c:pt idx="98">
                  <c:v>71.599999999999994</c:v>
                </c:pt>
                <c:pt idx="99">
                  <c:v>80.400000000000006</c:v>
                </c:pt>
                <c:pt idx="100">
                  <c:v>82.5</c:v>
                </c:pt>
                <c:pt idx="101">
                  <c:v>105.2</c:v>
                </c:pt>
                <c:pt idx="102">
                  <c:v>126.6</c:v>
                </c:pt>
                <c:pt idx="103">
                  <c:v>136.6</c:v>
                </c:pt>
                <c:pt idx="104">
                  <c:v>106.2</c:v>
                </c:pt>
                <c:pt idx="105">
                  <c:v>81.8</c:v>
                </c:pt>
                <c:pt idx="106">
                  <c:v>81.3</c:v>
                </c:pt>
                <c:pt idx="107">
                  <c:v>107.1</c:v>
                </c:pt>
                <c:pt idx="108">
                  <c:v>78.599999999999994</c:v>
                </c:pt>
                <c:pt idx="109">
                  <c:v>71.2</c:v>
                </c:pt>
                <c:pt idx="110">
                  <c:v>70.400000000000006</c:v>
                </c:pt>
                <c:pt idx="111">
                  <c:v>0</c:v>
                </c:pt>
                <c:pt idx="114">
                  <c:v>130</c:v>
                </c:pt>
                <c:pt idx="115">
                  <c:v>134.30000000000001</c:v>
                </c:pt>
                <c:pt idx="116">
                  <c:v>93.8</c:v>
                </c:pt>
                <c:pt idx="117">
                  <c:v>78.599999999999994</c:v>
                </c:pt>
                <c:pt idx="118">
                  <c:v>73.3</c:v>
                </c:pt>
                <c:pt idx="119">
                  <c:v>85.3</c:v>
                </c:pt>
                <c:pt idx="120">
                  <c:v>69.5</c:v>
                </c:pt>
                <c:pt idx="121">
                  <c:v>63.1</c:v>
                </c:pt>
                <c:pt idx="122">
                  <c:v>90.9</c:v>
                </c:pt>
                <c:pt idx="123">
                  <c:v>100.3</c:v>
                </c:pt>
                <c:pt idx="124">
                  <c:v>114.4</c:v>
                </c:pt>
                <c:pt idx="125">
                  <c:v>117.5</c:v>
                </c:pt>
                <c:pt idx="126">
                  <c:v>138.4</c:v>
                </c:pt>
                <c:pt idx="127">
                  <c:v>154.30000000000001</c:v>
                </c:pt>
                <c:pt idx="128">
                  <c:v>119.2</c:v>
                </c:pt>
                <c:pt idx="129">
                  <c:v>96</c:v>
                </c:pt>
                <c:pt idx="130">
                  <c:v>92.6</c:v>
                </c:pt>
                <c:pt idx="131">
                  <c:v>101.6</c:v>
                </c:pt>
              </c:numCache>
            </c:numRef>
          </c:val>
          <c:smooth val="0"/>
          <c:extLst>
            <c:ext xmlns:c16="http://schemas.microsoft.com/office/drawing/2014/chart" uri="{C3380CC4-5D6E-409C-BE32-E72D297353CC}">
              <c16:uniqueId val="{00000000-A3C7-49E9-A211-6F5DCF0F6265}"/>
            </c:ext>
          </c:extLst>
        </c:ser>
        <c:ser>
          <c:idx val="1"/>
          <c:order val="1"/>
          <c:tx>
            <c:strRef>
              <c:f>'GA1-GA8'!$C$5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'GA1-GA8'!$A$6:$A$137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'GA1-GA8'!$C$6:$C$137</c:f>
              <c:numCache>
                <c:formatCode>General</c:formatCode>
                <c:ptCount val="132"/>
                <c:pt idx="0">
                  <c:v>63.503744823674097</c:v>
                </c:pt>
                <c:pt idx="1">
                  <c:v>62.184492879752099</c:v>
                </c:pt>
                <c:pt idx="2">
                  <c:v>63.418557603492502</c:v>
                </c:pt>
                <c:pt idx="3">
                  <c:v>62.1599905041803</c:v>
                </c:pt>
                <c:pt idx="4">
                  <c:v>60.801567702435499</c:v>
                </c:pt>
                <c:pt idx="5">
                  <c:v>60.004727275237599</c:v>
                </c:pt>
                <c:pt idx="6">
                  <c:v>57.235362788457998</c:v>
                </c:pt>
                <c:pt idx="7">
                  <c:v>58.554069295643401</c:v>
                </c:pt>
                <c:pt idx="8">
                  <c:v>60.3420527132213</c:v>
                </c:pt>
                <c:pt idx="9">
                  <c:v>63.082726356030598</c:v>
                </c:pt>
                <c:pt idx="10">
                  <c:v>64.314647125536695</c:v>
                </c:pt>
                <c:pt idx="11">
                  <c:v>60.795433915630198</c:v>
                </c:pt>
                <c:pt idx="12">
                  <c:v>62.217361106308701</c:v>
                </c:pt>
                <c:pt idx="13">
                  <c:v>63.146467645665403</c:v>
                </c:pt>
                <c:pt idx="14">
                  <c:v>62.087257639312099</c:v>
                </c:pt>
                <c:pt idx="15">
                  <c:v>67.362250620918303</c:v>
                </c:pt>
                <c:pt idx="16">
                  <c:v>63.948950465563797</c:v>
                </c:pt>
                <c:pt idx="17">
                  <c:v>64.606164825497302</c:v>
                </c:pt>
                <c:pt idx="18">
                  <c:v>63.227269149373498</c:v>
                </c:pt>
                <c:pt idx="19">
                  <c:v>63.329533417454499</c:v>
                </c:pt>
                <c:pt idx="20">
                  <c:v>64.297246893117901</c:v>
                </c:pt>
                <c:pt idx="21">
                  <c:v>66.034623948361599</c:v>
                </c:pt>
                <c:pt idx="22">
                  <c:v>70.796412242071</c:v>
                </c:pt>
                <c:pt idx="23">
                  <c:v>62.969785436911799</c:v>
                </c:pt>
                <c:pt idx="24">
                  <c:v>64.9092010324716</c:v>
                </c:pt>
                <c:pt idx="25">
                  <c:v>65.188928624226406</c:v>
                </c:pt>
                <c:pt idx="26">
                  <c:v>67.055226759784304</c:v>
                </c:pt>
                <c:pt idx="27">
                  <c:v>67.670062606714794</c:v>
                </c:pt>
                <c:pt idx="28">
                  <c:v>67.668624534741099</c:v>
                </c:pt>
                <c:pt idx="29">
                  <c:v>65.204661195321293</c:v>
                </c:pt>
                <c:pt idx="30">
                  <c:v>65.960180294377693</c:v>
                </c:pt>
                <c:pt idx="31">
                  <c:v>66.246504322388802</c:v>
                </c:pt>
                <c:pt idx="32">
                  <c:v>66.361265222085905</c:v>
                </c:pt>
                <c:pt idx="33">
                  <c:v>68.153142551406802</c:v>
                </c:pt>
                <c:pt idx="34">
                  <c:v>64.765952783979699</c:v>
                </c:pt>
                <c:pt idx="35">
                  <c:v>67.558330348051001</c:v>
                </c:pt>
                <c:pt idx="36">
                  <c:v>69.008640904164096</c:v>
                </c:pt>
                <c:pt idx="37">
                  <c:v>68.3946916003854</c:v>
                </c:pt>
                <c:pt idx="38">
                  <c:v>66.420958169101894</c:v>
                </c:pt>
                <c:pt idx="39">
                  <c:v>70.429479219552505</c:v>
                </c:pt>
                <c:pt idx="40">
                  <c:v>69.069888284159802</c:v>
                </c:pt>
                <c:pt idx="41">
                  <c:v>68.016783698355795</c:v>
                </c:pt>
                <c:pt idx="42">
                  <c:v>67.073642454665304</c:v>
                </c:pt>
                <c:pt idx="43">
                  <c:v>69.285978094534002</c:v>
                </c:pt>
                <c:pt idx="44">
                  <c:v>72.9296889407061</c:v>
                </c:pt>
                <c:pt idx="45">
                  <c:v>70.887024525350597</c:v>
                </c:pt>
                <c:pt idx="46">
                  <c:v>72.974100168439506</c:v>
                </c:pt>
                <c:pt idx="47">
                  <c:v>73.371447584672694</c:v>
                </c:pt>
                <c:pt idx="48">
                  <c:v>74.869532909397904</c:v>
                </c:pt>
                <c:pt idx="49">
                  <c:v>69.846927375688907</c:v>
                </c:pt>
                <c:pt idx="50">
                  <c:v>72.8668999780446</c:v>
                </c:pt>
                <c:pt idx="51">
                  <c:v>76.651999129110294</c:v>
                </c:pt>
                <c:pt idx="52">
                  <c:v>76.815712415553804</c:v>
                </c:pt>
                <c:pt idx="53">
                  <c:v>76.256004646456105</c:v>
                </c:pt>
                <c:pt idx="54">
                  <c:v>77.031270049999605</c:v>
                </c:pt>
                <c:pt idx="55">
                  <c:v>79.265059639924999</c:v>
                </c:pt>
                <c:pt idx="56">
                  <c:v>77.3178720154839</c:v>
                </c:pt>
                <c:pt idx="57">
                  <c:v>76.414969890377506</c:v>
                </c:pt>
                <c:pt idx="58">
                  <c:v>79.451007767015</c:v>
                </c:pt>
                <c:pt idx="59">
                  <c:v>76.285018447244994</c:v>
                </c:pt>
                <c:pt idx="60">
                  <c:v>71.024008966502393</c:v>
                </c:pt>
                <c:pt idx="61">
                  <c:v>80.175013907709996</c:v>
                </c:pt>
                <c:pt idx="62">
                  <c:v>79.233718040125396</c:v>
                </c:pt>
                <c:pt idx="63">
                  <c:v>79.356336151885202</c:v>
                </c:pt>
                <c:pt idx="64">
                  <c:v>81.643487191841103</c:v>
                </c:pt>
                <c:pt idx="65">
                  <c:v>80.644612343582907</c:v>
                </c:pt>
                <c:pt idx="66">
                  <c:v>82.794200591956397</c:v>
                </c:pt>
                <c:pt idx="67">
                  <c:v>81.846013470541095</c:v>
                </c:pt>
                <c:pt idx="68">
                  <c:v>83.942567519695004</c:v>
                </c:pt>
                <c:pt idx="69">
                  <c:v>81.144546310464904</c:v>
                </c:pt>
                <c:pt idx="70">
                  <c:v>82.529910260780795</c:v>
                </c:pt>
                <c:pt idx="71">
                  <c:v>87.840327890062795</c:v>
                </c:pt>
                <c:pt idx="72">
                  <c:v>88.790615911085695</c:v>
                </c:pt>
                <c:pt idx="73">
                  <c:v>84.227144157352697</c:v>
                </c:pt>
                <c:pt idx="74">
                  <c:v>82.205867305395003</c:v>
                </c:pt>
                <c:pt idx="75">
                  <c:v>90.658254733342304</c:v>
                </c:pt>
                <c:pt idx="76">
                  <c:v>85.803742266793606</c:v>
                </c:pt>
                <c:pt idx="77">
                  <c:v>90.689912999655903</c:v>
                </c:pt>
                <c:pt idx="78">
                  <c:v>87.509574983299004</c:v>
                </c:pt>
                <c:pt idx="79">
                  <c:v>88.765995947834199</c:v>
                </c:pt>
                <c:pt idx="80">
                  <c:v>89.841935558753605</c:v>
                </c:pt>
                <c:pt idx="81">
                  <c:v>87.565722740526695</c:v>
                </c:pt>
                <c:pt idx="82">
                  <c:v>82.367592569872102</c:v>
                </c:pt>
                <c:pt idx="83">
                  <c:v>83.409316478236804</c:v>
                </c:pt>
                <c:pt idx="84">
                  <c:v>89.886942515860596</c:v>
                </c:pt>
                <c:pt idx="85">
                  <c:v>88.6154673565255</c:v>
                </c:pt>
                <c:pt idx="86">
                  <c:v>88.9623992458895</c:v>
                </c:pt>
                <c:pt idx="87">
                  <c:v>95.708224117814595</c:v>
                </c:pt>
                <c:pt idx="88">
                  <c:v>92.6952061656295</c:v>
                </c:pt>
                <c:pt idx="89">
                  <c:v>94.011157870547507</c:v>
                </c:pt>
                <c:pt idx="90">
                  <c:v>94.131806564506505</c:v>
                </c:pt>
                <c:pt idx="91">
                  <c:v>93.277883993708897</c:v>
                </c:pt>
                <c:pt idx="92">
                  <c:v>92.630078134975506</c:v>
                </c:pt>
                <c:pt idx="93">
                  <c:v>90.906437954008794</c:v>
                </c:pt>
                <c:pt idx="94">
                  <c:v>93.010140240493399</c:v>
                </c:pt>
                <c:pt idx="95">
                  <c:v>94.009515573858806</c:v>
                </c:pt>
                <c:pt idx="96">
                  <c:v>95.624146302680501</c:v>
                </c:pt>
                <c:pt idx="97">
                  <c:v>92.783660006479593</c:v>
                </c:pt>
                <c:pt idx="98">
                  <c:v>86.517644043023395</c:v>
                </c:pt>
                <c:pt idx="99">
                  <c:v>100.090524588232</c:v>
                </c:pt>
                <c:pt idx="100">
                  <c:v>93.162403398125903</c:v>
                </c:pt>
                <c:pt idx="101">
                  <c:v>96.264105616341396</c:v>
                </c:pt>
                <c:pt idx="102">
                  <c:v>94.215120706554103</c:v>
                </c:pt>
                <c:pt idx="103">
                  <c:v>94.998605251637898</c:v>
                </c:pt>
                <c:pt idx="104">
                  <c:v>94.746121343192399</c:v>
                </c:pt>
                <c:pt idx="105">
                  <c:v>91.044438441489504</c:v>
                </c:pt>
                <c:pt idx="106">
                  <c:v>91.861638289321405</c:v>
                </c:pt>
                <c:pt idx="107">
                  <c:v>104.40953941487599</c:v>
                </c:pt>
                <c:pt idx="108">
                  <c:v>91.1690140510958</c:v>
                </c:pt>
                <c:pt idx="109">
                  <c:v>90.091225883960902</c:v>
                </c:pt>
                <c:pt idx="110">
                  <c:v>85.3086277416825</c:v>
                </c:pt>
                <c:pt idx="111">
                  <c:v>21.950700262476499</c:v>
                </c:pt>
                <c:pt idx="112">
                  <c:v>53.741011985214897</c:v>
                </c:pt>
                <c:pt idx="113">
                  <c:v>76.681944578283506</c:v>
                </c:pt>
                <c:pt idx="114">
                  <c:v>96.283894112738906</c:v>
                </c:pt>
                <c:pt idx="115">
                  <c:v>91.285896912025606</c:v>
                </c:pt>
                <c:pt idx="116">
                  <c:v>82.334303742305593</c:v>
                </c:pt>
                <c:pt idx="117">
                  <c:v>87.913109303014494</c:v>
                </c:pt>
                <c:pt idx="118">
                  <c:v>84.596883465513002</c:v>
                </c:pt>
                <c:pt idx="119">
                  <c:v>83.769310037786795</c:v>
                </c:pt>
                <c:pt idx="120">
                  <c:v>83.653509571014894</c:v>
                </c:pt>
                <c:pt idx="121">
                  <c:v>83.327511875889698</c:v>
                </c:pt>
                <c:pt idx="122">
                  <c:v>105.422044940367</c:v>
                </c:pt>
                <c:pt idx="123">
                  <c:v>119.942257202181</c:v>
                </c:pt>
                <c:pt idx="124">
                  <c:v>123.407286597861</c:v>
                </c:pt>
                <c:pt idx="125">
                  <c:v>107.981958292032</c:v>
                </c:pt>
                <c:pt idx="126">
                  <c:v>104.497998329846</c:v>
                </c:pt>
                <c:pt idx="127">
                  <c:v>110.788995012529</c:v>
                </c:pt>
                <c:pt idx="128">
                  <c:v>107.72150318601599</c:v>
                </c:pt>
                <c:pt idx="129">
                  <c:v>105.416249976998</c:v>
                </c:pt>
                <c:pt idx="130">
                  <c:v>104.24044355426599</c:v>
                </c:pt>
                <c:pt idx="131">
                  <c:v>100.73346043922101</c:v>
                </c:pt>
              </c:numCache>
            </c:numRef>
          </c:val>
          <c:smooth val="0"/>
          <c:extLst>
            <c:ext xmlns:c16="http://schemas.microsoft.com/office/drawing/2014/chart" uri="{C3380CC4-5D6E-409C-BE32-E72D297353CC}">
              <c16:uniqueId val="{00000001-A3C7-49E9-A211-6F5DCF0F6265}"/>
            </c:ext>
          </c:extLst>
        </c:ser>
        <c:dLbls>
          <c:showLegendKey val="0"/>
          <c:showVal val="0"/>
          <c:showCatName val="0"/>
          <c:showSerName val="0"/>
          <c:showPercent val="0"/>
          <c:showBubbleSize val="0"/>
        </c:dLbls>
        <c:hiLowLines>
          <c:spPr>
            <a:ln>
              <a:noFill/>
            </a:ln>
          </c:spPr>
        </c:hiLowLines>
        <c:smooth val="0"/>
        <c:axId val="54539711"/>
        <c:axId val="89759872"/>
      </c:lineChart>
      <c:catAx>
        <c:axId val="54539711"/>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89759872"/>
        <c:crosses val="autoZero"/>
        <c:auto val="1"/>
        <c:lblAlgn val="ctr"/>
        <c:lblOffset val="100"/>
        <c:noMultiLvlLbl val="1"/>
      </c:catAx>
      <c:valAx>
        <c:axId val="89759872"/>
        <c:scaling>
          <c:orientation val="minMax"/>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54539711"/>
        <c:crosses val="autoZero"/>
        <c:crossBetween val="between"/>
        <c:majorUnit val="20"/>
      </c:valAx>
      <c:spPr>
        <a:noFill/>
        <a:ln w="12600">
          <a:solidFill>
            <a:srgbClr val="808080"/>
          </a:solidFill>
          <a:round/>
        </a:ln>
      </c:spPr>
    </c:plotArea>
    <c:legend>
      <c:legendPos val="r"/>
      <c:layout>
        <c:manualLayout>
          <c:xMode val="edge"/>
          <c:yMode val="edge"/>
          <c:x val="0.25161290322580698"/>
          <c:y val="0.190909090909091"/>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I-6.5. Diferències en punts percentuals de l'increment del pes de les taxes de creixement de les estades mitjanes dels turistes de la temporada mitjana baixa sobre el total del les Illes Balears (2020-2021)</a:t>
            </a:r>
          </a:p>
        </c:rich>
      </c:tx>
      <c:layout>
        <c:manualLayout>
          <c:xMode val="edge"/>
          <c:yMode val="edge"/>
          <c:x val="0.1132480396203054"/>
          <c:y val="3.2284181762979453E-2"/>
        </c:manualLayout>
      </c:layout>
      <c:overlay val="0"/>
    </c:title>
    <c:autoTitleDeleted val="0"/>
    <c:plotArea>
      <c:layout>
        <c:manualLayout>
          <c:xMode val="edge"/>
          <c:yMode val="edge"/>
          <c:x val="2.5918283120099049E-2"/>
          <c:y val="0.27982997672300375"/>
          <c:w val="0.93776310359059012"/>
          <c:h val="0.67230037445602675"/>
        </c:manualLayout>
      </c:layout>
      <c:barChart>
        <c:barDir val="bar"/>
        <c:grouping val="clustered"/>
        <c:varyColors val="0"/>
        <c:ser>
          <c:idx val="0"/>
          <c:order val="0"/>
          <c:tx>
            <c:strRef>
              <c:f>'Q3-G4-G5'!$A$26:$A$26</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'Q3-G4-G5'!$B$25:$D$25</c:f>
              <c:strCache>
                <c:ptCount val="3"/>
                <c:pt idx="0">
                  <c:v>Mallorca</c:v>
                </c:pt>
                <c:pt idx="1">
                  <c:v>Menorca</c:v>
                </c:pt>
                <c:pt idx="2">
                  <c:v>Eivissa i Formentera</c:v>
                </c:pt>
              </c:strCache>
            </c:strRef>
          </c:cat>
          <c:val>
            <c:numRef>
              <c:f>'Q3-G4-G5'!$B$26:$D$26</c:f>
              <c:numCache>
                <c:formatCode>0.0</c:formatCode>
                <c:ptCount val="3"/>
                <c:pt idx="0">
                  <c:v>25.753789781148601</c:v>
                </c:pt>
                <c:pt idx="1">
                  <c:v>17.190519134328898</c:v>
                </c:pt>
                <c:pt idx="2">
                  <c:v>42.647331918178097</c:v>
                </c:pt>
              </c:numCache>
            </c:numRef>
          </c:val>
          <c:extLst>
            <c:ext xmlns:c16="http://schemas.microsoft.com/office/drawing/2014/chart" uri="{C3380CC4-5D6E-409C-BE32-E72D297353CC}">
              <c16:uniqueId val="{00000000-01BE-42EF-8D7F-A0B812C6C249}"/>
            </c:ext>
          </c:extLst>
        </c:ser>
        <c:ser>
          <c:idx val="1"/>
          <c:order val="1"/>
          <c:tx>
            <c:strRef>
              <c:f>'Q3-G4-G5'!$A$27:$A$27</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'Q3-G4-G5'!$B$25:$D$25</c:f>
              <c:strCache>
                <c:ptCount val="3"/>
                <c:pt idx="0">
                  <c:v>Mallorca</c:v>
                </c:pt>
                <c:pt idx="1">
                  <c:v>Menorca</c:v>
                </c:pt>
                <c:pt idx="2">
                  <c:v>Eivissa i Formentera</c:v>
                </c:pt>
              </c:strCache>
            </c:strRef>
          </c:cat>
          <c:val>
            <c:numRef>
              <c:f>'Q3-G4-G5'!$B$27:$D$27</c:f>
              <c:numCache>
                <c:formatCode>0.0</c:formatCode>
                <c:ptCount val="3"/>
                <c:pt idx="0">
                  <c:v>21.4436767467671</c:v>
                </c:pt>
                <c:pt idx="1">
                  <c:v>17.145650587799501</c:v>
                </c:pt>
                <c:pt idx="2">
                  <c:v>25.116179984342001</c:v>
                </c:pt>
              </c:numCache>
            </c:numRef>
          </c:val>
          <c:extLst>
            <c:ext xmlns:c16="http://schemas.microsoft.com/office/drawing/2014/chart" uri="{C3380CC4-5D6E-409C-BE32-E72D297353CC}">
              <c16:uniqueId val="{00000001-01BE-42EF-8D7F-A0B812C6C249}"/>
            </c:ext>
          </c:extLst>
        </c:ser>
        <c:ser>
          <c:idx val="2"/>
          <c:order val="2"/>
          <c:tx>
            <c:strRef>
              <c:f>'Q3-G4-G5'!$A$28:$A$28</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'Q3-G4-G5'!$B$25:$D$25</c:f>
              <c:strCache>
                <c:ptCount val="3"/>
                <c:pt idx="0">
                  <c:v>Mallorca</c:v>
                </c:pt>
                <c:pt idx="1">
                  <c:v>Menorca</c:v>
                </c:pt>
                <c:pt idx="2">
                  <c:v>Eivissa i Formentera</c:v>
                </c:pt>
              </c:strCache>
            </c:strRef>
          </c:cat>
          <c:val>
            <c:numRef>
              <c:f>'Q3-G4-G5'!$B$28:$D$28</c:f>
              <c:numCache>
                <c:formatCode>0.0</c:formatCode>
                <c:ptCount val="3"/>
                <c:pt idx="0">
                  <c:v>25.876282496142998</c:v>
                </c:pt>
                <c:pt idx="1">
                  <c:v>5.4651576706656</c:v>
                </c:pt>
                <c:pt idx="2">
                  <c:v>52.646350156610403</c:v>
                </c:pt>
              </c:numCache>
            </c:numRef>
          </c:val>
          <c:extLst>
            <c:ext xmlns:c16="http://schemas.microsoft.com/office/drawing/2014/chart" uri="{C3380CC4-5D6E-409C-BE32-E72D297353CC}">
              <c16:uniqueId val="{00000002-01BE-42EF-8D7F-A0B812C6C249}"/>
            </c:ext>
          </c:extLst>
        </c:ser>
        <c:dLbls>
          <c:showLegendKey val="0"/>
          <c:showVal val="0"/>
          <c:showCatName val="0"/>
          <c:showSerName val="0"/>
          <c:showPercent val="0"/>
          <c:showBubbleSize val="0"/>
        </c:dLbls>
        <c:gapWidth val="150"/>
        <c:axId val="154704895"/>
        <c:axId val="148814575"/>
      </c:barChart>
      <c:valAx>
        <c:axId val="14881457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4895"/>
        <c:crosses val="max"/>
        <c:crossBetween val="between"/>
      </c:valAx>
      <c:catAx>
        <c:axId val="1547048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48814575"/>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IA-6.2. Evolució de la tarifa mitjana diària del sector hoteler a Mallorca (euros)
(desestacionalitzades amb el paquet RJDemetra) (2011-2021)</a:t>
            </a:r>
          </a:p>
        </c:rich>
      </c:tx>
      <c:layout>
        <c:manualLayout>
          <c:xMode val="edge"/>
          <c:yMode val="edge"/>
          <c:x val="0.16753800853314099"/>
          <c:y val="3.13760645450471E-2"/>
        </c:manualLayout>
      </c:layout>
      <c:overlay val="0"/>
    </c:title>
    <c:autoTitleDeleted val="0"/>
    <c:plotArea>
      <c:layout>
        <c:manualLayout>
          <c:layoutTarget val="inner"/>
          <c:xMode val="edge"/>
          <c:yMode val="edge"/>
          <c:x val="6.1174208280752401E-2"/>
          <c:y val="0.29134917077543698"/>
          <c:w val="0.91617090319091399"/>
          <c:h val="0.42581801882563902"/>
        </c:manualLayout>
      </c:layout>
      <c:lineChart>
        <c:grouping val="standard"/>
        <c:varyColors val="1"/>
        <c:ser>
          <c:idx val="0"/>
          <c:order val="0"/>
          <c:tx>
            <c:strRef>
              <c:f>'GA1-GA8'!$D$5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'GA1-GA8'!$A$6:$A$137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'GA1-GA8'!$D$6:$D$137</c:f>
              <c:numCache>
                <c:formatCode>General</c:formatCode>
                <c:ptCount val="132"/>
                <c:pt idx="0">
                  <c:v>57.2</c:v>
                </c:pt>
                <c:pt idx="1">
                  <c:v>56.3</c:v>
                </c:pt>
                <c:pt idx="2">
                  <c:v>56.9</c:v>
                </c:pt>
                <c:pt idx="3">
                  <c:v>55</c:v>
                </c:pt>
                <c:pt idx="4">
                  <c:v>53.7</c:v>
                </c:pt>
                <c:pt idx="5">
                  <c:v>61.6</c:v>
                </c:pt>
                <c:pt idx="6">
                  <c:v>70.400000000000006</c:v>
                </c:pt>
                <c:pt idx="7">
                  <c:v>76</c:v>
                </c:pt>
                <c:pt idx="8">
                  <c:v>64.099999999999994</c:v>
                </c:pt>
                <c:pt idx="9">
                  <c:v>56.5</c:v>
                </c:pt>
                <c:pt idx="10">
                  <c:v>62.3</c:v>
                </c:pt>
                <c:pt idx="11">
                  <c:v>61.4</c:v>
                </c:pt>
                <c:pt idx="12">
                  <c:v>54.3</c:v>
                </c:pt>
                <c:pt idx="13">
                  <c:v>55.3</c:v>
                </c:pt>
                <c:pt idx="14">
                  <c:v>54.3</c:v>
                </c:pt>
                <c:pt idx="15">
                  <c:v>59.3</c:v>
                </c:pt>
                <c:pt idx="16">
                  <c:v>56.7</c:v>
                </c:pt>
                <c:pt idx="17">
                  <c:v>65.599999999999994</c:v>
                </c:pt>
                <c:pt idx="18">
                  <c:v>77.8</c:v>
                </c:pt>
                <c:pt idx="19">
                  <c:v>82.1</c:v>
                </c:pt>
                <c:pt idx="20">
                  <c:v>67.7</c:v>
                </c:pt>
                <c:pt idx="21">
                  <c:v>59.3</c:v>
                </c:pt>
                <c:pt idx="22">
                  <c:v>64.5</c:v>
                </c:pt>
                <c:pt idx="23">
                  <c:v>64.3</c:v>
                </c:pt>
                <c:pt idx="24">
                  <c:v>57</c:v>
                </c:pt>
                <c:pt idx="25">
                  <c:v>54</c:v>
                </c:pt>
                <c:pt idx="26">
                  <c:v>57</c:v>
                </c:pt>
                <c:pt idx="27">
                  <c:v>58.7</c:v>
                </c:pt>
                <c:pt idx="28">
                  <c:v>59.8</c:v>
                </c:pt>
                <c:pt idx="29">
                  <c:v>67.2</c:v>
                </c:pt>
                <c:pt idx="30">
                  <c:v>80.8</c:v>
                </c:pt>
                <c:pt idx="31">
                  <c:v>84.7</c:v>
                </c:pt>
                <c:pt idx="32">
                  <c:v>70.400000000000006</c:v>
                </c:pt>
                <c:pt idx="33">
                  <c:v>59.6</c:v>
                </c:pt>
                <c:pt idx="34">
                  <c:v>59.5</c:v>
                </c:pt>
                <c:pt idx="35">
                  <c:v>68.5</c:v>
                </c:pt>
                <c:pt idx="36">
                  <c:v>61.3</c:v>
                </c:pt>
                <c:pt idx="37">
                  <c:v>55.3</c:v>
                </c:pt>
                <c:pt idx="38">
                  <c:v>55</c:v>
                </c:pt>
                <c:pt idx="39">
                  <c:v>59.3</c:v>
                </c:pt>
                <c:pt idx="40">
                  <c:v>60.8</c:v>
                </c:pt>
                <c:pt idx="41">
                  <c:v>69</c:v>
                </c:pt>
                <c:pt idx="42">
                  <c:v>84</c:v>
                </c:pt>
                <c:pt idx="43">
                  <c:v>88.7</c:v>
                </c:pt>
                <c:pt idx="44">
                  <c:v>76.099999999999994</c:v>
                </c:pt>
                <c:pt idx="45">
                  <c:v>61.6</c:v>
                </c:pt>
                <c:pt idx="46">
                  <c:v>71.3</c:v>
                </c:pt>
                <c:pt idx="47">
                  <c:v>77</c:v>
                </c:pt>
                <c:pt idx="48">
                  <c:v>65.400000000000006</c:v>
                </c:pt>
                <c:pt idx="49">
                  <c:v>57.8</c:v>
                </c:pt>
                <c:pt idx="50">
                  <c:v>61.8</c:v>
                </c:pt>
                <c:pt idx="51">
                  <c:v>65</c:v>
                </c:pt>
                <c:pt idx="52">
                  <c:v>65.400000000000006</c:v>
                </c:pt>
                <c:pt idx="53">
                  <c:v>76.3</c:v>
                </c:pt>
                <c:pt idx="54">
                  <c:v>88.9</c:v>
                </c:pt>
                <c:pt idx="55">
                  <c:v>91.8</c:v>
                </c:pt>
                <c:pt idx="56">
                  <c:v>79.2</c:v>
                </c:pt>
                <c:pt idx="57">
                  <c:v>67</c:v>
                </c:pt>
                <c:pt idx="58">
                  <c:v>72.099999999999994</c:v>
                </c:pt>
                <c:pt idx="59">
                  <c:v>79.8</c:v>
                </c:pt>
                <c:pt idx="60">
                  <c:v>60.3</c:v>
                </c:pt>
                <c:pt idx="61">
                  <c:v>65.099999999999994</c:v>
                </c:pt>
                <c:pt idx="62">
                  <c:v>66.400000000000006</c:v>
                </c:pt>
                <c:pt idx="63">
                  <c:v>66.3</c:v>
                </c:pt>
                <c:pt idx="64">
                  <c:v>67.7</c:v>
                </c:pt>
                <c:pt idx="65">
                  <c:v>79.099999999999994</c:v>
                </c:pt>
                <c:pt idx="66">
                  <c:v>95.7</c:v>
                </c:pt>
                <c:pt idx="67">
                  <c:v>100.5</c:v>
                </c:pt>
                <c:pt idx="68">
                  <c:v>86.1</c:v>
                </c:pt>
                <c:pt idx="69">
                  <c:v>69</c:v>
                </c:pt>
                <c:pt idx="70">
                  <c:v>75.900000000000006</c:v>
                </c:pt>
                <c:pt idx="71">
                  <c:v>91.2</c:v>
                </c:pt>
                <c:pt idx="72">
                  <c:v>78.5</c:v>
                </c:pt>
                <c:pt idx="73">
                  <c:v>68.7</c:v>
                </c:pt>
                <c:pt idx="74">
                  <c:v>68.8</c:v>
                </c:pt>
                <c:pt idx="75">
                  <c:v>77</c:v>
                </c:pt>
                <c:pt idx="76">
                  <c:v>77.3</c:v>
                </c:pt>
                <c:pt idx="77">
                  <c:v>92.2</c:v>
                </c:pt>
                <c:pt idx="78">
                  <c:v>105.9</c:v>
                </c:pt>
                <c:pt idx="79">
                  <c:v>111</c:v>
                </c:pt>
                <c:pt idx="80">
                  <c:v>93.7</c:v>
                </c:pt>
                <c:pt idx="81">
                  <c:v>78.8</c:v>
                </c:pt>
                <c:pt idx="82">
                  <c:v>76.2</c:v>
                </c:pt>
                <c:pt idx="83">
                  <c:v>85.4</c:v>
                </c:pt>
                <c:pt idx="84">
                  <c:v>79.099999999999994</c:v>
                </c:pt>
                <c:pt idx="85">
                  <c:v>72.5</c:v>
                </c:pt>
                <c:pt idx="86">
                  <c:v>74.7</c:v>
                </c:pt>
                <c:pt idx="87">
                  <c:v>79.099999999999994</c:v>
                </c:pt>
                <c:pt idx="88">
                  <c:v>80.5</c:v>
                </c:pt>
                <c:pt idx="89">
                  <c:v>95.6</c:v>
                </c:pt>
                <c:pt idx="90">
                  <c:v>113.2</c:v>
                </c:pt>
                <c:pt idx="91">
                  <c:v>117</c:v>
                </c:pt>
                <c:pt idx="92">
                  <c:v>97.4</c:v>
                </c:pt>
                <c:pt idx="93">
                  <c:v>79.2</c:v>
                </c:pt>
                <c:pt idx="94">
                  <c:v>88.3</c:v>
                </c:pt>
                <c:pt idx="95">
                  <c:v>99.2</c:v>
                </c:pt>
                <c:pt idx="96">
                  <c:v>85.7</c:v>
                </c:pt>
                <c:pt idx="97">
                  <c:v>74.900000000000006</c:v>
                </c:pt>
                <c:pt idx="98">
                  <c:v>73</c:v>
                </c:pt>
                <c:pt idx="99">
                  <c:v>81.099999999999994</c:v>
                </c:pt>
                <c:pt idx="100">
                  <c:v>80.3</c:v>
                </c:pt>
                <c:pt idx="101">
                  <c:v>100</c:v>
                </c:pt>
                <c:pt idx="102">
                  <c:v>118.8</c:v>
                </c:pt>
                <c:pt idx="103">
                  <c:v>122.3</c:v>
                </c:pt>
                <c:pt idx="104">
                  <c:v>101.9</c:v>
                </c:pt>
                <c:pt idx="105">
                  <c:v>81.8</c:v>
                </c:pt>
                <c:pt idx="106">
                  <c:v>83</c:v>
                </c:pt>
                <c:pt idx="107">
                  <c:v>112.2</c:v>
                </c:pt>
                <c:pt idx="108">
                  <c:v>80.099999999999994</c:v>
                </c:pt>
                <c:pt idx="109">
                  <c:v>73.2</c:v>
                </c:pt>
                <c:pt idx="110">
                  <c:v>71.3</c:v>
                </c:pt>
                <c:pt idx="111">
                  <c:v>0</c:v>
                </c:pt>
                <c:pt idx="114">
                  <c:v>117.1</c:v>
                </c:pt>
                <c:pt idx="115">
                  <c:v>114</c:v>
                </c:pt>
                <c:pt idx="116">
                  <c:v>89.4</c:v>
                </c:pt>
                <c:pt idx="117">
                  <c:v>85</c:v>
                </c:pt>
                <c:pt idx="118">
                  <c:v>76.599999999999994</c:v>
                </c:pt>
                <c:pt idx="119">
                  <c:v>89.7</c:v>
                </c:pt>
                <c:pt idx="120">
                  <c:v>74</c:v>
                </c:pt>
                <c:pt idx="121">
                  <c:v>65.2</c:v>
                </c:pt>
                <c:pt idx="122">
                  <c:v>96.5</c:v>
                </c:pt>
                <c:pt idx="123">
                  <c:v>103.1</c:v>
                </c:pt>
                <c:pt idx="124">
                  <c:v>112.9</c:v>
                </c:pt>
                <c:pt idx="125">
                  <c:v>107.6</c:v>
                </c:pt>
                <c:pt idx="126">
                  <c:v>126.3</c:v>
                </c:pt>
                <c:pt idx="127">
                  <c:v>130.80000000000001</c:v>
                </c:pt>
                <c:pt idx="128">
                  <c:v>110.7</c:v>
                </c:pt>
                <c:pt idx="129">
                  <c:v>95.1</c:v>
                </c:pt>
                <c:pt idx="130">
                  <c:v>93.3</c:v>
                </c:pt>
                <c:pt idx="131">
                  <c:v>106.2</c:v>
                </c:pt>
              </c:numCache>
            </c:numRef>
          </c:val>
          <c:smooth val="0"/>
          <c:extLst>
            <c:ext xmlns:c16="http://schemas.microsoft.com/office/drawing/2014/chart" uri="{C3380CC4-5D6E-409C-BE32-E72D297353CC}">
              <c16:uniqueId val="{00000000-5594-4954-A311-26B0F2B7A241}"/>
            </c:ext>
          </c:extLst>
        </c:ser>
        <c:ser>
          <c:idx val="1"/>
          <c:order val="1"/>
          <c:tx>
            <c:strRef>
              <c:f>'GA1-GA8'!$E$5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'GA1-GA8'!$A$6:$A$137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'GA1-GA8'!$E$6:$E$137</c:f>
              <c:numCache>
                <c:formatCode>General</c:formatCode>
                <c:ptCount val="132"/>
                <c:pt idx="0">
                  <c:v>62.633718580892598</c:v>
                </c:pt>
                <c:pt idx="1">
                  <c:v>62.799410152700901</c:v>
                </c:pt>
                <c:pt idx="2">
                  <c:v>62.823166760863401</c:v>
                </c:pt>
                <c:pt idx="3">
                  <c:v>61.686569960640803</c:v>
                </c:pt>
                <c:pt idx="4">
                  <c:v>60.888145765157503</c:v>
                </c:pt>
                <c:pt idx="5">
                  <c:v>60.042346243428</c:v>
                </c:pt>
                <c:pt idx="6">
                  <c:v>56.598011265238497</c:v>
                </c:pt>
                <c:pt idx="7">
                  <c:v>58.632244135225903</c:v>
                </c:pt>
                <c:pt idx="8">
                  <c:v>59.659049511178701</c:v>
                </c:pt>
                <c:pt idx="9">
                  <c:v>62.7788726544374</c:v>
                </c:pt>
                <c:pt idx="10">
                  <c:v>63.914008217298999</c:v>
                </c:pt>
                <c:pt idx="11">
                  <c:v>57.926259116239201</c:v>
                </c:pt>
                <c:pt idx="12">
                  <c:v>60.154977115251697</c:v>
                </c:pt>
                <c:pt idx="13">
                  <c:v>62.880228611775003</c:v>
                </c:pt>
                <c:pt idx="14">
                  <c:v>61.045613064877003</c:v>
                </c:pt>
                <c:pt idx="15">
                  <c:v>66.464346158288805</c:v>
                </c:pt>
                <c:pt idx="16">
                  <c:v>63.877572154963602</c:v>
                </c:pt>
                <c:pt idx="17">
                  <c:v>63.625094768721198</c:v>
                </c:pt>
                <c:pt idx="18">
                  <c:v>62.961340489348103</c:v>
                </c:pt>
                <c:pt idx="19">
                  <c:v>63.688447466444103</c:v>
                </c:pt>
                <c:pt idx="20">
                  <c:v>62.814894470044699</c:v>
                </c:pt>
                <c:pt idx="21">
                  <c:v>65.612850329932598</c:v>
                </c:pt>
                <c:pt idx="22">
                  <c:v>66.441616667796694</c:v>
                </c:pt>
                <c:pt idx="23">
                  <c:v>60.488045731966999</c:v>
                </c:pt>
                <c:pt idx="24">
                  <c:v>63.199111758365</c:v>
                </c:pt>
                <c:pt idx="25">
                  <c:v>62.674151758574901</c:v>
                </c:pt>
                <c:pt idx="26">
                  <c:v>64.554484529183</c:v>
                </c:pt>
                <c:pt idx="27">
                  <c:v>66.531111011563198</c:v>
                </c:pt>
                <c:pt idx="28">
                  <c:v>67.062259550711502</c:v>
                </c:pt>
                <c:pt idx="29">
                  <c:v>64.836080679518602</c:v>
                </c:pt>
                <c:pt idx="30">
                  <c:v>64.880837715379897</c:v>
                </c:pt>
                <c:pt idx="31">
                  <c:v>65.241838051052596</c:v>
                </c:pt>
                <c:pt idx="32">
                  <c:v>65.026376824006604</c:v>
                </c:pt>
                <c:pt idx="33">
                  <c:v>66.066796924248195</c:v>
                </c:pt>
                <c:pt idx="34">
                  <c:v>61.864695638197801</c:v>
                </c:pt>
                <c:pt idx="35">
                  <c:v>64.144793426614498</c:v>
                </c:pt>
                <c:pt idx="36">
                  <c:v>67.778289481631106</c:v>
                </c:pt>
                <c:pt idx="37">
                  <c:v>64.9946578098712</c:v>
                </c:pt>
                <c:pt idx="38">
                  <c:v>63.310358367637598</c:v>
                </c:pt>
                <c:pt idx="39">
                  <c:v>67.960531025473799</c:v>
                </c:pt>
                <c:pt idx="40">
                  <c:v>68.276765800595797</c:v>
                </c:pt>
                <c:pt idx="41">
                  <c:v>66.257783284322898</c:v>
                </c:pt>
                <c:pt idx="42">
                  <c:v>66.995037378592599</c:v>
                </c:pt>
                <c:pt idx="43">
                  <c:v>68.212607762468295</c:v>
                </c:pt>
                <c:pt idx="44">
                  <c:v>70.249244482952705</c:v>
                </c:pt>
                <c:pt idx="45">
                  <c:v>68.220826584950899</c:v>
                </c:pt>
                <c:pt idx="46">
                  <c:v>73.994867909594007</c:v>
                </c:pt>
                <c:pt idx="47">
                  <c:v>71.984757990304004</c:v>
                </c:pt>
                <c:pt idx="48">
                  <c:v>72.255449318369799</c:v>
                </c:pt>
                <c:pt idx="49">
                  <c:v>68.4141429011637</c:v>
                </c:pt>
                <c:pt idx="50">
                  <c:v>70.715593712663704</c:v>
                </c:pt>
                <c:pt idx="51">
                  <c:v>74.563845104383006</c:v>
                </c:pt>
                <c:pt idx="52">
                  <c:v>73.151898428109703</c:v>
                </c:pt>
                <c:pt idx="53">
                  <c:v>73.116777723081299</c:v>
                </c:pt>
                <c:pt idx="54">
                  <c:v>70.730964572798698</c:v>
                </c:pt>
                <c:pt idx="55">
                  <c:v>70.248419273044405</c:v>
                </c:pt>
                <c:pt idx="56">
                  <c:v>72.912068369143995</c:v>
                </c:pt>
                <c:pt idx="57">
                  <c:v>73.765909790452596</c:v>
                </c:pt>
                <c:pt idx="58">
                  <c:v>75.287026138035799</c:v>
                </c:pt>
                <c:pt idx="59">
                  <c:v>74.2420774202362</c:v>
                </c:pt>
                <c:pt idx="60">
                  <c:v>67.543771035032904</c:v>
                </c:pt>
                <c:pt idx="61">
                  <c:v>76.543985975148701</c:v>
                </c:pt>
                <c:pt idx="62">
                  <c:v>75.852903005246205</c:v>
                </c:pt>
                <c:pt idx="63">
                  <c:v>76.927297676732394</c:v>
                </c:pt>
                <c:pt idx="64">
                  <c:v>75.811752262718898</c:v>
                </c:pt>
                <c:pt idx="65">
                  <c:v>75.490378464839793</c:v>
                </c:pt>
                <c:pt idx="66">
                  <c:v>76.265727859858401</c:v>
                </c:pt>
                <c:pt idx="67">
                  <c:v>77.754618356264103</c:v>
                </c:pt>
                <c:pt idx="68">
                  <c:v>79.396327359756498</c:v>
                </c:pt>
                <c:pt idx="69">
                  <c:v>75.883456871088299</c:v>
                </c:pt>
                <c:pt idx="70">
                  <c:v>79.6991162696591</c:v>
                </c:pt>
                <c:pt idx="71">
                  <c:v>85.110455657314503</c:v>
                </c:pt>
                <c:pt idx="72">
                  <c:v>85.894871005064203</c:v>
                </c:pt>
                <c:pt idx="73">
                  <c:v>80.978064416276297</c:v>
                </c:pt>
                <c:pt idx="74">
                  <c:v>78.784235847002194</c:v>
                </c:pt>
                <c:pt idx="75">
                  <c:v>88.835810062741004</c:v>
                </c:pt>
                <c:pt idx="76">
                  <c:v>85.736398708348801</c:v>
                </c:pt>
                <c:pt idx="77">
                  <c:v>88.128144058579494</c:v>
                </c:pt>
                <c:pt idx="78">
                  <c:v>85.100627845661407</c:v>
                </c:pt>
                <c:pt idx="79">
                  <c:v>87.025414708630507</c:v>
                </c:pt>
                <c:pt idx="80">
                  <c:v>86.576497064390495</c:v>
                </c:pt>
                <c:pt idx="81">
                  <c:v>85.630693479572997</c:v>
                </c:pt>
                <c:pt idx="82">
                  <c:v>80.555867372796598</c:v>
                </c:pt>
                <c:pt idx="83">
                  <c:v>78.939558290316796</c:v>
                </c:pt>
                <c:pt idx="84">
                  <c:v>86.798935119887602</c:v>
                </c:pt>
                <c:pt idx="85">
                  <c:v>85.569294129924401</c:v>
                </c:pt>
                <c:pt idx="86">
                  <c:v>85.007374734327598</c:v>
                </c:pt>
                <c:pt idx="87">
                  <c:v>92.425638536934002</c:v>
                </c:pt>
                <c:pt idx="88">
                  <c:v>89.383140320041306</c:v>
                </c:pt>
                <c:pt idx="89">
                  <c:v>91.254004209659897</c:v>
                </c:pt>
                <c:pt idx="90">
                  <c:v>91.083615194939895</c:v>
                </c:pt>
                <c:pt idx="91">
                  <c:v>91.907206708680206</c:v>
                </c:pt>
                <c:pt idx="92">
                  <c:v>89.948619692784007</c:v>
                </c:pt>
                <c:pt idx="93">
                  <c:v>85.861117135504003</c:v>
                </c:pt>
                <c:pt idx="94">
                  <c:v>92.943090701912396</c:v>
                </c:pt>
                <c:pt idx="95">
                  <c:v>92.021560233045506</c:v>
                </c:pt>
                <c:pt idx="96">
                  <c:v>93.711635431124606</c:v>
                </c:pt>
                <c:pt idx="97">
                  <c:v>88.656107338034005</c:v>
                </c:pt>
                <c:pt idx="98">
                  <c:v>83.399430732054896</c:v>
                </c:pt>
                <c:pt idx="99">
                  <c:v>96.248090638937597</c:v>
                </c:pt>
                <c:pt idx="100">
                  <c:v>89.663242027824296</c:v>
                </c:pt>
                <c:pt idx="101">
                  <c:v>95.573270657273198</c:v>
                </c:pt>
                <c:pt idx="102">
                  <c:v>95.478438076823494</c:v>
                </c:pt>
                <c:pt idx="103">
                  <c:v>96.243440917045902</c:v>
                </c:pt>
                <c:pt idx="104">
                  <c:v>94.127997832542903</c:v>
                </c:pt>
                <c:pt idx="105">
                  <c:v>88.082316406645504</c:v>
                </c:pt>
                <c:pt idx="106">
                  <c:v>87.909556942625898</c:v>
                </c:pt>
                <c:pt idx="107">
                  <c:v>104.47048786643199</c:v>
                </c:pt>
                <c:pt idx="108">
                  <c:v>88.4894090426247</c:v>
                </c:pt>
                <c:pt idx="109">
                  <c:v>87.467043781697996</c:v>
                </c:pt>
                <c:pt idx="110">
                  <c:v>81.561465905414494</c:v>
                </c:pt>
                <c:pt idx="111">
                  <c:v>16.615430927622199</c:v>
                </c:pt>
                <c:pt idx="112">
                  <c:v>49.969278475818399</c:v>
                </c:pt>
                <c:pt idx="113">
                  <c:v>73.450981134764504</c:v>
                </c:pt>
                <c:pt idx="114">
                  <c:v>93.021704972412607</c:v>
                </c:pt>
                <c:pt idx="115">
                  <c:v>87.423494296381605</c:v>
                </c:pt>
                <c:pt idx="116">
                  <c:v>81.607950389233594</c:v>
                </c:pt>
                <c:pt idx="117">
                  <c:v>91.0682747792995</c:v>
                </c:pt>
                <c:pt idx="118">
                  <c:v>82.046540762471295</c:v>
                </c:pt>
                <c:pt idx="119">
                  <c:v>82.406471602384102</c:v>
                </c:pt>
                <c:pt idx="120">
                  <c:v>83.271947713758905</c:v>
                </c:pt>
                <c:pt idx="121">
                  <c:v>80.214079831228204</c:v>
                </c:pt>
                <c:pt idx="122">
                  <c:v>106.35461527599701</c:v>
                </c:pt>
                <c:pt idx="123">
                  <c:v>118.371902930484</c:v>
                </c:pt>
                <c:pt idx="124">
                  <c:v>121.37137821345701</c:v>
                </c:pt>
                <c:pt idx="125">
                  <c:v>103.14177861924099</c:v>
                </c:pt>
                <c:pt idx="126">
                  <c:v>102.096671529535</c:v>
                </c:pt>
                <c:pt idx="127">
                  <c:v>104.1355854033</c:v>
                </c:pt>
                <c:pt idx="128">
                  <c:v>102.97294852382799</c:v>
                </c:pt>
                <c:pt idx="129">
                  <c:v>101.207649571541</c:v>
                </c:pt>
                <c:pt idx="130">
                  <c:v>99.026831917205001</c:v>
                </c:pt>
                <c:pt idx="131">
                  <c:v>99.151583026649703</c:v>
                </c:pt>
              </c:numCache>
            </c:numRef>
          </c:val>
          <c:smooth val="0"/>
          <c:extLst>
            <c:ext xmlns:c16="http://schemas.microsoft.com/office/drawing/2014/chart" uri="{C3380CC4-5D6E-409C-BE32-E72D297353CC}">
              <c16:uniqueId val="{00000001-5594-4954-A311-26B0F2B7A241}"/>
            </c:ext>
          </c:extLst>
        </c:ser>
        <c:dLbls>
          <c:showLegendKey val="0"/>
          <c:showVal val="0"/>
          <c:showCatName val="0"/>
          <c:showSerName val="0"/>
          <c:showPercent val="0"/>
          <c:showBubbleSize val="0"/>
        </c:dLbls>
        <c:hiLowLines>
          <c:spPr>
            <a:ln>
              <a:noFill/>
            </a:ln>
          </c:spPr>
        </c:hiLowLines>
        <c:smooth val="0"/>
        <c:axId val="92431222"/>
        <c:axId val="72722812"/>
      </c:lineChart>
      <c:catAx>
        <c:axId val="92431222"/>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72722812"/>
        <c:crosses val="autoZero"/>
        <c:auto val="1"/>
        <c:lblAlgn val="ctr"/>
        <c:lblOffset val="100"/>
        <c:noMultiLvlLbl val="1"/>
      </c:catAx>
      <c:valAx>
        <c:axId val="72722812"/>
        <c:scaling>
          <c:orientation val="minMax"/>
          <c:min val="4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92431222"/>
        <c:crosses val="autoZero"/>
        <c:crossBetween val="between"/>
        <c:majorUnit val="20"/>
      </c:valAx>
      <c:spPr>
        <a:noFill/>
        <a:ln w="12600">
          <a:solidFill>
            <a:srgbClr val="808080"/>
          </a:solidFill>
          <a:round/>
        </a:ln>
      </c:spPr>
    </c:plotArea>
    <c:legend>
      <c:legendPos val="r"/>
      <c:layout>
        <c:manualLayout>
          <c:xMode val="edge"/>
          <c:yMode val="edge"/>
          <c:x val="0.25603864734299497"/>
          <c:y val="0.18834080717488799"/>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IA-6.3. Evolució de la tarifa mitjana diària del sector hoteler a Menorca (euros)
(desestacionalitzades amb el paquet RJDemetra) (2011-2021)</a:t>
            </a:r>
          </a:p>
        </c:rich>
      </c:tx>
      <c:layout>
        <c:manualLayout>
          <c:xMode val="edge"/>
          <c:yMode val="edge"/>
          <c:x val="0.173626109911207"/>
          <c:y val="3.1292517006802703E-2"/>
        </c:manualLayout>
      </c:layout>
      <c:overlay val="0"/>
    </c:title>
    <c:autoTitleDeleted val="0"/>
    <c:plotArea>
      <c:layout>
        <c:manualLayout>
          <c:layoutTarget val="inner"/>
          <c:xMode val="edge"/>
          <c:yMode val="edge"/>
          <c:x val="6.1075113990880697E-2"/>
          <c:y val="0.29281934996220699"/>
          <c:w val="0.91630669546436305"/>
          <c:h val="0.42343159486016602"/>
        </c:manualLayout>
      </c:layout>
      <c:lineChart>
        <c:grouping val="standard"/>
        <c:varyColors val="1"/>
        <c:ser>
          <c:idx val="0"/>
          <c:order val="0"/>
          <c:tx>
            <c:strRef>
              <c:f>'GA1-GA8'!$F$5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'GA1-GA8'!$A$6:$A$137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'GA1-GA8'!$F$6:$F$137</c:f>
              <c:numCache>
                <c:formatCode>General</c:formatCode>
                <c:ptCount val="132"/>
                <c:pt idx="0">
                  <c:v>54.2</c:v>
                </c:pt>
                <c:pt idx="1">
                  <c:v>42.1</c:v>
                </c:pt>
                <c:pt idx="2">
                  <c:v>44</c:v>
                </c:pt>
                <c:pt idx="3">
                  <c:v>43.4</c:v>
                </c:pt>
                <c:pt idx="4">
                  <c:v>44.7</c:v>
                </c:pt>
                <c:pt idx="5">
                  <c:v>59</c:v>
                </c:pt>
                <c:pt idx="6">
                  <c:v>75.8</c:v>
                </c:pt>
                <c:pt idx="7">
                  <c:v>98.2</c:v>
                </c:pt>
                <c:pt idx="8">
                  <c:v>61.7</c:v>
                </c:pt>
                <c:pt idx="9">
                  <c:v>43.7</c:v>
                </c:pt>
                <c:pt idx="10">
                  <c:v>37.5</c:v>
                </c:pt>
                <c:pt idx="11">
                  <c:v>53</c:v>
                </c:pt>
                <c:pt idx="12">
                  <c:v>52.7</c:v>
                </c:pt>
                <c:pt idx="13">
                  <c:v>42.1</c:v>
                </c:pt>
                <c:pt idx="14">
                  <c:v>42.1</c:v>
                </c:pt>
                <c:pt idx="15">
                  <c:v>42.9</c:v>
                </c:pt>
                <c:pt idx="16">
                  <c:v>42.8</c:v>
                </c:pt>
                <c:pt idx="17">
                  <c:v>69.8</c:v>
                </c:pt>
                <c:pt idx="18">
                  <c:v>86.5</c:v>
                </c:pt>
                <c:pt idx="19">
                  <c:v>105.6</c:v>
                </c:pt>
                <c:pt idx="20">
                  <c:v>66.400000000000006</c:v>
                </c:pt>
                <c:pt idx="21">
                  <c:v>43</c:v>
                </c:pt>
                <c:pt idx="22">
                  <c:v>46.1</c:v>
                </c:pt>
                <c:pt idx="23">
                  <c:v>37</c:v>
                </c:pt>
                <c:pt idx="24">
                  <c:v>47.5</c:v>
                </c:pt>
                <c:pt idx="25">
                  <c:v>45.1</c:v>
                </c:pt>
                <c:pt idx="26">
                  <c:v>45.6</c:v>
                </c:pt>
                <c:pt idx="27">
                  <c:v>52.3</c:v>
                </c:pt>
                <c:pt idx="28">
                  <c:v>54.5</c:v>
                </c:pt>
                <c:pt idx="29">
                  <c:v>74.599999999999994</c:v>
                </c:pt>
                <c:pt idx="30">
                  <c:v>103.5</c:v>
                </c:pt>
                <c:pt idx="31">
                  <c:v>123.8</c:v>
                </c:pt>
                <c:pt idx="32">
                  <c:v>78.599999999999994</c:v>
                </c:pt>
                <c:pt idx="33">
                  <c:v>54</c:v>
                </c:pt>
                <c:pt idx="34">
                  <c:v>40.4</c:v>
                </c:pt>
                <c:pt idx="35">
                  <c:v>57.8</c:v>
                </c:pt>
                <c:pt idx="36">
                  <c:v>43.4</c:v>
                </c:pt>
                <c:pt idx="37">
                  <c:v>54.5</c:v>
                </c:pt>
                <c:pt idx="38">
                  <c:v>48.7</c:v>
                </c:pt>
                <c:pt idx="39">
                  <c:v>49.8</c:v>
                </c:pt>
                <c:pt idx="40">
                  <c:v>54.7</c:v>
                </c:pt>
                <c:pt idx="41">
                  <c:v>81</c:v>
                </c:pt>
                <c:pt idx="42">
                  <c:v>102.6</c:v>
                </c:pt>
                <c:pt idx="43">
                  <c:v>126.7</c:v>
                </c:pt>
                <c:pt idx="44">
                  <c:v>82.8</c:v>
                </c:pt>
                <c:pt idx="45">
                  <c:v>50.2</c:v>
                </c:pt>
                <c:pt idx="46">
                  <c:v>43.6</c:v>
                </c:pt>
                <c:pt idx="47">
                  <c:v>57.2</c:v>
                </c:pt>
                <c:pt idx="48">
                  <c:v>54.7</c:v>
                </c:pt>
                <c:pt idx="49">
                  <c:v>40.799999999999997</c:v>
                </c:pt>
                <c:pt idx="50">
                  <c:v>43.3</c:v>
                </c:pt>
                <c:pt idx="51">
                  <c:v>47.4</c:v>
                </c:pt>
                <c:pt idx="52">
                  <c:v>51.7</c:v>
                </c:pt>
                <c:pt idx="53">
                  <c:v>70.3</c:v>
                </c:pt>
                <c:pt idx="54">
                  <c:v>94.7</c:v>
                </c:pt>
                <c:pt idx="55">
                  <c:v>116.8</c:v>
                </c:pt>
                <c:pt idx="56">
                  <c:v>79.7</c:v>
                </c:pt>
                <c:pt idx="57">
                  <c:v>57.5</c:v>
                </c:pt>
                <c:pt idx="58">
                  <c:v>57.7</c:v>
                </c:pt>
                <c:pt idx="59">
                  <c:v>59.5</c:v>
                </c:pt>
                <c:pt idx="60">
                  <c:v>56.9</c:v>
                </c:pt>
                <c:pt idx="61">
                  <c:v>57</c:v>
                </c:pt>
                <c:pt idx="62">
                  <c:v>51.7</c:v>
                </c:pt>
                <c:pt idx="63">
                  <c:v>42.5</c:v>
                </c:pt>
                <c:pt idx="64">
                  <c:v>57.2</c:v>
                </c:pt>
                <c:pt idx="65">
                  <c:v>79.2</c:v>
                </c:pt>
                <c:pt idx="66">
                  <c:v>114.4</c:v>
                </c:pt>
                <c:pt idx="67">
                  <c:v>145.30000000000001</c:v>
                </c:pt>
                <c:pt idx="68">
                  <c:v>92.1</c:v>
                </c:pt>
                <c:pt idx="69">
                  <c:v>54.8</c:v>
                </c:pt>
                <c:pt idx="70">
                  <c:v>45.5</c:v>
                </c:pt>
                <c:pt idx="71">
                  <c:v>64.8</c:v>
                </c:pt>
                <c:pt idx="72">
                  <c:v>60.9</c:v>
                </c:pt>
                <c:pt idx="73">
                  <c:v>54.2</c:v>
                </c:pt>
                <c:pt idx="74">
                  <c:v>53.6</c:v>
                </c:pt>
                <c:pt idx="75">
                  <c:v>42.1</c:v>
                </c:pt>
                <c:pt idx="76">
                  <c:v>58.7</c:v>
                </c:pt>
                <c:pt idx="77">
                  <c:v>83.2</c:v>
                </c:pt>
                <c:pt idx="78">
                  <c:v>115.8</c:v>
                </c:pt>
                <c:pt idx="79">
                  <c:v>130.6</c:v>
                </c:pt>
                <c:pt idx="80">
                  <c:v>89.5</c:v>
                </c:pt>
                <c:pt idx="81">
                  <c:v>63.7</c:v>
                </c:pt>
                <c:pt idx="82">
                  <c:v>39.6</c:v>
                </c:pt>
                <c:pt idx="83">
                  <c:v>46.3</c:v>
                </c:pt>
                <c:pt idx="84">
                  <c:v>56.6</c:v>
                </c:pt>
                <c:pt idx="85">
                  <c:v>56.8</c:v>
                </c:pt>
                <c:pt idx="86">
                  <c:v>51.2</c:v>
                </c:pt>
                <c:pt idx="87">
                  <c:v>54.4</c:v>
                </c:pt>
                <c:pt idx="88">
                  <c:v>69.8</c:v>
                </c:pt>
                <c:pt idx="89">
                  <c:v>95.6</c:v>
                </c:pt>
                <c:pt idx="90">
                  <c:v>124.1</c:v>
                </c:pt>
                <c:pt idx="91">
                  <c:v>152.4</c:v>
                </c:pt>
                <c:pt idx="92">
                  <c:v>97.7</c:v>
                </c:pt>
                <c:pt idx="93">
                  <c:v>67</c:v>
                </c:pt>
                <c:pt idx="94">
                  <c:v>54</c:v>
                </c:pt>
                <c:pt idx="95">
                  <c:v>75.2</c:v>
                </c:pt>
                <c:pt idx="96">
                  <c:v>64.7</c:v>
                </c:pt>
                <c:pt idx="97">
                  <c:v>62.6</c:v>
                </c:pt>
                <c:pt idx="98">
                  <c:v>57.7</c:v>
                </c:pt>
                <c:pt idx="99">
                  <c:v>63</c:v>
                </c:pt>
                <c:pt idx="100">
                  <c:v>70.900000000000006</c:v>
                </c:pt>
                <c:pt idx="101">
                  <c:v>98.4</c:v>
                </c:pt>
                <c:pt idx="102">
                  <c:v>120.6</c:v>
                </c:pt>
                <c:pt idx="103">
                  <c:v>152.5</c:v>
                </c:pt>
                <c:pt idx="104">
                  <c:v>98.7</c:v>
                </c:pt>
                <c:pt idx="105">
                  <c:v>65</c:v>
                </c:pt>
                <c:pt idx="106">
                  <c:v>59.5</c:v>
                </c:pt>
                <c:pt idx="107">
                  <c:v>61.5</c:v>
                </c:pt>
                <c:pt idx="108">
                  <c:v>60.1</c:v>
                </c:pt>
                <c:pt idx="109">
                  <c:v>59.8</c:v>
                </c:pt>
                <c:pt idx="111">
                  <c:v>0</c:v>
                </c:pt>
                <c:pt idx="114">
                  <c:v>128</c:v>
                </c:pt>
                <c:pt idx="115">
                  <c:v>151.69999999999999</c:v>
                </c:pt>
                <c:pt idx="116">
                  <c:v>91.1</c:v>
                </c:pt>
                <c:pt idx="117">
                  <c:v>57.4</c:v>
                </c:pt>
                <c:pt idx="118">
                  <c:v>57.7</c:v>
                </c:pt>
                <c:pt idx="119">
                  <c:v>59.5</c:v>
                </c:pt>
                <c:pt idx="120">
                  <c:v>61.9</c:v>
                </c:pt>
                <c:pt idx="121">
                  <c:v>58.3</c:v>
                </c:pt>
                <c:pt idx="122">
                  <c:v>56.5</c:v>
                </c:pt>
                <c:pt idx="123">
                  <c:v>64.3</c:v>
                </c:pt>
                <c:pt idx="124">
                  <c:v>82.1</c:v>
                </c:pt>
                <c:pt idx="125">
                  <c:v>134</c:v>
                </c:pt>
                <c:pt idx="126">
                  <c:v>152.9</c:v>
                </c:pt>
                <c:pt idx="127">
                  <c:v>178.7</c:v>
                </c:pt>
                <c:pt idx="128">
                  <c:v>113.6</c:v>
                </c:pt>
                <c:pt idx="129">
                  <c:v>77</c:v>
                </c:pt>
                <c:pt idx="130">
                  <c:v>66</c:v>
                </c:pt>
                <c:pt idx="131">
                  <c:v>64.400000000000006</c:v>
                </c:pt>
              </c:numCache>
            </c:numRef>
          </c:val>
          <c:smooth val="0"/>
          <c:extLst>
            <c:ext xmlns:c16="http://schemas.microsoft.com/office/drawing/2014/chart" uri="{C3380CC4-5D6E-409C-BE32-E72D297353CC}">
              <c16:uniqueId val="{00000000-C162-4F73-AB19-EF26B2AB9D4A}"/>
            </c:ext>
          </c:extLst>
        </c:ser>
        <c:ser>
          <c:idx val="1"/>
          <c:order val="1"/>
          <c:tx>
            <c:strRef>
              <c:f>'GA1-GA8'!$G$5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'GA1-GA8'!$A$6:$A$137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'GA1-GA8'!$G$6:$G$137</c:f>
              <c:numCache>
                <c:formatCode>General</c:formatCode>
                <c:ptCount val="132"/>
                <c:pt idx="0">
                  <c:v>59.886142942526398</c:v>
                </c:pt>
                <c:pt idx="1">
                  <c:v>52.802811637856401</c:v>
                </c:pt>
                <c:pt idx="2">
                  <c:v>55.0646248686447</c:v>
                </c:pt>
                <c:pt idx="3">
                  <c:v>55.029535998938101</c:v>
                </c:pt>
                <c:pt idx="4">
                  <c:v>55.243131799277599</c:v>
                </c:pt>
                <c:pt idx="5">
                  <c:v>52.448559609486402</c:v>
                </c:pt>
                <c:pt idx="6">
                  <c:v>50.157733589983799</c:v>
                </c:pt>
                <c:pt idx="7">
                  <c:v>53.691484543209803</c:v>
                </c:pt>
                <c:pt idx="8">
                  <c:v>52.797111965699003</c:v>
                </c:pt>
                <c:pt idx="9">
                  <c:v>53.486226238311602</c:v>
                </c:pt>
                <c:pt idx="10">
                  <c:v>53.592440885725203</c:v>
                </c:pt>
                <c:pt idx="11">
                  <c:v>61.881096059027101</c:v>
                </c:pt>
                <c:pt idx="12">
                  <c:v>60.081147157825598</c:v>
                </c:pt>
                <c:pt idx="13">
                  <c:v>54.494672641502703</c:v>
                </c:pt>
                <c:pt idx="14">
                  <c:v>55.273670873284203</c:v>
                </c:pt>
                <c:pt idx="15">
                  <c:v>55.936305233024498</c:v>
                </c:pt>
                <c:pt idx="16">
                  <c:v>53.6582059963863</c:v>
                </c:pt>
                <c:pt idx="17">
                  <c:v>61.101314000648699</c:v>
                </c:pt>
                <c:pt idx="18">
                  <c:v>57.107835414604999</c:v>
                </c:pt>
                <c:pt idx="19">
                  <c:v>56.431375859685097</c:v>
                </c:pt>
                <c:pt idx="20">
                  <c:v>55.895209578295699</c:v>
                </c:pt>
                <c:pt idx="21">
                  <c:v>54.1069636567751</c:v>
                </c:pt>
                <c:pt idx="22">
                  <c:v>63.587616769191001</c:v>
                </c:pt>
                <c:pt idx="23">
                  <c:v>47.522708968497803</c:v>
                </c:pt>
                <c:pt idx="24">
                  <c:v>57.898730186832097</c:v>
                </c:pt>
                <c:pt idx="25">
                  <c:v>58.909020826729702</c:v>
                </c:pt>
                <c:pt idx="26">
                  <c:v>60.721753012854101</c:v>
                </c:pt>
                <c:pt idx="27">
                  <c:v>66.816221507583293</c:v>
                </c:pt>
                <c:pt idx="28">
                  <c:v>65.416414856809098</c:v>
                </c:pt>
                <c:pt idx="29">
                  <c:v>64.4406037709998</c:v>
                </c:pt>
                <c:pt idx="30">
                  <c:v>70.575434635619402</c:v>
                </c:pt>
                <c:pt idx="31">
                  <c:v>69.9613909069231</c:v>
                </c:pt>
                <c:pt idx="32">
                  <c:v>65.957639828841394</c:v>
                </c:pt>
                <c:pt idx="33">
                  <c:v>65.862967393396801</c:v>
                </c:pt>
                <c:pt idx="34">
                  <c:v>59.336918442486301</c:v>
                </c:pt>
                <c:pt idx="35">
                  <c:v>68.4147457930776</c:v>
                </c:pt>
                <c:pt idx="36">
                  <c:v>55.676515137586101</c:v>
                </c:pt>
                <c:pt idx="37">
                  <c:v>69.503229228883797</c:v>
                </c:pt>
                <c:pt idx="38">
                  <c:v>65.655757424182795</c:v>
                </c:pt>
                <c:pt idx="39">
                  <c:v>66.7920404033745</c:v>
                </c:pt>
                <c:pt idx="40">
                  <c:v>66.087867531053604</c:v>
                </c:pt>
                <c:pt idx="41">
                  <c:v>70.174067490986104</c:v>
                </c:pt>
                <c:pt idx="42">
                  <c:v>67.450601962767095</c:v>
                </c:pt>
                <c:pt idx="43">
                  <c:v>69.480060052519903</c:v>
                </c:pt>
                <c:pt idx="44">
                  <c:v>68.451726620349206</c:v>
                </c:pt>
                <c:pt idx="45">
                  <c:v>62.407637623741699</c:v>
                </c:pt>
                <c:pt idx="46">
                  <c:v>63.211367153616898</c:v>
                </c:pt>
                <c:pt idx="47">
                  <c:v>67.462134739932907</c:v>
                </c:pt>
                <c:pt idx="48">
                  <c:v>67.337798793185598</c:v>
                </c:pt>
                <c:pt idx="49">
                  <c:v>56.941310306802499</c:v>
                </c:pt>
                <c:pt idx="50">
                  <c:v>61.9769493668189</c:v>
                </c:pt>
                <c:pt idx="51">
                  <c:v>67.259146919353498</c:v>
                </c:pt>
                <c:pt idx="52">
                  <c:v>63.692736206262197</c:v>
                </c:pt>
                <c:pt idx="53">
                  <c:v>59.412856490636798</c:v>
                </c:pt>
                <c:pt idx="54">
                  <c:v>57.910061526636198</c:v>
                </c:pt>
                <c:pt idx="55">
                  <c:v>56.933781395278999</c:v>
                </c:pt>
                <c:pt idx="56">
                  <c:v>64.212519305507698</c:v>
                </c:pt>
                <c:pt idx="57">
                  <c:v>69.703344970581597</c:v>
                </c:pt>
                <c:pt idx="58">
                  <c:v>77.769266482771201</c:v>
                </c:pt>
                <c:pt idx="59">
                  <c:v>70.272360660663196</c:v>
                </c:pt>
                <c:pt idx="60">
                  <c:v>69.824255662459706</c:v>
                </c:pt>
                <c:pt idx="61">
                  <c:v>73.3775479651826</c:v>
                </c:pt>
                <c:pt idx="62">
                  <c:v>71.608624989997594</c:v>
                </c:pt>
                <c:pt idx="63">
                  <c:v>65.5864394792235</c:v>
                </c:pt>
                <c:pt idx="64">
                  <c:v>69.670411206948501</c:v>
                </c:pt>
                <c:pt idx="65">
                  <c:v>67.0745093504067</c:v>
                </c:pt>
                <c:pt idx="66">
                  <c:v>74.309016709310399</c:v>
                </c:pt>
                <c:pt idx="67">
                  <c:v>81.386444052277994</c:v>
                </c:pt>
                <c:pt idx="68">
                  <c:v>75.168985575135594</c:v>
                </c:pt>
                <c:pt idx="69">
                  <c:v>67.511709961789705</c:v>
                </c:pt>
                <c:pt idx="70">
                  <c:v>67.8483767297311</c:v>
                </c:pt>
                <c:pt idx="71">
                  <c:v>77.110404078389294</c:v>
                </c:pt>
                <c:pt idx="72">
                  <c:v>74.671820830204595</c:v>
                </c:pt>
                <c:pt idx="73">
                  <c:v>71.172995011827297</c:v>
                </c:pt>
                <c:pt idx="74">
                  <c:v>75.127319883070896</c:v>
                </c:pt>
                <c:pt idx="75">
                  <c:v>67.3933667479089</c:v>
                </c:pt>
                <c:pt idx="76">
                  <c:v>71.137991784576499</c:v>
                </c:pt>
                <c:pt idx="77">
                  <c:v>68.7591942986231</c:v>
                </c:pt>
                <c:pt idx="78">
                  <c:v>73.056341217428098</c:v>
                </c:pt>
                <c:pt idx="79">
                  <c:v>63.941807807137899</c:v>
                </c:pt>
                <c:pt idx="80">
                  <c:v>71.835091017798405</c:v>
                </c:pt>
                <c:pt idx="81">
                  <c:v>76.290691770164997</c:v>
                </c:pt>
                <c:pt idx="82">
                  <c:v>63.535706493496001</c:v>
                </c:pt>
                <c:pt idx="83">
                  <c:v>60.650830412967899</c:v>
                </c:pt>
                <c:pt idx="84">
                  <c:v>71.962784632483107</c:v>
                </c:pt>
                <c:pt idx="85">
                  <c:v>74.676994034682195</c:v>
                </c:pt>
                <c:pt idx="86">
                  <c:v>74.962620105681296</c:v>
                </c:pt>
                <c:pt idx="87">
                  <c:v>81.305090998474</c:v>
                </c:pt>
                <c:pt idx="88">
                  <c:v>82.331606328378498</c:v>
                </c:pt>
                <c:pt idx="89">
                  <c:v>78.339840835433293</c:v>
                </c:pt>
                <c:pt idx="90">
                  <c:v>78.922967852200401</c:v>
                </c:pt>
                <c:pt idx="91">
                  <c:v>82.274550080647799</c:v>
                </c:pt>
                <c:pt idx="92">
                  <c:v>79.445235219373998</c:v>
                </c:pt>
                <c:pt idx="93">
                  <c:v>80.072546979048099</c:v>
                </c:pt>
                <c:pt idx="94">
                  <c:v>77.385912856912299</c:v>
                </c:pt>
                <c:pt idx="95">
                  <c:v>89.7632208039483</c:v>
                </c:pt>
                <c:pt idx="96">
                  <c:v>81.053354732547504</c:v>
                </c:pt>
                <c:pt idx="97">
                  <c:v>81.334297440757098</c:v>
                </c:pt>
                <c:pt idx="98">
                  <c:v>84.0259583722396</c:v>
                </c:pt>
                <c:pt idx="99">
                  <c:v>92.830036579645494</c:v>
                </c:pt>
                <c:pt idx="100">
                  <c:v>84.776475947116893</c:v>
                </c:pt>
                <c:pt idx="101">
                  <c:v>78.352150295192203</c:v>
                </c:pt>
                <c:pt idx="102">
                  <c:v>73.003149741803497</c:v>
                </c:pt>
                <c:pt idx="103">
                  <c:v>79.064023454765604</c:v>
                </c:pt>
                <c:pt idx="104">
                  <c:v>79.772987103575801</c:v>
                </c:pt>
                <c:pt idx="105">
                  <c:v>78.417573443901503</c:v>
                </c:pt>
                <c:pt idx="106">
                  <c:v>81.624832760138403</c:v>
                </c:pt>
                <c:pt idx="107">
                  <c:v>77.124472023795505</c:v>
                </c:pt>
                <c:pt idx="108">
                  <c:v>77.485500156227701</c:v>
                </c:pt>
                <c:pt idx="109">
                  <c:v>79.612705610229597</c:v>
                </c:pt>
                <c:pt idx="110">
                  <c:v>58.592418032837102</c:v>
                </c:pt>
                <c:pt idx="111">
                  <c:v>33.994640458628098</c:v>
                </c:pt>
                <c:pt idx="112">
                  <c:v>52.317440916090703</c:v>
                </c:pt>
                <c:pt idx="113">
                  <c:v>65.704008842655597</c:v>
                </c:pt>
                <c:pt idx="114">
                  <c:v>77.040521628850101</c:v>
                </c:pt>
                <c:pt idx="115">
                  <c:v>75.271835402447394</c:v>
                </c:pt>
                <c:pt idx="116">
                  <c:v>72.109036434633495</c:v>
                </c:pt>
                <c:pt idx="117">
                  <c:v>71.951027329773098</c:v>
                </c:pt>
                <c:pt idx="118">
                  <c:v>80.165860635580501</c:v>
                </c:pt>
                <c:pt idx="119">
                  <c:v>77.739765005088103</c:v>
                </c:pt>
                <c:pt idx="120">
                  <c:v>81.852836280161696</c:v>
                </c:pt>
                <c:pt idx="121">
                  <c:v>80.687162423641396</c:v>
                </c:pt>
                <c:pt idx="122">
                  <c:v>85.870662210982601</c:v>
                </c:pt>
                <c:pt idx="123">
                  <c:v>95.810139617623506</c:v>
                </c:pt>
                <c:pt idx="124">
                  <c:v>96.206201214048804</c:v>
                </c:pt>
                <c:pt idx="125">
                  <c:v>106.76458638408501</c:v>
                </c:pt>
                <c:pt idx="126">
                  <c:v>99.572378486051306</c:v>
                </c:pt>
                <c:pt idx="127">
                  <c:v>100.34193742593401</c:v>
                </c:pt>
                <c:pt idx="128">
                  <c:v>94.295745869328002</c:v>
                </c:pt>
                <c:pt idx="129">
                  <c:v>92.011210112553798</c:v>
                </c:pt>
                <c:pt idx="130">
                  <c:v>89.280540590786501</c:v>
                </c:pt>
                <c:pt idx="131">
                  <c:v>84.759239642960097</c:v>
                </c:pt>
              </c:numCache>
            </c:numRef>
          </c:val>
          <c:smooth val="0"/>
          <c:extLst>
            <c:ext xmlns:c16="http://schemas.microsoft.com/office/drawing/2014/chart" uri="{C3380CC4-5D6E-409C-BE32-E72D297353CC}">
              <c16:uniqueId val="{00000001-C162-4F73-AB19-EF26B2AB9D4A}"/>
            </c:ext>
          </c:extLst>
        </c:ser>
        <c:dLbls>
          <c:showLegendKey val="0"/>
          <c:showVal val="0"/>
          <c:showCatName val="0"/>
          <c:showSerName val="0"/>
          <c:showPercent val="0"/>
          <c:showBubbleSize val="0"/>
        </c:dLbls>
        <c:hiLowLines>
          <c:spPr>
            <a:ln>
              <a:noFill/>
            </a:ln>
          </c:spPr>
        </c:hiLowLines>
        <c:smooth val="0"/>
        <c:axId val="14855145"/>
        <c:axId val="69989573"/>
      </c:lineChart>
      <c:catAx>
        <c:axId val="14855145"/>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69989573"/>
        <c:crosses val="autoZero"/>
        <c:auto val="1"/>
        <c:lblAlgn val="ctr"/>
        <c:lblOffset val="100"/>
        <c:noMultiLvlLbl val="1"/>
      </c:catAx>
      <c:valAx>
        <c:axId val="69989573"/>
        <c:scaling>
          <c:orientation val="minMax"/>
          <c:min val="2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14855145"/>
        <c:crosses val="autoZero"/>
        <c:crossBetween val="between"/>
        <c:majorUnit val="20"/>
      </c:valAx>
      <c:spPr>
        <a:noFill/>
        <a:ln w="12600">
          <a:solidFill>
            <a:srgbClr val="808080"/>
          </a:solidFill>
          <a:round/>
        </a:ln>
      </c:spPr>
    </c:plotArea>
    <c:legend>
      <c:legendPos val="r"/>
      <c:layout>
        <c:manualLayout>
          <c:xMode val="edge"/>
          <c:yMode val="edge"/>
          <c:x val="0.25723472668810299"/>
          <c:y val="0.18918918918918901"/>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IA-6.4. Evolució de la tarifa mitjana diària del sector hoteler a Eivissa-Formentera (euros)
(desestacionalitzades amb el paquet RJDemetra) (2011-2021)</a:t>
            </a:r>
          </a:p>
        </c:rich>
      </c:tx>
      <c:layout>
        <c:manualLayout>
          <c:xMode val="edge"/>
          <c:yMode val="edge"/>
          <c:x val="0.167006109979633"/>
          <c:y val="4.9305244285073997E-2"/>
        </c:manualLayout>
      </c:layout>
      <c:overlay val="0"/>
    </c:title>
    <c:autoTitleDeleted val="0"/>
    <c:plotArea>
      <c:layout>
        <c:manualLayout>
          <c:layoutTarget val="inner"/>
          <c:xMode val="edge"/>
          <c:yMode val="edge"/>
          <c:x val="6.0979992811788702E-2"/>
          <c:y val="0.29134917077543698"/>
          <c:w val="0.91643704324907205"/>
          <c:h val="0.42581801882563902"/>
        </c:manualLayout>
      </c:layout>
      <c:lineChart>
        <c:grouping val="standard"/>
        <c:varyColors val="1"/>
        <c:ser>
          <c:idx val="0"/>
          <c:order val="0"/>
          <c:tx>
            <c:strRef>
              <c:f>'GA1-GA8'!$H$5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'GA1-GA8'!$A$6:$A$137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'GA1-GA8'!$H$6:$H$137</c:f>
              <c:numCache>
                <c:formatCode>General</c:formatCode>
                <c:ptCount val="132"/>
                <c:pt idx="0">
                  <c:v>58</c:v>
                </c:pt>
                <c:pt idx="1">
                  <c:v>50.6</c:v>
                </c:pt>
                <c:pt idx="2">
                  <c:v>52.2</c:v>
                </c:pt>
                <c:pt idx="3">
                  <c:v>57.1</c:v>
                </c:pt>
                <c:pt idx="4">
                  <c:v>48.8</c:v>
                </c:pt>
                <c:pt idx="5">
                  <c:v>65.099999999999994</c:v>
                </c:pt>
                <c:pt idx="6">
                  <c:v>80.8</c:v>
                </c:pt>
                <c:pt idx="7">
                  <c:v>94.7</c:v>
                </c:pt>
                <c:pt idx="8">
                  <c:v>71.3</c:v>
                </c:pt>
                <c:pt idx="9">
                  <c:v>53.5</c:v>
                </c:pt>
                <c:pt idx="10">
                  <c:v>76.599999999999994</c:v>
                </c:pt>
                <c:pt idx="11">
                  <c:v>57.4</c:v>
                </c:pt>
                <c:pt idx="12">
                  <c:v>64.2</c:v>
                </c:pt>
                <c:pt idx="13">
                  <c:v>50.2</c:v>
                </c:pt>
                <c:pt idx="14">
                  <c:v>50.9</c:v>
                </c:pt>
                <c:pt idx="15">
                  <c:v>66.900000000000006</c:v>
                </c:pt>
                <c:pt idx="16">
                  <c:v>53.7</c:v>
                </c:pt>
                <c:pt idx="17">
                  <c:v>71.7</c:v>
                </c:pt>
                <c:pt idx="18">
                  <c:v>88.6</c:v>
                </c:pt>
                <c:pt idx="19">
                  <c:v>103.3</c:v>
                </c:pt>
                <c:pt idx="20">
                  <c:v>80.5</c:v>
                </c:pt>
                <c:pt idx="21">
                  <c:v>52.1</c:v>
                </c:pt>
                <c:pt idx="22">
                  <c:v>77.5</c:v>
                </c:pt>
                <c:pt idx="23">
                  <c:v>72.7</c:v>
                </c:pt>
                <c:pt idx="24">
                  <c:v>63.9</c:v>
                </c:pt>
                <c:pt idx="25">
                  <c:v>65.8</c:v>
                </c:pt>
                <c:pt idx="26">
                  <c:v>61.6</c:v>
                </c:pt>
                <c:pt idx="27">
                  <c:v>54.6</c:v>
                </c:pt>
                <c:pt idx="28">
                  <c:v>56.3</c:v>
                </c:pt>
                <c:pt idx="29">
                  <c:v>71.3</c:v>
                </c:pt>
                <c:pt idx="30">
                  <c:v>91.5</c:v>
                </c:pt>
                <c:pt idx="31">
                  <c:v>110.6</c:v>
                </c:pt>
                <c:pt idx="32">
                  <c:v>79.599999999999994</c:v>
                </c:pt>
                <c:pt idx="33">
                  <c:v>58</c:v>
                </c:pt>
                <c:pt idx="34">
                  <c:v>73.400000000000006</c:v>
                </c:pt>
                <c:pt idx="35">
                  <c:v>67</c:v>
                </c:pt>
                <c:pt idx="36">
                  <c:v>68.2</c:v>
                </c:pt>
                <c:pt idx="37">
                  <c:v>67.599999999999994</c:v>
                </c:pt>
                <c:pt idx="38">
                  <c:v>59.2</c:v>
                </c:pt>
                <c:pt idx="39">
                  <c:v>68.400000000000006</c:v>
                </c:pt>
                <c:pt idx="40">
                  <c:v>59</c:v>
                </c:pt>
                <c:pt idx="41">
                  <c:v>79.900000000000006</c:v>
                </c:pt>
                <c:pt idx="42">
                  <c:v>97.6</c:v>
                </c:pt>
                <c:pt idx="43">
                  <c:v>121.5</c:v>
                </c:pt>
                <c:pt idx="44">
                  <c:v>94.8</c:v>
                </c:pt>
                <c:pt idx="45">
                  <c:v>63.9</c:v>
                </c:pt>
                <c:pt idx="46">
                  <c:v>74.900000000000006</c:v>
                </c:pt>
                <c:pt idx="47">
                  <c:v>75.400000000000006</c:v>
                </c:pt>
                <c:pt idx="48">
                  <c:v>73.900000000000006</c:v>
                </c:pt>
                <c:pt idx="49">
                  <c:v>53.3</c:v>
                </c:pt>
                <c:pt idx="50">
                  <c:v>55.1</c:v>
                </c:pt>
                <c:pt idx="51">
                  <c:v>68.8</c:v>
                </c:pt>
                <c:pt idx="52">
                  <c:v>82.4</c:v>
                </c:pt>
                <c:pt idx="53">
                  <c:v>105.5</c:v>
                </c:pt>
                <c:pt idx="54">
                  <c:v>137.5</c:v>
                </c:pt>
                <c:pt idx="55">
                  <c:v>167.3</c:v>
                </c:pt>
                <c:pt idx="56">
                  <c:v>108.3</c:v>
                </c:pt>
                <c:pt idx="57">
                  <c:v>68.599999999999994</c:v>
                </c:pt>
                <c:pt idx="58">
                  <c:v>70.599999999999994</c:v>
                </c:pt>
                <c:pt idx="59">
                  <c:v>64.7</c:v>
                </c:pt>
                <c:pt idx="60">
                  <c:v>69</c:v>
                </c:pt>
                <c:pt idx="61">
                  <c:v>65.400000000000006</c:v>
                </c:pt>
                <c:pt idx="62">
                  <c:v>73.599999999999994</c:v>
                </c:pt>
                <c:pt idx="63">
                  <c:v>74.400000000000006</c:v>
                </c:pt>
                <c:pt idx="64">
                  <c:v>96.3</c:v>
                </c:pt>
                <c:pt idx="65">
                  <c:v>116.5</c:v>
                </c:pt>
                <c:pt idx="66">
                  <c:v>149</c:v>
                </c:pt>
                <c:pt idx="67">
                  <c:v>159.19999999999999</c:v>
                </c:pt>
                <c:pt idx="68">
                  <c:v>119.3</c:v>
                </c:pt>
                <c:pt idx="69">
                  <c:v>87.9</c:v>
                </c:pt>
                <c:pt idx="70">
                  <c:v>80.5</c:v>
                </c:pt>
                <c:pt idx="71">
                  <c:v>78.900000000000006</c:v>
                </c:pt>
                <c:pt idx="72">
                  <c:v>85.8</c:v>
                </c:pt>
                <c:pt idx="73">
                  <c:v>71.900000000000006</c:v>
                </c:pt>
                <c:pt idx="74">
                  <c:v>67.5</c:v>
                </c:pt>
                <c:pt idx="75">
                  <c:v>74.8</c:v>
                </c:pt>
                <c:pt idx="76">
                  <c:v>80.599999999999994</c:v>
                </c:pt>
                <c:pt idx="77">
                  <c:v>125.2</c:v>
                </c:pt>
                <c:pt idx="78">
                  <c:v>149.80000000000001</c:v>
                </c:pt>
                <c:pt idx="79">
                  <c:v>172.4</c:v>
                </c:pt>
                <c:pt idx="80">
                  <c:v>126.4</c:v>
                </c:pt>
                <c:pt idx="81">
                  <c:v>79.400000000000006</c:v>
                </c:pt>
                <c:pt idx="82">
                  <c:v>92.9</c:v>
                </c:pt>
                <c:pt idx="83">
                  <c:v>95.2</c:v>
                </c:pt>
                <c:pt idx="84">
                  <c:v>87.6</c:v>
                </c:pt>
                <c:pt idx="85">
                  <c:v>71.900000000000006</c:v>
                </c:pt>
                <c:pt idx="86">
                  <c:v>82</c:v>
                </c:pt>
                <c:pt idx="87">
                  <c:v>73</c:v>
                </c:pt>
                <c:pt idx="88">
                  <c:v>93.6</c:v>
                </c:pt>
                <c:pt idx="89">
                  <c:v>128</c:v>
                </c:pt>
                <c:pt idx="90">
                  <c:v>161.6</c:v>
                </c:pt>
                <c:pt idx="91">
                  <c:v>172.4</c:v>
                </c:pt>
                <c:pt idx="92">
                  <c:v>125.2</c:v>
                </c:pt>
                <c:pt idx="93">
                  <c:v>92.3</c:v>
                </c:pt>
                <c:pt idx="94">
                  <c:v>70.8</c:v>
                </c:pt>
                <c:pt idx="95">
                  <c:v>81.099999999999994</c:v>
                </c:pt>
                <c:pt idx="96">
                  <c:v>81.5</c:v>
                </c:pt>
                <c:pt idx="97">
                  <c:v>68</c:v>
                </c:pt>
                <c:pt idx="98">
                  <c:v>58.8</c:v>
                </c:pt>
                <c:pt idx="99">
                  <c:v>71.7</c:v>
                </c:pt>
                <c:pt idx="100">
                  <c:v>93.1</c:v>
                </c:pt>
                <c:pt idx="101">
                  <c:v>124.5</c:v>
                </c:pt>
                <c:pt idx="102">
                  <c:v>157.5</c:v>
                </c:pt>
                <c:pt idx="103">
                  <c:v>177.5</c:v>
                </c:pt>
                <c:pt idx="104">
                  <c:v>123.1</c:v>
                </c:pt>
                <c:pt idx="105">
                  <c:v>84.9</c:v>
                </c:pt>
                <c:pt idx="106">
                  <c:v>72.400000000000006</c:v>
                </c:pt>
                <c:pt idx="107">
                  <c:v>79.3</c:v>
                </c:pt>
                <c:pt idx="108">
                  <c:v>78.599999999999994</c:v>
                </c:pt>
                <c:pt idx="109">
                  <c:v>61.9</c:v>
                </c:pt>
                <c:pt idx="110">
                  <c:v>68.5</c:v>
                </c:pt>
                <c:pt idx="111">
                  <c:v>0</c:v>
                </c:pt>
                <c:pt idx="114">
                  <c:v>166.1</c:v>
                </c:pt>
                <c:pt idx="115">
                  <c:v>175.3</c:v>
                </c:pt>
                <c:pt idx="116">
                  <c:v>105.7</c:v>
                </c:pt>
                <c:pt idx="117">
                  <c:v>76.5</c:v>
                </c:pt>
                <c:pt idx="118">
                  <c:v>61.4</c:v>
                </c:pt>
                <c:pt idx="119">
                  <c:v>80.3</c:v>
                </c:pt>
                <c:pt idx="120">
                  <c:v>59.5</c:v>
                </c:pt>
                <c:pt idx="121">
                  <c:v>58.7</c:v>
                </c:pt>
                <c:pt idx="122">
                  <c:v>62.9</c:v>
                </c:pt>
                <c:pt idx="123">
                  <c:v>92.5</c:v>
                </c:pt>
                <c:pt idx="124">
                  <c:v>123.2</c:v>
                </c:pt>
                <c:pt idx="125">
                  <c:v>145.80000000000001</c:v>
                </c:pt>
                <c:pt idx="126">
                  <c:v>179.3</c:v>
                </c:pt>
                <c:pt idx="127">
                  <c:v>209.9</c:v>
                </c:pt>
                <c:pt idx="128">
                  <c:v>153.30000000000001</c:v>
                </c:pt>
                <c:pt idx="129">
                  <c:v>98</c:v>
                </c:pt>
                <c:pt idx="130">
                  <c:v>86.2</c:v>
                </c:pt>
                <c:pt idx="131">
                  <c:v>86.9</c:v>
                </c:pt>
              </c:numCache>
            </c:numRef>
          </c:val>
          <c:smooth val="0"/>
          <c:extLst>
            <c:ext xmlns:c16="http://schemas.microsoft.com/office/drawing/2014/chart" uri="{C3380CC4-5D6E-409C-BE32-E72D297353CC}">
              <c16:uniqueId val="{00000000-E947-4184-BD3C-A36EF9C7BF87}"/>
            </c:ext>
          </c:extLst>
        </c:ser>
        <c:ser>
          <c:idx val="1"/>
          <c:order val="1"/>
          <c:tx>
            <c:strRef>
              <c:f>'GA1-GA8'!$I$5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'GA1-GA8'!$A$6:$A$137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'GA1-GA8'!$I$6:$I$137</c:f>
              <c:numCache>
                <c:formatCode>General</c:formatCode>
                <c:ptCount val="132"/>
                <c:pt idx="0">
                  <c:v>60.347503600289798</c:v>
                </c:pt>
                <c:pt idx="1">
                  <c:v>60.889890673331202</c:v>
                </c:pt>
                <c:pt idx="2">
                  <c:v>65.538823643217</c:v>
                </c:pt>
                <c:pt idx="3">
                  <c:v>66.811748357612103</c:v>
                </c:pt>
                <c:pt idx="4">
                  <c:v>59.855625869788199</c:v>
                </c:pt>
                <c:pt idx="5">
                  <c:v>61.4937194942205</c:v>
                </c:pt>
                <c:pt idx="6">
                  <c:v>60.494923624276701</c:v>
                </c:pt>
                <c:pt idx="7">
                  <c:v>59.598245950098701</c:v>
                </c:pt>
                <c:pt idx="8">
                  <c:v>62.5038407052498</c:v>
                </c:pt>
                <c:pt idx="9">
                  <c:v>65.589855521142297</c:v>
                </c:pt>
                <c:pt idx="10">
                  <c:v>77.009327257282706</c:v>
                </c:pt>
                <c:pt idx="11">
                  <c:v>63.143019898095098</c:v>
                </c:pt>
                <c:pt idx="12">
                  <c:v>68.465713754454796</c:v>
                </c:pt>
                <c:pt idx="13">
                  <c:v>62.414355577699602</c:v>
                </c:pt>
                <c:pt idx="14">
                  <c:v>65.415678978071796</c:v>
                </c:pt>
                <c:pt idx="15">
                  <c:v>76.874473476723693</c:v>
                </c:pt>
                <c:pt idx="16">
                  <c:v>65.776399637641404</c:v>
                </c:pt>
                <c:pt idx="17">
                  <c:v>67.3769941152174</c:v>
                </c:pt>
                <c:pt idx="18">
                  <c:v>66.125599198078106</c:v>
                </c:pt>
                <c:pt idx="19">
                  <c:v>64.623374377114303</c:v>
                </c:pt>
                <c:pt idx="20">
                  <c:v>70.418776549109396</c:v>
                </c:pt>
                <c:pt idx="21">
                  <c:v>65.980775172204702</c:v>
                </c:pt>
                <c:pt idx="22">
                  <c:v>78.265618112788104</c:v>
                </c:pt>
                <c:pt idx="23">
                  <c:v>78.802033688430797</c:v>
                </c:pt>
                <c:pt idx="24">
                  <c:v>69.792969611182599</c:v>
                </c:pt>
                <c:pt idx="25">
                  <c:v>78.969823084103098</c:v>
                </c:pt>
                <c:pt idx="26">
                  <c:v>77.523247460050797</c:v>
                </c:pt>
                <c:pt idx="27">
                  <c:v>66.545239635070104</c:v>
                </c:pt>
                <c:pt idx="28">
                  <c:v>68.827552454548197</c:v>
                </c:pt>
                <c:pt idx="29">
                  <c:v>65.631969681662198</c:v>
                </c:pt>
                <c:pt idx="30">
                  <c:v>65.589626582238594</c:v>
                </c:pt>
                <c:pt idx="31">
                  <c:v>66.703357880447896</c:v>
                </c:pt>
                <c:pt idx="32">
                  <c:v>67.652616548953702</c:v>
                </c:pt>
                <c:pt idx="33">
                  <c:v>72.993195696076</c:v>
                </c:pt>
                <c:pt idx="34">
                  <c:v>77.142669032438604</c:v>
                </c:pt>
                <c:pt idx="35">
                  <c:v>75.025634635210906</c:v>
                </c:pt>
                <c:pt idx="36">
                  <c:v>76.497046539714304</c:v>
                </c:pt>
                <c:pt idx="37">
                  <c:v>83.830274534067001</c:v>
                </c:pt>
                <c:pt idx="38">
                  <c:v>77.729050762237804</c:v>
                </c:pt>
                <c:pt idx="39">
                  <c:v>82.374686873104594</c:v>
                </c:pt>
                <c:pt idx="40">
                  <c:v>70.475406648177895</c:v>
                </c:pt>
                <c:pt idx="41">
                  <c:v>71.017407005612498</c:v>
                </c:pt>
                <c:pt idx="42">
                  <c:v>66.1054954089456</c:v>
                </c:pt>
                <c:pt idx="43">
                  <c:v>70.281824172166907</c:v>
                </c:pt>
                <c:pt idx="44">
                  <c:v>80.210231880797707</c:v>
                </c:pt>
                <c:pt idx="45">
                  <c:v>79.684773475955097</c:v>
                </c:pt>
                <c:pt idx="46">
                  <c:v>82.939034577189304</c:v>
                </c:pt>
                <c:pt idx="47">
                  <c:v>86.736715623037</c:v>
                </c:pt>
                <c:pt idx="48">
                  <c:v>85.423614481609803</c:v>
                </c:pt>
                <c:pt idx="49">
                  <c:v>75.166117512082195</c:v>
                </c:pt>
                <c:pt idx="50">
                  <c:v>77.6089141558694</c:v>
                </c:pt>
                <c:pt idx="51">
                  <c:v>86.437146926154995</c:v>
                </c:pt>
                <c:pt idx="52">
                  <c:v>91.898953032957095</c:v>
                </c:pt>
                <c:pt idx="53">
                  <c:v>91.384858740662807</c:v>
                </c:pt>
                <c:pt idx="54">
                  <c:v>97.345741378432606</c:v>
                </c:pt>
                <c:pt idx="55">
                  <c:v>107.535092359118</c:v>
                </c:pt>
                <c:pt idx="56">
                  <c:v>90.719578898004599</c:v>
                </c:pt>
                <c:pt idx="57">
                  <c:v>85.148947992961496</c:v>
                </c:pt>
                <c:pt idx="58">
                  <c:v>84.1705509260063</c:v>
                </c:pt>
                <c:pt idx="59">
                  <c:v>80.250505583579795</c:v>
                </c:pt>
                <c:pt idx="60">
                  <c:v>83.905169366673405</c:v>
                </c:pt>
                <c:pt idx="61">
                  <c:v>91.141551940322401</c:v>
                </c:pt>
                <c:pt idx="62">
                  <c:v>98.282039631907907</c:v>
                </c:pt>
                <c:pt idx="63">
                  <c:v>95.738826682913896</c:v>
                </c:pt>
                <c:pt idx="64">
                  <c:v>105.107486409667</c:v>
                </c:pt>
                <c:pt idx="65">
                  <c:v>98.640082687705203</c:v>
                </c:pt>
                <c:pt idx="66">
                  <c:v>102.902538622215</c:v>
                </c:pt>
                <c:pt idx="67">
                  <c:v>94.766294237725603</c:v>
                </c:pt>
                <c:pt idx="68">
                  <c:v>99.569878453943701</c:v>
                </c:pt>
                <c:pt idx="69">
                  <c:v>104.02312454688099</c:v>
                </c:pt>
                <c:pt idx="70">
                  <c:v>96.6445702883085</c:v>
                </c:pt>
                <c:pt idx="71">
                  <c:v>95.114287563088297</c:v>
                </c:pt>
                <c:pt idx="72">
                  <c:v>102.024024799123</c:v>
                </c:pt>
                <c:pt idx="73">
                  <c:v>100.10713570034299</c:v>
                </c:pt>
                <c:pt idx="74">
                  <c:v>94.717108962275901</c:v>
                </c:pt>
                <c:pt idx="75">
                  <c:v>100.70620521815</c:v>
                </c:pt>
                <c:pt idx="76">
                  <c:v>90.866904009629394</c:v>
                </c:pt>
                <c:pt idx="77">
                  <c:v>104.631970246336</c:v>
                </c:pt>
                <c:pt idx="78">
                  <c:v>99.003815670516403</c:v>
                </c:pt>
                <c:pt idx="79">
                  <c:v>103.824294039883</c:v>
                </c:pt>
                <c:pt idx="80">
                  <c:v>105.130872970376</c:v>
                </c:pt>
                <c:pt idx="81">
                  <c:v>95.291101456817898</c:v>
                </c:pt>
                <c:pt idx="82">
                  <c:v>111.677384298598</c:v>
                </c:pt>
                <c:pt idx="83">
                  <c:v>111.295981114797</c:v>
                </c:pt>
                <c:pt idx="84">
                  <c:v>104.903613774582</c:v>
                </c:pt>
                <c:pt idx="85">
                  <c:v>102.537692556614</c:v>
                </c:pt>
                <c:pt idx="86">
                  <c:v>111.072088171037</c:v>
                </c:pt>
                <c:pt idx="87">
                  <c:v>102.75209806347399</c:v>
                </c:pt>
                <c:pt idx="88">
                  <c:v>103.134094332511</c:v>
                </c:pt>
                <c:pt idx="89">
                  <c:v>105.204979370826</c:v>
                </c:pt>
                <c:pt idx="90">
                  <c:v>106.12914661305599</c:v>
                </c:pt>
                <c:pt idx="91">
                  <c:v>99.345637381789402</c:v>
                </c:pt>
                <c:pt idx="92">
                  <c:v>102.520948285334</c:v>
                </c:pt>
                <c:pt idx="93">
                  <c:v>107.370704140143</c:v>
                </c:pt>
                <c:pt idx="94">
                  <c:v>93.363261949546299</c:v>
                </c:pt>
                <c:pt idx="95">
                  <c:v>98.2616656105441</c:v>
                </c:pt>
                <c:pt idx="96">
                  <c:v>100.984137241627</c:v>
                </c:pt>
                <c:pt idx="97">
                  <c:v>100.86533495036601</c:v>
                </c:pt>
                <c:pt idx="98">
                  <c:v>90.032505963871301</c:v>
                </c:pt>
                <c:pt idx="99">
                  <c:v>105.678016602524</c:v>
                </c:pt>
                <c:pt idx="100">
                  <c:v>101.459747148746</c:v>
                </c:pt>
                <c:pt idx="101">
                  <c:v>99.877830517608302</c:v>
                </c:pt>
                <c:pt idx="102">
                  <c:v>97.511024965527994</c:v>
                </c:pt>
                <c:pt idx="103">
                  <c:v>99.632161863582795</c:v>
                </c:pt>
                <c:pt idx="104">
                  <c:v>99.314447098899606</c:v>
                </c:pt>
                <c:pt idx="105">
                  <c:v>99.356779610224606</c:v>
                </c:pt>
                <c:pt idx="106">
                  <c:v>97.419328626336295</c:v>
                </c:pt>
                <c:pt idx="107">
                  <c:v>97.3466102876435</c:v>
                </c:pt>
                <c:pt idx="108">
                  <c:v>99.423369366404998</c:v>
                </c:pt>
                <c:pt idx="109">
                  <c:v>96.921904361148606</c:v>
                </c:pt>
                <c:pt idx="110">
                  <c:v>101.561507081797</c:v>
                </c:pt>
                <c:pt idx="111">
                  <c:v>36.619700999914897</c:v>
                </c:pt>
                <c:pt idx="112">
                  <c:v>73.296353128469704</c:v>
                </c:pt>
                <c:pt idx="113">
                  <c:v>83.300836465357804</c:v>
                </c:pt>
                <c:pt idx="114">
                  <c:v>102.372129952384</c:v>
                </c:pt>
                <c:pt idx="115">
                  <c:v>93.170115025281106</c:v>
                </c:pt>
                <c:pt idx="116">
                  <c:v>81.477947339446899</c:v>
                </c:pt>
                <c:pt idx="117">
                  <c:v>92.549403745759605</c:v>
                </c:pt>
                <c:pt idx="118">
                  <c:v>89.480042425213995</c:v>
                </c:pt>
                <c:pt idx="119">
                  <c:v>101.005028929359</c:v>
                </c:pt>
                <c:pt idx="120">
                  <c:v>84.742820313970498</c:v>
                </c:pt>
                <c:pt idx="121">
                  <c:v>98.220725850926399</c:v>
                </c:pt>
                <c:pt idx="122">
                  <c:v>98.426392802932398</c:v>
                </c:pt>
                <c:pt idx="123">
                  <c:v>120.49199979762</c:v>
                </c:pt>
                <c:pt idx="124">
                  <c:v>125.964189009891</c:v>
                </c:pt>
                <c:pt idx="125">
                  <c:v>117.59921759427</c:v>
                </c:pt>
                <c:pt idx="126">
                  <c:v>115.591474187488</c:v>
                </c:pt>
                <c:pt idx="127">
                  <c:v>125.395980517181</c:v>
                </c:pt>
                <c:pt idx="128">
                  <c:v>127.143406620592</c:v>
                </c:pt>
                <c:pt idx="129">
                  <c:v>115.306828913169</c:v>
                </c:pt>
                <c:pt idx="130">
                  <c:v>116.18368179506901</c:v>
                </c:pt>
                <c:pt idx="131">
                  <c:v>110.73200246359301</c:v>
                </c:pt>
              </c:numCache>
            </c:numRef>
          </c:val>
          <c:smooth val="0"/>
          <c:extLst>
            <c:ext xmlns:c16="http://schemas.microsoft.com/office/drawing/2014/chart" uri="{C3380CC4-5D6E-409C-BE32-E72D297353CC}">
              <c16:uniqueId val="{00000001-E947-4184-BD3C-A36EF9C7BF87}"/>
            </c:ext>
          </c:extLst>
        </c:ser>
        <c:dLbls>
          <c:showLegendKey val="0"/>
          <c:showVal val="0"/>
          <c:showCatName val="0"/>
          <c:showSerName val="0"/>
          <c:showPercent val="0"/>
          <c:showBubbleSize val="0"/>
        </c:dLbls>
        <c:hiLowLines>
          <c:spPr>
            <a:ln>
              <a:noFill/>
            </a:ln>
          </c:spPr>
        </c:hiLowLines>
        <c:smooth val="0"/>
        <c:axId val="35784092"/>
        <c:axId val="85232214"/>
      </c:lineChart>
      <c:catAx>
        <c:axId val="35784092"/>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85232214"/>
        <c:crosses val="autoZero"/>
        <c:auto val="1"/>
        <c:lblAlgn val="ctr"/>
        <c:lblOffset val="100"/>
        <c:noMultiLvlLbl val="1"/>
      </c:catAx>
      <c:valAx>
        <c:axId val="85232214"/>
        <c:scaling>
          <c:orientation val="minMax"/>
          <c:max val="180"/>
          <c:min val="4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35784092"/>
        <c:crosses val="autoZero"/>
        <c:crossBetween val="between"/>
        <c:majorUnit val="20"/>
      </c:valAx>
      <c:spPr>
        <a:noFill/>
        <a:ln w="12600">
          <a:solidFill>
            <a:srgbClr val="808080"/>
          </a:solidFill>
          <a:round/>
        </a:ln>
      </c:spPr>
    </c:plotArea>
    <c:legend>
      <c:legendPos val="r"/>
      <c:layout>
        <c:manualLayout>
          <c:xMode val="edge"/>
          <c:yMode val="edge"/>
          <c:x val="0.25682182985553798"/>
          <c:y val="0.188341277968057"/>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IA-6.5. Evolució dels ingressos per habitació disponible del sector hoteler a les Illes Balears (euros)
(desestacionalitzades amb el paquet RJDemetra) (2011-2021)</a:t>
            </a:r>
          </a:p>
        </c:rich>
      </c:tx>
      <c:layout>
        <c:manualLayout>
          <c:xMode val="edge"/>
          <c:yMode val="edge"/>
          <c:x val="0.148188209843158"/>
          <c:y val="4.0686200091088497E-2"/>
        </c:manualLayout>
      </c:layout>
      <c:overlay val="0"/>
    </c:title>
    <c:autoTitleDeleted val="0"/>
    <c:plotArea>
      <c:layout>
        <c:manualLayout>
          <c:layoutTarget val="inner"/>
          <c:xMode val="edge"/>
          <c:yMode val="edge"/>
          <c:x val="6.1174208280752401E-2"/>
          <c:y val="0.29391225140428101"/>
          <c:w val="0.91617090319091399"/>
          <c:h val="0.42067709124032199"/>
        </c:manualLayout>
      </c:layout>
      <c:lineChart>
        <c:grouping val="standard"/>
        <c:varyColors val="1"/>
        <c:ser>
          <c:idx val="0"/>
          <c:order val="0"/>
          <c:tx>
            <c:strRef>
              <c:f>'GA1-GA8'!$J$5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'GA1-GA8'!$A$6:$A$137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'GA1-GA8'!$J$6:$J$137</c:f>
              <c:numCache>
                <c:formatCode>General</c:formatCode>
                <c:ptCount val="132"/>
                <c:pt idx="0">
                  <c:v>22.2</c:v>
                </c:pt>
                <c:pt idx="1">
                  <c:v>25.7</c:v>
                </c:pt>
                <c:pt idx="2">
                  <c:v>33.299999999999997</c:v>
                </c:pt>
                <c:pt idx="3">
                  <c:v>35.9</c:v>
                </c:pt>
                <c:pt idx="4">
                  <c:v>32</c:v>
                </c:pt>
                <c:pt idx="5">
                  <c:v>50.8</c:v>
                </c:pt>
                <c:pt idx="6">
                  <c:v>66</c:v>
                </c:pt>
                <c:pt idx="7">
                  <c:v>77.599999999999994</c:v>
                </c:pt>
                <c:pt idx="8">
                  <c:v>55.6</c:v>
                </c:pt>
                <c:pt idx="9">
                  <c:v>30.9</c:v>
                </c:pt>
                <c:pt idx="10">
                  <c:v>28.4</c:v>
                </c:pt>
                <c:pt idx="11">
                  <c:v>20.3</c:v>
                </c:pt>
                <c:pt idx="12">
                  <c:v>20.8</c:v>
                </c:pt>
                <c:pt idx="13">
                  <c:v>26.9</c:v>
                </c:pt>
                <c:pt idx="14">
                  <c:v>32.5</c:v>
                </c:pt>
                <c:pt idx="15">
                  <c:v>37.200000000000003</c:v>
                </c:pt>
                <c:pt idx="16">
                  <c:v>34</c:v>
                </c:pt>
                <c:pt idx="17">
                  <c:v>55.5</c:v>
                </c:pt>
                <c:pt idx="18">
                  <c:v>74.099999999999994</c:v>
                </c:pt>
                <c:pt idx="19">
                  <c:v>83.6</c:v>
                </c:pt>
                <c:pt idx="20">
                  <c:v>60.3</c:v>
                </c:pt>
                <c:pt idx="21">
                  <c:v>33.5</c:v>
                </c:pt>
                <c:pt idx="22">
                  <c:v>31</c:v>
                </c:pt>
                <c:pt idx="23">
                  <c:v>27</c:v>
                </c:pt>
                <c:pt idx="24">
                  <c:v>26.9</c:v>
                </c:pt>
                <c:pt idx="25">
                  <c:v>29.7</c:v>
                </c:pt>
                <c:pt idx="26">
                  <c:v>34.200000000000003</c:v>
                </c:pt>
                <c:pt idx="27">
                  <c:v>38</c:v>
                </c:pt>
                <c:pt idx="28">
                  <c:v>39.1</c:v>
                </c:pt>
                <c:pt idx="29">
                  <c:v>57.9</c:v>
                </c:pt>
                <c:pt idx="30">
                  <c:v>77.2</c:v>
                </c:pt>
                <c:pt idx="31">
                  <c:v>88.2</c:v>
                </c:pt>
                <c:pt idx="32">
                  <c:v>63.6</c:v>
                </c:pt>
                <c:pt idx="33">
                  <c:v>36</c:v>
                </c:pt>
                <c:pt idx="34">
                  <c:v>27.7</c:v>
                </c:pt>
                <c:pt idx="35">
                  <c:v>26.1</c:v>
                </c:pt>
                <c:pt idx="36">
                  <c:v>22.5</c:v>
                </c:pt>
                <c:pt idx="37">
                  <c:v>26.1</c:v>
                </c:pt>
                <c:pt idx="38">
                  <c:v>32</c:v>
                </c:pt>
                <c:pt idx="39">
                  <c:v>40.1</c:v>
                </c:pt>
                <c:pt idx="40">
                  <c:v>37.9</c:v>
                </c:pt>
                <c:pt idx="41">
                  <c:v>59.8</c:v>
                </c:pt>
                <c:pt idx="42">
                  <c:v>77.400000000000006</c:v>
                </c:pt>
                <c:pt idx="43">
                  <c:v>93.1</c:v>
                </c:pt>
                <c:pt idx="44">
                  <c:v>71.2</c:v>
                </c:pt>
                <c:pt idx="45">
                  <c:v>36.6</c:v>
                </c:pt>
                <c:pt idx="46">
                  <c:v>33.6</c:v>
                </c:pt>
                <c:pt idx="47">
                  <c:v>32.200000000000003</c:v>
                </c:pt>
                <c:pt idx="48">
                  <c:v>27.1</c:v>
                </c:pt>
                <c:pt idx="49">
                  <c:v>29</c:v>
                </c:pt>
                <c:pt idx="50">
                  <c:v>35</c:v>
                </c:pt>
                <c:pt idx="51">
                  <c:v>45.8</c:v>
                </c:pt>
                <c:pt idx="52">
                  <c:v>44.6</c:v>
                </c:pt>
                <c:pt idx="53">
                  <c:v>68.7</c:v>
                </c:pt>
                <c:pt idx="54">
                  <c:v>89.2</c:v>
                </c:pt>
                <c:pt idx="55">
                  <c:v>104.5</c:v>
                </c:pt>
                <c:pt idx="56">
                  <c:v>75.2</c:v>
                </c:pt>
                <c:pt idx="57">
                  <c:v>42.5</c:v>
                </c:pt>
                <c:pt idx="58">
                  <c:v>39.1</c:v>
                </c:pt>
                <c:pt idx="59">
                  <c:v>36.799999999999997</c:v>
                </c:pt>
                <c:pt idx="60">
                  <c:v>26.6</c:v>
                </c:pt>
                <c:pt idx="61">
                  <c:v>33.4</c:v>
                </c:pt>
                <c:pt idx="62">
                  <c:v>41.9</c:v>
                </c:pt>
                <c:pt idx="63">
                  <c:v>47.6</c:v>
                </c:pt>
                <c:pt idx="64">
                  <c:v>52.7</c:v>
                </c:pt>
                <c:pt idx="65">
                  <c:v>77</c:v>
                </c:pt>
                <c:pt idx="66">
                  <c:v>101.6</c:v>
                </c:pt>
                <c:pt idx="67">
                  <c:v>110.3</c:v>
                </c:pt>
                <c:pt idx="68">
                  <c:v>86.4</c:v>
                </c:pt>
                <c:pt idx="69">
                  <c:v>47.5</c:v>
                </c:pt>
                <c:pt idx="70">
                  <c:v>38.799999999999997</c:v>
                </c:pt>
                <c:pt idx="71">
                  <c:v>39.1</c:v>
                </c:pt>
                <c:pt idx="72">
                  <c:v>35</c:v>
                </c:pt>
                <c:pt idx="73">
                  <c:v>33.9</c:v>
                </c:pt>
                <c:pt idx="74">
                  <c:v>44.7</c:v>
                </c:pt>
                <c:pt idx="75">
                  <c:v>55.4</c:v>
                </c:pt>
                <c:pt idx="76">
                  <c:v>56.6</c:v>
                </c:pt>
                <c:pt idx="77">
                  <c:v>86.8</c:v>
                </c:pt>
                <c:pt idx="78">
                  <c:v>104.7</c:v>
                </c:pt>
                <c:pt idx="79">
                  <c:v>117</c:v>
                </c:pt>
                <c:pt idx="80">
                  <c:v>90.4</c:v>
                </c:pt>
                <c:pt idx="81">
                  <c:v>52.2</c:v>
                </c:pt>
                <c:pt idx="82">
                  <c:v>45</c:v>
                </c:pt>
                <c:pt idx="83">
                  <c:v>39.200000000000003</c:v>
                </c:pt>
                <c:pt idx="84">
                  <c:v>35.9</c:v>
                </c:pt>
                <c:pt idx="85">
                  <c:v>37.1</c:v>
                </c:pt>
                <c:pt idx="86">
                  <c:v>46.1</c:v>
                </c:pt>
                <c:pt idx="87">
                  <c:v>54.2</c:v>
                </c:pt>
                <c:pt idx="88">
                  <c:v>59.6</c:v>
                </c:pt>
                <c:pt idx="89">
                  <c:v>89.4</c:v>
                </c:pt>
                <c:pt idx="90">
                  <c:v>111.5</c:v>
                </c:pt>
                <c:pt idx="91">
                  <c:v>121</c:v>
                </c:pt>
                <c:pt idx="92">
                  <c:v>92</c:v>
                </c:pt>
                <c:pt idx="93">
                  <c:v>52.3</c:v>
                </c:pt>
                <c:pt idx="94">
                  <c:v>44.9</c:v>
                </c:pt>
                <c:pt idx="95">
                  <c:v>51.5</c:v>
                </c:pt>
                <c:pt idx="96">
                  <c:v>35</c:v>
                </c:pt>
                <c:pt idx="97">
                  <c:v>38.799999999999997</c:v>
                </c:pt>
                <c:pt idx="98">
                  <c:v>42.1</c:v>
                </c:pt>
                <c:pt idx="99">
                  <c:v>58.7</c:v>
                </c:pt>
                <c:pt idx="100">
                  <c:v>57.8</c:v>
                </c:pt>
                <c:pt idx="101">
                  <c:v>90.7</c:v>
                </c:pt>
                <c:pt idx="102">
                  <c:v>112.8</c:v>
                </c:pt>
                <c:pt idx="103">
                  <c:v>125.5</c:v>
                </c:pt>
                <c:pt idx="104">
                  <c:v>93.5</c:v>
                </c:pt>
                <c:pt idx="105">
                  <c:v>51.6</c:v>
                </c:pt>
                <c:pt idx="106">
                  <c:v>44.6</c:v>
                </c:pt>
                <c:pt idx="107">
                  <c:v>53.6</c:v>
                </c:pt>
                <c:pt idx="108">
                  <c:v>36.4</c:v>
                </c:pt>
                <c:pt idx="109">
                  <c:v>38.799999999999997</c:v>
                </c:pt>
                <c:pt idx="110">
                  <c:v>32.799999999999997</c:v>
                </c:pt>
                <c:pt idx="111">
                  <c:v>0</c:v>
                </c:pt>
                <c:pt idx="114">
                  <c:v>50.7</c:v>
                </c:pt>
                <c:pt idx="115">
                  <c:v>53.7</c:v>
                </c:pt>
                <c:pt idx="116">
                  <c:v>27.2</c:v>
                </c:pt>
                <c:pt idx="117">
                  <c:v>18.8</c:v>
                </c:pt>
                <c:pt idx="118">
                  <c:v>18.3</c:v>
                </c:pt>
                <c:pt idx="119">
                  <c:v>20.2</c:v>
                </c:pt>
                <c:pt idx="120">
                  <c:v>12.1</c:v>
                </c:pt>
                <c:pt idx="121">
                  <c:v>13.3</c:v>
                </c:pt>
                <c:pt idx="122">
                  <c:v>34.299999999999997</c:v>
                </c:pt>
                <c:pt idx="123">
                  <c:v>41.5</c:v>
                </c:pt>
                <c:pt idx="124">
                  <c:v>51.7</c:v>
                </c:pt>
                <c:pt idx="125">
                  <c:v>55.5</c:v>
                </c:pt>
                <c:pt idx="126">
                  <c:v>86.2</c:v>
                </c:pt>
                <c:pt idx="127">
                  <c:v>103.3</c:v>
                </c:pt>
                <c:pt idx="128">
                  <c:v>78.3</c:v>
                </c:pt>
                <c:pt idx="129">
                  <c:v>55.8</c:v>
                </c:pt>
                <c:pt idx="130">
                  <c:v>48.6</c:v>
                </c:pt>
                <c:pt idx="131">
                  <c:v>38.700000000000003</c:v>
                </c:pt>
              </c:numCache>
            </c:numRef>
          </c:val>
          <c:smooth val="0"/>
          <c:extLst>
            <c:ext xmlns:c16="http://schemas.microsoft.com/office/drawing/2014/chart" uri="{C3380CC4-5D6E-409C-BE32-E72D297353CC}">
              <c16:uniqueId val="{00000000-A5CD-4272-B0EC-2D8342B4BF62}"/>
            </c:ext>
          </c:extLst>
        </c:ser>
        <c:ser>
          <c:idx val="1"/>
          <c:order val="1"/>
          <c:tx>
            <c:strRef>
              <c:f>'GA1-GA8'!$K$5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'GA1-GA8'!$A$6:$A$137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'GA1-GA8'!$K$6:$K$137</c:f>
              <c:numCache>
                <c:formatCode>General</c:formatCode>
                <c:ptCount val="132"/>
                <c:pt idx="0">
                  <c:v>40.081855732188899</c:v>
                </c:pt>
                <c:pt idx="1">
                  <c:v>39.148839991109199</c:v>
                </c:pt>
                <c:pt idx="2">
                  <c:v>41.400678872999201</c:v>
                </c:pt>
                <c:pt idx="3">
                  <c:v>41.8772184135793</c:v>
                </c:pt>
                <c:pt idx="4">
                  <c:v>39.457431268883603</c:v>
                </c:pt>
                <c:pt idx="5">
                  <c:v>40.078152558455798</c:v>
                </c:pt>
                <c:pt idx="6">
                  <c:v>38.368102805788702</c:v>
                </c:pt>
                <c:pt idx="7">
                  <c:v>39.534297075983901</c:v>
                </c:pt>
                <c:pt idx="8">
                  <c:v>40.005937577225403</c:v>
                </c:pt>
                <c:pt idx="9">
                  <c:v>40.996898001456202</c:v>
                </c:pt>
                <c:pt idx="10">
                  <c:v>40.021861083225502</c:v>
                </c:pt>
                <c:pt idx="11">
                  <c:v>36.5696483535353</c:v>
                </c:pt>
                <c:pt idx="12">
                  <c:v>39.918026381604399</c:v>
                </c:pt>
                <c:pt idx="13">
                  <c:v>41.845145828133603</c:v>
                </c:pt>
                <c:pt idx="14">
                  <c:v>41.934885274422101</c:v>
                </c:pt>
                <c:pt idx="15">
                  <c:v>43.437541176506898</c:v>
                </c:pt>
                <c:pt idx="16">
                  <c:v>41.447757950386602</c:v>
                </c:pt>
                <c:pt idx="17">
                  <c:v>43.641591408805503</c:v>
                </c:pt>
                <c:pt idx="18">
                  <c:v>44.577592097375501</c:v>
                </c:pt>
                <c:pt idx="19">
                  <c:v>43.332428533829003</c:v>
                </c:pt>
                <c:pt idx="20">
                  <c:v>43.285781388044001</c:v>
                </c:pt>
                <c:pt idx="21">
                  <c:v>43.757243466221702</c:v>
                </c:pt>
                <c:pt idx="22">
                  <c:v>43.921361556532197</c:v>
                </c:pt>
                <c:pt idx="23">
                  <c:v>43.8568953621429</c:v>
                </c:pt>
                <c:pt idx="24">
                  <c:v>47.187168835062501</c:v>
                </c:pt>
                <c:pt idx="25">
                  <c:v>46.187746725378098</c:v>
                </c:pt>
                <c:pt idx="26">
                  <c:v>45.055713855047202</c:v>
                </c:pt>
                <c:pt idx="27">
                  <c:v>44.649975243709001</c:v>
                </c:pt>
                <c:pt idx="28">
                  <c:v>46.498772169192797</c:v>
                </c:pt>
                <c:pt idx="29">
                  <c:v>44.990268663383802</c:v>
                </c:pt>
                <c:pt idx="30">
                  <c:v>45.902493168818097</c:v>
                </c:pt>
                <c:pt idx="31">
                  <c:v>45.728917972564901</c:v>
                </c:pt>
                <c:pt idx="32">
                  <c:v>45.086974083893601</c:v>
                </c:pt>
                <c:pt idx="33">
                  <c:v>46.428401195238301</c:v>
                </c:pt>
                <c:pt idx="34">
                  <c:v>41.781686576523597</c:v>
                </c:pt>
                <c:pt idx="35">
                  <c:v>43.372829596552599</c:v>
                </c:pt>
                <c:pt idx="36">
                  <c:v>44.140107610528098</c:v>
                </c:pt>
                <c:pt idx="37">
                  <c:v>44.255483988131502</c:v>
                </c:pt>
                <c:pt idx="38">
                  <c:v>44.236675312598699</c:v>
                </c:pt>
                <c:pt idx="39">
                  <c:v>47.209668863288002</c:v>
                </c:pt>
                <c:pt idx="40">
                  <c:v>45.304965549111202</c:v>
                </c:pt>
                <c:pt idx="41">
                  <c:v>45.875154983544498</c:v>
                </c:pt>
                <c:pt idx="42">
                  <c:v>44.380271920415503</c:v>
                </c:pt>
                <c:pt idx="43">
                  <c:v>48.520098805857103</c:v>
                </c:pt>
                <c:pt idx="44">
                  <c:v>51.3047069800961</c:v>
                </c:pt>
                <c:pt idx="45">
                  <c:v>47.266796400602601</c:v>
                </c:pt>
                <c:pt idx="46">
                  <c:v>48.567676441042501</c:v>
                </c:pt>
                <c:pt idx="47">
                  <c:v>49.697576338456003</c:v>
                </c:pt>
                <c:pt idx="48">
                  <c:v>50.0654737521483</c:v>
                </c:pt>
                <c:pt idx="49">
                  <c:v>48.723468051991397</c:v>
                </c:pt>
                <c:pt idx="50">
                  <c:v>48.476763030853903</c:v>
                </c:pt>
                <c:pt idx="51">
                  <c:v>53.550480354248002</c:v>
                </c:pt>
                <c:pt idx="52">
                  <c:v>52.000778574728898</c:v>
                </c:pt>
                <c:pt idx="53">
                  <c:v>53.707524721793199</c:v>
                </c:pt>
                <c:pt idx="54">
                  <c:v>54.284200157348302</c:v>
                </c:pt>
                <c:pt idx="55">
                  <c:v>58.061284325126998</c:v>
                </c:pt>
                <c:pt idx="56">
                  <c:v>54.230468301692902</c:v>
                </c:pt>
                <c:pt idx="57">
                  <c:v>53.381060529640799</c:v>
                </c:pt>
                <c:pt idx="58">
                  <c:v>54.858098283941601</c:v>
                </c:pt>
                <c:pt idx="59">
                  <c:v>54.539082818561397</c:v>
                </c:pt>
                <c:pt idx="60">
                  <c:v>50.770352238994498</c:v>
                </c:pt>
                <c:pt idx="61">
                  <c:v>54.476908414001898</c:v>
                </c:pt>
                <c:pt idx="62">
                  <c:v>56.361713442563598</c:v>
                </c:pt>
                <c:pt idx="63">
                  <c:v>56.143554398581301</c:v>
                </c:pt>
                <c:pt idx="64">
                  <c:v>60.144602914060798</c:v>
                </c:pt>
                <c:pt idx="65">
                  <c:v>61.070618547346498</c:v>
                </c:pt>
                <c:pt idx="66">
                  <c:v>65.005308609938993</c:v>
                </c:pt>
                <c:pt idx="67">
                  <c:v>62.449127577802997</c:v>
                </c:pt>
                <c:pt idx="68">
                  <c:v>64.585717019589197</c:v>
                </c:pt>
                <c:pt idx="69">
                  <c:v>58.399884491318403</c:v>
                </c:pt>
                <c:pt idx="70">
                  <c:v>55.200758429110898</c:v>
                </c:pt>
                <c:pt idx="71">
                  <c:v>56.867352242884998</c:v>
                </c:pt>
                <c:pt idx="72">
                  <c:v>59.888701153390102</c:v>
                </c:pt>
                <c:pt idx="73">
                  <c:v>55.926150644132001</c:v>
                </c:pt>
                <c:pt idx="74">
                  <c:v>59.948084225515103</c:v>
                </c:pt>
                <c:pt idx="75">
                  <c:v>64.739327734249102</c:v>
                </c:pt>
                <c:pt idx="76">
                  <c:v>64.248728715780203</c:v>
                </c:pt>
                <c:pt idx="77">
                  <c:v>70.412759262162595</c:v>
                </c:pt>
                <c:pt idx="78">
                  <c:v>67.041897773548996</c:v>
                </c:pt>
                <c:pt idx="79">
                  <c:v>68.2860157394921</c:v>
                </c:pt>
                <c:pt idx="80">
                  <c:v>68.2398504161132</c:v>
                </c:pt>
                <c:pt idx="81">
                  <c:v>62.871767340903901</c:v>
                </c:pt>
                <c:pt idx="82">
                  <c:v>61.467575260124399</c:v>
                </c:pt>
                <c:pt idx="83">
                  <c:v>56.382614075187597</c:v>
                </c:pt>
                <c:pt idx="84">
                  <c:v>61.1267678395416</c:v>
                </c:pt>
                <c:pt idx="85">
                  <c:v>59.386568469896503</c:v>
                </c:pt>
                <c:pt idx="86">
                  <c:v>61.843826694535899</c:v>
                </c:pt>
                <c:pt idx="87">
                  <c:v>64.461597245371195</c:v>
                </c:pt>
                <c:pt idx="88">
                  <c:v>67.739427199428803</c:v>
                </c:pt>
                <c:pt idx="89">
                  <c:v>73.401690398656498</c:v>
                </c:pt>
                <c:pt idx="90">
                  <c:v>73.450057073155094</c:v>
                </c:pt>
                <c:pt idx="91">
                  <c:v>72.016165721901203</c:v>
                </c:pt>
                <c:pt idx="92">
                  <c:v>70.103670122341896</c:v>
                </c:pt>
                <c:pt idx="93">
                  <c:v>62.530442614458998</c:v>
                </c:pt>
                <c:pt idx="94">
                  <c:v>60.862751858513498</c:v>
                </c:pt>
                <c:pt idx="95">
                  <c:v>67.318444907659995</c:v>
                </c:pt>
                <c:pt idx="96">
                  <c:v>59.977042996570802</c:v>
                </c:pt>
                <c:pt idx="97">
                  <c:v>60.596973377752697</c:v>
                </c:pt>
                <c:pt idx="98">
                  <c:v>57.744053109908798</c:v>
                </c:pt>
                <c:pt idx="99">
                  <c:v>69.970433259397495</c:v>
                </c:pt>
                <c:pt idx="100">
                  <c:v>66.612983685389906</c:v>
                </c:pt>
                <c:pt idx="101">
                  <c:v>76.203818898993305</c:v>
                </c:pt>
                <c:pt idx="102">
                  <c:v>75.300141496880499</c:v>
                </c:pt>
                <c:pt idx="103">
                  <c:v>77.136807055122702</c:v>
                </c:pt>
                <c:pt idx="104">
                  <c:v>72.426734916007007</c:v>
                </c:pt>
                <c:pt idx="105">
                  <c:v>60.857455919239001</c:v>
                </c:pt>
                <c:pt idx="106">
                  <c:v>59.351682860475698</c:v>
                </c:pt>
                <c:pt idx="107">
                  <c:v>67.919195626610701</c:v>
                </c:pt>
                <c:pt idx="108">
                  <c:v>60.333437659980902</c:v>
                </c:pt>
                <c:pt idx="109">
                  <c:v>59.243550178340399</c:v>
                </c:pt>
                <c:pt idx="110">
                  <c:v>47.352730589952202</c:v>
                </c:pt>
                <c:pt idx="111">
                  <c:v>11.5978382071456</c:v>
                </c:pt>
                <c:pt idx="112">
                  <c:v>12.688747386118401</c:v>
                </c:pt>
                <c:pt idx="113">
                  <c:v>13.615866800378001</c:v>
                </c:pt>
                <c:pt idx="114">
                  <c:v>14.6382210880482</c:v>
                </c:pt>
                <c:pt idx="115">
                  <c:v>6.9688087820001003</c:v>
                </c:pt>
                <c:pt idx="116">
                  <c:v>7.67549885695417</c:v>
                </c:pt>
                <c:pt idx="117">
                  <c:v>27.315147328058</c:v>
                </c:pt>
                <c:pt idx="118">
                  <c:v>32.252868826370197</c:v>
                </c:pt>
                <c:pt idx="119">
                  <c:v>34.739729035411301</c:v>
                </c:pt>
                <c:pt idx="120">
                  <c:v>36.397909884186603</c:v>
                </c:pt>
                <c:pt idx="121">
                  <c:v>33.868227130739797</c:v>
                </c:pt>
                <c:pt idx="122">
                  <c:v>48.414070188952103</c:v>
                </c:pt>
                <c:pt idx="123">
                  <c:v>51.452958028704501</c:v>
                </c:pt>
                <c:pt idx="124">
                  <c:v>59.172577830999003</c:v>
                </c:pt>
                <c:pt idx="125">
                  <c:v>43.632166977568197</c:v>
                </c:pt>
                <c:pt idx="126">
                  <c:v>50.290927962230903</c:v>
                </c:pt>
                <c:pt idx="127">
                  <c:v>56.524468263793601</c:v>
                </c:pt>
                <c:pt idx="128">
                  <c:v>58.795680024432301</c:v>
                </c:pt>
                <c:pt idx="129">
                  <c:v>63.663248462249598</c:v>
                </c:pt>
                <c:pt idx="130">
                  <c:v>62.353652299417099</c:v>
                </c:pt>
                <c:pt idx="131">
                  <c:v>54.186478497661298</c:v>
                </c:pt>
              </c:numCache>
            </c:numRef>
          </c:val>
          <c:smooth val="0"/>
          <c:extLst>
            <c:ext xmlns:c16="http://schemas.microsoft.com/office/drawing/2014/chart" uri="{C3380CC4-5D6E-409C-BE32-E72D297353CC}">
              <c16:uniqueId val="{00000001-A5CD-4272-B0EC-2D8342B4BF62}"/>
            </c:ext>
          </c:extLst>
        </c:ser>
        <c:dLbls>
          <c:showLegendKey val="0"/>
          <c:showVal val="0"/>
          <c:showCatName val="0"/>
          <c:showSerName val="0"/>
          <c:showPercent val="0"/>
          <c:showBubbleSize val="0"/>
        </c:dLbls>
        <c:hiLowLines>
          <c:spPr>
            <a:ln>
              <a:noFill/>
            </a:ln>
          </c:spPr>
        </c:hiLowLines>
        <c:smooth val="0"/>
        <c:axId val="99396417"/>
        <c:axId val="21171759"/>
      </c:lineChart>
      <c:catAx>
        <c:axId val="99396417"/>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21171759"/>
        <c:crosses val="autoZero"/>
        <c:auto val="1"/>
        <c:lblAlgn val="ctr"/>
        <c:lblOffset val="100"/>
        <c:noMultiLvlLbl val="1"/>
      </c:catAx>
      <c:valAx>
        <c:axId val="21171759"/>
        <c:scaling>
          <c:orientation val="minMax"/>
          <c:max val="120"/>
          <c:min val="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99396417"/>
        <c:crosses val="autoZero"/>
        <c:crossBetween val="between"/>
        <c:majorUnit val="20"/>
      </c:valAx>
      <c:spPr>
        <a:noFill/>
        <a:ln w="12600">
          <a:solidFill>
            <a:srgbClr val="808080"/>
          </a:solidFill>
          <a:round/>
        </a:ln>
      </c:spPr>
    </c:plotArea>
    <c:legend>
      <c:legendPos val="r"/>
      <c:layout>
        <c:manualLayout>
          <c:xMode val="edge"/>
          <c:yMode val="edge"/>
          <c:x val="0.251208067590585"/>
          <c:y val="0.19004524886877799"/>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IA-6.6. Evolució dels ingressos per habitació disponible del sector hoteler a Mallorca (euros)
(desestacionalitzades amb el paquet RJDemetra) (2011-2021)</a:t>
            </a:r>
          </a:p>
        </c:rich>
      </c:tx>
      <c:layout>
        <c:manualLayout>
          <c:xMode val="edge"/>
          <c:yMode val="edge"/>
          <c:x val="0.17698584113270899"/>
          <c:y val="3.1498425078746103E-2"/>
        </c:manualLayout>
      </c:layout>
      <c:overlay val="0"/>
    </c:title>
    <c:autoTitleDeleted val="0"/>
    <c:plotArea>
      <c:layout>
        <c:manualLayout>
          <c:layoutTarget val="inner"/>
          <c:xMode val="edge"/>
          <c:yMode val="edge"/>
          <c:x val="6.1075113990880697E-2"/>
          <c:y val="0.29713514324283802"/>
          <c:w val="0.91630669546436305"/>
          <c:h val="0.41877906104694801"/>
        </c:manualLayout>
      </c:layout>
      <c:lineChart>
        <c:grouping val="standard"/>
        <c:varyColors val="1"/>
        <c:ser>
          <c:idx val="0"/>
          <c:order val="0"/>
          <c:tx>
            <c:strRef>
              <c:f>'GA1-GA8'!$L$5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'GA1-GA8'!$A$6:$A$137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'GA1-GA8'!$L$6:$L$137</c:f>
              <c:numCache>
                <c:formatCode>General</c:formatCode>
                <c:ptCount val="132"/>
                <c:pt idx="0">
                  <c:v>22.5</c:v>
                </c:pt>
                <c:pt idx="1">
                  <c:v>25.4</c:v>
                </c:pt>
                <c:pt idx="2">
                  <c:v>32.9</c:v>
                </c:pt>
                <c:pt idx="3">
                  <c:v>37.1</c:v>
                </c:pt>
                <c:pt idx="4">
                  <c:v>35.200000000000003</c:v>
                </c:pt>
                <c:pt idx="5">
                  <c:v>51.3</c:v>
                </c:pt>
                <c:pt idx="6">
                  <c:v>63.4</c:v>
                </c:pt>
                <c:pt idx="7">
                  <c:v>70.8</c:v>
                </c:pt>
                <c:pt idx="8">
                  <c:v>55.3</c:v>
                </c:pt>
                <c:pt idx="9">
                  <c:v>32.4</c:v>
                </c:pt>
                <c:pt idx="10">
                  <c:v>30.2</c:v>
                </c:pt>
                <c:pt idx="11">
                  <c:v>21.8</c:v>
                </c:pt>
                <c:pt idx="12">
                  <c:v>21.6</c:v>
                </c:pt>
                <c:pt idx="13">
                  <c:v>28.2</c:v>
                </c:pt>
                <c:pt idx="14">
                  <c:v>32.6</c:v>
                </c:pt>
                <c:pt idx="15">
                  <c:v>37.700000000000003</c:v>
                </c:pt>
                <c:pt idx="16">
                  <c:v>38</c:v>
                </c:pt>
                <c:pt idx="17">
                  <c:v>55.1</c:v>
                </c:pt>
                <c:pt idx="18">
                  <c:v>71.5</c:v>
                </c:pt>
                <c:pt idx="19">
                  <c:v>76.5</c:v>
                </c:pt>
                <c:pt idx="20">
                  <c:v>60.4</c:v>
                </c:pt>
                <c:pt idx="21">
                  <c:v>36.200000000000003</c:v>
                </c:pt>
                <c:pt idx="22">
                  <c:v>32.200000000000003</c:v>
                </c:pt>
                <c:pt idx="23">
                  <c:v>28.4</c:v>
                </c:pt>
                <c:pt idx="24">
                  <c:v>27.9</c:v>
                </c:pt>
                <c:pt idx="25">
                  <c:v>29.9</c:v>
                </c:pt>
                <c:pt idx="26">
                  <c:v>34.5</c:v>
                </c:pt>
                <c:pt idx="27">
                  <c:v>38.700000000000003</c:v>
                </c:pt>
                <c:pt idx="28">
                  <c:v>42.8</c:v>
                </c:pt>
                <c:pt idx="29">
                  <c:v>57.4</c:v>
                </c:pt>
                <c:pt idx="30">
                  <c:v>73.099999999999994</c:v>
                </c:pt>
                <c:pt idx="31">
                  <c:v>79</c:v>
                </c:pt>
                <c:pt idx="32">
                  <c:v>63</c:v>
                </c:pt>
                <c:pt idx="33">
                  <c:v>37.799999999999997</c:v>
                </c:pt>
                <c:pt idx="34">
                  <c:v>28.2</c:v>
                </c:pt>
                <c:pt idx="35">
                  <c:v>27.2</c:v>
                </c:pt>
                <c:pt idx="36">
                  <c:v>22.5</c:v>
                </c:pt>
                <c:pt idx="37">
                  <c:v>26.4</c:v>
                </c:pt>
                <c:pt idx="38">
                  <c:v>31.9</c:v>
                </c:pt>
                <c:pt idx="39">
                  <c:v>40.200000000000003</c:v>
                </c:pt>
                <c:pt idx="40">
                  <c:v>40.1</c:v>
                </c:pt>
                <c:pt idx="41">
                  <c:v>58.3</c:v>
                </c:pt>
                <c:pt idx="42">
                  <c:v>72.8</c:v>
                </c:pt>
                <c:pt idx="43">
                  <c:v>82.4</c:v>
                </c:pt>
                <c:pt idx="44">
                  <c:v>67.2</c:v>
                </c:pt>
                <c:pt idx="45">
                  <c:v>39.4</c:v>
                </c:pt>
                <c:pt idx="46">
                  <c:v>36.4</c:v>
                </c:pt>
                <c:pt idx="47">
                  <c:v>37.4</c:v>
                </c:pt>
                <c:pt idx="48">
                  <c:v>29.3</c:v>
                </c:pt>
                <c:pt idx="49">
                  <c:v>29.8</c:v>
                </c:pt>
                <c:pt idx="50">
                  <c:v>35.6</c:v>
                </c:pt>
                <c:pt idx="51">
                  <c:v>46.9</c:v>
                </c:pt>
                <c:pt idx="52">
                  <c:v>45.1</c:v>
                </c:pt>
                <c:pt idx="53">
                  <c:v>64.8</c:v>
                </c:pt>
                <c:pt idx="54">
                  <c:v>77.3</c:v>
                </c:pt>
                <c:pt idx="55">
                  <c:v>84.7</c:v>
                </c:pt>
                <c:pt idx="56">
                  <c:v>69.599999999999994</c:v>
                </c:pt>
                <c:pt idx="57">
                  <c:v>44.7</c:v>
                </c:pt>
                <c:pt idx="58">
                  <c:v>42.7</c:v>
                </c:pt>
                <c:pt idx="59">
                  <c:v>42.9</c:v>
                </c:pt>
                <c:pt idx="60">
                  <c:v>28.7</c:v>
                </c:pt>
                <c:pt idx="61">
                  <c:v>35.1</c:v>
                </c:pt>
                <c:pt idx="62">
                  <c:v>42.9</c:v>
                </c:pt>
                <c:pt idx="63">
                  <c:v>49.4</c:v>
                </c:pt>
                <c:pt idx="64">
                  <c:v>51</c:v>
                </c:pt>
                <c:pt idx="65">
                  <c:v>70.599999999999994</c:v>
                </c:pt>
                <c:pt idx="66">
                  <c:v>89</c:v>
                </c:pt>
                <c:pt idx="67">
                  <c:v>94.1</c:v>
                </c:pt>
                <c:pt idx="68">
                  <c:v>79.7</c:v>
                </c:pt>
                <c:pt idx="69">
                  <c:v>47.7</c:v>
                </c:pt>
                <c:pt idx="70">
                  <c:v>44.4</c:v>
                </c:pt>
                <c:pt idx="71">
                  <c:v>43.4</c:v>
                </c:pt>
                <c:pt idx="72">
                  <c:v>37.9</c:v>
                </c:pt>
                <c:pt idx="73">
                  <c:v>35.6</c:v>
                </c:pt>
                <c:pt idx="74">
                  <c:v>45.8</c:v>
                </c:pt>
                <c:pt idx="75">
                  <c:v>56.9</c:v>
                </c:pt>
                <c:pt idx="76">
                  <c:v>58.9</c:v>
                </c:pt>
                <c:pt idx="77">
                  <c:v>81.3</c:v>
                </c:pt>
                <c:pt idx="78">
                  <c:v>95.4</c:v>
                </c:pt>
                <c:pt idx="79">
                  <c:v>103</c:v>
                </c:pt>
                <c:pt idx="80">
                  <c:v>84.5</c:v>
                </c:pt>
                <c:pt idx="81">
                  <c:v>54.6</c:v>
                </c:pt>
                <c:pt idx="82">
                  <c:v>48.5</c:v>
                </c:pt>
                <c:pt idx="83">
                  <c:v>41.8</c:v>
                </c:pt>
                <c:pt idx="84">
                  <c:v>39.1</c:v>
                </c:pt>
                <c:pt idx="85">
                  <c:v>39.200000000000003</c:v>
                </c:pt>
                <c:pt idx="86">
                  <c:v>46.8</c:v>
                </c:pt>
                <c:pt idx="87">
                  <c:v>54.7</c:v>
                </c:pt>
                <c:pt idx="88">
                  <c:v>60.6</c:v>
                </c:pt>
                <c:pt idx="89">
                  <c:v>83.6</c:v>
                </c:pt>
                <c:pt idx="90">
                  <c:v>103.3</c:v>
                </c:pt>
                <c:pt idx="91">
                  <c:v>106.9</c:v>
                </c:pt>
                <c:pt idx="92">
                  <c:v>87.6</c:v>
                </c:pt>
                <c:pt idx="93">
                  <c:v>53.2</c:v>
                </c:pt>
                <c:pt idx="94">
                  <c:v>46.6</c:v>
                </c:pt>
                <c:pt idx="95">
                  <c:v>55.8</c:v>
                </c:pt>
                <c:pt idx="96">
                  <c:v>37.200000000000003</c:v>
                </c:pt>
                <c:pt idx="97">
                  <c:v>40.200000000000003</c:v>
                </c:pt>
                <c:pt idx="98">
                  <c:v>43</c:v>
                </c:pt>
                <c:pt idx="99">
                  <c:v>59.8</c:v>
                </c:pt>
                <c:pt idx="100">
                  <c:v>58.3</c:v>
                </c:pt>
                <c:pt idx="101">
                  <c:v>86.9</c:v>
                </c:pt>
                <c:pt idx="102">
                  <c:v>106.1</c:v>
                </c:pt>
                <c:pt idx="103">
                  <c:v>112.1</c:v>
                </c:pt>
                <c:pt idx="104">
                  <c:v>91.2</c:v>
                </c:pt>
                <c:pt idx="105">
                  <c:v>53.5</c:v>
                </c:pt>
                <c:pt idx="106">
                  <c:v>46.4</c:v>
                </c:pt>
                <c:pt idx="107">
                  <c:v>59.2</c:v>
                </c:pt>
                <c:pt idx="108">
                  <c:v>39.700000000000003</c:v>
                </c:pt>
                <c:pt idx="109">
                  <c:v>40</c:v>
                </c:pt>
                <c:pt idx="110">
                  <c:v>33.799999999999997</c:v>
                </c:pt>
                <c:pt idx="111">
                  <c:v>0</c:v>
                </c:pt>
                <c:pt idx="114">
                  <c:v>45.1</c:v>
                </c:pt>
                <c:pt idx="115">
                  <c:v>42.2</c:v>
                </c:pt>
                <c:pt idx="116">
                  <c:v>20.9</c:v>
                </c:pt>
                <c:pt idx="117">
                  <c:v>20.100000000000001</c:v>
                </c:pt>
                <c:pt idx="118">
                  <c:v>18.899999999999999</c:v>
                </c:pt>
                <c:pt idx="119">
                  <c:v>20</c:v>
                </c:pt>
                <c:pt idx="120">
                  <c:v>11</c:v>
                </c:pt>
                <c:pt idx="121">
                  <c:v>13</c:v>
                </c:pt>
                <c:pt idx="122">
                  <c:v>36.9</c:v>
                </c:pt>
                <c:pt idx="123">
                  <c:v>44.1</c:v>
                </c:pt>
                <c:pt idx="124">
                  <c:v>55.9</c:v>
                </c:pt>
                <c:pt idx="125">
                  <c:v>51.5</c:v>
                </c:pt>
                <c:pt idx="126">
                  <c:v>78</c:v>
                </c:pt>
                <c:pt idx="127">
                  <c:v>84.5</c:v>
                </c:pt>
                <c:pt idx="128">
                  <c:v>74</c:v>
                </c:pt>
                <c:pt idx="129">
                  <c:v>56.9</c:v>
                </c:pt>
                <c:pt idx="130">
                  <c:v>53.3</c:v>
                </c:pt>
                <c:pt idx="131">
                  <c:v>41.3</c:v>
                </c:pt>
              </c:numCache>
            </c:numRef>
          </c:val>
          <c:smooth val="0"/>
          <c:extLst>
            <c:ext xmlns:c16="http://schemas.microsoft.com/office/drawing/2014/chart" uri="{C3380CC4-5D6E-409C-BE32-E72D297353CC}">
              <c16:uniqueId val="{00000000-04E6-4184-91DD-6184B34288A7}"/>
            </c:ext>
          </c:extLst>
        </c:ser>
        <c:ser>
          <c:idx val="1"/>
          <c:order val="1"/>
          <c:tx>
            <c:strRef>
              <c:f>'GA1-GA8'!$M$5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'GA1-GA8'!$A$6:$A$137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'GA1-GA8'!$M$6:$M$137</c:f>
              <c:numCache>
                <c:formatCode>General</c:formatCode>
                <c:ptCount val="132"/>
                <c:pt idx="0">
                  <c:v>40.663902146382704</c:v>
                </c:pt>
                <c:pt idx="1">
                  <c:v>39.390874750097502</c:v>
                </c:pt>
                <c:pt idx="2">
                  <c:v>41.851990721943899</c:v>
                </c:pt>
                <c:pt idx="3">
                  <c:v>42.724389172273497</c:v>
                </c:pt>
                <c:pt idx="4">
                  <c:v>40.090887374129899</c:v>
                </c:pt>
                <c:pt idx="5">
                  <c:v>40.288733227214898</c:v>
                </c:pt>
                <c:pt idx="6">
                  <c:v>37.827953995630601</c:v>
                </c:pt>
                <c:pt idx="7">
                  <c:v>39.709204304227399</c:v>
                </c:pt>
                <c:pt idx="8">
                  <c:v>39.579167158402903</c:v>
                </c:pt>
                <c:pt idx="9">
                  <c:v>40.276781718310502</c:v>
                </c:pt>
                <c:pt idx="10">
                  <c:v>40.327089325743003</c:v>
                </c:pt>
                <c:pt idx="11">
                  <c:v>34.972731668610002</c:v>
                </c:pt>
                <c:pt idx="12">
                  <c:v>40.223285141177499</c:v>
                </c:pt>
                <c:pt idx="13">
                  <c:v>42.846386812701702</c:v>
                </c:pt>
                <c:pt idx="14">
                  <c:v>42.084611372216699</c:v>
                </c:pt>
                <c:pt idx="15">
                  <c:v>43.409363885835504</c:v>
                </c:pt>
                <c:pt idx="16">
                  <c:v>42.846603756777398</c:v>
                </c:pt>
                <c:pt idx="17">
                  <c:v>43.753753235325902</c:v>
                </c:pt>
                <c:pt idx="18">
                  <c:v>45.263682679899397</c:v>
                </c:pt>
                <c:pt idx="19">
                  <c:v>44.719576871478097</c:v>
                </c:pt>
                <c:pt idx="20">
                  <c:v>44.203739271715897</c:v>
                </c:pt>
                <c:pt idx="21">
                  <c:v>44.012617379271703</c:v>
                </c:pt>
                <c:pt idx="22">
                  <c:v>42.714557058199901</c:v>
                </c:pt>
                <c:pt idx="23">
                  <c:v>41.586519832498801</c:v>
                </c:pt>
                <c:pt idx="24">
                  <c:v>46.973578402828402</c:v>
                </c:pt>
                <c:pt idx="25">
                  <c:v>45.229663310814303</c:v>
                </c:pt>
                <c:pt idx="26">
                  <c:v>44.541070191627199</c:v>
                </c:pt>
                <c:pt idx="27">
                  <c:v>44.535908219280202</c:v>
                </c:pt>
                <c:pt idx="28">
                  <c:v>47.628749801888802</c:v>
                </c:pt>
                <c:pt idx="29">
                  <c:v>45.749368548425501</c:v>
                </c:pt>
                <c:pt idx="30">
                  <c:v>46.242565669769597</c:v>
                </c:pt>
                <c:pt idx="31">
                  <c:v>46.569074323586598</c:v>
                </c:pt>
                <c:pt idx="32">
                  <c:v>46.337066936917502</c:v>
                </c:pt>
                <c:pt idx="33">
                  <c:v>45.5473407691915</c:v>
                </c:pt>
                <c:pt idx="34">
                  <c:v>39.023228238272502</c:v>
                </c:pt>
                <c:pt idx="35">
                  <c:v>40.273495959500998</c:v>
                </c:pt>
                <c:pt idx="36">
                  <c:v>42.0586288712718</c:v>
                </c:pt>
                <c:pt idx="37">
                  <c:v>42.426008458917501</c:v>
                </c:pt>
                <c:pt idx="38">
                  <c:v>42.470685828537498</c:v>
                </c:pt>
                <c:pt idx="39">
                  <c:v>46.177502845319999</c:v>
                </c:pt>
                <c:pt idx="40">
                  <c:v>44.973365773466902</c:v>
                </c:pt>
                <c:pt idx="41">
                  <c:v>46.390797283213097</c:v>
                </c:pt>
                <c:pt idx="42">
                  <c:v>45.370779478742897</c:v>
                </c:pt>
                <c:pt idx="43">
                  <c:v>49.399507709344199</c:v>
                </c:pt>
                <c:pt idx="44">
                  <c:v>50.147714097019602</c:v>
                </c:pt>
                <c:pt idx="45">
                  <c:v>47.102601953713197</c:v>
                </c:pt>
                <c:pt idx="46">
                  <c:v>47.393124134519603</c:v>
                </c:pt>
                <c:pt idx="47">
                  <c:v>50.241606144064598</c:v>
                </c:pt>
                <c:pt idx="48">
                  <c:v>49.3008841874531</c:v>
                </c:pt>
                <c:pt idx="49">
                  <c:v>46.453140649991497</c:v>
                </c:pt>
                <c:pt idx="50">
                  <c:v>46.630116583940897</c:v>
                </c:pt>
                <c:pt idx="51">
                  <c:v>53.065138016392801</c:v>
                </c:pt>
                <c:pt idx="52">
                  <c:v>50.028251881308599</c:v>
                </c:pt>
                <c:pt idx="53">
                  <c:v>52.665369643440599</c:v>
                </c:pt>
                <c:pt idx="54">
                  <c:v>49.286908612882499</c:v>
                </c:pt>
                <c:pt idx="55">
                  <c:v>51.215759490808097</c:v>
                </c:pt>
                <c:pt idx="56">
                  <c:v>52.251905415053798</c:v>
                </c:pt>
                <c:pt idx="57">
                  <c:v>52.367247663140297</c:v>
                </c:pt>
                <c:pt idx="58">
                  <c:v>53.827916918100101</c:v>
                </c:pt>
                <c:pt idx="59">
                  <c:v>55.558941702241803</c:v>
                </c:pt>
                <c:pt idx="60">
                  <c:v>49.116192245044203</c:v>
                </c:pt>
                <c:pt idx="61">
                  <c:v>52.294188432116798</c:v>
                </c:pt>
                <c:pt idx="62">
                  <c:v>54.304576045070199</c:v>
                </c:pt>
                <c:pt idx="63">
                  <c:v>55.831680005142303</c:v>
                </c:pt>
                <c:pt idx="64">
                  <c:v>55.982830259883102</c:v>
                </c:pt>
                <c:pt idx="65">
                  <c:v>58.293107998764</c:v>
                </c:pt>
                <c:pt idx="66">
                  <c:v>60.369645079316903</c:v>
                </c:pt>
                <c:pt idx="67">
                  <c:v>60.140553465315101</c:v>
                </c:pt>
                <c:pt idx="68">
                  <c:v>62.105013514678603</c:v>
                </c:pt>
                <c:pt idx="69">
                  <c:v>55.307242759459498</c:v>
                </c:pt>
                <c:pt idx="70">
                  <c:v>55.675327750180998</c:v>
                </c:pt>
                <c:pt idx="71">
                  <c:v>55.9134987954575</c:v>
                </c:pt>
                <c:pt idx="72">
                  <c:v>58.629813598751703</c:v>
                </c:pt>
                <c:pt idx="73">
                  <c:v>53.218778253619298</c:v>
                </c:pt>
                <c:pt idx="74">
                  <c:v>57.529774944552898</c:v>
                </c:pt>
                <c:pt idx="75">
                  <c:v>63.650746326054801</c:v>
                </c:pt>
                <c:pt idx="76">
                  <c:v>63.940603866400799</c:v>
                </c:pt>
                <c:pt idx="77">
                  <c:v>68.929345632660102</c:v>
                </c:pt>
                <c:pt idx="78">
                  <c:v>66.243529655464101</c:v>
                </c:pt>
                <c:pt idx="79">
                  <c:v>68.682934710272406</c:v>
                </c:pt>
                <c:pt idx="80">
                  <c:v>66.779123512749507</c:v>
                </c:pt>
                <c:pt idx="81">
                  <c:v>62.068054034707302</c:v>
                </c:pt>
                <c:pt idx="82">
                  <c:v>59.823261104251699</c:v>
                </c:pt>
                <c:pt idx="83">
                  <c:v>54.043202869642201</c:v>
                </c:pt>
                <c:pt idx="84">
                  <c:v>60.054639653867497</c:v>
                </c:pt>
                <c:pt idx="85">
                  <c:v>57.025164558062002</c:v>
                </c:pt>
                <c:pt idx="86">
                  <c:v>58.743383156262901</c:v>
                </c:pt>
                <c:pt idx="87">
                  <c:v>61.822144797520998</c:v>
                </c:pt>
                <c:pt idx="88">
                  <c:v>65.785140436184307</c:v>
                </c:pt>
                <c:pt idx="89">
                  <c:v>71.389997954706502</c:v>
                </c:pt>
                <c:pt idx="90">
                  <c:v>73.807806065515393</c:v>
                </c:pt>
                <c:pt idx="91">
                  <c:v>72.435237585468101</c:v>
                </c:pt>
                <c:pt idx="92">
                  <c:v>69.925077898742799</c:v>
                </c:pt>
                <c:pt idx="93">
                  <c:v>60.470042548562702</c:v>
                </c:pt>
                <c:pt idx="94">
                  <c:v>57.814658704253397</c:v>
                </c:pt>
                <c:pt idx="95">
                  <c:v>67.557265465147196</c:v>
                </c:pt>
                <c:pt idx="96">
                  <c:v>58.227447593362101</c:v>
                </c:pt>
                <c:pt idx="97">
                  <c:v>57.995818814822698</c:v>
                </c:pt>
                <c:pt idx="98">
                  <c:v>54.944427968926298</c:v>
                </c:pt>
                <c:pt idx="99">
                  <c:v>67.283652381531397</c:v>
                </c:pt>
                <c:pt idx="100">
                  <c:v>63.662050334113999</c:v>
                </c:pt>
                <c:pt idx="101">
                  <c:v>75.140223797875393</c:v>
                </c:pt>
                <c:pt idx="102">
                  <c:v>76.588598021489901</c:v>
                </c:pt>
                <c:pt idx="103">
                  <c:v>77.797949862707497</c:v>
                </c:pt>
                <c:pt idx="104">
                  <c:v>73.766488186876501</c:v>
                </c:pt>
                <c:pt idx="105">
                  <c:v>60.4221954453946</c:v>
                </c:pt>
                <c:pt idx="106">
                  <c:v>57.269227000070501</c:v>
                </c:pt>
                <c:pt idx="107">
                  <c:v>70.487242164189993</c:v>
                </c:pt>
                <c:pt idx="108">
                  <c:v>60.588543848985402</c:v>
                </c:pt>
                <c:pt idx="109">
                  <c:v>57.489790273077801</c:v>
                </c:pt>
                <c:pt idx="110">
                  <c:v>45.4264959576197</c:v>
                </c:pt>
                <c:pt idx="111">
                  <c:v>7.5960605264799597</c:v>
                </c:pt>
                <c:pt idx="112">
                  <c:v>10.3814227577331</c:v>
                </c:pt>
                <c:pt idx="113">
                  <c:v>13.1175922637252</c:v>
                </c:pt>
                <c:pt idx="114">
                  <c:v>15.8821015275623</c:v>
                </c:pt>
                <c:pt idx="115">
                  <c:v>8.4024069731574507</c:v>
                </c:pt>
                <c:pt idx="116">
                  <c:v>3.9422397496791901</c:v>
                </c:pt>
                <c:pt idx="117">
                  <c:v>26.7500271953514</c:v>
                </c:pt>
                <c:pt idx="118">
                  <c:v>29.490005334717299</c:v>
                </c:pt>
                <c:pt idx="119">
                  <c:v>31.3609461278064</c:v>
                </c:pt>
                <c:pt idx="120">
                  <c:v>32.139717059307799</c:v>
                </c:pt>
                <c:pt idx="121">
                  <c:v>30.540277115949198</c:v>
                </c:pt>
                <c:pt idx="122">
                  <c:v>48.351211583356701</c:v>
                </c:pt>
                <c:pt idx="123">
                  <c:v>51.196213984747402</c:v>
                </c:pt>
                <c:pt idx="124">
                  <c:v>60.7594483186095</c:v>
                </c:pt>
                <c:pt idx="125">
                  <c:v>40.535736359625801</c:v>
                </c:pt>
                <c:pt idx="126">
                  <c:v>48.824362927979102</c:v>
                </c:pt>
                <c:pt idx="127">
                  <c:v>50.804450123587898</c:v>
                </c:pt>
                <c:pt idx="128">
                  <c:v>57.080836464875603</c:v>
                </c:pt>
                <c:pt idx="129">
                  <c:v>63.3236069801588</c:v>
                </c:pt>
                <c:pt idx="130">
                  <c:v>63.747969826718602</c:v>
                </c:pt>
                <c:pt idx="131">
                  <c:v>52.903518531710297</c:v>
                </c:pt>
              </c:numCache>
            </c:numRef>
          </c:val>
          <c:smooth val="0"/>
          <c:extLst>
            <c:ext xmlns:c16="http://schemas.microsoft.com/office/drawing/2014/chart" uri="{C3380CC4-5D6E-409C-BE32-E72D297353CC}">
              <c16:uniqueId val="{00000001-04E6-4184-91DD-6184B34288A7}"/>
            </c:ext>
          </c:extLst>
        </c:ser>
        <c:dLbls>
          <c:showLegendKey val="0"/>
          <c:showVal val="0"/>
          <c:showCatName val="0"/>
          <c:showSerName val="0"/>
          <c:showPercent val="0"/>
          <c:showBubbleSize val="0"/>
        </c:dLbls>
        <c:hiLowLines>
          <c:spPr>
            <a:ln>
              <a:noFill/>
            </a:ln>
          </c:spPr>
        </c:hiLowLines>
        <c:smooth val="0"/>
        <c:axId val="67232395"/>
        <c:axId val="35014886"/>
      </c:lineChart>
      <c:catAx>
        <c:axId val="67232395"/>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35014886"/>
        <c:crosses val="autoZero"/>
        <c:auto val="1"/>
        <c:lblAlgn val="ctr"/>
        <c:lblOffset val="100"/>
        <c:noMultiLvlLbl val="1"/>
      </c:catAx>
      <c:valAx>
        <c:axId val="35014886"/>
        <c:scaling>
          <c:orientation val="minMax"/>
          <c:max val="120"/>
          <c:min val="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67232395"/>
        <c:crosses val="autoZero"/>
        <c:crossBetween val="between"/>
        <c:majorUnit val="20"/>
      </c:valAx>
      <c:spPr>
        <a:noFill/>
        <a:ln w="12600">
          <a:solidFill>
            <a:srgbClr val="808080"/>
          </a:solidFill>
          <a:round/>
        </a:ln>
      </c:spPr>
    </c:plotArea>
    <c:legend>
      <c:legendPos val="r"/>
      <c:layout>
        <c:manualLayout>
          <c:xMode val="edge"/>
          <c:yMode val="edge"/>
          <c:x val="0.252411575562701"/>
          <c:y val="0.19369369369369399"/>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IA-6.7. Evolució dels ingressos per habitació disponible del sector hoteler a Menorca (euros)
(desestacionalitzades amb el paquet RJDemetra) (2011-2021)</a:t>
            </a:r>
          </a:p>
        </c:rich>
      </c:tx>
      <c:layout>
        <c:manualLayout>
          <c:xMode val="edge"/>
          <c:yMode val="edge"/>
          <c:x val="0.17018090331855801"/>
          <c:y val="4.0340654415060503E-2"/>
        </c:manualLayout>
      </c:layout>
      <c:overlay val="0"/>
    </c:title>
    <c:autoTitleDeleted val="0"/>
    <c:plotArea>
      <c:layout>
        <c:manualLayout>
          <c:layoutTarget val="inner"/>
          <c:xMode val="edge"/>
          <c:yMode val="edge"/>
          <c:x val="6.0979992811788702E-2"/>
          <c:y val="0.295831465710444"/>
          <c:w val="0.91643704324907205"/>
          <c:h val="0.42133572389063201"/>
        </c:manualLayout>
      </c:layout>
      <c:lineChart>
        <c:grouping val="standard"/>
        <c:varyColors val="1"/>
        <c:ser>
          <c:idx val="0"/>
          <c:order val="0"/>
          <c:tx>
            <c:strRef>
              <c:f>'GA1-GA8'!$N$5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'GA1-GA8'!$A$6:$A$137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'GA1-GA8'!$N$6:$N$137</c:f>
              <c:numCache>
                <c:formatCode>General</c:formatCode>
                <c:ptCount val="132"/>
                <c:pt idx="0">
                  <c:v>16.8</c:v>
                </c:pt>
                <c:pt idx="1">
                  <c:v>24.2</c:v>
                </c:pt>
                <c:pt idx="2">
                  <c:v>29.1</c:v>
                </c:pt>
                <c:pt idx="3">
                  <c:v>30.2</c:v>
                </c:pt>
                <c:pt idx="4">
                  <c:v>21.8</c:v>
                </c:pt>
                <c:pt idx="5">
                  <c:v>45.7</c:v>
                </c:pt>
                <c:pt idx="6">
                  <c:v>62.8</c:v>
                </c:pt>
                <c:pt idx="7">
                  <c:v>91.9</c:v>
                </c:pt>
                <c:pt idx="8">
                  <c:v>47.1</c:v>
                </c:pt>
                <c:pt idx="9">
                  <c:v>17.2</c:v>
                </c:pt>
                <c:pt idx="10">
                  <c:v>19.100000000000001</c:v>
                </c:pt>
                <c:pt idx="11">
                  <c:v>12.5</c:v>
                </c:pt>
                <c:pt idx="12">
                  <c:v>13.2</c:v>
                </c:pt>
                <c:pt idx="13">
                  <c:v>23.5</c:v>
                </c:pt>
                <c:pt idx="14">
                  <c:v>28.4</c:v>
                </c:pt>
                <c:pt idx="15">
                  <c:v>22.8</c:v>
                </c:pt>
                <c:pt idx="16">
                  <c:v>18.399999999999999</c:v>
                </c:pt>
                <c:pt idx="17">
                  <c:v>52.9</c:v>
                </c:pt>
                <c:pt idx="18">
                  <c:v>74.7</c:v>
                </c:pt>
                <c:pt idx="19">
                  <c:v>97.1</c:v>
                </c:pt>
                <c:pt idx="20">
                  <c:v>49.7</c:v>
                </c:pt>
                <c:pt idx="21">
                  <c:v>17</c:v>
                </c:pt>
                <c:pt idx="22">
                  <c:v>12.7</c:v>
                </c:pt>
                <c:pt idx="23">
                  <c:v>16</c:v>
                </c:pt>
                <c:pt idx="24">
                  <c:v>20.5</c:v>
                </c:pt>
                <c:pt idx="25">
                  <c:v>22.5</c:v>
                </c:pt>
                <c:pt idx="26">
                  <c:v>18.899999999999999</c:v>
                </c:pt>
                <c:pt idx="27">
                  <c:v>20</c:v>
                </c:pt>
                <c:pt idx="28">
                  <c:v>24.7</c:v>
                </c:pt>
                <c:pt idx="29">
                  <c:v>59.2</c:v>
                </c:pt>
                <c:pt idx="30">
                  <c:v>88</c:v>
                </c:pt>
                <c:pt idx="31">
                  <c:v>111.4</c:v>
                </c:pt>
                <c:pt idx="32">
                  <c:v>59.6</c:v>
                </c:pt>
                <c:pt idx="33">
                  <c:v>22.8</c:v>
                </c:pt>
                <c:pt idx="34">
                  <c:v>21.5</c:v>
                </c:pt>
                <c:pt idx="35">
                  <c:v>14.5</c:v>
                </c:pt>
                <c:pt idx="36">
                  <c:v>14.9</c:v>
                </c:pt>
                <c:pt idx="37">
                  <c:v>20.7</c:v>
                </c:pt>
                <c:pt idx="38">
                  <c:v>19.100000000000001</c:v>
                </c:pt>
                <c:pt idx="39">
                  <c:v>22.5</c:v>
                </c:pt>
                <c:pt idx="40">
                  <c:v>26.4</c:v>
                </c:pt>
                <c:pt idx="41">
                  <c:v>62.4</c:v>
                </c:pt>
                <c:pt idx="42">
                  <c:v>89.5</c:v>
                </c:pt>
                <c:pt idx="43">
                  <c:v>117.9</c:v>
                </c:pt>
                <c:pt idx="44">
                  <c:v>71.3</c:v>
                </c:pt>
                <c:pt idx="45">
                  <c:v>20.6</c:v>
                </c:pt>
                <c:pt idx="46">
                  <c:v>23.8</c:v>
                </c:pt>
                <c:pt idx="47">
                  <c:v>20.7</c:v>
                </c:pt>
                <c:pt idx="48">
                  <c:v>11.6</c:v>
                </c:pt>
                <c:pt idx="49">
                  <c:v>17.5</c:v>
                </c:pt>
                <c:pt idx="50">
                  <c:v>21.5</c:v>
                </c:pt>
                <c:pt idx="51">
                  <c:v>26.2</c:v>
                </c:pt>
                <c:pt idx="52">
                  <c:v>30.7</c:v>
                </c:pt>
                <c:pt idx="53">
                  <c:v>60.8</c:v>
                </c:pt>
                <c:pt idx="54">
                  <c:v>88.9</c:v>
                </c:pt>
                <c:pt idx="55">
                  <c:v>111.6</c:v>
                </c:pt>
                <c:pt idx="56">
                  <c:v>70.099999999999994</c:v>
                </c:pt>
                <c:pt idx="57">
                  <c:v>27.7</c:v>
                </c:pt>
                <c:pt idx="58">
                  <c:v>18.100000000000001</c:v>
                </c:pt>
                <c:pt idx="59">
                  <c:v>25.5</c:v>
                </c:pt>
                <c:pt idx="60">
                  <c:v>16.399999999999999</c:v>
                </c:pt>
                <c:pt idx="61">
                  <c:v>19.3</c:v>
                </c:pt>
                <c:pt idx="62">
                  <c:v>30.6</c:v>
                </c:pt>
                <c:pt idx="63">
                  <c:v>25</c:v>
                </c:pt>
                <c:pt idx="64">
                  <c:v>39</c:v>
                </c:pt>
                <c:pt idx="65">
                  <c:v>70.3</c:v>
                </c:pt>
                <c:pt idx="66">
                  <c:v>108.4</c:v>
                </c:pt>
                <c:pt idx="67">
                  <c:v>138.5</c:v>
                </c:pt>
                <c:pt idx="68">
                  <c:v>85.5</c:v>
                </c:pt>
                <c:pt idx="69">
                  <c:v>27.5</c:v>
                </c:pt>
                <c:pt idx="70">
                  <c:v>16.2</c:v>
                </c:pt>
                <c:pt idx="71">
                  <c:v>24.4</c:v>
                </c:pt>
                <c:pt idx="72">
                  <c:v>21.9</c:v>
                </c:pt>
                <c:pt idx="73">
                  <c:v>19.5</c:v>
                </c:pt>
                <c:pt idx="74">
                  <c:v>29.1</c:v>
                </c:pt>
                <c:pt idx="75">
                  <c:v>28.7</c:v>
                </c:pt>
                <c:pt idx="76">
                  <c:v>40.9</c:v>
                </c:pt>
                <c:pt idx="77">
                  <c:v>75.400000000000006</c:v>
                </c:pt>
                <c:pt idx="78">
                  <c:v>108.7</c:v>
                </c:pt>
                <c:pt idx="79">
                  <c:v>122.9</c:v>
                </c:pt>
                <c:pt idx="80">
                  <c:v>83.2</c:v>
                </c:pt>
                <c:pt idx="81">
                  <c:v>33.9</c:v>
                </c:pt>
                <c:pt idx="82">
                  <c:v>26</c:v>
                </c:pt>
                <c:pt idx="83">
                  <c:v>20.399999999999999</c:v>
                </c:pt>
                <c:pt idx="84">
                  <c:v>17.899999999999999</c:v>
                </c:pt>
                <c:pt idx="85">
                  <c:v>11.7</c:v>
                </c:pt>
                <c:pt idx="86">
                  <c:v>22.1</c:v>
                </c:pt>
                <c:pt idx="87">
                  <c:v>20.5</c:v>
                </c:pt>
                <c:pt idx="88">
                  <c:v>42</c:v>
                </c:pt>
                <c:pt idx="89">
                  <c:v>84.3</c:v>
                </c:pt>
                <c:pt idx="90">
                  <c:v>110.8</c:v>
                </c:pt>
                <c:pt idx="91">
                  <c:v>139.30000000000001</c:v>
                </c:pt>
                <c:pt idx="92">
                  <c:v>86.5</c:v>
                </c:pt>
                <c:pt idx="93">
                  <c:v>30.7</c:v>
                </c:pt>
                <c:pt idx="94">
                  <c:v>34.700000000000003</c:v>
                </c:pt>
                <c:pt idx="95">
                  <c:v>28.4</c:v>
                </c:pt>
                <c:pt idx="96">
                  <c:v>23.2</c:v>
                </c:pt>
                <c:pt idx="97">
                  <c:v>19.7</c:v>
                </c:pt>
                <c:pt idx="98">
                  <c:v>23.8</c:v>
                </c:pt>
                <c:pt idx="99">
                  <c:v>35.1</c:v>
                </c:pt>
                <c:pt idx="100">
                  <c:v>39.4</c:v>
                </c:pt>
                <c:pt idx="101">
                  <c:v>83.8</c:v>
                </c:pt>
                <c:pt idx="102">
                  <c:v>109.3</c:v>
                </c:pt>
                <c:pt idx="103">
                  <c:v>142.5</c:v>
                </c:pt>
                <c:pt idx="104">
                  <c:v>85.6</c:v>
                </c:pt>
                <c:pt idx="105">
                  <c:v>31.4</c:v>
                </c:pt>
                <c:pt idx="106">
                  <c:v>33</c:v>
                </c:pt>
                <c:pt idx="107">
                  <c:v>24.8</c:v>
                </c:pt>
                <c:pt idx="108">
                  <c:v>24.3</c:v>
                </c:pt>
                <c:pt idx="109">
                  <c:v>26.4</c:v>
                </c:pt>
                <c:pt idx="111">
                  <c:v>0</c:v>
                </c:pt>
                <c:pt idx="114">
                  <c:v>43.1</c:v>
                </c:pt>
                <c:pt idx="115">
                  <c:v>72</c:v>
                </c:pt>
                <c:pt idx="116">
                  <c:v>43.3</c:v>
                </c:pt>
                <c:pt idx="117">
                  <c:v>17.899999999999999</c:v>
                </c:pt>
                <c:pt idx="118">
                  <c:v>12.9</c:v>
                </c:pt>
                <c:pt idx="119">
                  <c:v>13.7</c:v>
                </c:pt>
                <c:pt idx="120">
                  <c:v>9.4</c:v>
                </c:pt>
                <c:pt idx="121">
                  <c:v>13.1</c:v>
                </c:pt>
                <c:pt idx="122">
                  <c:v>18.3</c:v>
                </c:pt>
                <c:pt idx="123">
                  <c:v>19.600000000000001</c:v>
                </c:pt>
                <c:pt idx="124">
                  <c:v>22.6</c:v>
                </c:pt>
                <c:pt idx="125">
                  <c:v>55</c:v>
                </c:pt>
                <c:pt idx="126">
                  <c:v>96.2</c:v>
                </c:pt>
                <c:pt idx="127">
                  <c:v>126.2</c:v>
                </c:pt>
                <c:pt idx="128">
                  <c:v>66.3</c:v>
                </c:pt>
                <c:pt idx="129">
                  <c:v>34</c:v>
                </c:pt>
                <c:pt idx="130">
                  <c:v>23.4</c:v>
                </c:pt>
                <c:pt idx="131">
                  <c:v>23.3</c:v>
                </c:pt>
              </c:numCache>
            </c:numRef>
          </c:val>
          <c:smooth val="0"/>
          <c:extLst>
            <c:ext xmlns:c16="http://schemas.microsoft.com/office/drawing/2014/chart" uri="{C3380CC4-5D6E-409C-BE32-E72D297353CC}">
              <c16:uniqueId val="{00000000-C4FC-4978-95EB-5A615E3B4186}"/>
            </c:ext>
          </c:extLst>
        </c:ser>
        <c:ser>
          <c:idx val="1"/>
          <c:order val="1"/>
          <c:tx>
            <c:strRef>
              <c:f>'GA1-GA8'!$O$5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'GA1-GA8'!$A$6:$A$137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'GA1-GA8'!$O$6:$O$137</c:f>
              <c:numCache>
                <c:formatCode>General</c:formatCode>
                <c:ptCount val="132"/>
                <c:pt idx="0">
                  <c:v>34.314277620839903</c:v>
                </c:pt>
                <c:pt idx="1">
                  <c:v>36.896026041301397</c:v>
                </c:pt>
                <c:pt idx="2">
                  <c:v>36.590462434495102</c:v>
                </c:pt>
                <c:pt idx="3">
                  <c:v>41.292408440318397</c:v>
                </c:pt>
                <c:pt idx="4">
                  <c:v>35.178218467311297</c:v>
                </c:pt>
                <c:pt idx="5">
                  <c:v>33.837331132959399</c:v>
                </c:pt>
                <c:pt idx="6">
                  <c:v>29.986538043529301</c:v>
                </c:pt>
                <c:pt idx="7">
                  <c:v>35.373901194409598</c:v>
                </c:pt>
                <c:pt idx="8">
                  <c:v>33.000906224751297</c:v>
                </c:pt>
                <c:pt idx="9">
                  <c:v>33.238882927137503</c:v>
                </c:pt>
                <c:pt idx="10">
                  <c:v>34.617377824932298</c:v>
                </c:pt>
                <c:pt idx="11">
                  <c:v>32.793058245078903</c:v>
                </c:pt>
                <c:pt idx="12">
                  <c:v>32.797119235590699</c:v>
                </c:pt>
                <c:pt idx="13">
                  <c:v>37.7026928096791</c:v>
                </c:pt>
                <c:pt idx="14">
                  <c:v>39.110654284456999</c:v>
                </c:pt>
                <c:pt idx="15">
                  <c:v>35.936734787109302</c:v>
                </c:pt>
                <c:pt idx="16">
                  <c:v>32.423775810114698</c:v>
                </c:pt>
                <c:pt idx="17">
                  <c:v>37.750433478392601</c:v>
                </c:pt>
                <c:pt idx="18">
                  <c:v>36.517864092470397</c:v>
                </c:pt>
                <c:pt idx="19">
                  <c:v>35.0098992939729</c:v>
                </c:pt>
                <c:pt idx="20">
                  <c:v>32.912775281122499</c:v>
                </c:pt>
                <c:pt idx="21">
                  <c:v>34.5306082169961</c:v>
                </c:pt>
                <c:pt idx="22">
                  <c:v>31.179573825055101</c:v>
                </c:pt>
                <c:pt idx="23">
                  <c:v>37.5590058044627</c:v>
                </c:pt>
                <c:pt idx="24">
                  <c:v>41.944553585474999</c:v>
                </c:pt>
                <c:pt idx="25">
                  <c:v>39.4184836371887</c:v>
                </c:pt>
                <c:pt idx="26">
                  <c:v>33.931368557787899</c:v>
                </c:pt>
                <c:pt idx="27">
                  <c:v>35.879089506181799</c:v>
                </c:pt>
                <c:pt idx="28">
                  <c:v>38.723056464008799</c:v>
                </c:pt>
                <c:pt idx="29">
                  <c:v>41.5544756092605</c:v>
                </c:pt>
                <c:pt idx="30">
                  <c:v>44.8256943338002</c:v>
                </c:pt>
                <c:pt idx="31">
                  <c:v>43.928870417494501</c:v>
                </c:pt>
                <c:pt idx="32">
                  <c:v>38.953296514173999</c:v>
                </c:pt>
                <c:pt idx="33">
                  <c:v>41.026661084334499</c:v>
                </c:pt>
                <c:pt idx="34">
                  <c:v>41.568622798059202</c:v>
                </c:pt>
                <c:pt idx="35">
                  <c:v>37.128728711609597</c:v>
                </c:pt>
                <c:pt idx="36">
                  <c:v>39.401239669958301</c:v>
                </c:pt>
                <c:pt idx="37">
                  <c:v>41.112445014719398</c:v>
                </c:pt>
                <c:pt idx="38">
                  <c:v>37.1945028150326</c:v>
                </c:pt>
                <c:pt idx="39">
                  <c:v>40.246017957936701</c:v>
                </c:pt>
                <c:pt idx="40">
                  <c:v>39.970457486205703</c:v>
                </c:pt>
                <c:pt idx="41">
                  <c:v>43.436078780679097</c:v>
                </c:pt>
                <c:pt idx="42">
                  <c:v>43.087540394904401</c:v>
                </c:pt>
                <c:pt idx="43">
                  <c:v>46.550761562062497</c:v>
                </c:pt>
                <c:pt idx="44">
                  <c:v>46.734777903314502</c:v>
                </c:pt>
                <c:pt idx="45">
                  <c:v>39.342869401892202</c:v>
                </c:pt>
                <c:pt idx="46">
                  <c:v>45.480239443796201</c:v>
                </c:pt>
                <c:pt idx="47">
                  <c:v>43.471458988589902</c:v>
                </c:pt>
                <c:pt idx="48">
                  <c:v>38.579819251414499</c:v>
                </c:pt>
                <c:pt idx="49">
                  <c:v>41.281816127665898</c:v>
                </c:pt>
                <c:pt idx="50">
                  <c:v>40.988958841126902</c:v>
                </c:pt>
                <c:pt idx="51">
                  <c:v>45.297728239928396</c:v>
                </c:pt>
                <c:pt idx="52">
                  <c:v>43.3492447644132</c:v>
                </c:pt>
                <c:pt idx="53">
                  <c:v>40.902477445228399</c:v>
                </c:pt>
                <c:pt idx="54">
                  <c:v>39.945730613658199</c:v>
                </c:pt>
                <c:pt idx="55">
                  <c:v>37.715962891426202</c:v>
                </c:pt>
                <c:pt idx="56">
                  <c:v>42.768302577263398</c:v>
                </c:pt>
                <c:pt idx="57">
                  <c:v>46.730414429511001</c:v>
                </c:pt>
                <c:pt idx="58">
                  <c:v>42.082692329749598</c:v>
                </c:pt>
                <c:pt idx="59">
                  <c:v>48.828953130598897</c:v>
                </c:pt>
                <c:pt idx="60">
                  <c:v>44.659733826478202</c:v>
                </c:pt>
                <c:pt idx="61">
                  <c:v>46.024782356697301</c:v>
                </c:pt>
                <c:pt idx="62">
                  <c:v>51.297808187448901</c:v>
                </c:pt>
                <c:pt idx="63">
                  <c:v>46.097687753634901</c:v>
                </c:pt>
                <c:pt idx="64">
                  <c:v>51.198991323223197</c:v>
                </c:pt>
                <c:pt idx="65">
                  <c:v>48.936589148540001</c:v>
                </c:pt>
                <c:pt idx="66">
                  <c:v>56.130900069510901</c:v>
                </c:pt>
                <c:pt idx="67">
                  <c:v>61.273618550118798</c:v>
                </c:pt>
                <c:pt idx="68">
                  <c:v>55.600209730925798</c:v>
                </c:pt>
                <c:pt idx="69">
                  <c:v>46.7864689788492</c:v>
                </c:pt>
                <c:pt idx="70">
                  <c:v>41.5074722418832</c:v>
                </c:pt>
                <c:pt idx="71">
                  <c:v>49.040814758898897</c:v>
                </c:pt>
                <c:pt idx="72">
                  <c:v>50.702982534240803</c:v>
                </c:pt>
                <c:pt idx="73">
                  <c:v>48.639308393233101</c:v>
                </c:pt>
                <c:pt idx="74">
                  <c:v>51.687477615147301</c:v>
                </c:pt>
                <c:pt idx="75">
                  <c:v>51.400067076291201</c:v>
                </c:pt>
                <c:pt idx="76">
                  <c:v>53.135011538403397</c:v>
                </c:pt>
                <c:pt idx="77">
                  <c:v>52.416846401965699</c:v>
                </c:pt>
                <c:pt idx="78">
                  <c:v>55.347765455590398</c:v>
                </c:pt>
                <c:pt idx="79">
                  <c:v>44.775633135793299</c:v>
                </c:pt>
                <c:pt idx="80">
                  <c:v>52.402534284916896</c:v>
                </c:pt>
                <c:pt idx="81">
                  <c:v>52.3235441057099</c:v>
                </c:pt>
                <c:pt idx="82">
                  <c:v>49.253336540989601</c:v>
                </c:pt>
                <c:pt idx="83">
                  <c:v>45.342255527592002</c:v>
                </c:pt>
                <c:pt idx="84">
                  <c:v>46.724050377117202</c:v>
                </c:pt>
                <c:pt idx="85">
                  <c:v>41.9656618371516</c:v>
                </c:pt>
                <c:pt idx="86">
                  <c:v>47.0290542047467</c:v>
                </c:pt>
                <c:pt idx="87">
                  <c:v>44.3980033149303</c:v>
                </c:pt>
                <c:pt idx="88">
                  <c:v>55.659272059554397</c:v>
                </c:pt>
                <c:pt idx="89">
                  <c:v>61.014689649765003</c:v>
                </c:pt>
                <c:pt idx="90">
                  <c:v>58.283583479866202</c:v>
                </c:pt>
                <c:pt idx="91">
                  <c:v>60.239139878278301</c:v>
                </c:pt>
                <c:pt idx="92">
                  <c:v>55.9380386502108</c:v>
                </c:pt>
                <c:pt idx="93">
                  <c:v>48.468977789450001</c:v>
                </c:pt>
                <c:pt idx="94">
                  <c:v>55.353875292849501</c:v>
                </c:pt>
                <c:pt idx="95">
                  <c:v>52.158946245163001</c:v>
                </c:pt>
                <c:pt idx="96">
                  <c:v>50.5506505631175</c:v>
                </c:pt>
                <c:pt idx="97">
                  <c:v>47.985663307230197</c:v>
                </c:pt>
                <c:pt idx="98">
                  <c:v>49.2294265883111</c:v>
                </c:pt>
                <c:pt idx="99">
                  <c:v>58.716430271219402</c:v>
                </c:pt>
                <c:pt idx="100">
                  <c:v>55.788440192174903</c:v>
                </c:pt>
                <c:pt idx="101">
                  <c:v>63.749310048888198</c:v>
                </c:pt>
                <c:pt idx="102">
                  <c:v>60.433371358230502</c:v>
                </c:pt>
                <c:pt idx="103">
                  <c:v>65.002004877211306</c:v>
                </c:pt>
                <c:pt idx="104">
                  <c:v>56.349843342625498</c:v>
                </c:pt>
                <c:pt idx="105">
                  <c:v>46.706815746438103</c:v>
                </c:pt>
                <c:pt idx="106">
                  <c:v>51.066209513270699</c:v>
                </c:pt>
                <c:pt idx="107">
                  <c:v>45.826711622247998</c:v>
                </c:pt>
                <c:pt idx="108">
                  <c:v>48.347159387047299</c:v>
                </c:pt>
                <c:pt idx="109">
                  <c:v>49.9258268051071</c:v>
                </c:pt>
                <c:pt idx="110">
                  <c:v>36.081650108561398</c:v>
                </c:pt>
                <c:pt idx="111">
                  <c:v>22.444868266150198</c:v>
                </c:pt>
                <c:pt idx="112">
                  <c:v>14.6861492641829</c:v>
                </c:pt>
                <c:pt idx="113">
                  <c:v>6.9188670007487802</c:v>
                </c:pt>
                <c:pt idx="114">
                  <c:v>-0.86774446092304203</c:v>
                </c:pt>
                <c:pt idx="115">
                  <c:v>-1.1380806737381399</c:v>
                </c:pt>
                <c:pt idx="116">
                  <c:v>17.206904138777901</c:v>
                </c:pt>
                <c:pt idx="117">
                  <c:v>30.717807993479401</c:v>
                </c:pt>
                <c:pt idx="118">
                  <c:v>30.419316760329501</c:v>
                </c:pt>
                <c:pt idx="119">
                  <c:v>33.8560124635625</c:v>
                </c:pt>
                <c:pt idx="120">
                  <c:v>33.576162852965197</c:v>
                </c:pt>
                <c:pt idx="121">
                  <c:v>36.411511881950901</c:v>
                </c:pt>
                <c:pt idx="122">
                  <c:v>41.347137794142398</c:v>
                </c:pt>
                <c:pt idx="123">
                  <c:v>39.2789247509983</c:v>
                </c:pt>
                <c:pt idx="124">
                  <c:v>39.688582772457103</c:v>
                </c:pt>
                <c:pt idx="125">
                  <c:v>39.6156031719879</c:v>
                </c:pt>
                <c:pt idx="126">
                  <c:v>49.542745207103998</c:v>
                </c:pt>
                <c:pt idx="127">
                  <c:v>50.976965037059799</c:v>
                </c:pt>
                <c:pt idx="128">
                  <c:v>41.199168089828198</c:v>
                </c:pt>
                <c:pt idx="129">
                  <c:v>46.374532811306601</c:v>
                </c:pt>
                <c:pt idx="130">
                  <c:v>42.694223120555399</c:v>
                </c:pt>
                <c:pt idx="131">
                  <c:v>44.990104857003097</c:v>
                </c:pt>
              </c:numCache>
            </c:numRef>
          </c:val>
          <c:smooth val="0"/>
          <c:extLst>
            <c:ext xmlns:c16="http://schemas.microsoft.com/office/drawing/2014/chart" uri="{C3380CC4-5D6E-409C-BE32-E72D297353CC}">
              <c16:uniqueId val="{00000001-C4FC-4978-95EB-5A615E3B4186}"/>
            </c:ext>
          </c:extLst>
        </c:ser>
        <c:dLbls>
          <c:showLegendKey val="0"/>
          <c:showVal val="0"/>
          <c:showCatName val="0"/>
          <c:showSerName val="0"/>
          <c:showPercent val="0"/>
          <c:showBubbleSize val="0"/>
        </c:dLbls>
        <c:hiLowLines>
          <c:spPr>
            <a:ln>
              <a:noFill/>
            </a:ln>
          </c:spPr>
        </c:hiLowLines>
        <c:smooth val="0"/>
        <c:axId val="26040596"/>
        <c:axId val="33984688"/>
      </c:lineChart>
      <c:catAx>
        <c:axId val="26040596"/>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33984688"/>
        <c:crosses val="autoZero"/>
        <c:auto val="1"/>
        <c:lblAlgn val="ctr"/>
        <c:lblOffset val="100"/>
        <c:noMultiLvlLbl val="1"/>
      </c:catAx>
      <c:valAx>
        <c:axId val="33984688"/>
        <c:scaling>
          <c:orientation val="minMax"/>
          <c:max val="150"/>
          <c:min val="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26040596"/>
        <c:crosses val="autoZero"/>
        <c:crossBetween val="between"/>
        <c:majorUnit val="30"/>
      </c:valAx>
      <c:spPr>
        <a:noFill/>
        <a:ln w="12600">
          <a:solidFill>
            <a:srgbClr val="808080"/>
          </a:solidFill>
          <a:round/>
        </a:ln>
      </c:spPr>
    </c:plotArea>
    <c:legend>
      <c:legendPos val="r"/>
      <c:layout>
        <c:manualLayout>
          <c:xMode val="edge"/>
          <c:yMode val="edge"/>
          <c:x val="0.25200642054574601"/>
          <c:y val="0.19282558290079199"/>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IA-6.8. Evolució dels ingressos per habitació disponible del sector hoteler a Eivissa-Formentera (euros) (desestacionalitzades amb el paquet RJDemetra) (2011-2021)</a:t>
            </a:r>
          </a:p>
        </c:rich>
      </c:tx>
      <c:layout>
        <c:manualLayout>
          <c:xMode val="edge"/>
          <c:yMode val="edge"/>
          <c:x val="0.16512170324741299"/>
          <c:y val="4.0178571428571397E-2"/>
        </c:manualLayout>
      </c:layout>
      <c:overlay val="0"/>
    </c:title>
    <c:autoTitleDeleted val="0"/>
    <c:plotArea>
      <c:layout>
        <c:manualLayout>
          <c:layoutTarget val="inner"/>
          <c:xMode val="edge"/>
          <c:yMode val="edge"/>
          <c:x val="6.0881526224508098E-2"/>
          <c:y val="0.29449404761904802"/>
          <c:w val="0.91651217032474097"/>
          <c:h val="0.42395833333333299"/>
        </c:manualLayout>
      </c:layout>
      <c:lineChart>
        <c:grouping val="standard"/>
        <c:varyColors val="1"/>
        <c:ser>
          <c:idx val="0"/>
          <c:order val="0"/>
          <c:tx>
            <c:strRef>
              <c:f>'GA1-GA8'!$P$5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'GA1-GA8'!$A$6:$A$137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'GA1-GA8'!$P$6:$P$137</c:f>
              <c:numCache>
                <c:formatCode>General</c:formatCode>
                <c:ptCount val="132"/>
                <c:pt idx="0">
                  <c:v>18.8</c:v>
                </c:pt>
                <c:pt idx="1">
                  <c:v>28.1</c:v>
                </c:pt>
                <c:pt idx="2">
                  <c:v>36</c:v>
                </c:pt>
                <c:pt idx="3">
                  <c:v>26.2</c:v>
                </c:pt>
                <c:pt idx="4">
                  <c:v>25.5</c:v>
                </c:pt>
                <c:pt idx="5">
                  <c:v>50.8</c:v>
                </c:pt>
                <c:pt idx="6">
                  <c:v>73.3</c:v>
                </c:pt>
                <c:pt idx="7">
                  <c:v>87.5</c:v>
                </c:pt>
                <c:pt idx="8">
                  <c:v>58.2</c:v>
                </c:pt>
                <c:pt idx="9">
                  <c:v>29.8</c:v>
                </c:pt>
                <c:pt idx="10">
                  <c:v>26.2</c:v>
                </c:pt>
                <c:pt idx="11">
                  <c:v>11.2</c:v>
                </c:pt>
                <c:pt idx="12">
                  <c:v>16.399999999999999</c:v>
                </c:pt>
                <c:pt idx="13">
                  <c:v>18.2</c:v>
                </c:pt>
                <c:pt idx="14">
                  <c:v>30.2</c:v>
                </c:pt>
                <c:pt idx="15">
                  <c:v>37.700000000000003</c:v>
                </c:pt>
                <c:pt idx="16">
                  <c:v>27.3</c:v>
                </c:pt>
                <c:pt idx="17">
                  <c:v>56.4</c:v>
                </c:pt>
                <c:pt idx="18">
                  <c:v>79.3</c:v>
                </c:pt>
                <c:pt idx="19">
                  <c:v>94.4</c:v>
                </c:pt>
                <c:pt idx="20">
                  <c:v>63.3</c:v>
                </c:pt>
                <c:pt idx="21">
                  <c:v>27.6</c:v>
                </c:pt>
                <c:pt idx="22">
                  <c:v>22.8</c:v>
                </c:pt>
                <c:pt idx="23">
                  <c:v>16.7</c:v>
                </c:pt>
                <c:pt idx="24">
                  <c:v>20.9</c:v>
                </c:pt>
                <c:pt idx="25">
                  <c:v>26.8</c:v>
                </c:pt>
                <c:pt idx="26">
                  <c:v>27.8</c:v>
                </c:pt>
                <c:pt idx="27">
                  <c:v>31.7</c:v>
                </c:pt>
                <c:pt idx="28">
                  <c:v>32.5</c:v>
                </c:pt>
                <c:pt idx="29">
                  <c:v>57.7</c:v>
                </c:pt>
                <c:pt idx="30">
                  <c:v>81.7</c:v>
                </c:pt>
                <c:pt idx="31">
                  <c:v>101.9</c:v>
                </c:pt>
                <c:pt idx="32">
                  <c:v>65.3</c:v>
                </c:pt>
                <c:pt idx="33">
                  <c:v>31.3</c:v>
                </c:pt>
                <c:pt idx="34">
                  <c:v>17.5</c:v>
                </c:pt>
                <c:pt idx="35">
                  <c:v>20.6</c:v>
                </c:pt>
                <c:pt idx="36">
                  <c:v>26.1</c:v>
                </c:pt>
                <c:pt idx="37">
                  <c:v>22.9</c:v>
                </c:pt>
                <c:pt idx="38">
                  <c:v>32.9</c:v>
                </c:pt>
                <c:pt idx="39">
                  <c:v>40.799999999999997</c:v>
                </c:pt>
                <c:pt idx="40">
                  <c:v>33.4</c:v>
                </c:pt>
                <c:pt idx="41">
                  <c:v>62</c:v>
                </c:pt>
                <c:pt idx="42">
                  <c:v>84.3</c:v>
                </c:pt>
                <c:pt idx="43">
                  <c:v>109.7</c:v>
                </c:pt>
                <c:pt idx="44">
                  <c:v>79.900000000000006</c:v>
                </c:pt>
                <c:pt idx="45">
                  <c:v>31.7</c:v>
                </c:pt>
                <c:pt idx="46">
                  <c:v>31.5</c:v>
                </c:pt>
                <c:pt idx="47">
                  <c:v>19.2</c:v>
                </c:pt>
                <c:pt idx="48">
                  <c:v>29.6</c:v>
                </c:pt>
                <c:pt idx="49">
                  <c:v>32.299999999999997</c:v>
                </c:pt>
                <c:pt idx="50">
                  <c:v>37.9</c:v>
                </c:pt>
                <c:pt idx="51">
                  <c:v>42.4</c:v>
                </c:pt>
                <c:pt idx="52">
                  <c:v>46.8</c:v>
                </c:pt>
                <c:pt idx="53">
                  <c:v>81.8</c:v>
                </c:pt>
                <c:pt idx="54">
                  <c:v>119.8</c:v>
                </c:pt>
                <c:pt idx="55">
                  <c:v>153.30000000000001</c:v>
                </c:pt>
                <c:pt idx="56">
                  <c:v>88.9</c:v>
                </c:pt>
                <c:pt idx="57">
                  <c:v>36.700000000000003</c:v>
                </c:pt>
                <c:pt idx="58">
                  <c:v>30.2</c:v>
                </c:pt>
                <c:pt idx="59">
                  <c:v>16.5</c:v>
                </c:pt>
                <c:pt idx="60">
                  <c:v>21.1</c:v>
                </c:pt>
                <c:pt idx="61">
                  <c:v>24.1</c:v>
                </c:pt>
                <c:pt idx="62">
                  <c:v>40.6</c:v>
                </c:pt>
                <c:pt idx="63">
                  <c:v>41</c:v>
                </c:pt>
                <c:pt idx="64">
                  <c:v>63</c:v>
                </c:pt>
                <c:pt idx="65">
                  <c:v>97.4</c:v>
                </c:pt>
                <c:pt idx="66">
                  <c:v>136.1</c:v>
                </c:pt>
                <c:pt idx="67">
                  <c:v>148.5</c:v>
                </c:pt>
                <c:pt idx="68">
                  <c:v>106.9</c:v>
                </c:pt>
                <c:pt idx="69">
                  <c:v>54.6</c:v>
                </c:pt>
                <c:pt idx="70">
                  <c:v>29.1</c:v>
                </c:pt>
                <c:pt idx="71">
                  <c:v>21</c:v>
                </c:pt>
                <c:pt idx="72">
                  <c:v>24.1</c:v>
                </c:pt>
                <c:pt idx="73">
                  <c:v>27.5</c:v>
                </c:pt>
                <c:pt idx="74">
                  <c:v>40.299999999999997</c:v>
                </c:pt>
                <c:pt idx="75">
                  <c:v>49.4</c:v>
                </c:pt>
                <c:pt idx="76">
                  <c:v>55.7</c:v>
                </c:pt>
                <c:pt idx="77">
                  <c:v>107</c:v>
                </c:pt>
                <c:pt idx="78">
                  <c:v>132.69999999999999</c:v>
                </c:pt>
                <c:pt idx="79">
                  <c:v>157.1</c:v>
                </c:pt>
                <c:pt idx="80">
                  <c:v>110.8</c:v>
                </c:pt>
                <c:pt idx="81">
                  <c:v>50.6</c:v>
                </c:pt>
                <c:pt idx="82">
                  <c:v>33.6</c:v>
                </c:pt>
                <c:pt idx="83">
                  <c:v>30</c:v>
                </c:pt>
                <c:pt idx="84">
                  <c:v>32.299999999999997</c:v>
                </c:pt>
                <c:pt idx="85">
                  <c:v>34.4</c:v>
                </c:pt>
                <c:pt idx="86">
                  <c:v>50.5</c:v>
                </c:pt>
                <c:pt idx="87">
                  <c:v>53.4</c:v>
                </c:pt>
                <c:pt idx="88">
                  <c:v>62.5</c:v>
                </c:pt>
                <c:pt idx="89">
                  <c:v>109.3</c:v>
                </c:pt>
                <c:pt idx="90">
                  <c:v>137.19999999999999</c:v>
                </c:pt>
                <c:pt idx="91">
                  <c:v>155.4</c:v>
                </c:pt>
                <c:pt idx="92">
                  <c:v>107.5</c:v>
                </c:pt>
                <c:pt idx="93">
                  <c:v>59.6</c:v>
                </c:pt>
                <c:pt idx="94">
                  <c:v>26.9</c:v>
                </c:pt>
                <c:pt idx="95">
                  <c:v>29.9</c:v>
                </c:pt>
                <c:pt idx="96">
                  <c:v>23.7</c:v>
                </c:pt>
                <c:pt idx="97">
                  <c:v>25.7</c:v>
                </c:pt>
                <c:pt idx="98">
                  <c:v>36.5</c:v>
                </c:pt>
                <c:pt idx="99">
                  <c:v>50.8</c:v>
                </c:pt>
                <c:pt idx="100">
                  <c:v>64.400000000000006</c:v>
                </c:pt>
                <c:pt idx="101">
                  <c:v>105.7</c:v>
                </c:pt>
                <c:pt idx="102">
                  <c:v>138.1</c:v>
                </c:pt>
                <c:pt idx="103">
                  <c:v>163.1</c:v>
                </c:pt>
                <c:pt idx="104">
                  <c:v>104.6</c:v>
                </c:pt>
                <c:pt idx="105">
                  <c:v>51.5</c:v>
                </c:pt>
                <c:pt idx="106">
                  <c:v>31.6</c:v>
                </c:pt>
                <c:pt idx="107">
                  <c:v>27.3</c:v>
                </c:pt>
                <c:pt idx="108">
                  <c:v>22.7</c:v>
                </c:pt>
                <c:pt idx="109">
                  <c:v>33.9</c:v>
                </c:pt>
                <c:pt idx="110">
                  <c:v>25.7</c:v>
                </c:pt>
                <c:pt idx="111">
                  <c:v>0</c:v>
                </c:pt>
                <c:pt idx="114">
                  <c:v>68.2</c:v>
                </c:pt>
                <c:pt idx="115">
                  <c:v>76.7</c:v>
                </c:pt>
                <c:pt idx="116">
                  <c:v>32.700000000000003</c:v>
                </c:pt>
                <c:pt idx="117">
                  <c:v>14.8</c:v>
                </c:pt>
                <c:pt idx="118">
                  <c:v>18.399999999999999</c:v>
                </c:pt>
                <c:pt idx="119">
                  <c:v>24.1</c:v>
                </c:pt>
                <c:pt idx="120">
                  <c:v>16.899999999999999</c:v>
                </c:pt>
                <c:pt idx="121">
                  <c:v>14</c:v>
                </c:pt>
                <c:pt idx="122">
                  <c:v>24.3</c:v>
                </c:pt>
                <c:pt idx="123">
                  <c:v>38.5</c:v>
                </c:pt>
                <c:pt idx="124">
                  <c:v>44.5</c:v>
                </c:pt>
                <c:pt idx="125">
                  <c:v>68.2</c:v>
                </c:pt>
                <c:pt idx="126">
                  <c:v>111.9</c:v>
                </c:pt>
                <c:pt idx="127">
                  <c:v>151.30000000000001</c:v>
                </c:pt>
                <c:pt idx="128">
                  <c:v>103.4</c:v>
                </c:pt>
                <c:pt idx="129">
                  <c:v>53.8</c:v>
                </c:pt>
                <c:pt idx="130">
                  <c:v>33.299999999999997</c:v>
                </c:pt>
                <c:pt idx="131">
                  <c:v>32.1</c:v>
                </c:pt>
              </c:numCache>
            </c:numRef>
          </c:val>
          <c:smooth val="0"/>
          <c:extLst>
            <c:ext xmlns:c16="http://schemas.microsoft.com/office/drawing/2014/chart" uri="{C3380CC4-5D6E-409C-BE32-E72D297353CC}">
              <c16:uniqueId val="{00000000-4009-4048-AFFE-464D0FE418A5}"/>
            </c:ext>
          </c:extLst>
        </c:ser>
        <c:ser>
          <c:idx val="1"/>
          <c:order val="1"/>
          <c:tx>
            <c:strRef>
              <c:f>'GA1-GA8'!$Q$5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'GA1-GA8'!$A$6:$A$137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'GA1-GA8'!$Q$6:$Q$137</c:f>
              <c:numCache>
                <c:formatCode>General</c:formatCode>
                <c:ptCount val="132"/>
                <c:pt idx="0">
                  <c:v>37.6647314428333</c:v>
                </c:pt>
                <c:pt idx="1">
                  <c:v>43.381112116931803</c:v>
                </c:pt>
                <c:pt idx="2">
                  <c:v>45.150503592977302</c:v>
                </c:pt>
                <c:pt idx="3">
                  <c:v>36.789211387928297</c:v>
                </c:pt>
                <c:pt idx="4">
                  <c:v>36.2197784297826</c:v>
                </c:pt>
                <c:pt idx="5">
                  <c:v>37.940991152993</c:v>
                </c:pt>
                <c:pt idx="6">
                  <c:v>37.918112760137603</c:v>
                </c:pt>
                <c:pt idx="7">
                  <c:v>35.113896662030399</c:v>
                </c:pt>
                <c:pt idx="8">
                  <c:v>39.083390307711902</c:v>
                </c:pt>
                <c:pt idx="9">
                  <c:v>41.965552540485902</c:v>
                </c:pt>
                <c:pt idx="10">
                  <c:v>42.283165060173097</c:v>
                </c:pt>
                <c:pt idx="11">
                  <c:v>36.8409758712925</c:v>
                </c:pt>
                <c:pt idx="12">
                  <c:v>37.457059315556599</c:v>
                </c:pt>
                <c:pt idx="13">
                  <c:v>36.083723449181399</c:v>
                </c:pt>
                <c:pt idx="14">
                  <c:v>41.163747242684899</c:v>
                </c:pt>
                <c:pt idx="15">
                  <c:v>47.876314911267997</c:v>
                </c:pt>
                <c:pt idx="16">
                  <c:v>38.195881451302697</c:v>
                </c:pt>
                <c:pt idx="17">
                  <c:v>41.457754925326398</c:v>
                </c:pt>
                <c:pt idx="18">
                  <c:v>40.6236071323804</c:v>
                </c:pt>
                <c:pt idx="19">
                  <c:v>37.657096256851098</c:v>
                </c:pt>
                <c:pt idx="20">
                  <c:v>41.590939500692997</c:v>
                </c:pt>
                <c:pt idx="21">
                  <c:v>40.865780021318699</c:v>
                </c:pt>
                <c:pt idx="22">
                  <c:v>42.020971534172503</c:v>
                </c:pt>
                <c:pt idx="23">
                  <c:v>44.119460380830503</c:v>
                </c:pt>
                <c:pt idx="24">
                  <c:v>43.616309852717301</c:v>
                </c:pt>
                <c:pt idx="25">
                  <c:v>46.9708188812386</c:v>
                </c:pt>
                <c:pt idx="26">
                  <c:v>40.9720280775826</c:v>
                </c:pt>
                <c:pt idx="27">
                  <c:v>42.566073448500298</c:v>
                </c:pt>
                <c:pt idx="28">
                  <c:v>43.325921212544102</c:v>
                </c:pt>
                <c:pt idx="29">
                  <c:v>40.634867498292301</c:v>
                </c:pt>
                <c:pt idx="30">
                  <c:v>39.523955319271899</c:v>
                </c:pt>
                <c:pt idx="31">
                  <c:v>40.016807526739903</c:v>
                </c:pt>
                <c:pt idx="32">
                  <c:v>40.848247442726297</c:v>
                </c:pt>
                <c:pt idx="33">
                  <c:v>45.766268238294998</c:v>
                </c:pt>
                <c:pt idx="34">
                  <c:v>39.799193660322501</c:v>
                </c:pt>
                <c:pt idx="35">
                  <c:v>50.264830942582101</c:v>
                </c:pt>
                <c:pt idx="36">
                  <c:v>51.009295483371801</c:v>
                </c:pt>
                <c:pt idx="37">
                  <c:v>45.950870878836596</c:v>
                </c:pt>
                <c:pt idx="38">
                  <c:v>48.180628290274797</c:v>
                </c:pt>
                <c:pt idx="39">
                  <c:v>52.886601907806998</c:v>
                </c:pt>
                <c:pt idx="40">
                  <c:v>43.943118972996899</c:v>
                </c:pt>
                <c:pt idx="41">
                  <c:v>42.397077777921503</c:v>
                </c:pt>
                <c:pt idx="42">
                  <c:v>37.6887255071209</c:v>
                </c:pt>
                <c:pt idx="43">
                  <c:v>41.695593470333002</c:v>
                </c:pt>
                <c:pt idx="44">
                  <c:v>52.529887961636703</c:v>
                </c:pt>
                <c:pt idx="45">
                  <c:v>47.313685764344797</c:v>
                </c:pt>
                <c:pt idx="46">
                  <c:v>56.5869029999009</c:v>
                </c:pt>
                <c:pt idx="47">
                  <c:v>52.059543329165699</c:v>
                </c:pt>
                <c:pt idx="48">
                  <c:v>57.987638974357502</c:v>
                </c:pt>
                <c:pt idx="49">
                  <c:v>58.8043950747482</c:v>
                </c:pt>
                <c:pt idx="50">
                  <c:v>55.735725511422203</c:v>
                </c:pt>
                <c:pt idx="51">
                  <c:v>56.854844442795297</c:v>
                </c:pt>
                <c:pt idx="52">
                  <c:v>56.726368444494902</c:v>
                </c:pt>
                <c:pt idx="53">
                  <c:v>58.556688780415598</c:v>
                </c:pt>
                <c:pt idx="54">
                  <c:v>66.920137994332606</c:v>
                </c:pt>
                <c:pt idx="55">
                  <c:v>78.485534211957003</c:v>
                </c:pt>
                <c:pt idx="56">
                  <c:v>58.576923836162202</c:v>
                </c:pt>
                <c:pt idx="57">
                  <c:v>52.9288785929241</c:v>
                </c:pt>
                <c:pt idx="58">
                  <c:v>58.461511846780098</c:v>
                </c:pt>
                <c:pt idx="59">
                  <c:v>52.450892264650498</c:v>
                </c:pt>
                <c:pt idx="60">
                  <c:v>53.567036894709098</c:v>
                </c:pt>
                <c:pt idx="61">
                  <c:v>54.398216217411303</c:v>
                </c:pt>
                <c:pt idx="62">
                  <c:v>61.0312221102687</c:v>
                </c:pt>
                <c:pt idx="63">
                  <c:v>57.694907412480099</c:v>
                </c:pt>
                <c:pt idx="64">
                  <c:v>72.277091991953398</c:v>
                </c:pt>
                <c:pt idx="65">
                  <c:v>70.516675788974496</c:v>
                </c:pt>
                <c:pt idx="66">
                  <c:v>78.700393128050095</c:v>
                </c:pt>
                <c:pt idx="67">
                  <c:v>69.751954792287094</c:v>
                </c:pt>
                <c:pt idx="68">
                  <c:v>73.985244846160001</c:v>
                </c:pt>
                <c:pt idx="69">
                  <c:v>70.008279510226004</c:v>
                </c:pt>
                <c:pt idx="70">
                  <c:v>59.843794448430401</c:v>
                </c:pt>
                <c:pt idx="71">
                  <c:v>58.1295155115222</c:v>
                </c:pt>
                <c:pt idx="72">
                  <c:v>58.944322033940097</c:v>
                </c:pt>
                <c:pt idx="73">
                  <c:v>60.104854887576998</c:v>
                </c:pt>
                <c:pt idx="74">
                  <c:v>62.572246926148203</c:v>
                </c:pt>
                <c:pt idx="75">
                  <c:v>67.623112409678001</c:v>
                </c:pt>
                <c:pt idx="76">
                  <c:v>65.386889629082006</c:v>
                </c:pt>
                <c:pt idx="77">
                  <c:v>78.201108510758004</c:v>
                </c:pt>
                <c:pt idx="78">
                  <c:v>73.265352395305797</c:v>
                </c:pt>
                <c:pt idx="79">
                  <c:v>76.336202389975497</c:v>
                </c:pt>
                <c:pt idx="80">
                  <c:v>76.846750024186306</c:v>
                </c:pt>
                <c:pt idx="81">
                  <c:v>65.437000022834695</c:v>
                </c:pt>
                <c:pt idx="82">
                  <c:v>65.647413044732801</c:v>
                </c:pt>
                <c:pt idx="83">
                  <c:v>66.318638636550801</c:v>
                </c:pt>
                <c:pt idx="84">
                  <c:v>67.778086702371297</c:v>
                </c:pt>
                <c:pt idx="85">
                  <c:v>67.607762862639703</c:v>
                </c:pt>
                <c:pt idx="86">
                  <c:v>73.907176558335607</c:v>
                </c:pt>
                <c:pt idx="87">
                  <c:v>72.721341409003998</c:v>
                </c:pt>
                <c:pt idx="88">
                  <c:v>72.647900792906697</c:v>
                </c:pt>
                <c:pt idx="89">
                  <c:v>80.450373551013001</c:v>
                </c:pt>
                <c:pt idx="90">
                  <c:v>77.306321875481601</c:v>
                </c:pt>
                <c:pt idx="91">
                  <c:v>73.952813425551795</c:v>
                </c:pt>
                <c:pt idx="92">
                  <c:v>73.962376619116398</c:v>
                </c:pt>
                <c:pt idx="93">
                  <c:v>73.414188503916506</c:v>
                </c:pt>
                <c:pt idx="94">
                  <c:v>58.591650808264198</c:v>
                </c:pt>
                <c:pt idx="95">
                  <c:v>64.265861960791</c:v>
                </c:pt>
                <c:pt idx="96">
                  <c:v>58.578391899957701</c:v>
                </c:pt>
                <c:pt idx="97">
                  <c:v>58.4403417027928</c:v>
                </c:pt>
                <c:pt idx="98">
                  <c:v>60.968497647895603</c:v>
                </c:pt>
                <c:pt idx="99">
                  <c:v>71.6296368669027</c:v>
                </c:pt>
                <c:pt idx="100">
                  <c:v>75.323871286272905</c:v>
                </c:pt>
                <c:pt idx="101">
                  <c:v>79.035520094922703</c:v>
                </c:pt>
                <c:pt idx="102">
                  <c:v>79.227805543377599</c:v>
                </c:pt>
                <c:pt idx="103">
                  <c:v>82.228530337026498</c:v>
                </c:pt>
                <c:pt idx="104">
                  <c:v>72.534266317113307</c:v>
                </c:pt>
                <c:pt idx="105">
                  <c:v>64.388518111303597</c:v>
                </c:pt>
                <c:pt idx="106">
                  <c:v>60.893719983328602</c:v>
                </c:pt>
                <c:pt idx="107">
                  <c:v>58.180493792151402</c:v>
                </c:pt>
                <c:pt idx="108">
                  <c:v>54.582517899940598</c:v>
                </c:pt>
                <c:pt idx="109">
                  <c:v>64.090384099581797</c:v>
                </c:pt>
                <c:pt idx="110">
                  <c:v>49.690499971828402</c:v>
                </c:pt>
                <c:pt idx="111">
                  <c:v>21.736024338104901</c:v>
                </c:pt>
                <c:pt idx="112">
                  <c:v>16.9868487962496</c:v>
                </c:pt>
                <c:pt idx="113">
                  <c:v>15.3726892701838</c:v>
                </c:pt>
                <c:pt idx="114">
                  <c:v>12.252860884796201</c:v>
                </c:pt>
                <c:pt idx="115">
                  <c:v>-1.5541355857663499</c:v>
                </c:pt>
                <c:pt idx="116">
                  <c:v>3.1534233239308702</c:v>
                </c:pt>
                <c:pt idx="117">
                  <c:v>27.696576611929199</c:v>
                </c:pt>
                <c:pt idx="118">
                  <c:v>45.986407368254802</c:v>
                </c:pt>
                <c:pt idx="119">
                  <c:v>52.915484884759501</c:v>
                </c:pt>
                <c:pt idx="120">
                  <c:v>47.058489019806601</c:v>
                </c:pt>
                <c:pt idx="121">
                  <c:v>44.9295166174225</c:v>
                </c:pt>
                <c:pt idx="122">
                  <c:v>49.283431420371898</c:v>
                </c:pt>
                <c:pt idx="123">
                  <c:v>59.141131863084198</c:v>
                </c:pt>
                <c:pt idx="124">
                  <c:v>54.9668373893984</c:v>
                </c:pt>
                <c:pt idx="125">
                  <c:v>46.078354342184298</c:v>
                </c:pt>
                <c:pt idx="126">
                  <c:v>55.700956920181497</c:v>
                </c:pt>
                <c:pt idx="127">
                  <c:v>71.005968777120799</c:v>
                </c:pt>
                <c:pt idx="128">
                  <c:v>72.196646861649896</c:v>
                </c:pt>
                <c:pt idx="129">
                  <c:v>66.312408637845493</c:v>
                </c:pt>
                <c:pt idx="130">
                  <c:v>61.788105748347398</c:v>
                </c:pt>
                <c:pt idx="131">
                  <c:v>62.183386166069198</c:v>
                </c:pt>
              </c:numCache>
            </c:numRef>
          </c:val>
          <c:smooth val="0"/>
          <c:extLst>
            <c:ext xmlns:c16="http://schemas.microsoft.com/office/drawing/2014/chart" uri="{C3380CC4-5D6E-409C-BE32-E72D297353CC}">
              <c16:uniqueId val="{00000001-4009-4048-AFFE-464D0FE418A5}"/>
            </c:ext>
          </c:extLst>
        </c:ser>
        <c:dLbls>
          <c:showLegendKey val="0"/>
          <c:showVal val="0"/>
          <c:showCatName val="0"/>
          <c:showSerName val="0"/>
          <c:showPercent val="0"/>
          <c:showBubbleSize val="0"/>
        </c:dLbls>
        <c:hiLowLines>
          <c:spPr>
            <a:ln>
              <a:noFill/>
            </a:ln>
          </c:spPr>
        </c:hiLowLines>
        <c:smooth val="0"/>
        <c:axId val="33459048"/>
        <c:axId val="14430553"/>
      </c:lineChart>
      <c:catAx>
        <c:axId val="33459048"/>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14430553"/>
        <c:crosses val="autoZero"/>
        <c:auto val="1"/>
        <c:lblAlgn val="ctr"/>
        <c:lblOffset val="100"/>
        <c:noMultiLvlLbl val="1"/>
      </c:catAx>
      <c:valAx>
        <c:axId val="14430553"/>
        <c:scaling>
          <c:orientation val="minMax"/>
          <c:max val="180"/>
          <c:min val="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33459048"/>
        <c:crosses val="autoZero"/>
        <c:crossBetween val="between"/>
        <c:majorUnit val="30"/>
      </c:valAx>
      <c:spPr>
        <a:noFill/>
        <a:ln w="12600">
          <a:solidFill>
            <a:srgbClr val="808080"/>
          </a:solidFill>
          <a:round/>
        </a:ln>
      </c:spPr>
    </c:plotArea>
    <c:legend>
      <c:legendPos val="r"/>
      <c:layout>
        <c:manualLayout>
          <c:xMode val="edge"/>
          <c:yMode val="edge"/>
          <c:x val="0.25320546470152799"/>
          <c:y val="0.191964285714286"/>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b="0"/>
              <a:t>Gràfic I-6.42. Evolució de l'índex de preus de l'oferta turística a les Illes Balears (2011-2021)</a:t>
            </a:r>
          </a:p>
        </c:rich>
      </c:tx>
      <c:layout>
        <c:manualLayout>
          <c:xMode val="edge"/>
          <c:yMode val="edge"/>
          <c:x val="0.11122867345589207"/>
          <c:y val="5.1275444473073951E-2"/>
        </c:manualLayout>
      </c:layout>
      <c:overlay val="0"/>
    </c:title>
    <c:autoTitleDeleted val="0"/>
    <c:plotArea>
      <c:layout>
        <c:manualLayout>
          <c:xMode val="edge"/>
          <c:yMode val="edge"/>
          <c:x val="2.7641846316624783E-2"/>
          <c:y val="0.23782530275702138"/>
          <c:w val="0.86595688401005155"/>
          <c:h val="0.68242720948209223"/>
        </c:manualLayout>
      </c:layout>
      <c:lineChart>
        <c:grouping val="standard"/>
        <c:varyColors val="0"/>
        <c:ser>
          <c:idx val="0"/>
          <c:order val="0"/>
          <c:tx>
            <c:strRef>
              <c:f>'G42'!$B$1:$B$1</c:f>
              <c:strCache>
                <c:ptCount val="1"/>
                <c:pt idx="0">
                  <c:v>Hotelers (IPH)</c:v>
                </c:pt>
              </c:strCache>
            </c:strRef>
          </c:tx>
          <c:spPr>
            <a:ln w="25560">
              <a:solidFill>
                <a:srgbClr val="808080"/>
              </a:solidFill>
            </a:ln>
          </c:spPr>
          <c:marker>
            <c:symbol val="none"/>
          </c:marker>
          <c:cat>
            <c:numRef>
              <c:f>'G42'!$A$2:$A$12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'G42'!$B$2:$B$12</c:f>
              <c:numCache>
                <c:formatCode>0.0</c:formatCode>
                <c:ptCount val="11"/>
                <c:pt idx="0">
                  <c:v>95.383333333333297</c:v>
                </c:pt>
                <c:pt idx="1">
                  <c:v>98</c:v>
                </c:pt>
                <c:pt idx="2">
                  <c:v>100.408333333333</c:v>
                </c:pt>
                <c:pt idx="3">
                  <c:v>102.05</c:v>
                </c:pt>
                <c:pt idx="4">
                  <c:v>108.55</c:v>
                </c:pt>
                <c:pt idx="5">
                  <c:v>115.675</c:v>
                </c:pt>
                <c:pt idx="6">
                  <c:v>123.98333333333299</c:v>
                </c:pt>
                <c:pt idx="7">
                  <c:v>127.075</c:v>
                </c:pt>
                <c:pt idx="8">
                  <c:v>130.691666666667</c:v>
                </c:pt>
                <c:pt idx="9">
                  <c:v>120.53</c:v>
                </c:pt>
                <c:pt idx="10">
                  <c:v>143.34166666666701</c:v>
                </c:pt>
              </c:numCache>
            </c:numRef>
          </c:val>
          <c:smooth val="0"/>
          <c:extLst>
            <c:ext xmlns:c16="http://schemas.microsoft.com/office/drawing/2014/chart" uri="{C3380CC4-5D6E-409C-BE32-E72D297353CC}">
              <c16:uniqueId val="{00000000-29F7-4FD1-91BD-3CF3DC5379F7}"/>
            </c:ext>
          </c:extLst>
        </c:ser>
        <c:ser>
          <c:idx val="1"/>
          <c:order val="1"/>
          <c:tx>
            <c:strRef>
              <c:f>'G42'!$C$1:$C$1</c:f>
              <c:strCache>
                <c:ptCount val="1"/>
                <c:pt idx="0">
                  <c:v>Apartaments turístics (IPAP)</c:v>
                </c:pt>
              </c:strCache>
            </c:strRef>
          </c:tx>
          <c:spPr>
            <a:ln w="25560">
              <a:solidFill>
                <a:srgbClr val="C0C0C0"/>
              </a:solidFill>
            </a:ln>
          </c:spPr>
          <c:marker>
            <c:symbol val="none"/>
          </c:marker>
          <c:cat>
            <c:numRef>
              <c:f>'G42'!$A$2:$A$12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'G42'!$C$2:$C$12</c:f>
              <c:numCache>
                <c:formatCode>0.0</c:formatCode>
                <c:ptCount val="11"/>
                <c:pt idx="0">
                  <c:v>125.416666666667</c:v>
                </c:pt>
                <c:pt idx="1">
                  <c:v>131.85833333333301</c:v>
                </c:pt>
                <c:pt idx="2">
                  <c:v>133.01666666666699</c:v>
                </c:pt>
                <c:pt idx="3">
                  <c:v>140.34166666666701</c:v>
                </c:pt>
                <c:pt idx="4">
                  <c:v>142.72499999999999</c:v>
                </c:pt>
                <c:pt idx="5">
                  <c:v>151.933333333333</c:v>
                </c:pt>
                <c:pt idx="6">
                  <c:v>161.40833333333299</c:v>
                </c:pt>
                <c:pt idx="7">
                  <c:v>166.5</c:v>
                </c:pt>
                <c:pt idx="8">
                  <c:v>165.97499999999999</c:v>
                </c:pt>
                <c:pt idx="9">
                  <c:v>153.51</c:v>
                </c:pt>
                <c:pt idx="10">
                  <c:v>155.25</c:v>
                </c:pt>
              </c:numCache>
            </c:numRef>
          </c:val>
          <c:smooth val="0"/>
          <c:extLst>
            <c:ext xmlns:c16="http://schemas.microsoft.com/office/drawing/2014/chart" uri="{C3380CC4-5D6E-409C-BE32-E72D297353CC}">
              <c16:uniqueId val="{00000001-29F7-4FD1-91BD-3CF3DC5379F7}"/>
            </c:ext>
          </c:extLst>
        </c:ser>
        <c:ser>
          <c:idx val="2"/>
          <c:order val="2"/>
          <c:tx>
            <c:strRef>
              <c:f>'G42'!$D$1:$D$1</c:f>
              <c:strCache>
                <c:ptCount val="1"/>
                <c:pt idx="0">
                  <c:v>Allotjaments de turisme rural (IPTR)</c:v>
                </c:pt>
              </c:strCache>
            </c:strRef>
          </c:tx>
          <c:spPr>
            <a:ln w="25560">
              <a:solidFill>
                <a:srgbClr val="FFCC00"/>
              </a:solidFill>
            </a:ln>
          </c:spPr>
          <c:marker>
            <c:symbol val="none"/>
          </c:marker>
          <c:cat>
            <c:numRef>
              <c:f>'G42'!$A$2:$A$12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'G42'!$D$2:$D$12</c:f>
              <c:numCache>
                <c:formatCode>0.0</c:formatCode>
                <c:ptCount val="11"/>
                <c:pt idx="0">
                  <c:v>113.408333333333</c:v>
                </c:pt>
                <c:pt idx="1">
                  <c:v>114.633333333333</c:v>
                </c:pt>
                <c:pt idx="2">
                  <c:v>116.73333333333299</c:v>
                </c:pt>
                <c:pt idx="3">
                  <c:v>117.716666666667</c:v>
                </c:pt>
                <c:pt idx="4">
                  <c:v>119.075</c:v>
                </c:pt>
                <c:pt idx="5">
                  <c:v>123.333333333333</c:v>
                </c:pt>
                <c:pt idx="6">
                  <c:v>124.866666666667</c:v>
                </c:pt>
                <c:pt idx="7">
                  <c:v>124.666666666667</c:v>
                </c:pt>
                <c:pt idx="8">
                  <c:v>123.05</c:v>
                </c:pt>
                <c:pt idx="9">
                  <c:v>112.42</c:v>
                </c:pt>
                <c:pt idx="10">
                  <c:v>122.51666666666701</c:v>
                </c:pt>
              </c:numCache>
            </c:numRef>
          </c:val>
          <c:smooth val="0"/>
          <c:extLst>
            <c:ext xmlns:c16="http://schemas.microsoft.com/office/drawing/2014/chart" uri="{C3380CC4-5D6E-409C-BE32-E72D297353CC}">
              <c16:uniqueId val="{00000002-29F7-4FD1-91BD-3CF3DC5379F7}"/>
            </c:ext>
          </c:extLst>
        </c:ser>
        <c:dLbls>
          <c:showLegendKey val="0"/>
          <c:showVal val="0"/>
          <c:showCatName val="0"/>
          <c:showSerName val="0"/>
          <c:showPercent val="0"/>
          <c:showBubbleSize val="0"/>
        </c:dLbls>
        <c:smooth val="0"/>
        <c:axId val="200668207"/>
        <c:axId val="205565775"/>
      </c:lineChart>
      <c:valAx>
        <c:axId val="205565775"/>
        <c:scaling>
          <c:orientation val="minMax"/>
          <c:min val="80"/>
        </c:scaling>
        <c:delete val="0"/>
        <c:axPos val="l"/>
        <c:majorGridlines>
          <c:spPr>
            <a:ln w="3240">
              <a:solidFill>
                <a:srgbClr val="000000"/>
              </a:solidFill>
            </a:ln>
          </c:spPr>
        </c:majorGridlines>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200668207"/>
        <c:crossesAt val="0"/>
        <c:crossBetween val="between"/>
      </c:valAx>
      <c:catAx>
        <c:axId val="200668207"/>
        <c:scaling>
          <c:orientation val="minMax"/>
        </c:scaling>
        <c:delete val="0"/>
        <c:axPos val="b"/>
        <c:numFmt formatCode="General"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205565775"/>
        <c:crossesAt val="0"/>
        <c:auto val="1"/>
        <c:lblAlgn val="ctr"/>
        <c:lblOffset val="100"/>
        <c:noMultiLvlLbl val="0"/>
      </c:catAx>
      <c:spPr>
        <a:noFill/>
        <a:ln w="12600">
          <a:solidFill>
            <a:srgbClr val="80808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IA-6.9. Evolució de l'índex de preus hotelers (IPH) a les Illes Balears
(desestacionalitzats amb el paquet RJDemetra) (2011-2021)</a:t>
            </a:r>
          </a:p>
        </c:rich>
      </c:tx>
      <c:layout>
        <c:manualLayout>
          <c:xMode val="edge"/>
          <c:yMode val="edge"/>
          <c:x val="0.29251025815605208"/>
          <c:y val="7.0840402859194476E-2"/>
        </c:manualLayout>
      </c:layout>
      <c:overlay val="0"/>
    </c:title>
    <c:autoTitleDeleted val="0"/>
    <c:plotArea>
      <c:layout>
        <c:manualLayout>
          <c:layoutTarget val="inner"/>
          <c:xMode val="edge"/>
          <c:yMode val="edge"/>
          <c:x val="6.1149563647306601E-2"/>
          <c:y val="0.29402613565650298"/>
          <c:w val="0.91616009629852502"/>
          <c:h val="0.42065961418792802"/>
        </c:manualLayout>
      </c:layout>
      <c:lineChart>
        <c:grouping val="standard"/>
        <c:varyColors val="1"/>
        <c:ser>
          <c:idx val="0"/>
          <c:order val="0"/>
          <c:tx>
            <c:strRef>
              <c:f>'GA9-GA11'!$B$5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'GA9-GA11'!$A$6:$A$137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'GA9-GA11'!$B$6:$B$137</c:f>
              <c:numCache>
                <c:formatCode>0.0</c:formatCode>
                <c:ptCount val="132"/>
                <c:pt idx="0">
                  <c:v>98.8</c:v>
                </c:pt>
                <c:pt idx="1">
                  <c:v>93</c:v>
                </c:pt>
                <c:pt idx="2">
                  <c:v>94</c:v>
                </c:pt>
                <c:pt idx="3">
                  <c:v>93.3</c:v>
                </c:pt>
                <c:pt idx="4">
                  <c:v>93.7</c:v>
                </c:pt>
                <c:pt idx="5">
                  <c:v>95.4</c:v>
                </c:pt>
                <c:pt idx="6">
                  <c:v>99.2</c:v>
                </c:pt>
                <c:pt idx="7">
                  <c:v>101.7</c:v>
                </c:pt>
                <c:pt idx="8">
                  <c:v>95.3</c:v>
                </c:pt>
                <c:pt idx="9">
                  <c:v>92.3</c:v>
                </c:pt>
                <c:pt idx="10">
                  <c:v>93</c:v>
                </c:pt>
                <c:pt idx="11">
                  <c:v>94.9</c:v>
                </c:pt>
                <c:pt idx="12">
                  <c:v>97.5</c:v>
                </c:pt>
                <c:pt idx="13">
                  <c:v>92.2</c:v>
                </c:pt>
                <c:pt idx="14">
                  <c:v>93.9</c:v>
                </c:pt>
                <c:pt idx="15">
                  <c:v>96.7</c:v>
                </c:pt>
                <c:pt idx="16">
                  <c:v>95.8</c:v>
                </c:pt>
                <c:pt idx="17">
                  <c:v>101.2</c:v>
                </c:pt>
                <c:pt idx="18">
                  <c:v>105.6</c:v>
                </c:pt>
                <c:pt idx="19">
                  <c:v>106.9</c:v>
                </c:pt>
                <c:pt idx="20">
                  <c:v>100</c:v>
                </c:pt>
                <c:pt idx="21">
                  <c:v>93.6</c:v>
                </c:pt>
                <c:pt idx="22">
                  <c:v>93.7</c:v>
                </c:pt>
                <c:pt idx="23">
                  <c:v>98.9</c:v>
                </c:pt>
                <c:pt idx="24">
                  <c:v>99.4</c:v>
                </c:pt>
                <c:pt idx="25">
                  <c:v>93.4</c:v>
                </c:pt>
                <c:pt idx="26">
                  <c:v>95.1</c:v>
                </c:pt>
                <c:pt idx="27">
                  <c:v>97</c:v>
                </c:pt>
                <c:pt idx="28">
                  <c:v>100.7</c:v>
                </c:pt>
                <c:pt idx="29">
                  <c:v>104.3</c:v>
                </c:pt>
                <c:pt idx="30">
                  <c:v>110.8</c:v>
                </c:pt>
                <c:pt idx="31">
                  <c:v>112.3</c:v>
                </c:pt>
                <c:pt idx="32">
                  <c:v>104</c:v>
                </c:pt>
                <c:pt idx="33">
                  <c:v>97.2</c:v>
                </c:pt>
                <c:pt idx="34">
                  <c:v>90.7</c:v>
                </c:pt>
                <c:pt idx="35">
                  <c:v>100</c:v>
                </c:pt>
                <c:pt idx="36">
                  <c:v>96.9</c:v>
                </c:pt>
                <c:pt idx="37">
                  <c:v>88.5</c:v>
                </c:pt>
                <c:pt idx="38">
                  <c:v>93.6</c:v>
                </c:pt>
                <c:pt idx="39">
                  <c:v>100.8</c:v>
                </c:pt>
                <c:pt idx="40">
                  <c:v>102.3</c:v>
                </c:pt>
                <c:pt idx="41">
                  <c:v>105.8</c:v>
                </c:pt>
                <c:pt idx="42">
                  <c:v>112.5</c:v>
                </c:pt>
                <c:pt idx="43">
                  <c:v>114.5</c:v>
                </c:pt>
                <c:pt idx="44">
                  <c:v>109.1</c:v>
                </c:pt>
                <c:pt idx="45">
                  <c:v>99.6</c:v>
                </c:pt>
                <c:pt idx="46">
                  <c:v>97.7</c:v>
                </c:pt>
                <c:pt idx="47">
                  <c:v>103.3</c:v>
                </c:pt>
                <c:pt idx="48">
                  <c:v>105.5</c:v>
                </c:pt>
                <c:pt idx="49">
                  <c:v>92.5</c:v>
                </c:pt>
                <c:pt idx="50">
                  <c:v>101.3</c:v>
                </c:pt>
                <c:pt idx="51">
                  <c:v>107.2</c:v>
                </c:pt>
                <c:pt idx="52">
                  <c:v>109.4</c:v>
                </c:pt>
                <c:pt idx="53">
                  <c:v>114.9</c:v>
                </c:pt>
                <c:pt idx="54">
                  <c:v>119.7</c:v>
                </c:pt>
                <c:pt idx="55">
                  <c:v>121.1</c:v>
                </c:pt>
                <c:pt idx="56">
                  <c:v>115.2</c:v>
                </c:pt>
                <c:pt idx="57">
                  <c:v>106.2</c:v>
                </c:pt>
                <c:pt idx="58">
                  <c:v>98.1</c:v>
                </c:pt>
                <c:pt idx="59">
                  <c:v>111.5</c:v>
                </c:pt>
                <c:pt idx="60">
                  <c:v>104</c:v>
                </c:pt>
                <c:pt idx="61">
                  <c:v>101.1</c:v>
                </c:pt>
                <c:pt idx="62">
                  <c:v>101.1</c:v>
                </c:pt>
                <c:pt idx="63">
                  <c:v>109.7</c:v>
                </c:pt>
                <c:pt idx="64">
                  <c:v>117.2</c:v>
                </c:pt>
                <c:pt idx="65">
                  <c:v>121.9</c:v>
                </c:pt>
                <c:pt idx="66">
                  <c:v>133</c:v>
                </c:pt>
                <c:pt idx="67">
                  <c:v>132.30000000000001</c:v>
                </c:pt>
                <c:pt idx="68">
                  <c:v>123.7</c:v>
                </c:pt>
                <c:pt idx="69">
                  <c:v>110.1</c:v>
                </c:pt>
                <c:pt idx="70">
                  <c:v>108.6</c:v>
                </c:pt>
                <c:pt idx="71">
                  <c:v>125.4</c:v>
                </c:pt>
                <c:pt idx="72">
                  <c:v>116</c:v>
                </c:pt>
                <c:pt idx="73">
                  <c:v>102.7</c:v>
                </c:pt>
                <c:pt idx="74">
                  <c:v>109.6</c:v>
                </c:pt>
                <c:pt idx="75">
                  <c:v>120.8</c:v>
                </c:pt>
                <c:pt idx="76">
                  <c:v>128.1</c:v>
                </c:pt>
                <c:pt idx="77">
                  <c:v>137.30000000000001</c:v>
                </c:pt>
                <c:pt idx="78">
                  <c:v>143.19999999999999</c:v>
                </c:pt>
                <c:pt idx="79">
                  <c:v>142.69999999999999</c:v>
                </c:pt>
                <c:pt idx="80">
                  <c:v>132.5</c:v>
                </c:pt>
                <c:pt idx="81">
                  <c:v>122.3</c:v>
                </c:pt>
                <c:pt idx="82">
                  <c:v>112.8</c:v>
                </c:pt>
                <c:pt idx="83">
                  <c:v>119.8</c:v>
                </c:pt>
                <c:pt idx="84">
                  <c:v>114.5</c:v>
                </c:pt>
                <c:pt idx="85">
                  <c:v>107.3</c:v>
                </c:pt>
                <c:pt idx="86">
                  <c:v>114.1</c:v>
                </c:pt>
                <c:pt idx="87">
                  <c:v>123.2</c:v>
                </c:pt>
                <c:pt idx="88">
                  <c:v>134.30000000000001</c:v>
                </c:pt>
                <c:pt idx="89">
                  <c:v>143</c:v>
                </c:pt>
                <c:pt idx="90">
                  <c:v>149.4</c:v>
                </c:pt>
                <c:pt idx="91">
                  <c:v>146.9</c:v>
                </c:pt>
                <c:pt idx="92">
                  <c:v>134.1</c:v>
                </c:pt>
                <c:pt idx="93">
                  <c:v>124.7</c:v>
                </c:pt>
                <c:pt idx="94">
                  <c:v>114.4</c:v>
                </c:pt>
                <c:pt idx="95">
                  <c:v>119</c:v>
                </c:pt>
                <c:pt idx="96">
                  <c:v>116.6</c:v>
                </c:pt>
                <c:pt idx="97">
                  <c:v>110.7</c:v>
                </c:pt>
                <c:pt idx="98">
                  <c:v>114</c:v>
                </c:pt>
                <c:pt idx="99">
                  <c:v>127.6</c:v>
                </c:pt>
                <c:pt idx="100">
                  <c:v>138.19999999999999</c:v>
                </c:pt>
                <c:pt idx="101">
                  <c:v>147.30000000000001</c:v>
                </c:pt>
                <c:pt idx="102">
                  <c:v>153.1</c:v>
                </c:pt>
                <c:pt idx="103">
                  <c:v>152.69999999999999</c:v>
                </c:pt>
                <c:pt idx="104">
                  <c:v>140.30000000000001</c:v>
                </c:pt>
                <c:pt idx="105">
                  <c:v>128</c:v>
                </c:pt>
                <c:pt idx="106">
                  <c:v>113.6</c:v>
                </c:pt>
                <c:pt idx="107">
                  <c:v>126.2</c:v>
                </c:pt>
                <c:pt idx="108">
                  <c:v>110.5</c:v>
                </c:pt>
                <c:pt idx="109">
                  <c:v>107.7</c:v>
                </c:pt>
                <c:pt idx="110">
                  <c:v>110</c:v>
                </c:pt>
                <c:pt idx="111">
                  <c:v>127.6</c:v>
                </c:pt>
                <c:pt idx="114">
                  <c:v>147</c:v>
                </c:pt>
                <c:pt idx="115">
                  <c:v>140.5</c:v>
                </c:pt>
                <c:pt idx="116">
                  <c:v>130.9</c:v>
                </c:pt>
                <c:pt idx="117">
                  <c:v>124.6</c:v>
                </c:pt>
                <c:pt idx="118">
                  <c:v>96.7</c:v>
                </c:pt>
                <c:pt idx="119">
                  <c:v>109.8</c:v>
                </c:pt>
                <c:pt idx="120">
                  <c:v>103</c:v>
                </c:pt>
                <c:pt idx="121">
                  <c:v>101.7</c:v>
                </c:pt>
                <c:pt idx="122">
                  <c:v>111.2</c:v>
                </c:pt>
                <c:pt idx="123">
                  <c:v>100.8</c:v>
                </c:pt>
                <c:pt idx="124">
                  <c:v>258.60000000000002</c:v>
                </c:pt>
                <c:pt idx="125">
                  <c:v>164.8</c:v>
                </c:pt>
                <c:pt idx="126">
                  <c:v>159.30000000000001</c:v>
                </c:pt>
                <c:pt idx="127">
                  <c:v>159.5</c:v>
                </c:pt>
                <c:pt idx="128">
                  <c:v>152.80000000000001</c:v>
                </c:pt>
                <c:pt idx="129">
                  <c:v>151.4</c:v>
                </c:pt>
                <c:pt idx="130">
                  <c:v>122.7</c:v>
                </c:pt>
                <c:pt idx="131">
                  <c:v>134.30000000000001</c:v>
                </c:pt>
              </c:numCache>
            </c:numRef>
          </c:val>
          <c:smooth val="0"/>
          <c:extLst>
            <c:ext xmlns:c16="http://schemas.microsoft.com/office/drawing/2014/chart" uri="{C3380CC4-5D6E-409C-BE32-E72D297353CC}">
              <c16:uniqueId val="{00000000-3406-4782-8AE0-564B8AE53003}"/>
            </c:ext>
          </c:extLst>
        </c:ser>
        <c:ser>
          <c:idx val="1"/>
          <c:order val="1"/>
          <c:tx>
            <c:strRef>
              <c:f>'GA9-GA11'!$C$5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'GA9-GA11'!$A$6:$A$137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'GA9-GA11'!$C$6:$C$137</c:f>
              <c:numCache>
                <c:formatCode>0.0</c:formatCode>
                <c:ptCount val="132"/>
                <c:pt idx="0">
                  <c:v>96.448726190804805</c:v>
                </c:pt>
                <c:pt idx="1">
                  <c:v>95.490480653613105</c:v>
                </c:pt>
                <c:pt idx="2">
                  <c:v>96.1265143483907</c:v>
                </c:pt>
                <c:pt idx="3">
                  <c:v>95.6119898306018</c:v>
                </c:pt>
                <c:pt idx="4">
                  <c:v>95.779600574179696</c:v>
                </c:pt>
                <c:pt idx="5">
                  <c:v>95.482072086151504</c:v>
                </c:pt>
                <c:pt idx="6">
                  <c:v>95.482728185170402</c:v>
                </c:pt>
                <c:pt idx="7">
                  <c:v>96.424088965453606</c:v>
                </c:pt>
                <c:pt idx="8">
                  <c:v>96.149574099810906</c:v>
                </c:pt>
                <c:pt idx="9">
                  <c:v>96.968971878677095</c:v>
                </c:pt>
                <c:pt idx="10">
                  <c:v>95.916673152894305</c:v>
                </c:pt>
                <c:pt idx="11">
                  <c:v>94.673094767156798</c:v>
                </c:pt>
                <c:pt idx="12">
                  <c:v>96.563697681437702</c:v>
                </c:pt>
                <c:pt idx="13">
                  <c:v>96.902503062177203</c:v>
                </c:pt>
                <c:pt idx="14">
                  <c:v>97.194236278039298</c:v>
                </c:pt>
                <c:pt idx="15">
                  <c:v>98.307977909603395</c:v>
                </c:pt>
                <c:pt idx="16">
                  <c:v>97.257716170482595</c:v>
                </c:pt>
                <c:pt idx="17">
                  <c:v>98.613773912531798</c:v>
                </c:pt>
                <c:pt idx="18">
                  <c:v>98.524027804563104</c:v>
                </c:pt>
                <c:pt idx="19">
                  <c:v>98.457096876452894</c:v>
                </c:pt>
                <c:pt idx="20">
                  <c:v>98.841031868560194</c:v>
                </c:pt>
                <c:pt idx="21">
                  <c:v>98.349388447160294</c:v>
                </c:pt>
                <c:pt idx="22">
                  <c:v>99.825940695709704</c:v>
                </c:pt>
                <c:pt idx="23">
                  <c:v>99.764048701862293</c:v>
                </c:pt>
                <c:pt idx="24">
                  <c:v>100.218660383477</c:v>
                </c:pt>
                <c:pt idx="25">
                  <c:v>100.85152086479501</c:v>
                </c:pt>
                <c:pt idx="26">
                  <c:v>100.24318871923199</c:v>
                </c:pt>
                <c:pt idx="27">
                  <c:v>99.087433675176101</c:v>
                </c:pt>
                <c:pt idx="28">
                  <c:v>100.673844161467</c:v>
                </c:pt>
                <c:pt idx="29">
                  <c:v>100.406434476824</c:v>
                </c:pt>
                <c:pt idx="30">
                  <c:v>100.89492815875801</c:v>
                </c:pt>
                <c:pt idx="31">
                  <c:v>100.99366010171001</c:v>
                </c:pt>
                <c:pt idx="32">
                  <c:v>100.37800021719499</c:v>
                </c:pt>
                <c:pt idx="33">
                  <c:v>101.080246302917</c:v>
                </c:pt>
                <c:pt idx="34">
                  <c:v>98.816915230722302</c:v>
                </c:pt>
                <c:pt idx="35">
                  <c:v>100.859521808558</c:v>
                </c:pt>
                <c:pt idx="36">
                  <c:v>99.252936793382005</c:v>
                </c:pt>
                <c:pt idx="37">
                  <c:v>99.768052172922907</c:v>
                </c:pt>
                <c:pt idx="38">
                  <c:v>100.065529443705</c:v>
                </c:pt>
                <c:pt idx="39">
                  <c:v>101.83227610717999</c:v>
                </c:pt>
                <c:pt idx="40">
                  <c:v>101.53396369703199</c:v>
                </c:pt>
                <c:pt idx="41">
                  <c:v>101.51736743363099</c:v>
                </c:pt>
                <c:pt idx="42">
                  <c:v>102.32619673617199</c:v>
                </c:pt>
                <c:pt idx="43">
                  <c:v>102.90307043577801</c:v>
                </c:pt>
                <c:pt idx="44">
                  <c:v>103.932509943306</c:v>
                </c:pt>
                <c:pt idx="45">
                  <c:v>103.592771060705</c:v>
                </c:pt>
                <c:pt idx="46">
                  <c:v>106.41821234073301</c:v>
                </c:pt>
                <c:pt idx="47">
                  <c:v>104.32268338002901</c:v>
                </c:pt>
                <c:pt idx="48">
                  <c:v>107.95845693905601</c:v>
                </c:pt>
                <c:pt idx="49">
                  <c:v>105.202920048344</c:v>
                </c:pt>
                <c:pt idx="50">
                  <c:v>108.483557880405</c:v>
                </c:pt>
                <c:pt idx="51">
                  <c:v>108.017359053292</c:v>
                </c:pt>
                <c:pt idx="52">
                  <c:v>107.642569937229</c:v>
                </c:pt>
                <c:pt idx="53">
                  <c:v>108.75889171278</c:v>
                </c:pt>
                <c:pt idx="54">
                  <c:v>107.79437559201899</c:v>
                </c:pt>
                <c:pt idx="55">
                  <c:v>108.57020405931701</c:v>
                </c:pt>
                <c:pt idx="56">
                  <c:v>109.44202031902999</c:v>
                </c:pt>
                <c:pt idx="57">
                  <c:v>111.042948377595</c:v>
                </c:pt>
                <c:pt idx="58">
                  <c:v>108.75743263398699</c:v>
                </c:pt>
                <c:pt idx="59">
                  <c:v>110.661136911225</c:v>
                </c:pt>
                <c:pt idx="60">
                  <c:v>109.321261307502</c:v>
                </c:pt>
                <c:pt idx="61">
                  <c:v>114.510998281363</c:v>
                </c:pt>
                <c:pt idx="62">
                  <c:v>111.473085468634</c:v>
                </c:pt>
                <c:pt idx="63">
                  <c:v>112.36034954669</c:v>
                </c:pt>
                <c:pt idx="64">
                  <c:v>114.267458897512</c:v>
                </c:pt>
                <c:pt idx="65">
                  <c:v>113.94968034825</c:v>
                </c:pt>
                <c:pt idx="66">
                  <c:v>116.79517029326399</c:v>
                </c:pt>
                <c:pt idx="67">
                  <c:v>117.014043541078</c:v>
                </c:pt>
                <c:pt idx="68">
                  <c:v>117.467518820606</c:v>
                </c:pt>
                <c:pt idx="69">
                  <c:v>116.359536907322</c:v>
                </c:pt>
                <c:pt idx="70">
                  <c:v>120.194425906118</c:v>
                </c:pt>
                <c:pt idx="71">
                  <c:v>123.294110993996</c:v>
                </c:pt>
                <c:pt idx="72">
                  <c:v>122.935318617422</c:v>
                </c:pt>
                <c:pt idx="73">
                  <c:v>119.840053699311</c:v>
                </c:pt>
                <c:pt idx="74">
                  <c:v>122.207055560539</c:v>
                </c:pt>
                <c:pt idx="75">
                  <c:v>123.691416048764</c:v>
                </c:pt>
                <c:pt idx="76">
                  <c:v>123.31093488557801</c:v>
                </c:pt>
                <c:pt idx="77">
                  <c:v>124.76834828889599</c:v>
                </c:pt>
                <c:pt idx="78">
                  <c:v>124.02723833227699</c:v>
                </c:pt>
                <c:pt idx="79">
                  <c:v>124.858521965999</c:v>
                </c:pt>
                <c:pt idx="80">
                  <c:v>125.521087586246</c:v>
                </c:pt>
                <c:pt idx="81">
                  <c:v>126.698236474555</c:v>
                </c:pt>
                <c:pt idx="82">
                  <c:v>125.51281125511601</c:v>
                </c:pt>
                <c:pt idx="83">
                  <c:v>124.289150935333</c:v>
                </c:pt>
                <c:pt idx="84">
                  <c:v>124.81904521009299</c:v>
                </c:pt>
                <c:pt idx="85">
                  <c:v>126.22035017806</c:v>
                </c:pt>
                <c:pt idx="86">
                  <c:v>127.222564177218</c:v>
                </c:pt>
                <c:pt idx="87">
                  <c:v>125.9853448321</c:v>
                </c:pt>
                <c:pt idx="88">
                  <c:v>127.143384115168</c:v>
                </c:pt>
                <c:pt idx="89">
                  <c:v>127.19186282776</c:v>
                </c:pt>
                <c:pt idx="90">
                  <c:v>127.64327517466801</c:v>
                </c:pt>
                <c:pt idx="91">
                  <c:v>127.18493603995501</c:v>
                </c:pt>
                <c:pt idx="92">
                  <c:v>126.81882974166599</c:v>
                </c:pt>
                <c:pt idx="93">
                  <c:v>127.743347007279</c:v>
                </c:pt>
                <c:pt idx="94">
                  <c:v>128.69878123435799</c:v>
                </c:pt>
                <c:pt idx="95">
                  <c:v>126.567555598488</c:v>
                </c:pt>
                <c:pt idx="96">
                  <c:v>130.41394985277699</c:v>
                </c:pt>
                <c:pt idx="97">
                  <c:v>130.24836104613101</c:v>
                </c:pt>
                <c:pt idx="98">
                  <c:v>129.893229076349</c:v>
                </c:pt>
                <c:pt idx="99">
                  <c:v>130.27781181774901</c:v>
                </c:pt>
                <c:pt idx="100">
                  <c:v>122.377232127583</c:v>
                </c:pt>
                <c:pt idx="101">
                  <c:v>129.81620949008999</c:v>
                </c:pt>
                <c:pt idx="102">
                  <c:v>131.233546906773</c:v>
                </c:pt>
                <c:pt idx="103">
                  <c:v>132.69806598303401</c:v>
                </c:pt>
                <c:pt idx="104">
                  <c:v>132.45133419041201</c:v>
                </c:pt>
                <c:pt idx="105">
                  <c:v>130.72030910726701</c:v>
                </c:pt>
                <c:pt idx="106">
                  <c:v>133.441520360449</c:v>
                </c:pt>
                <c:pt idx="107">
                  <c:v>134.661302192606</c:v>
                </c:pt>
                <c:pt idx="108">
                  <c:v>129.70857821403499</c:v>
                </c:pt>
                <c:pt idx="109">
                  <c:v>130.09878537475399</c:v>
                </c:pt>
                <c:pt idx="110">
                  <c:v>127.930407082511</c:v>
                </c:pt>
                <c:pt idx="111">
                  <c:v>135.64113288415399</c:v>
                </c:pt>
                <c:pt idx="112">
                  <c:v>128.639566771804</c:v>
                </c:pt>
                <c:pt idx="113">
                  <c:v>127.67580765117999</c:v>
                </c:pt>
                <c:pt idx="114">
                  <c:v>126.619238305127</c:v>
                </c:pt>
                <c:pt idx="115">
                  <c:v>124.67249137088299</c:v>
                </c:pt>
                <c:pt idx="116">
                  <c:v>124.75604551395701</c:v>
                </c:pt>
                <c:pt idx="117">
                  <c:v>125.365082681362</c:v>
                </c:pt>
                <c:pt idx="118">
                  <c:v>121.39414280308699</c:v>
                </c:pt>
                <c:pt idx="119">
                  <c:v>123.475746018983</c:v>
                </c:pt>
                <c:pt idx="120">
                  <c:v>127.60954445151</c:v>
                </c:pt>
                <c:pt idx="121">
                  <c:v>124.57876035215099</c:v>
                </c:pt>
                <c:pt idx="122">
                  <c:v>132.11347753153299</c:v>
                </c:pt>
                <c:pt idx="123">
                  <c:v>126.653329381584</c:v>
                </c:pt>
                <c:pt idx="124">
                  <c:v>145.337207043642</c:v>
                </c:pt>
                <c:pt idx="125">
                  <c:v>137.229078052613</c:v>
                </c:pt>
                <c:pt idx="126">
                  <c:v>138.29001279037101</c:v>
                </c:pt>
                <c:pt idx="127">
                  <c:v>140.97235601866501</c:v>
                </c:pt>
                <c:pt idx="128">
                  <c:v>143.104125742327</c:v>
                </c:pt>
                <c:pt idx="129">
                  <c:v>145.626041211076</c:v>
                </c:pt>
                <c:pt idx="130">
                  <c:v>148.32110817402801</c:v>
                </c:pt>
                <c:pt idx="131">
                  <c:v>148.61021488354601</c:v>
                </c:pt>
              </c:numCache>
            </c:numRef>
          </c:val>
          <c:smooth val="0"/>
          <c:extLst>
            <c:ext xmlns:c16="http://schemas.microsoft.com/office/drawing/2014/chart" uri="{C3380CC4-5D6E-409C-BE32-E72D297353CC}">
              <c16:uniqueId val="{00000001-3406-4782-8AE0-564B8AE53003}"/>
            </c:ext>
          </c:extLst>
        </c:ser>
        <c:dLbls>
          <c:showLegendKey val="0"/>
          <c:showVal val="0"/>
          <c:showCatName val="0"/>
          <c:showSerName val="0"/>
          <c:showPercent val="0"/>
          <c:showBubbleSize val="0"/>
        </c:dLbls>
        <c:hiLowLines>
          <c:spPr>
            <a:ln>
              <a:noFill/>
            </a:ln>
          </c:spPr>
        </c:hiLowLines>
        <c:smooth val="0"/>
        <c:axId val="13197966"/>
        <c:axId val="45443925"/>
      </c:lineChart>
      <c:catAx>
        <c:axId val="13197966"/>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45443925"/>
        <c:crosses val="autoZero"/>
        <c:auto val="1"/>
        <c:lblAlgn val="ctr"/>
        <c:lblOffset val="100"/>
        <c:noMultiLvlLbl val="1"/>
      </c:catAx>
      <c:valAx>
        <c:axId val="45443925"/>
        <c:scaling>
          <c:orientation val="minMax"/>
          <c:min val="90"/>
        </c:scaling>
        <c:delete val="0"/>
        <c:axPos val="l"/>
        <c:majorGridlines>
          <c:spPr>
            <a:ln w="3240">
              <a:solidFill>
                <a:srgbClr val="000000">
                  <a:alpha val="93000"/>
                </a:srgbClr>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13197966"/>
        <c:crosses val="autoZero"/>
        <c:crossBetween val="between"/>
      </c:valAx>
      <c:spPr>
        <a:noFill/>
        <a:ln w="12600">
          <a:solidFill>
            <a:srgbClr val="808080"/>
          </a:solidFill>
          <a:round/>
        </a:ln>
      </c:spPr>
    </c:plotArea>
    <c:legend>
      <c:legendPos val="r"/>
      <c:layout>
        <c:manualLayout>
          <c:xMode val="edge"/>
          <c:yMode val="edge"/>
          <c:x val="0.25120772946859898"/>
          <c:y val="0.19004524886877799"/>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IA-6.10. Evolució de l'índex de preus d'apartaments turístics (IPAP) a les Illes Balears
(desestacionalitzats amb el paquet RJDemetra) (2011-2021)</a:t>
            </a:r>
          </a:p>
        </c:rich>
      </c:tx>
      <c:layout>
        <c:manualLayout>
          <c:xMode val="edge"/>
          <c:yMode val="edge"/>
          <c:x val="0.18977224926386599"/>
          <c:y val="3.12031203120312E-2"/>
        </c:manualLayout>
      </c:layout>
      <c:overlay val="0"/>
    </c:title>
    <c:autoTitleDeleted val="0"/>
    <c:plotArea>
      <c:layout>
        <c:manualLayout>
          <c:layoutTarget val="inner"/>
          <c:xMode val="edge"/>
          <c:yMode val="edge"/>
          <c:x val="6.4299020491557002E-2"/>
          <c:y val="0.29717971797179699"/>
          <c:w val="0.91304609098010903"/>
          <c:h val="0.41869186918691897"/>
        </c:manualLayout>
      </c:layout>
      <c:lineChart>
        <c:grouping val="standard"/>
        <c:varyColors val="1"/>
        <c:ser>
          <c:idx val="0"/>
          <c:order val="0"/>
          <c:tx>
            <c:strRef>
              <c:f>'GA9-GA11'!$D$5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'GA9-GA11'!$A$6:$A$137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'GA9-GA11'!$D$6:$D$137</c:f>
              <c:numCache>
                <c:formatCode>0.0</c:formatCode>
                <c:ptCount val="132"/>
                <c:pt idx="0">
                  <c:v>133.1</c:v>
                </c:pt>
                <c:pt idx="1">
                  <c:v>123.8</c:v>
                </c:pt>
                <c:pt idx="2">
                  <c:v>107.9</c:v>
                </c:pt>
                <c:pt idx="3">
                  <c:v>116.7</c:v>
                </c:pt>
                <c:pt idx="4">
                  <c:v>92.7</c:v>
                </c:pt>
                <c:pt idx="5">
                  <c:v>124.7</c:v>
                </c:pt>
                <c:pt idx="6">
                  <c:v>162.80000000000001</c:v>
                </c:pt>
                <c:pt idx="7">
                  <c:v>173</c:v>
                </c:pt>
                <c:pt idx="8">
                  <c:v>119.3</c:v>
                </c:pt>
                <c:pt idx="9">
                  <c:v>105.6</c:v>
                </c:pt>
                <c:pt idx="10">
                  <c:v>132.80000000000001</c:v>
                </c:pt>
                <c:pt idx="11">
                  <c:v>112.6</c:v>
                </c:pt>
                <c:pt idx="12">
                  <c:v>136</c:v>
                </c:pt>
                <c:pt idx="13">
                  <c:v>135</c:v>
                </c:pt>
                <c:pt idx="14">
                  <c:v>106.7</c:v>
                </c:pt>
                <c:pt idx="15">
                  <c:v>120.1</c:v>
                </c:pt>
                <c:pt idx="16">
                  <c:v>105.3</c:v>
                </c:pt>
                <c:pt idx="17">
                  <c:v>136.1</c:v>
                </c:pt>
                <c:pt idx="18">
                  <c:v>176.3</c:v>
                </c:pt>
                <c:pt idx="19">
                  <c:v>185.6</c:v>
                </c:pt>
                <c:pt idx="20">
                  <c:v>127.2</c:v>
                </c:pt>
                <c:pt idx="21">
                  <c:v>107.2</c:v>
                </c:pt>
                <c:pt idx="22">
                  <c:v>134.9</c:v>
                </c:pt>
                <c:pt idx="23">
                  <c:v>111.9</c:v>
                </c:pt>
                <c:pt idx="24">
                  <c:v>118.8</c:v>
                </c:pt>
                <c:pt idx="25">
                  <c:v>129.9</c:v>
                </c:pt>
                <c:pt idx="26">
                  <c:v>103.1</c:v>
                </c:pt>
                <c:pt idx="27">
                  <c:v>125</c:v>
                </c:pt>
                <c:pt idx="28">
                  <c:v>112.8</c:v>
                </c:pt>
                <c:pt idx="29">
                  <c:v>141.1</c:v>
                </c:pt>
                <c:pt idx="30">
                  <c:v>183.4</c:v>
                </c:pt>
                <c:pt idx="31">
                  <c:v>197.6</c:v>
                </c:pt>
                <c:pt idx="32">
                  <c:v>133.4</c:v>
                </c:pt>
                <c:pt idx="33">
                  <c:v>113.9</c:v>
                </c:pt>
                <c:pt idx="34">
                  <c:v>133.1</c:v>
                </c:pt>
                <c:pt idx="35">
                  <c:v>104.1</c:v>
                </c:pt>
                <c:pt idx="36">
                  <c:v>125.8</c:v>
                </c:pt>
                <c:pt idx="37">
                  <c:v>134.69999999999999</c:v>
                </c:pt>
                <c:pt idx="38">
                  <c:v>105</c:v>
                </c:pt>
                <c:pt idx="39">
                  <c:v>141.30000000000001</c:v>
                </c:pt>
                <c:pt idx="40">
                  <c:v>120.5</c:v>
                </c:pt>
                <c:pt idx="41">
                  <c:v>152.5</c:v>
                </c:pt>
                <c:pt idx="42">
                  <c:v>198.8</c:v>
                </c:pt>
                <c:pt idx="43">
                  <c:v>209.3</c:v>
                </c:pt>
                <c:pt idx="44">
                  <c:v>143.69999999999999</c:v>
                </c:pt>
                <c:pt idx="45">
                  <c:v>121.4</c:v>
                </c:pt>
                <c:pt idx="46">
                  <c:v>138</c:v>
                </c:pt>
                <c:pt idx="47">
                  <c:v>93.1</c:v>
                </c:pt>
                <c:pt idx="48">
                  <c:v>114.9</c:v>
                </c:pt>
                <c:pt idx="49">
                  <c:v>127.1</c:v>
                </c:pt>
                <c:pt idx="50">
                  <c:v>107.2</c:v>
                </c:pt>
                <c:pt idx="51">
                  <c:v>141.6</c:v>
                </c:pt>
                <c:pt idx="52">
                  <c:v>130.5</c:v>
                </c:pt>
                <c:pt idx="53">
                  <c:v>161.5</c:v>
                </c:pt>
                <c:pt idx="54">
                  <c:v>202.8</c:v>
                </c:pt>
                <c:pt idx="55">
                  <c:v>209.9</c:v>
                </c:pt>
                <c:pt idx="56">
                  <c:v>147.80000000000001</c:v>
                </c:pt>
                <c:pt idx="57">
                  <c:v>132.1</c:v>
                </c:pt>
                <c:pt idx="58">
                  <c:v>136.4</c:v>
                </c:pt>
                <c:pt idx="59">
                  <c:v>100.9</c:v>
                </c:pt>
                <c:pt idx="60">
                  <c:v>122.3</c:v>
                </c:pt>
                <c:pt idx="61">
                  <c:v>143.9</c:v>
                </c:pt>
                <c:pt idx="62">
                  <c:v>109.3</c:v>
                </c:pt>
                <c:pt idx="63">
                  <c:v>153.69999999999999</c:v>
                </c:pt>
                <c:pt idx="64">
                  <c:v>143.80000000000001</c:v>
                </c:pt>
                <c:pt idx="65">
                  <c:v>167.8</c:v>
                </c:pt>
                <c:pt idx="66">
                  <c:v>218.7</c:v>
                </c:pt>
                <c:pt idx="67">
                  <c:v>221.8</c:v>
                </c:pt>
                <c:pt idx="68">
                  <c:v>157.69999999999999</c:v>
                </c:pt>
                <c:pt idx="69">
                  <c:v>136.9</c:v>
                </c:pt>
                <c:pt idx="70">
                  <c:v>142.6</c:v>
                </c:pt>
                <c:pt idx="71">
                  <c:v>104.7</c:v>
                </c:pt>
                <c:pt idx="72">
                  <c:v>138</c:v>
                </c:pt>
                <c:pt idx="73">
                  <c:v>155.30000000000001</c:v>
                </c:pt>
                <c:pt idx="74">
                  <c:v>116</c:v>
                </c:pt>
                <c:pt idx="75">
                  <c:v>160.6</c:v>
                </c:pt>
                <c:pt idx="76">
                  <c:v>157.19999999999999</c:v>
                </c:pt>
                <c:pt idx="77">
                  <c:v>181.7</c:v>
                </c:pt>
                <c:pt idx="78">
                  <c:v>229</c:v>
                </c:pt>
                <c:pt idx="79">
                  <c:v>238.3</c:v>
                </c:pt>
                <c:pt idx="80">
                  <c:v>170.2</c:v>
                </c:pt>
                <c:pt idx="81">
                  <c:v>142.30000000000001</c:v>
                </c:pt>
                <c:pt idx="82">
                  <c:v>144.80000000000001</c:v>
                </c:pt>
                <c:pt idx="83">
                  <c:v>103.5</c:v>
                </c:pt>
                <c:pt idx="84">
                  <c:v>140.6</c:v>
                </c:pt>
                <c:pt idx="85">
                  <c:v>149.69999999999999</c:v>
                </c:pt>
                <c:pt idx="86">
                  <c:v>122.1</c:v>
                </c:pt>
                <c:pt idx="87">
                  <c:v>156.69999999999999</c:v>
                </c:pt>
                <c:pt idx="88">
                  <c:v>164.2</c:v>
                </c:pt>
                <c:pt idx="89">
                  <c:v>185.5</c:v>
                </c:pt>
                <c:pt idx="90">
                  <c:v>241.1</c:v>
                </c:pt>
                <c:pt idx="91">
                  <c:v>251.8</c:v>
                </c:pt>
                <c:pt idx="92">
                  <c:v>174.5</c:v>
                </c:pt>
                <c:pt idx="93">
                  <c:v>148.69999999999999</c:v>
                </c:pt>
                <c:pt idx="94">
                  <c:v>152.80000000000001</c:v>
                </c:pt>
                <c:pt idx="95">
                  <c:v>110.3</c:v>
                </c:pt>
                <c:pt idx="96">
                  <c:v>140.80000000000001</c:v>
                </c:pt>
                <c:pt idx="97">
                  <c:v>155.19999999999999</c:v>
                </c:pt>
                <c:pt idx="98">
                  <c:v>121.4</c:v>
                </c:pt>
                <c:pt idx="99">
                  <c:v>149.4</c:v>
                </c:pt>
                <c:pt idx="100">
                  <c:v>161.30000000000001</c:v>
                </c:pt>
                <c:pt idx="101">
                  <c:v>186.6</c:v>
                </c:pt>
                <c:pt idx="102">
                  <c:v>247.3</c:v>
                </c:pt>
                <c:pt idx="103">
                  <c:v>264</c:v>
                </c:pt>
                <c:pt idx="104">
                  <c:v>179.8</c:v>
                </c:pt>
                <c:pt idx="105">
                  <c:v>152.4</c:v>
                </c:pt>
                <c:pt idx="106">
                  <c:v>143.5</c:v>
                </c:pt>
                <c:pt idx="107">
                  <c:v>90</c:v>
                </c:pt>
                <c:pt idx="108">
                  <c:v>135.6</c:v>
                </c:pt>
                <c:pt idx="109">
                  <c:v>143.5</c:v>
                </c:pt>
                <c:pt idx="110">
                  <c:v>103.9</c:v>
                </c:pt>
                <c:pt idx="111">
                  <c:v>149.4</c:v>
                </c:pt>
                <c:pt idx="114">
                  <c:v>239.2</c:v>
                </c:pt>
                <c:pt idx="115">
                  <c:v>249.7</c:v>
                </c:pt>
                <c:pt idx="116">
                  <c:v>160.30000000000001</c:v>
                </c:pt>
                <c:pt idx="117">
                  <c:v>126.4</c:v>
                </c:pt>
                <c:pt idx="118">
                  <c:v>143.80000000000001</c:v>
                </c:pt>
                <c:pt idx="119">
                  <c:v>83.3</c:v>
                </c:pt>
                <c:pt idx="120">
                  <c:v>150.69999999999999</c:v>
                </c:pt>
                <c:pt idx="121">
                  <c:v>144.19999999999999</c:v>
                </c:pt>
                <c:pt idx="122">
                  <c:v>94.3</c:v>
                </c:pt>
                <c:pt idx="123">
                  <c:v>136.69999999999999</c:v>
                </c:pt>
                <c:pt idx="124">
                  <c:v>157.5</c:v>
                </c:pt>
                <c:pt idx="125">
                  <c:v>160.6</c:v>
                </c:pt>
                <c:pt idx="126">
                  <c:v>263.5</c:v>
                </c:pt>
                <c:pt idx="127">
                  <c:v>262</c:v>
                </c:pt>
                <c:pt idx="128">
                  <c:v>171.2</c:v>
                </c:pt>
                <c:pt idx="129">
                  <c:v>126.8</c:v>
                </c:pt>
                <c:pt idx="130">
                  <c:v>123.8</c:v>
                </c:pt>
                <c:pt idx="131">
                  <c:v>71.7</c:v>
                </c:pt>
              </c:numCache>
            </c:numRef>
          </c:val>
          <c:smooth val="0"/>
          <c:extLst>
            <c:ext xmlns:c16="http://schemas.microsoft.com/office/drawing/2014/chart" uri="{C3380CC4-5D6E-409C-BE32-E72D297353CC}">
              <c16:uniqueId val="{00000000-0DC0-45CB-B0B4-EAD8F33A41D7}"/>
            </c:ext>
          </c:extLst>
        </c:ser>
        <c:ser>
          <c:idx val="1"/>
          <c:order val="1"/>
          <c:tx>
            <c:strRef>
              <c:f>'GA9-GA11'!$E$5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'GA9-GA11'!$A$6:$A$137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'GA9-GA11'!$E$6:$E$137</c:f>
              <c:numCache>
                <c:formatCode>0.0</c:formatCode>
                <c:ptCount val="132"/>
                <c:pt idx="0">
                  <c:v>126.097081833171</c:v>
                </c:pt>
                <c:pt idx="1">
                  <c:v>124.738261763813</c:v>
                </c:pt>
                <c:pt idx="2">
                  <c:v>128.84051875909</c:v>
                </c:pt>
                <c:pt idx="3">
                  <c:v>126.562467149255</c:v>
                </c:pt>
                <c:pt idx="4">
                  <c:v>124.214867028927</c:v>
                </c:pt>
                <c:pt idx="5">
                  <c:v>127.357497249188</c:v>
                </c:pt>
                <c:pt idx="6">
                  <c:v>127.915873058198</c:v>
                </c:pt>
                <c:pt idx="7">
                  <c:v>127.543624116895</c:v>
                </c:pt>
                <c:pt idx="8">
                  <c:v>127.949715650934</c:v>
                </c:pt>
                <c:pt idx="9">
                  <c:v>129.25516271849401</c:v>
                </c:pt>
                <c:pt idx="10">
                  <c:v>129.653666884665</c:v>
                </c:pt>
                <c:pt idx="11">
                  <c:v>128.329333622077</c:v>
                </c:pt>
                <c:pt idx="12">
                  <c:v>132.76205751048701</c:v>
                </c:pt>
                <c:pt idx="13">
                  <c:v>131.965099853667</c:v>
                </c:pt>
                <c:pt idx="14">
                  <c:v>130.754062588849</c:v>
                </c:pt>
                <c:pt idx="15">
                  <c:v>130.57349104592899</c:v>
                </c:pt>
                <c:pt idx="16">
                  <c:v>132.4612931586</c:v>
                </c:pt>
                <c:pt idx="17">
                  <c:v>132.11648616272899</c:v>
                </c:pt>
                <c:pt idx="18">
                  <c:v>132.34263377366901</c:v>
                </c:pt>
                <c:pt idx="19">
                  <c:v>131.859226353156</c:v>
                </c:pt>
                <c:pt idx="20">
                  <c:v>132.814943451451</c:v>
                </c:pt>
                <c:pt idx="21">
                  <c:v>131.13821897864699</c:v>
                </c:pt>
                <c:pt idx="22">
                  <c:v>132.89133486400101</c:v>
                </c:pt>
                <c:pt idx="23">
                  <c:v>135.04042877488399</c:v>
                </c:pt>
                <c:pt idx="24">
                  <c:v>129.053709989461</c:v>
                </c:pt>
                <c:pt idx="25">
                  <c:v>133.17669722026699</c:v>
                </c:pt>
                <c:pt idx="26">
                  <c:v>133.28766132934501</c:v>
                </c:pt>
                <c:pt idx="27">
                  <c:v>132.299190104536</c:v>
                </c:pt>
                <c:pt idx="28">
                  <c:v>134.915265605613</c:v>
                </c:pt>
                <c:pt idx="29">
                  <c:v>133.86450295655001</c:v>
                </c:pt>
                <c:pt idx="30">
                  <c:v>134.32832671112999</c:v>
                </c:pt>
                <c:pt idx="31">
                  <c:v>135.97344092582401</c:v>
                </c:pt>
                <c:pt idx="32">
                  <c:v>135.34668930324</c:v>
                </c:pt>
                <c:pt idx="33">
                  <c:v>136.91736346090599</c:v>
                </c:pt>
                <c:pt idx="34">
                  <c:v>135.71768076650301</c:v>
                </c:pt>
                <c:pt idx="35">
                  <c:v>137.618730129075</c:v>
                </c:pt>
                <c:pt idx="36">
                  <c:v>140.100784764997</c:v>
                </c:pt>
                <c:pt idx="37">
                  <c:v>139.34657488392301</c:v>
                </c:pt>
                <c:pt idx="38">
                  <c:v>137.213875175515</c:v>
                </c:pt>
                <c:pt idx="39">
                  <c:v>141.74944030640299</c:v>
                </c:pt>
                <c:pt idx="40">
                  <c:v>138.066063781004</c:v>
                </c:pt>
                <c:pt idx="41">
                  <c:v>139.671091695531</c:v>
                </c:pt>
                <c:pt idx="42">
                  <c:v>140.488902254778</c:v>
                </c:pt>
                <c:pt idx="43">
                  <c:v>140.27404256557301</c:v>
                </c:pt>
                <c:pt idx="44">
                  <c:v>140.74348729417201</c:v>
                </c:pt>
                <c:pt idx="45">
                  <c:v>138.984804594097</c:v>
                </c:pt>
                <c:pt idx="46">
                  <c:v>142.760919310399</c:v>
                </c:pt>
                <c:pt idx="47">
                  <c:v>137.106210667798</c:v>
                </c:pt>
                <c:pt idx="48">
                  <c:v>140.08906343576101</c:v>
                </c:pt>
                <c:pt idx="49">
                  <c:v>138.20362967772999</c:v>
                </c:pt>
                <c:pt idx="50">
                  <c:v>143.32142919648501</c:v>
                </c:pt>
                <c:pt idx="51">
                  <c:v>140.328940307934</c:v>
                </c:pt>
                <c:pt idx="52">
                  <c:v>142.56956011833699</c:v>
                </c:pt>
                <c:pt idx="53">
                  <c:v>144.06277696368201</c:v>
                </c:pt>
                <c:pt idx="54">
                  <c:v>142.82990400237301</c:v>
                </c:pt>
                <c:pt idx="55">
                  <c:v>144.03013163491701</c:v>
                </c:pt>
                <c:pt idx="56">
                  <c:v>144.41018207436301</c:v>
                </c:pt>
                <c:pt idx="57">
                  <c:v>147.70137203485001</c:v>
                </c:pt>
                <c:pt idx="58">
                  <c:v>144.765575074742</c:v>
                </c:pt>
                <c:pt idx="59">
                  <c:v>149.30837371854099</c:v>
                </c:pt>
                <c:pt idx="60">
                  <c:v>146.255911741803</c:v>
                </c:pt>
                <c:pt idx="61">
                  <c:v>150.871170676595</c:v>
                </c:pt>
                <c:pt idx="62">
                  <c:v>148.26430287477501</c:v>
                </c:pt>
                <c:pt idx="63">
                  <c:v>151.73074116683301</c:v>
                </c:pt>
                <c:pt idx="64">
                  <c:v>151.62167308469799</c:v>
                </c:pt>
                <c:pt idx="65">
                  <c:v>150.989195241576</c:v>
                </c:pt>
                <c:pt idx="66">
                  <c:v>154.16092509798901</c:v>
                </c:pt>
                <c:pt idx="67">
                  <c:v>153.31308988946</c:v>
                </c:pt>
                <c:pt idx="68">
                  <c:v>154.55919496168599</c:v>
                </c:pt>
                <c:pt idx="69">
                  <c:v>155.28054369105001</c:v>
                </c:pt>
                <c:pt idx="70">
                  <c:v>156.625270175341</c:v>
                </c:pt>
                <c:pt idx="71">
                  <c:v>157.17038281992299</c:v>
                </c:pt>
                <c:pt idx="72">
                  <c:v>158.92051947771199</c:v>
                </c:pt>
                <c:pt idx="73">
                  <c:v>160.275890267047</c:v>
                </c:pt>
                <c:pt idx="74">
                  <c:v>157.796514122676</c:v>
                </c:pt>
                <c:pt idx="75">
                  <c:v>160.80839123509401</c:v>
                </c:pt>
                <c:pt idx="76">
                  <c:v>160.104520631486</c:v>
                </c:pt>
                <c:pt idx="77">
                  <c:v>161.57677783603199</c:v>
                </c:pt>
                <c:pt idx="78">
                  <c:v>160.11515750567901</c:v>
                </c:pt>
                <c:pt idx="79">
                  <c:v>161.236747803822</c:v>
                </c:pt>
                <c:pt idx="80">
                  <c:v>162.68578903557599</c:v>
                </c:pt>
                <c:pt idx="81">
                  <c:v>161.61726082528301</c:v>
                </c:pt>
                <c:pt idx="82">
                  <c:v>161.92684166438801</c:v>
                </c:pt>
                <c:pt idx="83">
                  <c:v>160.88280285392699</c:v>
                </c:pt>
                <c:pt idx="84">
                  <c:v>164.57918755769199</c:v>
                </c:pt>
                <c:pt idx="85">
                  <c:v>160.91688046401799</c:v>
                </c:pt>
                <c:pt idx="86">
                  <c:v>165.54945381157799</c:v>
                </c:pt>
                <c:pt idx="87">
                  <c:v>163.68092717172101</c:v>
                </c:pt>
                <c:pt idx="88">
                  <c:v>165.69289008911099</c:v>
                </c:pt>
                <c:pt idx="89">
                  <c:v>164.46039159500501</c:v>
                </c:pt>
                <c:pt idx="90">
                  <c:v>165.60653879879499</c:v>
                </c:pt>
                <c:pt idx="91">
                  <c:v>165.45400178528101</c:v>
                </c:pt>
                <c:pt idx="92">
                  <c:v>165.359509061463</c:v>
                </c:pt>
                <c:pt idx="93">
                  <c:v>165.47201347135299</c:v>
                </c:pt>
                <c:pt idx="94">
                  <c:v>166.515760959967</c:v>
                </c:pt>
                <c:pt idx="95">
                  <c:v>171.504059247068</c:v>
                </c:pt>
                <c:pt idx="96">
                  <c:v>163.743851984684</c:v>
                </c:pt>
                <c:pt idx="97">
                  <c:v>167.015880493183</c:v>
                </c:pt>
                <c:pt idx="98">
                  <c:v>168.599924787476</c:v>
                </c:pt>
                <c:pt idx="99">
                  <c:v>162.70136215436801</c:v>
                </c:pt>
                <c:pt idx="100">
                  <c:v>163.691810733701</c:v>
                </c:pt>
                <c:pt idx="101">
                  <c:v>166.17842204904099</c:v>
                </c:pt>
                <c:pt idx="102">
                  <c:v>163.074638935591</c:v>
                </c:pt>
                <c:pt idx="103">
                  <c:v>163.51054402775</c:v>
                </c:pt>
                <c:pt idx="104">
                  <c:v>162.76769466472399</c:v>
                </c:pt>
                <c:pt idx="105">
                  <c:v>165.48444659103001</c:v>
                </c:pt>
                <c:pt idx="106">
                  <c:v>157.790379542202</c:v>
                </c:pt>
                <c:pt idx="107">
                  <c:v>157.80306517268599</c:v>
                </c:pt>
                <c:pt idx="108">
                  <c:v>156.50512195714299</c:v>
                </c:pt>
                <c:pt idx="109">
                  <c:v>157.05094595771601</c:v>
                </c:pt>
                <c:pt idx="110">
                  <c:v>155.214885195477</c:v>
                </c:pt>
                <c:pt idx="111">
                  <c:v>158.361950904217</c:v>
                </c:pt>
                <c:pt idx="112">
                  <c:v>155.33746356639301</c:v>
                </c:pt>
                <c:pt idx="113">
                  <c:v>154.469732351077</c:v>
                </c:pt>
                <c:pt idx="114">
                  <c:v>152.26142424451501</c:v>
                </c:pt>
                <c:pt idx="115">
                  <c:v>153.639740364049</c:v>
                </c:pt>
                <c:pt idx="116">
                  <c:v>151.40080827545501</c:v>
                </c:pt>
                <c:pt idx="117">
                  <c:v>148.859275709141</c:v>
                </c:pt>
                <c:pt idx="118">
                  <c:v>157.17213096658801</c:v>
                </c:pt>
                <c:pt idx="119">
                  <c:v>149.032212167626</c:v>
                </c:pt>
                <c:pt idx="120">
                  <c:v>162.76696957112199</c:v>
                </c:pt>
                <c:pt idx="121">
                  <c:v>148.58340108406901</c:v>
                </c:pt>
                <c:pt idx="122">
                  <c:v>150.20463708696201</c:v>
                </c:pt>
                <c:pt idx="123">
                  <c:v>149.58943956341199</c:v>
                </c:pt>
                <c:pt idx="124">
                  <c:v>148.826405419346</c:v>
                </c:pt>
                <c:pt idx="125">
                  <c:v>147.04428709935499</c:v>
                </c:pt>
                <c:pt idx="126">
                  <c:v>150.437334989254</c:v>
                </c:pt>
                <c:pt idx="127">
                  <c:v>147.51513212937499</c:v>
                </c:pt>
                <c:pt idx="128">
                  <c:v>148.17897357338299</c:v>
                </c:pt>
                <c:pt idx="129">
                  <c:v>147.24054295879199</c:v>
                </c:pt>
                <c:pt idx="130">
                  <c:v>143.84311962724101</c:v>
                </c:pt>
                <c:pt idx="131">
                  <c:v>146.34300953523399</c:v>
                </c:pt>
              </c:numCache>
            </c:numRef>
          </c:val>
          <c:smooth val="0"/>
          <c:extLst>
            <c:ext xmlns:c16="http://schemas.microsoft.com/office/drawing/2014/chart" uri="{C3380CC4-5D6E-409C-BE32-E72D297353CC}">
              <c16:uniqueId val="{00000001-0DC0-45CB-B0B4-EAD8F33A41D7}"/>
            </c:ext>
          </c:extLst>
        </c:ser>
        <c:dLbls>
          <c:showLegendKey val="0"/>
          <c:showVal val="0"/>
          <c:showCatName val="0"/>
          <c:showSerName val="0"/>
          <c:showPercent val="0"/>
          <c:showBubbleSize val="0"/>
        </c:dLbls>
        <c:hiLowLines>
          <c:spPr>
            <a:ln>
              <a:noFill/>
            </a:ln>
          </c:spPr>
        </c:hiLowLines>
        <c:smooth val="0"/>
        <c:axId val="84675091"/>
        <c:axId val="49765801"/>
      </c:lineChart>
      <c:catAx>
        <c:axId val="84675091"/>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49765801"/>
        <c:crosses val="autoZero"/>
        <c:auto val="1"/>
        <c:lblAlgn val="ctr"/>
        <c:lblOffset val="100"/>
        <c:noMultiLvlLbl val="1"/>
      </c:catAx>
      <c:valAx>
        <c:axId val="49765801"/>
        <c:scaling>
          <c:orientation val="minMax"/>
          <c:max val="270"/>
          <c:min val="7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84675091"/>
        <c:crosses val="autoZero"/>
        <c:crossBetween val="between"/>
        <c:majorUnit val="30"/>
      </c:valAx>
      <c:spPr>
        <a:noFill/>
        <a:ln w="12600">
          <a:solidFill>
            <a:srgbClr val="808080"/>
          </a:solidFill>
          <a:round/>
        </a:ln>
      </c:spPr>
    </c:plotArea>
    <c:legend>
      <c:legendPos val="r"/>
      <c:layout>
        <c:manualLayout>
          <c:xMode val="edge"/>
          <c:yMode val="edge"/>
          <c:x val="0.25401929260450201"/>
          <c:y val="0.19369369369369399"/>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i="0" baseline="0">
                <a:solidFill>
                  <a:srgbClr val="000000"/>
                </a:solidFill>
                <a:latin typeface="Arial"/>
                <a:ea typeface="Arial"/>
              </a:defRPr>
            </a:pPr>
            <a:r>
              <a:rPr lang="es-ES" sz="700" b="0" i="0"/>
              <a:t>Gràfic I-6.8. Diferències en punts percentuals de l'increment del pes dels turistes de la temporada mitjana baixa sobre el total per illes (2020-2021)</a:t>
            </a:r>
          </a:p>
        </c:rich>
      </c:tx>
      <c:layout>
        <c:manualLayout>
          <c:xMode val="edge"/>
          <c:yMode val="edge"/>
          <c:x val="0.11849604706747563"/>
          <c:y val="3.2037265899800361E-2"/>
        </c:manualLayout>
      </c:layout>
      <c:overlay val="0"/>
    </c:title>
    <c:autoTitleDeleted val="0"/>
    <c:plotArea>
      <c:layout>
        <c:manualLayout>
          <c:xMode val="edge"/>
          <c:yMode val="edge"/>
          <c:x val="6.9865784151498439E-2"/>
          <c:y val="0.23947116857326955"/>
          <c:w val="0.88950174664460391"/>
          <c:h val="0.70947808727065309"/>
        </c:manualLayout>
      </c:layout>
      <c:barChart>
        <c:barDir val="bar"/>
        <c:grouping val="clustered"/>
        <c:varyColors val="0"/>
        <c:ser>
          <c:idx val="0"/>
          <c:order val="0"/>
          <c:tx>
            <c:strRef>
              <c:f>'Q4-G6-G8'!$A$25:$A$25</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'Q4-G6-G8'!$B$24:$E$24</c:f>
              <c:strCache>
                <c:ptCount val="4"/>
                <c:pt idx="0">
                  <c:v>Illes Balears</c:v>
                </c:pt>
                <c:pt idx="1">
                  <c:v>Mallorca</c:v>
                </c:pt>
                <c:pt idx="2">
                  <c:v>Menorca</c:v>
                </c:pt>
                <c:pt idx="3">
                  <c:v>Eivissa i Formentera</c:v>
                </c:pt>
              </c:strCache>
            </c:strRef>
          </c:cat>
          <c:val>
            <c:numRef>
              <c:f>'Q4-G6-G8'!$B$25:$E$25</c:f>
              <c:numCache>
                <c:formatCode>0.0</c:formatCode>
                <c:ptCount val="4"/>
                <c:pt idx="0">
                  <c:v>-18.1958250276234</c:v>
                </c:pt>
                <c:pt idx="1">
                  <c:v>-23.231194034374699</c:v>
                </c:pt>
                <c:pt idx="2">
                  <c:v>-8.1089639308030392</c:v>
                </c:pt>
                <c:pt idx="3">
                  <c:v>-9.5591265080005297</c:v>
                </c:pt>
              </c:numCache>
            </c:numRef>
          </c:val>
          <c:extLst>
            <c:ext xmlns:c16="http://schemas.microsoft.com/office/drawing/2014/chart" uri="{C3380CC4-5D6E-409C-BE32-E72D297353CC}">
              <c16:uniqueId val="{00000000-5B6E-4D76-B01C-C5D7C4CC1438}"/>
            </c:ext>
          </c:extLst>
        </c:ser>
        <c:ser>
          <c:idx val="1"/>
          <c:order val="1"/>
          <c:tx>
            <c:strRef>
              <c:f>'Q4-G6-G8'!$A$26:$A$26</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'Q4-G6-G8'!$B$24:$E$24</c:f>
              <c:strCache>
                <c:ptCount val="4"/>
                <c:pt idx="0">
                  <c:v>Illes Balears</c:v>
                </c:pt>
                <c:pt idx="1">
                  <c:v>Mallorca</c:v>
                </c:pt>
                <c:pt idx="2">
                  <c:v>Menorca</c:v>
                </c:pt>
                <c:pt idx="3">
                  <c:v>Eivissa i Formentera</c:v>
                </c:pt>
              </c:strCache>
            </c:strRef>
          </c:cat>
          <c:val>
            <c:numRef>
              <c:f>'Q4-G6-G8'!$B$26:$E$26</c:f>
              <c:numCache>
                <c:formatCode>0.0</c:formatCode>
                <c:ptCount val="4"/>
                <c:pt idx="0">
                  <c:v>-16.188388478808601</c:v>
                </c:pt>
                <c:pt idx="1">
                  <c:v>-19.5845574554493</c:v>
                </c:pt>
                <c:pt idx="2">
                  <c:v>-9.1749037458754099</c:v>
                </c:pt>
                <c:pt idx="3">
                  <c:v>-12.632963233264899</c:v>
                </c:pt>
              </c:numCache>
            </c:numRef>
          </c:val>
          <c:extLst>
            <c:ext xmlns:c16="http://schemas.microsoft.com/office/drawing/2014/chart" uri="{C3380CC4-5D6E-409C-BE32-E72D297353CC}">
              <c16:uniqueId val="{00000001-5B6E-4D76-B01C-C5D7C4CC1438}"/>
            </c:ext>
          </c:extLst>
        </c:ser>
        <c:ser>
          <c:idx val="2"/>
          <c:order val="2"/>
          <c:tx>
            <c:strRef>
              <c:f>'Q4-G6-G8'!$A$27:$A$27</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'Q4-G6-G8'!$B$24:$E$24</c:f>
              <c:strCache>
                <c:ptCount val="4"/>
                <c:pt idx="0">
                  <c:v>Illes Balears</c:v>
                </c:pt>
                <c:pt idx="1">
                  <c:v>Mallorca</c:v>
                </c:pt>
                <c:pt idx="2">
                  <c:v>Menorca</c:v>
                </c:pt>
                <c:pt idx="3">
                  <c:v>Eivissa i Formentera</c:v>
                </c:pt>
              </c:strCache>
            </c:strRef>
          </c:cat>
          <c:val>
            <c:numRef>
              <c:f>'Q4-G6-G8'!$B$27:$E$27</c:f>
              <c:numCache>
                <c:formatCode>0.0</c:formatCode>
                <c:ptCount val="4"/>
                <c:pt idx="0">
                  <c:v>-18.3758998071402</c:v>
                </c:pt>
                <c:pt idx="1">
                  <c:v>-22.584673425022299</c:v>
                </c:pt>
                <c:pt idx="2">
                  <c:v>-3.1684034124853802</c:v>
                </c:pt>
                <c:pt idx="3">
                  <c:v>-5.0109769509765902</c:v>
                </c:pt>
              </c:numCache>
            </c:numRef>
          </c:val>
          <c:extLst>
            <c:ext xmlns:c16="http://schemas.microsoft.com/office/drawing/2014/chart" uri="{C3380CC4-5D6E-409C-BE32-E72D297353CC}">
              <c16:uniqueId val="{00000002-5B6E-4D76-B01C-C5D7C4CC1438}"/>
            </c:ext>
          </c:extLst>
        </c:ser>
        <c:dLbls>
          <c:showLegendKey val="0"/>
          <c:showVal val="0"/>
          <c:showCatName val="0"/>
          <c:showSerName val="0"/>
          <c:showPercent val="0"/>
          <c:showBubbleSize val="0"/>
        </c:dLbls>
        <c:gapWidth val="150"/>
        <c:axId val="154702495"/>
        <c:axId val="105060815"/>
      </c:barChart>
      <c:valAx>
        <c:axId val="10506081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2495"/>
        <c:crosses val="max"/>
        <c:crossBetween val="between"/>
      </c:valAx>
      <c:catAx>
        <c:axId val="1547024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05060815"/>
        <c:crossesAt val="0"/>
        <c:auto val="1"/>
        <c:lblAlgn val="ctr"/>
        <c:lblOffset val="100"/>
        <c:noMultiLvlLbl val="0"/>
      </c:catAx>
      <c:spPr>
        <a:noFill/>
        <a:ln w="3240">
          <a:solidFill>
            <a:srgbClr val="000000"/>
          </a:solidFill>
          <a:prstDash val="solid"/>
        </a:ln>
      </c:spPr>
    </c:plotArea>
    <c:legend>
      <c:legendPos val="r"/>
      <c:layout>
        <c:manualLayout>
          <c:xMode val="edge"/>
          <c:yMode val="edge"/>
          <c:x val="0.29653703533449782"/>
          <c:y val="0.59542440351577286"/>
          <c:w val="0.30777583688312748"/>
          <c:h val="0.18195241542340523"/>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strike="noStrike" spc="-1">
                <a:solidFill>
                  <a:srgbClr val="000000"/>
                </a:solidFill>
                <a:uFill>
                  <a:solidFill>
                    <a:srgbClr val="FFFFFF"/>
                  </a:solidFill>
                </a:uFill>
                <a:latin typeface="Arial"/>
                <a:ea typeface="Arial"/>
              </a:defRPr>
            </a:pPr>
            <a:r>
              <a:rPr lang="es-ES" sz="700" b="0" strike="noStrike" spc="-1">
                <a:solidFill>
                  <a:srgbClr val="000000"/>
                </a:solidFill>
                <a:uFill>
                  <a:solidFill>
                    <a:srgbClr val="FFFFFF"/>
                  </a:solidFill>
                </a:uFill>
                <a:latin typeface="Arial"/>
                <a:ea typeface="Arial"/>
              </a:rPr>
              <a:t>Gràfic IA-6.11. Evolució de l'índex de preus d'allotjaments de turisme rural (IPATR) a les Illes Balears
(desestacionalitzats amb el paquet RJDemetra) (2011-2021)</a:t>
            </a:r>
          </a:p>
        </c:rich>
      </c:tx>
      <c:layout>
        <c:manualLayout>
          <c:xMode val="edge"/>
          <c:yMode val="edge"/>
          <c:x val="0.190964722822174"/>
          <c:y val="3.5858359480053802E-2"/>
        </c:manualLayout>
      </c:layout>
      <c:overlay val="0"/>
    </c:title>
    <c:autoTitleDeleted val="0"/>
    <c:plotArea>
      <c:layout>
        <c:manualLayout>
          <c:layoutTarget val="inner"/>
          <c:xMode val="edge"/>
          <c:yMode val="edge"/>
          <c:x val="6.0955123590112799E-2"/>
          <c:y val="0.295831465710444"/>
          <c:w val="0.91642668586513099"/>
          <c:h val="0.42148513372179902"/>
        </c:manualLayout>
      </c:layout>
      <c:lineChart>
        <c:grouping val="standard"/>
        <c:varyColors val="1"/>
        <c:ser>
          <c:idx val="0"/>
          <c:order val="0"/>
          <c:tx>
            <c:strRef>
              <c:f>'GA9-GA11'!$F$5</c:f>
              <c:strCache>
                <c:ptCount val="1"/>
                <c:pt idx="0">
                  <c:v>Sèrie original</c:v>
                </c:pt>
              </c:strCache>
            </c:strRef>
          </c:tx>
          <c:spPr>
            <a:ln w="25560">
              <a:solidFill>
                <a:srgbClr val="80808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'GA9-GA11'!$A$6:$A$137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'GA9-GA11'!$F$6:$F$137</c:f>
              <c:numCache>
                <c:formatCode>0.0</c:formatCode>
                <c:ptCount val="132"/>
                <c:pt idx="0">
                  <c:v>101.9</c:v>
                </c:pt>
                <c:pt idx="1">
                  <c:v>109.9</c:v>
                </c:pt>
                <c:pt idx="2">
                  <c:v>111.1</c:v>
                </c:pt>
                <c:pt idx="3">
                  <c:v>104.3</c:v>
                </c:pt>
                <c:pt idx="4">
                  <c:v>114.8</c:v>
                </c:pt>
                <c:pt idx="5">
                  <c:v>123.9</c:v>
                </c:pt>
                <c:pt idx="6">
                  <c:v>123.2</c:v>
                </c:pt>
                <c:pt idx="7">
                  <c:v>125.1</c:v>
                </c:pt>
                <c:pt idx="8">
                  <c:v>119.5</c:v>
                </c:pt>
                <c:pt idx="9">
                  <c:v>111.1</c:v>
                </c:pt>
                <c:pt idx="10">
                  <c:v>112.6</c:v>
                </c:pt>
                <c:pt idx="11">
                  <c:v>103.5</c:v>
                </c:pt>
                <c:pt idx="12">
                  <c:v>100.8</c:v>
                </c:pt>
                <c:pt idx="13">
                  <c:v>110.2</c:v>
                </c:pt>
                <c:pt idx="14">
                  <c:v>111.9</c:v>
                </c:pt>
                <c:pt idx="15">
                  <c:v>106.6</c:v>
                </c:pt>
                <c:pt idx="16">
                  <c:v>117.2</c:v>
                </c:pt>
                <c:pt idx="17">
                  <c:v>128.1</c:v>
                </c:pt>
                <c:pt idx="18">
                  <c:v>130.9</c:v>
                </c:pt>
                <c:pt idx="19">
                  <c:v>130.30000000000001</c:v>
                </c:pt>
                <c:pt idx="20">
                  <c:v>119.8</c:v>
                </c:pt>
                <c:pt idx="21">
                  <c:v>110.1</c:v>
                </c:pt>
                <c:pt idx="22">
                  <c:v>108.2</c:v>
                </c:pt>
                <c:pt idx="23">
                  <c:v>101.5</c:v>
                </c:pt>
                <c:pt idx="24">
                  <c:v>100.7</c:v>
                </c:pt>
                <c:pt idx="25">
                  <c:v>107.6</c:v>
                </c:pt>
                <c:pt idx="26">
                  <c:v>117.6</c:v>
                </c:pt>
                <c:pt idx="27">
                  <c:v>103.9</c:v>
                </c:pt>
                <c:pt idx="28">
                  <c:v>117.2</c:v>
                </c:pt>
                <c:pt idx="29">
                  <c:v>128.6</c:v>
                </c:pt>
                <c:pt idx="30">
                  <c:v>136.19999999999999</c:v>
                </c:pt>
                <c:pt idx="31">
                  <c:v>136.6</c:v>
                </c:pt>
                <c:pt idx="32">
                  <c:v>124.8</c:v>
                </c:pt>
                <c:pt idx="33">
                  <c:v>110.9</c:v>
                </c:pt>
                <c:pt idx="34">
                  <c:v>115.7</c:v>
                </c:pt>
                <c:pt idx="35">
                  <c:v>101</c:v>
                </c:pt>
                <c:pt idx="36">
                  <c:v>99</c:v>
                </c:pt>
                <c:pt idx="37">
                  <c:v>114.1</c:v>
                </c:pt>
                <c:pt idx="38">
                  <c:v>116.2</c:v>
                </c:pt>
                <c:pt idx="39">
                  <c:v>104.7</c:v>
                </c:pt>
                <c:pt idx="40">
                  <c:v>120.3</c:v>
                </c:pt>
                <c:pt idx="41">
                  <c:v>131.80000000000001</c:v>
                </c:pt>
                <c:pt idx="42">
                  <c:v>137</c:v>
                </c:pt>
                <c:pt idx="43">
                  <c:v>138.80000000000001</c:v>
                </c:pt>
                <c:pt idx="44">
                  <c:v>126.1</c:v>
                </c:pt>
                <c:pt idx="45">
                  <c:v>114.8</c:v>
                </c:pt>
                <c:pt idx="46">
                  <c:v>112</c:v>
                </c:pt>
                <c:pt idx="47">
                  <c:v>97.8</c:v>
                </c:pt>
                <c:pt idx="48">
                  <c:v>106.8</c:v>
                </c:pt>
                <c:pt idx="49">
                  <c:v>115.3</c:v>
                </c:pt>
                <c:pt idx="50">
                  <c:v>115.6</c:v>
                </c:pt>
                <c:pt idx="51">
                  <c:v>99.4</c:v>
                </c:pt>
                <c:pt idx="52">
                  <c:v>121.7</c:v>
                </c:pt>
                <c:pt idx="53">
                  <c:v>133.9</c:v>
                </c:pt>
                <c:pt idx="54">
                  <c:v>137.19999999999999</c:v>
                </c:pt>
                <c:pt idx="55">
                  <c:v>137.69999999999999</c:v>
                </c:pt>
                <c:pt idx="56">
                  <c:v>130.6</c:v>
                </c:pt>
                <c:pt idx="57">
                  <c:v>114.7</c:v>
                </c:pt>
                <c:pt idx="58">
                  <c:v>114.3</c:v>
                </c:pt>
                <c:pt idx="59">
                  <c:v>101.7</c:v>
                </c:pt>
                <c:pt idx="60">
                  <c:v>117.2</c:v>
                </c:pt>
                <c:pt idx="61">
                  <c:v>116.9</c:v>
                </c:pt>
                <c:pt idx="62">
                  <c:v>121.5</c:v>
                </c:pt>
                <c:pt idx="63">
                  <c:v>105.1</c:v>
                </c:pt>
                <c:pt idx="64">
                  <c:v>126</c:v>
                </c:pt>
                <c:pt idx="65">
                  <c:v>138.9</c:v>
                </c:pt>
                <c:pt idx="66">
                  <c:v>144.30000000000001</c:v>
                </c:pt>
                <c:pt idx="67">
                  <c:v>145.1</c:v>
                </c:pt>
                <c:pt idx="68">
                  <c:v>135.19999999999999</c:v>
                </c:pt>
                <c:pt idx="69">
                  <c:v>119.5</c:v>
                </c:pt>
                <c:pt idx="70">
                  <c:v>116.4</c:v>
                </c:pt>
                <c:pt idx="71">
                  <c:v>93.9</c:v>
                </c:pt>
                <c:pt idx="72">
                  <c:v>113.3</c:v>
                </c:pt>
                <c:pt idx="73">
                  <c:v>118.7</c:v>
                </c:pt>
                <c:pt idx="74">
                  <c:v>119.6</c:v>
                </c:pt>
                <c:pt idx="75">
                  <c:v>106.6</c:v>
                </c:pt>
                <c:pt idx="76">
                  <c:v>129.5</c:v>
                </c:pt>
                <c:pt idx="77">
                  <c:v>141.6</c:v>
                </c:pt>
                <c:pt idx="78">
                  <c:v>149</c:v>
                </c:pt>
                <c:pt idx="79">
                  <c:v>147.19999999999999</c:v>
                </c:pt>
                <c:pt idx="80">
                  <c:v>137.6</c:v>
                </c:pt>
                <c:pt idx="81">
                  <c:v>121.2</c:v>
                </c:pt>
                <c:pt idx="82">
                  <c:v>112.2</c:v>
                </c:pt>
                <c:pt idx="83">
                  <c:v>101.9</c:v>
                </c:pt>
                <c:pt idx="84">
                  <c:v>115.7</c:v>
                </c:pt>
                <c:pt idx="85">
                  <c:v>118.6</c:v>
                </c:pt>
                <c:pt idx="86">
                  <c:v>121.5</c:v>
                </c:pt>
                <c:pt idx="87">
                  <c:v>107.5</c:v>
                </c:pt>
                <c:pt idx="88">
                  <c:v>127.5</c:v>
                </c:pt>
                <c:pt idx="89">
                  <c:v>145.1</c:v>
                </c:pt>
                <c:pt idx="90">
                  <c:v>149.69999999999999</c:v>
                </c:pt>
                <c:pt idx="91">
                  <c:v>148.5</c:v>
                </c:pt>
                <c:pt idx="92">
                  <c:v>138.1</c:v>
                </c:pt>
                <c:pt idx="93">
                  <c:v>121.3</c:v>
                </c:pt>
                <c:pt idx="94">
                  <c:v>109</c:v>
                </c:pt>
                <c:pt idx="95">
                  <c:v>93.5</c:v>
                </c:pt>
                <c:pt idx="96">
                  <c:v>106.5</c:v>
                </c:pt>
                <c:pt idx="97">
                  <c:v>118.1</c:v>
                </c:pt>
                <c:pt idx="98">
                  <c:v>118.8</c:v>
                </c:pt>
                <c:pt idx="99">
                  <c:v>104.7</c:v>
                </c:pt>
                <c:pt idx="100">
                  <c:v>122.3</c:v>
                </c:pt>
                <c:pt idx="101">
                  <c:v>142.9</c:v>
                </c:pt>
                <c:pt idx="102">
                  <c:v>152.4</c:v>
                </c:pt>
                <c:pt idx="103">
                  <c:v>149.4</c:v>
                </c:pt>
                <c:pt idx="104">
                  <c:v>138.5</c:v>
                </c:pt>
                <c:pt idx="105">
                  <c:v>121.3</c:v>
                </c:pt>
                <c:pt idx="106">
                  <c:v>111.2</c:v>
                </c:pt>
                <c:pt idx="107">
                  <c:v>90.5</c:v>
                </c:pt>
                <c:pt idx="108">
                  <c:v>99.2</c:v>
                </c:pt>
                <c:pt idx="109">
                  <c:v>111.1</c:v>
                </c:pt>
                <c:pt idx="110">
                  <c:v>110.6</c:v>
                </c:pt>
                <c:pt idx="111">
                  <c:v>104.7</c:v>
                </c:pt>
                <c:pt idx="114">
                  <c:v>147.1</c:v>
                </c:pt>
                <c:pt idx="115">
                  <c:v>141</c:v>
                </c:pt>
                <c:pt idx="116">
                  <c:v>123.2</c:v>
                </c:pt>
                <c:pt idx="117">
                  <c:v>107.9</c:v>
                </c:pt>
                <c:pt idx="118">
                  <c:v>101.1</c:v>
                </c:pt>
                <c:pt idx="119">
                  <c:v>78.3</c:v>
                </c:pt>
                <c:pt idx="120">
                  <c:v>93.8</c:v>
                </c:pt>
                <c:pt idx="121">
                  <c:v>103.1</c:v>
                </c:pt>
                <c:pt idx="122">
                  <c:v>119.9</c:v>
                </c:pt>
                <c:pt idx="123">
                  <c:v>104.1</c:v>
                </c:pt>
                <c:pt idx="124">
                  <c:v>128.9</c:v>
                </c:pt>
                <c:pt idx="125">
                  <c:v>125.5</c:v>
                </c:pt>
                <c:pt idx="126">
                  <c:v>162.5</c:v>
                </c:pt>
                <c:pt idx="127">
                  <c:v>154</c:v>
                </c:pt>
                <c:pt idx="128">
                  <c:v>139.19999999999999</c:v>
                </c:pt>
                <c:pt idx="129">
                  <c:v>119.6</c:v>
                </c:pt>
                <c:pt idx="130">
                  <c:v>121</c:v>
                </c:pt>
                <c:pt idx="131">
                  <c:v>98.6</c:v>
                </c:pt>
              </c:numCache>
            </c:numRef>
          </c:val>
          <c:smooth val="0"/>
          <c:extLst>
            <c:ext xmlns:c16="http://schemas.microsoft.com/office/drawing/2014/chart" uri="{C3380CC4-5D6E-409C-BE32-E72D297353CC}">
              <c16:uniqueId val="{00000000-FEE0-4D38-9ED5-963AF6792579}"/>
            </c:ext>
          </c:extLst>
        </c:ser>
        <c:ser>
          <c:idx val="1"/>
          <c:order val="1"/>
          <c:tx>
            <c:strRef>
              <c:f>'GA9-GA11'!$G$5</c:f>
              <c:strCache>
                <c:ptCount val="1"/>
                <c:pt idx="0">
                  <c:v>Tendència</c:v>
                </c:pt>
              </c:strCache>
            </c:strRef>
          </c:tx>
          <c:spPr>
            <a:ln w="25560">
              <a:solidFill>
                <a:srgbClr val="FFCC00"/>
              </a:solidFill>
              <a:round/>
            </a:ln>
          </c:spPr>
          <c:marker>
            <c:symbol val="none"/>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'GA9-GA11'!$A$6:$A$137</c:f>
              <c:strCache>
                <c:ptCount val="132"/>
                <c:pt idx="0">
                  <c:v>2011M01</c:v>
                </c:pt>
                <c:pt idx="1">
                  <c:v>2011M02</c:v>
                </c:pt>
                <c:pt idx="2">
                  <c:v>2011M03</c:v>
                </c:pt>
                <c:pt idx="3">
                  <c:v>2011M04</c:v>
                </c:pt>
                <c:pt idx="4">
                  <c:v>2011M05</c:v>
                </c:pt>
                <c:pt idx="5">
                  <c:v>2011M06</c:v>
                </c:pt>
                <c:pt idx="6">
                  <c:v>2011M07</c:v>
                </c:pt>
                <c:pt idx="7">
                  <c:v>2011M08</c:v>
                </c:pt>
                <c:pt idx="8">
                  <c:v>2011M09</c:v>
                </c:pt>
                <c:pt idx="9">
                  <c:v>2011M10</c:v>
                </c:pt>
                <c:pt idx="10">
                  <c:v>2011M11</c:v>
                </c:pt>
                <c:pt idx="11">
                  <c:v>2011M12</c:v>
                </c:pt>
                <c:pt idx="12">
                  <c:v>2012M01</c:v>
                </c:pt>
                <c:pt idx="13">
                  <c:v>2012M02</c:v>
                </c:pt>
                <c:pt idx="14">
                  <c:v>2012M03</c:v>
                </c:pt>
                <c:pt idx="15">
                  <c:v>2012M04</c:v>
                </c:pt>
                <c:pt idx="16">
                  <c:v>2012M05</c:v>
                </c:pt>
                <c:pt idx="17">
                  <c:v>2012M06</c:v>
                </c:pt>
                <c:pt idx="18">
                  <c:v>2012M07</c:v>
                </c:pt>
                <c:pt idx="19">
                  <c:v>2012M08</c:v>
                </c:pt>
                <c:pt idx="20">
                  <c:v>2012M09</c:v>
                </c:pt>
                <c:pt idx="21">
                  <c:v>2012M10</c:v>
                </c:pt>
                <c:pt idx="22">
                  <c:v>2012M11</c:v>
                </c:pt>
                <c:pt idx="23">
                  <c:v>2012M12</c:v>
                </c:pt>
                <c:pt idx="24">
                  <c:v>2013M01</c:v>
                </c:pt>
                <c:pt idx="25">
                  <c:v>2013M02</c:v>
                </c:pt>
                <c:pt idx="26">
                  <c:v>2013M03</c:v>
                </c:pt>
                <c:pt idx="27">
                  <c:v>2013M04</c:v>
                </c:pt>
                <c:pt idx="28">
                  <c:v>2013M05</c:v>
                </c:pt>
                <c:pt idx="29">
                  <c:v>2013M06</c:v>
                </c:pt>
                <c:pt idx="30">
                  <c:v>2013M07</c:v>
                </c:pt>
                <c:pt idx="31">
                  <c:v>2013M08</c:v>
                </c:pt>
                <c:pt idx="32">
                  <c:v>2013M09</c:v>
                </c:pt>
                <c:pt idx="33">
                  <c:v>2013M10</c:v>
                </c:pt>
                <c:pt idx="34">
                  <c:v>2013M11</c:v>
                </c:pt>
                <c:pt idx="35">
                  <c:v>2013M12</c:v>
                </c:pt>
                <c:pt idx="36">
                  <c:v>2014M01</c:v>
                </c:pt>
                <c:pt idx="37">
                  <c:v>2014M02</c:v>
                </c:pt>
                <c:pt idx="38">
                  <c:v>2014M03</c:v>
                </c:pt>
                <c:pt idx="39">
                  <c:v>2014M04</c:v>
                </c:pt>
                <c:pt idx="40">
                  <c:v>2014M05</c:v>
                </c:pt>
                <c:pt idx="41">
                  <c:v>2014M06</c:v>
                </c:pt>
                <c:pt idx="42">
                  <c:v>2014M07</c:v>
                </c:pt>
                <c:pt idx="43">
                  <c:v>2014M08</c:v>
                </c:pt>
                <c:pt idx="44">
                  <c:v>2014M09</c:v>
                </c:pt>
                <c:pt idx="45">
                  <c:v>2014M10</c:v>
                </c:pt>
                <c:pt idx="46">
                  <c:v>2014M11</c:v>
                </c:pt>
                <c:pt idx="47">
                  <c:v>2014M12</c:v>
                </c:pt>
                <c:pt idx="48">
                  <c:v>2015M01</c:v>
                </c:pt>
                <c:pt idx="49">
                  <c:v>2015M02</c:v>
                </c:pt>
                <c:pt idx="50">
                  <c:v>2015M03</c:v>
                </c:pt>
                <c:pt idx="51">
                  <c:v>2015M04</c:v>
                </c:pt>
                <c:pt idx="52">
                  <c:v>2015M05</c:v>
                </c:pt>
                <c:pt idx="53">
                  <c:v>2015M06</c:v>
                </c:pt>
                <c:pt idx="54">
                  <c:v>2015M07</c:v>
                </c:pt>
                <c:pt idx="55">
                  <c:v>2015M08</c:v>
                </c:pt>
                <c:pt idx="56">
                  <c:v>2015M09</c:v>
                </c:pt>
                <c:pt idx="57">
                  <c:v>2015M10</c:v>
                </c:pt>
                <c:pt idx="58">
                  <c:v>2015M11</c:v>
                </c:pt>
                <c:pt idx="59">
                  <c:v>2015M12</c:v>
                </c:pt>
                <c:pt idx="60">
                  <c:v>2016M01</c:v>
                </c:pt>
                <c:pt idx="61">
                  <c:v>2016M02</c:v>
                </c:pt>
                <c:pt idx="62">
                  <c:v>2016M03</c:v>
                </c:pt>
                <c:pt idx="63">
                  <c:v>2016M04</c:v>
                </c:pt>
                <c:pt idx="64">
                  <c:v>2016M05</c:v>
                </c:pt>
                <c:pt idx="65">
                  <c:v>2016M06</c:v>
                </c:pt>
                <c:pt idx="66">
                  <c:v>2016M07</c:v>
                </c:pt>
                <c:pt idx="67">
                  <c:v>2016M08</c:v>
                </c:pt>
                <c:pt idx="68">
                  <c:v>2016M09</c:v>
                </c:pt>
                <c:pt idx="69">
                  <c:v>2016M10</c:v>
                </c:pt>
                <c:pt idx="70">
                  <c:v>2016M11</c:v>
                </c:pt>
                <c:pt idx="71">
                  <c:v>2016M12</c:v>
                </c:pt>
                <c:pt idx="72">
                  <c:v>2017M01</c:v>
                </c:pt>
                <c:pt idx="73">
                  <c:v>2017M02</c:v>
                </c:pt>
                <c:pt idx="74">
                  <c:v>2017M03</c:v>
                </c:pt>
                <c:pt idx="75">
                  <c:v>2017M04</c:v>
                </c:pt>
                <c:pt idx="76">
                  <c:v>2017M05</c:v>
                </c:pt>
                <c:pt idx="77">
                  <c:v>2017M06</c:v>
                </c:pt>
                <c:pt idx="78">
                  <c:v>2017M07</c:v>
                </c:pt>
                <c:pt idx="79">
                  <c:v>2017M08</c:v>
                </c:pt>
                <c:pt idx="80">
                  <c:v>2017M09</c:v>
                </c:pt>
                <c:pt idx="81">
                  <c:v>2017M10</c:v>
                </c:pt>
                <c:pt idx="82">
                  <c:v>2017M11</c:v>
                </c:pt>
                <c:pt idx="83">
                  <c:v>2017M12</c:v>
                </c:pt>
                <c:pt idx="84">
                  <c:v>2018M01</c:v>
                </c:pt>
                <c:pt idx="85">
                  <c:v>2018M02</c:v>
                </c:pt>
                <c:pt idx="86">
                  <c:v>2018M03</c:v>
                </c:pt>
                <c:pt idx="87">
                  <c:v>2018M04</c:v>
                </c:pt>
                <c:pt idx="88">
                  <c:v>2018M05</c:v>
                </c:pt>
                <c:pt idx="89">
                  <c:v>2018M06</c:v>
                </c:pt>
                <c:pt idx="90">
                  <c:v>2018M07</c:v>
                </c:pt>
                <c:pt idx="91">
                  <c:v>2018M08</c:v>
                </c:pt>
                <c:pt idx="92">
                  <c:v>2018M09</c:v>
                </c:pt>
                <c:pt idx="93">
                  <c:v>2018M10</c:v>
                </c:pt>
                <c:pt idx="94">
                  <c:v>2018M11</c:v>
                </c:pt>
                <c:pt idx="95">
                  <c:v>2018M12</c:v>
                </c:pt>
                <c:pt idx="96">
                  <c:v>2019M01</c:v>
                </c:pt>
                <c:pt idx="97">
                  <c:v>2019M02</c:v>
                </c:pt>
                <c:pt idx="98">
                  <c:v>2019M03</c:v>
                </c:pt>
                <c:pt idx="99">
                  <c:v>2019M04</c:v>
                </c:pt>
                <c:pt idx="100">
                  <c:v>2019M05</c:v>
                </c:pt>
                <c:pt idx="101">
                  <c:v>2019M06</c:v>
                </c:pt>
                <c:pt idx="102">
                  <c:v>2019M07</c:v>
                </c:pt>
                <c:pt idx="103">
                  <c:v>2019M08</c:v>
                </c:pt>
                <c:pt idx="104">
                  <c:v>2019M09</c:v>
                </c:pt>
                <c:pt idx="105">
                  <c:v>2019M10</c:v>
                </c:pt>
                <c:pt idx="106">
                  <c:v>2019M11</c:v>
                </c:pt>
                <c:pt idx="107">
                  <c:v>2019M12</c:v>
                </c:pt>
                <c:pt idx="108">
                  <c:v>2020M01</c:v>
                </c:pt>
                <c:pt idx="109">
                  <c:v>2020M02</c:v>
                </c:pt>
                <c:pt idx="110">
                  <c:v>2020M03</c:v>
                </c:pt>
                <c:pt idx="111">
                  <c:v>2020M04</c:v>
                </c:pt>
                <c:pt idx="112">
                  <c:v>2020M05</c:v>
                </c:pt>
                <c:pt idx="113">
                  <c:v>2020M06</c:v>
                </c:pt>
                <c:pt idx="114">
                  <c:v>2020M07</c:v>
                </c:pt>
                <c:pt idx="115">
                  <c:v>2020M08</c:v>
                </c:pt>
                <c:pt idx="116">
                  <c:v>2020M09</c:v>
                </c:pt>
                <c:pt idx="117">
                  <c:v>2020M10</c:v>
                </c:pt>
                <c:pt idx="118">
                  <c:v>2020M11</c:v>
                </c:pt>
                <c:pt idx="119">
                  <c:v>2020M12</c:v>
                </c:pt>
                <c:pt idx="120">
                  <c:v>2021M01</c:v>
                </c:pt>
                <c:pt idx="121">
                  <c:v>2021M02</c:v>
                </c:pt>
                <c:pt idx="122">
                  <c:v>2021M03</c:v>
                </c:pt>
                <c:pt idx="123">
                  <c:v>2021M04</c:v>
                </c:pt>
                <c:pt idx="124">
                  <c:v>2021M05</c:v>
                </c:pt>
                <c:pt idx="125">
                  <c:v>2021M06</c:v>
                </c:pt>
                <c:pt idx="126">
                  <c:v>2021M07</c:v>
                </c:pt>
                <c:pt idx="127">
                  <c:v>2021M08</c:v>
                </c:pt>
                <c:pt idx="128">
                  <c:v>2021M09</c:v>
                </c:pt>
                <c:pt idx="129">
                  <c:v>2021M10</c:v>
                </c:pt>
                <c:pt idx="130">
                  <c:v>2021M11</c:v>
                </c:pt>
                <c:pt idx="131">
                  <c:v>2021M12</c:v>
                </c:pt>
              </c:strCache>
            </c:strRef>
          </c:cat>
          <c:val>
            <c:numRef>
              <c:f>'GA9-GA11'!$G$6:$G$137</c:f>
              <c:numCache>
                <c:formatCode>0.0</c:formatCode>
                <c:ptCount val="132"/>
                <c:pt idx="0">
                  <c:v>116.04238373537299</c:v>
                </c:pt>
                <c:pt idx="1">
                  <c:v>113.13894130748</c:v>
                </c:pt>
                <c:pt idx="2">
                  <c:v>111.861796679896</c:v>
                </c:pt>
                <c:pt idx="3">
                  <c:v>112.811854312943</c:v>
                </c:pt>
                <c:pt idx="4">
                  <c:v>112.987658934804</c:v>
                </c:pt>
                <c:pt idx="5">
                  <c:v>114.08224752924799</c:v>
                </c:pt>
                <c:pt idx="6">
                  <c:v>111.718079038653</c:v>
                </c:pt>
                <c:pt idx="7">
                  <c:v>112.739192545649</c:v>
                </c:pt>
                <c:pt idx="8">
                  <c:v>114.672650259188</c:v>
                </c:pt>
                <c:pt idx="9">
                  <c:v>115.71918074322301</c:v>
                </c:pt>
                <c:pt idx="10">
                  <c:v>114.87546878031</c:v>
                </c:pt>
                <c:pt idx="11">
                  <c:v>115.332173482399</c:v>
                </c:pt>
                <c:pt idx="12">
                  <c:v>114.756430898001</c:v>
                </c:pt>
                <c:pt idx="13">
                  <c:v>114.834276878111</c:v>
                </c:pt>
                <c:pt idx="14">
                  <c:v>113.09677740362299</c:v>
                </c:pt>
                <c:pt idx="15">
                  <c:v>116.37741857502</c:v>
                </c:pt>
                <c:pt idx="16">
                  <c:v>115.28911854861801</c:v>
                </c:pt>
                <c:pt idx="17">
                  <c:v>116.04833874325099</c:v>
                </c:pt>
                <c:pt idx="18">
                  <c:v>115.814138073009</c:v>
                </c:pt>
                <c:pt idx="19">
                  <c:v>114.998398884263</c:v>
                </c:pt>
                <c:pt idx="20">
                  <c:v>114.222175399693</c:v>
                </c:pt>
                <c:pt idx="21">
                  <c:v>115.035690703661</c:v>
                </c:pt>
                <c:pt idx="22">
                  <c:v>112.22146409554</c:v>
                </c:pt>
                <c:pt idx="23">
                  <c:v>115.696094556361</c:v>
                </c:pt>
                <c:pt idx="24">
                  <c:v>115.58181448593901</c:v>
                </c:pt>
                <c:pt idx="25">
                  <c:v>112.960833709816</c:v>
                </c:pt>
                <c:pt idx="26">
                  <c:v>118.244801920963</c:v>
                </c:pt>
                <c:pt idx="27">
                  <c:v>115.68154920391</c:v>
                </c:pt>
                <c:pt idx="28">
                  <c:v>115.307356650931</c:v>
                </c:pt>
                <c:pt idx="29">
                  <c:v>115.896390771819</c:v>
                </c:pt>
                <c:pt idx="30">
                  <c:v>118.22283498177499</c:v>
                </c:pt>
                <c:pt idx="31">
                  <c:v>118.236733962844</c:v>
                </c:pt>
                <c:pt idx="32">
                  <c:v>117.44962173098899</c:v>
                </c:pt>
                <c:pt idx="33">
                  <c:v>115.852446167784</c:v>
                </c:pt>
                <c:pt idx="34">
                  <c:v>120.20510803348201</c:v>
                </c:pt>
                <c:pt idx="35">
                  <c:v>117.911079327279</c:v>
                </c:pt>
                <c:pt idx="36">
                  <c:v>113.35196179587</c:v>
                </c:pt>
                <c:pt idx="37">
                  <c:v>118.895329071848</c:v>
                </c:pt>
                <c:pt idx="38">
                  <c:v>117.586649332612</c:v>
                </c:pt>
                <c:pt idx="39">
                  <c:v>119.06935899949799</c:v>
                </c:pt>
                <c:pt idx="40">
                  <c:v>118.087224647216</c:v>
                </c:pt>
                <c:pt idx="41">
                  <c:v>118.028332971438</c:v>
                </c:pt>
                <c:pt idx="42">
                  <c:v>118.325508622276</c:v>
                </c:pt>
                <c:pt idx="43">
                  <c:v>119.168247399359</c:v>
                </c:pt>
                <c:pt idx="44">
                  <c:v>117.62451425178</c:v>
                </c:pt>
                <c:pt idx="45">
                  <c:v>119.548944398274</c:v>
                </c:pt>
                <c:pt idx="46">
                  <c:v>117.411562799121</c:v>
                </c:pt>
                <c:pt idx="47">
                  <c:v>116.874339685392</c:v>
                </c:pt>
                <c:pt idx="48">
                  <c:v>118.714732826402</c:v>
                </c:pt>
                <c:pt idx="49">
                  <c:v>119.66716479523301</c:v>
                </c:pt>
                <c:pt idx="50">
                  <c:v>117.644242645411</c:v>
                </c:pt>
                <c:pt idx="51">
                  <c:v>115.66382594064901</c:v>
                </c:pt>
                <c:pt idx="52">
                  <c:v>119.15693589929</c:v>
                </c:pt>
                <c:pt idx="53">
                  <c:v>119.46567343997501</c:v>
                </c:pt>
                <c:pt idx="54">
                  <c:v>118.2918836751</c:v>
                </c:pt>
                <c:pt idx="55">
                  <c:v>118.43531071488501</c:v>
                </c:pt>
                <c:pt idx="56">
                  <c:v>120.73490210526199</c:v>
                </c:pt>
                <c:pt idx="57">
                  <c:v>119.444219604125</c:v>
                </c:pt>
                <c:pt idx="58">
                  <c:v>121.060392532489</c:v>
                </c:pt>
                <c:pt idx="59">
                  <c:v>124.51132860803899</c:v>
                </c:pt>
                <c:pt idx="60">
                  <c:v>126.660037164862</c:v>
                </c:pt>
                <c:pt idx="61">
                  <c:v>121.52212974295399</c:v>
                </c:pt>
                <c:pt idx="62">
                  <c:v>123.79974096495</c:v>
                </c:pt>
                <c:pt idx="63">
                  <c:v>122.829980158119</c:v>
                </c:pt>
                <c:pt idx="64">
                  <c:v>122.69497097307</c:v>
                </c:pt>
                <c:pt idx="65">
                  <c:v>122.901193892379</c:v>
                </c:pt>
                <c:pt idx="66">
                  <c:v>122.93070191236799</c:v>
                </c:pt>
                <c:pt idx="67">
                  <c:v>123.720311998856</c:v>
                </c:pt>
                <c:pt idx="68">
                  <c:v>123.513215839392</c:v>
                </c:pt>
                <c:pt idx="69">
                  <c:v>123.926643917701</c:v>
                </c:pt>
                <c:pt idx="70">
                  <c:v>125.35546455709699</c:v>
                </c:pt>
                <c:pt idx="71">
                  <c:v>118.365995558511</c:v>
                </c:pt>
                <c:pt idx="72">
                  <c:v>123.24451598175099</c:v>
                </c:pt>
                <c:pt idx="73">
                  <c:v>124.3615259542</c:v>
                </c:pt>
                <c:pt idx="74">
                  <c:v>122.79694654974099</c:v>
                </c:pt>
                <c:pt idx="75">
                  <c:v>124.11632878607701</c:v>
                </c:pt>
                <c:pt idx="76">
                  <c:v>125.726882616561</c:v>
                </c:pt>
                <c:pt idx="77">
                  <c:v>124.060346882158</c:v>
                </c:pt>
                <c:pt idx="78">
                  <c:v>124.77734724374299</c:v>
                </c:pt>
                <c:pt idx="79">
                  <c:v>124.273573745215</c:v>
                </c:pt>
                <c:pt idx="80">
                  <c:v>124.787201489678</c:v>
                </c:pt>
                <c:pt idx="81">
                  <c:v>124.613915738182</c:v>
                </c:pt>
                <c:pt idx="82">
                  <c:v>123.195822798099</c:v>
                </c:pt>
                <c:pt idx="83">
                  <c:v>129.62862485389201</c:v>
                </c:pt>
                <c:pt idx="84">
                  <c:v>127.873044411183</c:v>
                </c:pt>
                <c:pt idx="85">
                  <c:v>124.233084088398</c:v>
                </c:pt>
                <c:pt idx="86">
                  <c:v>125.08609284121199</c:v>
                </c:pt>
                <c:pt idx="87">
                  <c:v>124.738808842539</c:v>
                </c:pt>
                <c:pt idx="88">
                  <c:v>124.358301787578</c:v>
                </c:pt>
                <c:pt idx="89">
                  <c:v>125.981031026903</c:v>
                </c:pt>
                <c:pt idx="90">
                  <c:v>122.97045432207899</c:v>
                </c:pt>
                <c:pt idx="91">
                  <c:v>123.48821069273301</c:v>
                </c:pt>
                <c:pt idx="92">
                  <c:v>124.00498881068501</c:v>
                </c:pt>
                <c:pt idx="93">
                  <c:v>123.854211986957</c:v>
                </c:pt>
                <c:pt idx="94">
                  <c:v>120.871244347755</c:v>
                </c:pt>
                <c:pt idx="95">
                  <c:v>121.79812656207</c:v>
                </c:pt>
                <c:pt idx="96">
                  <c:v>121.45499615937</c:v>
                </c:pt>
                <c:pt idx="97">
                  <c:v>124.462802290704</c:v>
                </c:pt>
                <c:pt idx="98">
                  <c:v>122.699925047565</c:v>
                </c:pt>
                <c:pt idx="99">
                  <c:v>120.48760664470601</c:v>
                </c:pt>
                <c:pt idx="100">
                  <c:v>119.20390064766001</c:v>
                </c:pt>
                <c:pt idx="101">
                  <c:v>124.849614728793</c:v>
                </c:pt>
                <c:pt idx="102">
                  <c:v>121.912950813431</c:v>
                </c:pt>
                <c:pt idx="103">
                  <c:v>122.020164283244</c:v>
                </c:pt>
                <c:pt idx="104">
                  <c:v>123.621807979146</c:v>
                </c:pt>
                <c:pt idx="105">
                  <c:v>123.44816457598699</c:v>
                </c:pt>
                <c:pt idx="106">
                  <c:v>122.190720996523</c:v>
                </c:pt>
                <c:pt idx="107">
                  <c:v>121.101109267168</c:v>
                </c:pt>
                <c:pt idx="108">
                  <c:v>115.088102856714</c:v>
                </c:pt>
                <c:pt idx="109">
                  <c:v>118.622259377682</c:v>
                </c:pt>
                <c:pt idx="110">
                  <c:v>113.201486916178</c:v>
                </c:pt>
                <c:pt idx="111">
                  <c:v>118.676098744594</c:v>
                </c:pt>
                <c:pt idx="112">
                  <c:v>115.821878422297</c:v>
                </c:pt>
                <c:pt idx="113">
                  <c:v>115.69916891732601</c:v>
                </c:pt>
                <c:pt idx="114">
                  <c:v>114.64277555174399</c:v>
                </c:pt>
                <c:pt idx="115">
                  <c:v>114.328672084584</c:v>
                </c:pt>
                <c:pt idx="116">
                  <c:v>111.479639922964</c:v>
                </c:pt>
                <c:pt idx="117">
                  <c:v>112.524630010379</c:v>
                </c:pt>
                <c:pt idx="118">
                  <c:v>111.576846317762</c:v>
                </c:pt>
                <c:pt idx="119">
                  <c:v>108.027246172932</c:v>
                </c:pt>
                <c:pt idx="120">
                  <c:v>105.848149275015</c:v>
                </c:pt>
                <c:pt idx="121">
                  <c:v>112.489654201767</c:v>
                </c:pt>
                <c:pt idx="122">
                  <c:v>119.89988960859399</c:v>
                </c:pt>
                <c:pt idx="123">
                  <c:v>118.588330498498</c:v>
                </c:pt>
                <c:pt idx="124">
                  <c:v>120.571001982295</c:v>
                </c:pt>
                <c:pt idx="125">
                  <c:v>117.41445690506499</c:v>
                </c:pt>
                <c:pt idx="126">
                  <c:v>125.239761691354</c:v>
                </c:pt>
                <c:pt idx="127">
                  <c:v>125.640567672869</c:v>
                </c:pt>
                <c:pt idx="128">
                  <c:v>127.158567594484</c:v>
                </c:pt>
                <c:pt idx="129">
                  <c:v>127.138116254932</c:v>
                </c:pt>
                <c:pt idx="130">
                  <c:v>131.777394796176</c:v>
                </c:pt>
                <c:pt idx="131">
                  <c:v>134.423577138333</c:v>
                </c:pt>
              </c:numCache>
            </c:numRef>
          </c:val>
          <c:smooth val="0"/>
          <c:extLst>
            <c:ext xmlns:c16="http://schemas.microsoft.com/office/drawing/2014/chart" uri="{C3380CC4-5D6E-409C-BE32-E72D297353CC}">
              <c16:uniqueId val="{00000001-FEE0-4D38-9ED5-963AF6792579}"/>
            </c:ext>
          </c:extLst>
        </c:ser>
        <c:dLbls>
          <c:showLegendKey val="0"/>
          <c:showVal val="0"/>
          <c:showCatName val="0"/>
          <c:showSerName val="0"/>
          <c:showPercent val="0"/>
          <c:showBubbleSize val="0"/>
        </c:dLbls>
        <c:hiLowLines>
          <c:spPr>
            <a:ln>
              <a:noFill/>
            </a:ln>
          </c:spPr>
        </c:hiLowLines>
        <c:smooth val="0"/>
        <c:axId val="86810743"/>
        <c:axId val="77923882"/>
      </c:lineChart>
      <c:catAx>
        <c:axId val="86810743"/>
        <c:scaling>
          <c:orientation val="minMax"/>
        </c:scaling>
        <c:delete val="0"/>
        <c:axPos val="b"/>
        <c:numFmt formatCode="General" sourceLinked="1"/>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77923882"/>
        <c:crosses val="autoZero"/>
        <c:auto val="1"/>
        <c:lblAlgn val="ctr"/>
        <c:lblOffset val="100"/>
        <c:noMultiLvlLbl val="1"/>
      </c:catAx>
      <c:valAx>
        <c:axId val="77923882"/>
        <c:scaling>
          <c:orientation val="minMax"/>
          <c:max val="160"/>
          <c:min val="80"/>
        </c:scaling>
        <c:delete val="0"/>
        <c:axPos val="l"/>
        <c:majorGridlines>
          <c:spPr>
            <a:ln w="3240">
              <a:solidFill>
                <a:srgbClr val="000000"/>
              </a:solidFill>
              <a:round/>
            </a:ln>
          </c:spPr>
        </c:majorGridlines>
        <c:numFmt formatCode="0" sourceLinked="0"/>
        <c:majorTickMark val="out"/>
        <c:minorTickMark val="none"/>
        <c:tickLblPos val="nextTo"/>
        <c:spPr>
          <a:ln w="3240">
            <a:solidFill>
              <a:srgbClr val="000000"/>
            </a:solidFill>
            <a:round/>
          </a:ln>
        </c:spPr>
        <c:txPr>
          <a:bodyPr/>
          <a:lstStyle/>
          <a:p>
            <a:pPr>
              <a:defRPr sz="700" strike="noStrike" spc="-1">
                <a:solidFill>
                  <a:srgbClr val="000000"/>
                </a:solidFill>
                <a:uFill>
                  <a:solidFill>
                    <a:srgbClr val="FFFFFF"/>
                  </a:solidFill>
                </a:uFill>
                <a:latin typeface="Arial"/>
                <a:ea typeface="Arial"/>
              </a:defRPr>
            </a:pPr>
            <a:endParaRPr lang="ca-ES"/>
          </a:p>
        </c:txPr>
        <c:crossAx val="86810743"/>
        <c:crosses val="autoZero"/>
        <c:crossBetween val="between"/>
        <c:majorUnit val="20"/>
      </c:valAx>
      <c:spPr>
        <a:noFill/>
        <a:ln w="12600">
          <a:solidFill>
            <a:srgbClr val="808080"/>
          </a:solidFill>
          <a:round/>
        </a:ln>
      </c:spPr>
    </c:plotArea>
    <c:legend>
      <c:legendPos val="r"/>
      <c:layout>
        <c:manualLayout>
          <c:xMode val="edge"/>
          <c:yMode val="edge"/>
          <c:x val="0.25200642054574601"/>
          <c:y val="0.19282558290079199"/>
        </c:manualLayout>
      </c:layout>
      <c:overlay val="0"/>
      <c:spPr>
        <a:solidFill>
          <a:srgbClr val="FFFFFF"/>
        </a:solidFill>
        <a:ln w="25560">
          <a:noFill/>
        </a:ln>
      </c:spPr>
    </c:legend>
    <c:plotVisOnly val="1"/>
    <c:dispBlanksAs val="gap"/>
    <c:showDLblsOverMax val="1"/>
  </c:chart>
  <c:spPr>
    <a:solidFill>
      <a:srgbClr val="FFFFFF"/>
    </a:solidFill>
    <a:ln w="3240">
      <a:solidFill>
        <a:srgbClr val="000000"/>
      </a:solidFill>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I-6.6. Diferències en punts percentuals de les taxes de creixement insulars dels turistes respecte a les Illes Balears (2020-2021)</a:t>
            </a:r>
          </a:p>
        </c:rich>
      </c:tx>
      <c:layout>
        <c:manualLayout>
          <c:xMode val="edge"/>
          <c:yMode val="edge"/>
          <c:x val="0.1705888083903887"/>
          <c:y val="3.9874679578467673E-2"/>
        </c:manualLayout>
      </c:layout>
      <c:overlay val="0"/>
    </c:title>
    <c:autoTitleDeleted val="0"/>
    <c:plotArea>
      <c:layout/>
      <c:barChart>
        <c:barDir val="bar"/>
        <c:grouping val="clustered"/>
        <c:varyColors val="0"/>
        <c:ser>
          <c:idx val="0"/>
          <c:order val="0"/>
          <c:tx>
            <c:strRef>
              <c:f>'Q4-G6-G8'!$B$19:$B$19</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'Q4-G6-G8'!$A$20:$A$22</c:f>
              <c:strCache>
                <c:ptCount val="3"/>
                <c:pt idx="0">
                  <c:v>Mallorca</c:v>
                </c:pt>
                <c:pt idx="1">
                  <c:v>Menorca</c:v>
                </c:pt>
                <c:pt idx="2">
                  <c:v>Eivissa i Formentera</c:v>
                </c:pt>
              </c:strCache>
            </c:strRef>
          </c:cat>
          <c:val>
            <c:numRef>
              <c:f>'Q4-G6-G8'!$B$20:$B$22</c:f>
              <c:numCache>
                <c:formatCode>0.0</c:formatCode>
                <c:ptCount val="3"/>
                <c:pt idx="0">
                  <c:v>5.0004101238780301</c:v>
                </c:pt>
                <c:pt idx="1">
                  <c:v>-57.570095783457298</c:v>
                </c:pt>
                <c:pt idx="2">
                  <c:v>25.068044017334099</c:v>
                </c:pt>
              </c:numCache>
            </c:numRef>
          </c:val>
          <c:extLst>
            <c:ext xmlns:c16="http://schemas.microsoft.com/office/drawing/2014/chart" uri="{C3380CC4-5D6E-409C-BE32-E72D297353CC}">
              <c16:uniqueId val="{00000000-DA30-4A65-81AB-60618E3B7206}"/>
            </c:ext>
          </c:extLst>
        </c:ser>
        <c:ser>
          <c:idx val="1"/>
          <c:order val="1"/>
          <c:tx>
            <c:strRef>
              <c:f>'Q4-G6-G8'!$C$19:$C$19</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'Q4-G6-G8'!$A$20:$A$22</c:f>
              <c:strCache>
                <c:ptCount val="3"/>
                <c:pt idx="0">
                  <c:v>Mallorca</c:v>
                </c:pt>
                <c:pt idx="1">
                  <c:v>Menorca</c:v>
                </c:pt>
                <c:pt idx="2">
                  <c:v>Eivissa i Formentera</c:v>
                </c:pt>
              </c:strCache>
            </c:strRef>
          </c:cat>
          <c:val>
            <c:numRef>
              <c:f>'Q4-G6-G8'!$C$20:$C$22</c:f>
              <c:numCache>
                <c:formatCode>0.0</c:formatCode>
                <c:ptCount val="3"/>
                <c:pt idx="0">
                  <c:v>-19.970411079979201</c:v>
                </c:pt>
                <c:pt idx="1">
                  <c:v>10.658095472769499</c:v>
                </c:pt>
                <c:pt idx="2">
                  <c:v>33.946160043410501</c:v>
                </c:pt>
              </c:numCache>
            </c:numRef>
          </c:val>
          <c:extLst>
            <c:ext xmlns:c16="http://schemas.microsoft.com/office/drawing/2014/chart" uri="{C3380CC4-5D6E-409C-BE32-E72D297353CC}">
              <c16:uniqueId val="{00000001-DA30-4A65-81AB-60618E3B7206}"/>
            </c:ext>
          </c:extLst>
        </c:ser>
        <c:ser>
          <c:idx val="2"/>
          <c:order val="2"/>
          <c:tx>
            <c:strRef>
              <c:f>'Q4-G6-G8'!$D$19:$D$19</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'Q4-G6-G8'!$A$20:$A$22</c:f>
              <c:strCache>
                <c:ptCount val="3"/>
                <c:pt idx="0">
                  <c:v>Mallorca</c:v>
                </c:pt>
                <c:pt idx="1">
                  <c:v>Menorca</c:v>
                </c:pt>
                <c:pt idx="2">
                  <c:v>Eivissa i Formentera</c:v>
                </c:pt>
              </c:strCache>
            </c:strRef>
          </c:cat>
          <c:val>
            <c:numRef>
              <c:f>'Q4-G6-G8'!$D$20:$D$22</c:f>
              <c:numCache>
                <c:formatCode>0.0</c:formatCode>
                <c:ptCount val="3"/>
                <c:pt idx="0">
                  <c:v>-8.8528664426638706</c:v>
                </c:pt>
                <c:pt idx="1">
                  <c:v>-8.1529050027268095</c:v>
                </c:pt>
                <c:pt idx="2">
                  <c:v>40.219419883577302</c:v>
                </c:pt>
              </c:numCache>
            </c:numRef>
          </c:val>
          <c:extLst>
            <c:ext xmlns:c16="http://schemas.microsoft.com/office/drawing/2014/chart" uri="{C3380CC4-5D6E-409C-BE32-E72D297353CC}">
              <c16:uniqueId val="{00000002-DA30-4A65-81AB-60618E3B7206}"/>
            </c:ext>
          </c:extLst>
        </c:ser>
        <c:dLbls>
          <c:showLegendKey val="0"/>
          <c:showVal val="0"/>
          <c:showCatName val="0"/>
          <c:showSerName val="0"/>
          <c:showPercent val="0"/>
          <c:showBubbleSize val="0"/>
        </c:dLbls>
        <c:gapWidth val="50"/>
        <c:axId val="154707295"/>
        <c:axId val="148828303"/>
      </c:barChart>
      <c:valAx>
        <c:axId val="148828303"/>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7295"/>
        <c:crosses val="max"/>
        <c:crossBetween val="between"/>
      </c:valAx>
      <c:catAx>
        <c:axId val="1547072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48828303"/>
        <c:crossesAt val="0"/>
        <c:auto val="1"/>
        <c:lblAlgn val="ctr"/>
        <c:lblOffset val="100"/>
        <c:noMultiLvlLbl val="0"/>
      </c:catAx>
      <c:spPr>
        <a:noFill/>
        <a:ln w="3240">
          <a:solidFill>
            <a:srgbClr val="000000"/>
          </a:solidFill>
          <a:prstDash val="solid"/>
        </a:ln>
      </c:spPr>
    </c:plotArea>
    <c:legend>
      <c:legendPos val="r"/>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lang="es-ES" sz="700" b="0" baseline="0">
                <a:solidFill>
                  <a:srgbClr val="000000"/>
                </a:solidFill>
                <a:latin typeface="Arial"/>
                <a:ea typeface="Arial"/>
              </a:defRPr>
            </a:pPr>
            <a:r>
              <a:rPr lang="es-ES" sz="700" b="0"/>
              <a:t>Gràfic I-6.9. Diferències en punts percentuals de l'índex de Gini de les estades de cada illa respecte a l'índex de les Illes Balears (2021)</a:t>
            </a:r>
          </a:p>
        </c:rich>
      </c:tx>
      <c:layout>
        <c:manualLayout>
          <c:xMode val="edge"/>
          <c:yMode val="edge"/>
          <c:x val="0.12531182438050892"/>
          <c:y val="3.9773854393969452E-2"/>
        </c:manualLayout>
      </c:layout>
      <c:overlay val="0"/>
    </c:title>
    <c:autoTitleDeleted val="0"/>
    <c:plotArea>
      <c:layout>
        <c:manualLayout>
          <c:xMode val="edge"/>
          <c:yMode val="edge"/>
          <c:x val="6.1283884916015302E-2"/>
          <c:y val="0.30311418589785977"/>
          <c:w val="0.87576916680525529"/>
          <c:h val="0.63925808371354897"/>
        </c:manualLayout>
      </c:layout>
      <c:barChart>
        <c:barDir val="bar"/>
        <c:grouping val="clustered"/>
        <c:varyColors val="0"/>
        <c:ser>
          <c:idx val="0"/>
          <c:order val="0"/>
          <c:tx>
            <c:strRef>
              <c:f>'Q5-G9-G10'!$B$20:$B$20</c:f>
              <c:strCache>
                <c:ptCount val="1"/>
                <c:pt idx="0">
                  <c:v>Total</c:v>
                </c:pt>
              </c:strCache>
            </c:strRef>
          </c:tx>
          <c:spPr>
            <a:solidFill>
              <a:srgbClr val="FFCC0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'Q5-G9-G10'!$A$22:$A$24</c:f>
              <c:strCache>
                <c:ptCount val="3"/>
                <c:pt idx="0">
                  <c:v>Mallorca</c:v>
                </c:pt>
                <c:pt idx="1">
                  <c:v>Menorca</c:v>
                </c:pt>
                <c:pt idx="2">
                  <c:v>Eivissa i Formentera</c:v>
                </c:pt>
              </c:strCache>
            </c:strRef>
          </c:cat>
          <c:val>
            <c:numRef>
              <c:f>'Q5-G9-G10'!$B$22:$B$24</c:f>
              <c:numCache>
                <c:formatCode>0.0</c:formatCode>
                <c:ptCount val="3"/>
                <c:pt idx="0">
                  <c:v>-3.6049909648615501</c:v>
                </c:pt>
                <c:pt idx="1">
                  <c:v>12.599846658596499</c:v>
                </c:pt>
                <c:pt idx="2">
                  <c:v>5.6823737516116202</c:v>
                </c:pt>
              </c:numCache>
            </c:numRef>
          </c:val>
          <c:extLst>
            <c:ext xmlns:c16="http://schemas.microsoft.com/office/drawing/2014/chart" uri="{C3380CC4-5D6E-409C-BE32-E72D297353CC}">
              <c16:uniqueId val="{00000000-9680-412F-9ECA-683E4231F397}"/>
            </c:ext>
          </c:extLst>
        </c:ser>
        <c:ser>
          <c:idx val="1"/>
          <c:order val="1"/>
          <c:tx>
            <c:strRef>
              <c:f>'Q5-G9-G10'!$C$20:$C$20</c:f>
              <c:strCache>
                <c:ptCount val="1"/>
                <c:pt idx="0">
                  <c:v>Espanya (altres CA)</c:v>
                </c:pt>
              </c:strCache>
            </c:strRef>
          </c:tx>
          <c:spPr>
            <a:solidFill>
              <a:srgbClr val="C0C0C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'Q5-G9-G10'!$A$22:$A$24</c:f>
              <c:strCache>
                <c:ptCount val="3"/>
                <c:pt idx="0">
                  <c:v>Mallorca</c:v>
                </c:pt>
                <c:pt idx="1">
                  <c:v>Menorca</c:v>
                </c:pt>
                <c:pt idx="2">
                  <c:v>Eivissa i Formentera</c:v>
                </c:pt>
              </c:strCache>
            </c:strRef>
          </c:cat>
          <c:val>
            <c:numRef>
              <c:f>'Q5-G9-G10'!$C$22:$C$24</c:f>
              <c:numCache>
                <c:formatCode>0.0</c:formatCode>
                <c:ptCount val="3"/>
                <c:pt idx="0">
                  <c:v>-9.1293342605449901</c:v>
                </c:pt>
                <c:pt idx="1">
                  <c:v>11.0801999431231</c:v>
                </c:pt>
                <c:pt idx="2">
                  <c:v>5.5406329662398601</c:v>
                </c:pt>
              </c:numCache>
            </c:numRef>
          </c:val>
          <c:extLst>
            <c:ext xmlns:c16="http://schemas.microsoft.com/office/drawing/2014/chart" uri="{C3380CC4-5D6E-409C-BE32-E72D297353CC}">
              <c16:uniqueId val="{00000001-9680-412F-9ECA-683E4231F397}"/>
            </c:ext>
          </c:extLst>
        </c:ser>
        <c:ser>
          <c:idx val="2"/>
          <c:order val="2"/>
          <c:tx>
            <c:strRef>
              <c:f>'Q5-G9-G10'!$D$20:$D$20</c:f>
              <c:strCache>
                <c:ptCount val="1"/>
                <c:pt idx="0">
                  <c:v>Estranger</c:v>
                </c:pt>
              </c:strCache>
            </c:strRef>
          </c:tx>
          <c:spPr>
            <a:solidFill>
              <a:srgbClr val="808080"/>
            </a:solidFill>
            <a:ln w="12600">
              <a:solidFill>
                <a:srgbClr val="000000"/>
              </a:solidFill>
            </a:ln>
          </c:spPr>
          <c:invertIfNegative val="0"/>
          <c:dLbls>
            <c:spPr>
              <a:noFill/>
              <a:ln>
                <a:noFill/>
              </a:ln>
              <a:effectLst/>
            </c:spPr>
            <c:txPr>
              <a:bodyPr wrap="square" lIns="38100" tIns="19050" rIns="38100" bIns="19050" anchor="ctr">
                <a:spAutoFit/>
              </a:bodyPr>
              <a:lstStyle/>
              <a:p>
                <a:pPr>
                  <a:defRPr sz="1000" b="0" baseline="0">
                    <a:solidFill>
                      <a:srgbClr val="000000"/>
                    </a:solidFill>
                    <a:latin typeface="Calibri"/>
                  </a:defRPr>
                </a:pPr>
                <a:endParaRPr lang="ca-ES"/>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ext>
            </c:extLst>
          </c:dLbls>
          <c:cat>
            <c:strRef>
              <c:f>'Q5-G9-G10'!$A$22:$A$24</c:f>
              <c:strCache>
                <c:ptCount val="3"/>
                <c:pt idx="0">
                  <c:v>Mallorca</c:v>
                </c:pt>
                <c:pt idx="1">
                  <c:v>Menorca</c:v>
                </c:pt>
                <c:pt idx="2">
                  <c:v>Eivissa i Formentera</c:v>
                </c:pt>
              </c:strCache>
            </c:strRef>
          </c:cat>
          <c:val>
            <c:numRef>
              <c:f>'Q5-G9-G10'!$D$22:$D$24</c:f>
              <c:numCache>
                <c:formatCode>0.0</c:formatCode>
                <c:ptCount val="3"/>
                <c:pt idx="0">
                  <c:v>-2.1294227893410702</c:v>
                </c:pt>
                <c:pt idx="1">
                  <c:v>12.639731175024</c:v>
                </c:pt>
                <c:pt idx="2">
                  <c:v>5.2958924959712697</c:v>
                </c:pt>
              </c:numCache>
            </c:numRef>
          </c:val>
          <c:extLst>
            <c:ext xmlns:c16="http://schemas.microsoft.com/office/drawing/2014/chart" uri="{C3380CC4-5D6E-409C-BE32-E72D297353CC}">
              <c16:uniqueId val="{00000002-9680-412F-9ECA-683E4231F397}"/>
            </c:ext>
          </c:extLst>
        </c:ser>
        <c:dLbls>
          <c:showLegendKey val="0"/>
          <c:showVal val="0"/>
          <c:showCatName val="0"/>
          <c:showSerName val="0"/>
          <c:showPercent val="0"/>
          <c:showBubbleSize val="0"/>
        </c:dLbls>
        <c:gapWidth val="50"/>
        <c:axId val="154708495"/>
        <c:axId val="157238175"/>
      </c:barChart>
      <c:valAx>
        <c:axId val="157238175"/>
        <c:scaling>
          <c:orientation val="minMax"/>
        </c:scaling>
        <c:delete val="0"/>
        <c:axPos val="b"/>
        <c:numFmt formatCode="0" sourceLinked="0"/>
        <c:majorTickMark val="none"/>
        <c:minorTickMark val="none"/>
        <c:tickLblPos val="nextTo"/>
        <c:spPr>
          <a:ln w="3240">
            <a:solidFill>
              <a:srgbClr val="000000"/>
            </a:solidFill>
          </a:ln>
        </c:spPr>
        <c:txPr>
          <a:bodyPr/>
          <a:lstStyle/>
          <a:p>
            <a:pPr>
              <a:defRPr sz="700" b="0" baseline="0">
                <a:solidFill>
                  <a:srgbClr val="000000"/>
                </a:solidFill>
                <a:latin typeface="Arial"/>
                <a:ea typeface="Arial"/>
              </a:defRPr>
            </a:pPr>
            <a:endParaRPr lang="ca-ES"/>
          </a:p>
        </c:txPr>
        <c:crossAx val="154708495"/>
        <c:crosses val="max"/>
        <c:crossBetween val="between"/>
      </c:valAx>
      <c:catAx>
        <c:axId val="154708495"/>
        <c:scaling>
          <c:orientation val="maxMin"/>
        </c:scaling>
        <c:delete val="0"/>
        <c:axPos val="l"/>
        <c:majorGridlines>
          <c:spPr>
            <a:ln w="3240">
              <a:solidFill>
                <a:srgbClr val="000000"/>
              </a:solidFill>
            </a:ln>
          </c:spPr>
        </c:majorGridlines>
        <c:numFmt formatCode="General" sourceLinked="0"/>
        <c:majorTickMark val="none"/>
        <c:minorTickMark val="none"/>
        <c:tickLblPos val="low"/>
        <c:spPr>
          <a:ln w="3240">
            <a:solidFill>
              <a:srgbClr val="000000"/>
            </a:solidFill>
          </a:ln>
        </c:spPr>
        <c:txPr>
          <a:bodyPr/>
          <a:lstStyle/>
          <a:p>
            <a:pPr>
              <a:defRPr sz="700" b="0" baseline="0">
                <a:solidFill>
                  <a:srgbClr val="000000"/>
                </a:solidFill>
                <a:latin typeface="Arial"/>
                <a:ea typeface="Arial"/>
              </a:defRPr>
            </a:pPr>
            <a:endParaRPr lang="ca-ES"/>
          </a:p>
        </c:txPr>
        <c:crossAx val="157238175"/>
        <c:crossesAt val="0"/>
        <c:auto val="1"/>
        <c:lblAlgn val="ctr"/>
        <c:lblOffset val="100"/>
        <c:noMultiLvlLbl val="0"/>
      </c:catAx>
      <c:spPr>
        <a:noFill/>
        <a:ln w="3240">
          <a:solidFill>
            <a:srgbClr val="000000"/>
          </a:solidFill>
          <a:prstDash val="solid"/>
        </a:ln>
      </c:spPr>
    </c:plotArea>
    <c:legend>
      <c:legendPos val="r"/>
      <c:layout>
        <c:manualLayout>
          <c:xMode val="edge"/>
          <c:yMode val="edge"/>
          <c:x val="0.66880018480018477"/>
          <c:y val="0.27052678856815354"/>
          <c:w val="0.27839316239316242"/>
          <c:h val="0.18983979763912309"/>
        </c:manualLayout>
      </c:layout>
      <c:overlay val="0"/>
      <c:spPr>
        <a:solidFill>
          <a:srgbClr val="FFFFFF"/>
        </a:solidFill>
        <a:ln>
          <a:noFill/>
        </a:ln>
      </c:spPr>
      <c:txPr>
        <a:bodyPr/>
        <a:lstStyle/>
        <a:p>
          <a:pPr>
            <a:defRPr sz="1000" b="0" baseline="0">
              <a:solidFill>
                <a:srgbClr val="000000"/>
              </a:solidFill>
              <a:latin typeface="Calibri"/>
            </a:defRPr>
          </a:pPr>
          <a:endParaRPr lang="ca-ES"/>
        </a:p>
      </c:txPr>
    </c:legend>
    <c:plotVisOnly val="1"/>
    <c:dispBlanksAs val="gap"/>
    <c:showDLblsOverMax val="0"/>
  </c:chart>
  <c:spPr>
    <a:ln w="3240">
      <a:solidFill>
        <a:srgbClr val="000000"/>
      </a:solidFill>
      <a:prstDash val="soli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66.xml"/><Relationship Id="rId3" Type="http://schemas.openxmlformats.org/officeDocument/2006/relationships/chart" Target="../charts/chart61.xml"/><Relationship Id="rId7" Type="http://schemas.openxmlformats.org/officeDocument/2006/relationships/chart" Target="../charts/chart65.xml"/><Relationship Id="rId2" Type="http://schemas.openxmlformats.org/officeDocument/2006/relationships/chart" Target="../charts/chart60.xml"/><Relationship Id="rId1" Type="http://schemas.openxmlformats.org/officeDocument/2006/relationships/chart" Target="../charts/chart59.xml"/><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067400" cy="492120"/>
    <xdr:pic>
      <xdr:nvPicPr>
        <xdr:cNvPr id="2" name="Imagen 1">
          <a:extLst>
            <a:ext uri="{FF2B5EF4-FFF2-40B4-BE49-F238E27FC236}">
              <a16:creationId xmlns:a16="http://schemas.microsoft.com/office/drawing/2014/main" id="{5BA646AB-4DC8-4939-9BE3-4D8F535C7DDE}"/>
            </a:ext>
          </a:extLst>
        </xdr:cNvPr>
        <xdr:cNvPicPr>
          <a:picLocks noChangeAspect="1"/>
        </xdr:cNvPicPr>
      </xdr:nvPicPr>
      <xdr:blipFill>
        <a:blip xmlns:r="http://schemas.openxmlformats.org/officeDocument/2006/relationships" r:embed="rId1">
          <a:lum/>
          <a:alphaModFix/>
        </a:blip>
        <a:srcRect/>
        <a:stretch>
          <a:fillRect/>
        </a:stretch>
      </xdr:blipFill>
      <xdr:spPr>
        <a:xfrm>
          <a:off x="0" y="0"/>
          <a:ext cx="1067400" cy="492120"/>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28575</xdr:colOff>
      <xdr:row>0</xdr:row>
      <xdr:rowOff>57150</xdr:rowOff>
    </xdr:from>
    <xdr:ext cx="4334040" cy="3609719"/>
    <xdr:graphicFrame macro="">
      <xdr:nvGraphicFramePr>
        <xdr:cNvPr id="2" name="Chart 1">
          <a:extLst>
            <a:ext uri="{FF2B5EF4-FFF2-40B4-BE49-F238E27FC236}">
              <a16:creationId xmlns:a16="http://schemas.microsoft.com/office/drawing/2014/main" id="{32DF57B8-6E90-49DE-B74E-88B736A793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4059719" cy="4181039"/>
    <xdr:graphicFrame macro="">
      <xdr:nvGraphicFramePr>
        <xdr:cNvPr id="2" name="Chart 2">
          <a:extLst>
            <a:ext uri="{FF2B5EF4-FFF2-40B4-BE49-F238E27FC236}">
              <a16:creationId xmlns:a16="http://schemas.microsoft.com/office/drawing/2014/main" id="{45959B21-A6A0-4C0D-945C-63061AE899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4301640" cy="3609719"/>
    <xdr:graphicFrame macro="">
      <xdr:nvGraphicFramePr>
        <xdr:cNvPr id="2" name="Chart 2">
          <a:extLst>
            <a:ext uri="{FF2B5EF4-FFF2-40B4-BE49-F238E27FC236}">
              <a16:creationId xmlns:a16="http://schemas.microsoft.com/office/drawing/2014/main" id="{C06AEA19-D6A9-462E-BA31-C6D3B2A87E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9525</xdr:colOff>
      <xdr:row>0</xdr:row>
      <xdr:rowOff>0</xdr:rowOff>
    </xdr:from>
    <xdr:ext cx="4086225" cy="4198680"/>
    <xdr:graphicFrame macro="">
      <xdr:nvGraphicFramePr>
        <xdr:cNvPr id="2" name="Chart 1">
          <a:extLst>
            <a:ext uri="{FF2B5EF4-FFF2-40B4-BE49-F238E27FC236}">
              <a16:creationId xmlns:a16="http://schemas.microsoft.com/office/drawing/2014/main" id="{0265F62C-6195-443F-AEE9-472A45E527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4591050" cy="3999240"/>
    <xdr:graphicFrame macro="">
      <xdr:nvGraphicFramePr>
        <xdr:cNvPr id="2" name="Chart 4">
          <a:extLst>
            <a:ext uri="{FF2B5EF4-FFF2-40B4-BE49-F238E27FC236}">
              <a16:creationId xmlns:a16="http://schemas.microsoft.com/office/drawing/2014/main" id="{9F0CDE62-4D15-4B29-8B49-B0D5671687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9525</xdr:colOff>
      <xdr:row>0</xdr:row>
      <xdr:rowOff>0</xdr:rowOff>
    </xdr:from>
    <xdr:ext cx="4838700" cy="4333320"/>
    <xdr:graphicFrame macro="">
      <xdr:nvGraphicFramePr>
        <xdr:cNvPr id="2" name="Chart 2">
          <a:extLst>
            <a:ext uri="{FF2B5EF4-FFF2-40B4-BE49-F238E27FC236}">
              <a16:creationId xmlns:a16="http://schemas.microsoft.com/office/drawing/2014/main" id="{0FA1BA49-B8A5-4FA6-A400-F0CD703D27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4010024" cy="4380840"/>
    <xdr:graphicFrame macro="">
      <xdr:nvGraphicFramePr>
        <xdr:cNvPr id="2" name="Chart 1025">
          <a:extLst>
            <a:ext uri="{FF2B5EF4-FFF2-40B4-BE49-F238E27FC236}">
              <a16:creationId xmlns:a16="http://schemas.microsoft.com/office/drawing/2014/main" id="{8E4B80BA-7C52-4DB8-AAC7-027503BDA7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20160</xdr:rowOff>
    </xdr:from>
    <xdr:ext cx="3543300" cy="3789840"/>
    <xdr:graphicFrame macro="">
      <xdr:nvGraphicFramePr>
        <xdr:cNvPr id="2" name="Chart 3">
          <a:extLst>
            <a:ext uri="{FF2B5EF4-FFF2-40B4-BE49-F238E27FC236}">
              <a16:creationId xmlns:a16="http://schemas.microsoft.com/office/drawing/2014/main" id="{35EA61C3-D954-4916-B87D-6289ABDB18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8.xml><?xml version="1.0" encoding="utf-8"?>
<xdr:wsDr xmlns:xdr="http://schemas.openxmlformats.org/drawingml/2006/spreadsheetDrawing" xmlns:a="http://schemas.openxmlformats.org/drawingml/2006/main">
  <xdr:oneCellAnchor>
    <xdr:from>
      <xdr:col>0</xdr:col>
      <xdr:colOff>15645</xdr:colOff>
      <xdr:row>0</xdr:row>
      <xdr:rowOff>20130</xdr:rowOff>
    </xdr:from>
    <xdr:ext cx="3508605" cy="3770820"/>
    <xdr:graphicFrame macro="">
      <xdr:nvGraphicFramePr>
        <xdr:cNvPr id="2" name="Chart 1">
          <a:extLst>
            <a:ext uri="{FF2B5EF4-FFF2-40B4-BE49-F238E27FC236}">
              <a16:creationId xmlns:a16="http://schemas.microsoft.com/office/drawing/2014/main" id="{773A6050-FFB2-4996-9B30-B8F3BFABD9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9.xml><?xml version="1.0" encoding="utf-8"?>
<xdr:wsDr xmlns:xdr="http://schemas.openxmlformats.org/drawingml/2006/spreadsheetDrawing" xmlns:a="http://schemas.openxmlformats.org/drawingml/2006/main">
  <xdr:oneCellAnchor>
    <xdr:from>
      <xdr:col>9</xdr:col>
      <xdr:colOff>398520</xdr:colOff>
      <xdr:row>47</xdr:row>
      <xdr:rowOff>16365</xdr:rowOff>
    </xdr:from>
    <xdr:ext cx="3591000" cy="3327839"/>
    <xdr:graphicFrame macro="">
      <xdr:nvGraphicFramePr>
        <xdr:cNvPr id="4" name="Chart 4">
          <a:extLst>
            <a:ext uri="{FF2B5EF4-FFF2-40B4-BE49-F238E27FC236}">
              <a16:creationId xmlns:a16="http://schemas.microsoft.com/office/drawing/2014/main" id="{21FDAEC7-409B-42B6-BEE1-1275DF9454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47</xdr:row>
      <xdr:rowOff>16200</xdr:rowOff>
    </xdr:from>
    <xdr:ext cx="3613679" cy="3337200"/>
    <xdr:graphicFrame macro="">
      <xdr:nvGraphicFramePr>
        <xdr:cNvPr id="2" name="Chart 5">
          <a:extLst>
            <a:ext uri="{FF2B5EF4-FFF2-40B4-BE49-F238E27FC236}">
              <a16:creationId xmlns:a16="http://schemas.microsoft.com/office/drawing/2014/main" id="{73DE9062-4EF9-481D-9E1E-51FA91B905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4</xdr:col>
      <xdr:colOff>42240</xdr:colOff>
      <xdr:row>47</xdr:row>
      <xdr:rowOff>14565</xdr:rowOff>
    </xdr:from>
    <xdr:ext cx="3598200" cy="3346919"/>
    <xdr:graphicFrame macro="">
      <xdr:nvGraphicFramePr>
        <xdr:cNvPr id="3" name="Chart 6">
          <a:extLst>
            <a:ext uri="{FF2B5EF4-FFF2-40B4-BE49-F238E27FC236}">
              <a16:creationId xmlns:a16="http://schemas.microsoft.com/office/drawing/2014/main" id="{4A5670CB-6E5F-44B2-96C3-BFEF147733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2.xml><?xml version="1.0" encoding="utf-8"?>
<xdr:wsDr xmlns:xdr="http://schemas.openxmlformats.org/drawingml/2006/spreadsheetDrawing" xmlns:a="http://schemas.openxmlformats.org/drawingml/2006/main">
  <xdr:oneCellAnchor>
    <xdr:from>
      <xdr:col>5</xdr:col>
      <xdr:colOff>224115</xdr:colOff>
      <xdr:row>12</xdr:row>
      <xdr:rowOff>102090</xdr:rowOff>
    </xdr:from>
    <xdr:ext cx="3836160" cy="3802680"/>
    <xdr:graphicFrame macro="">
      <xdr:nvGraphicFramePr>
        <xdr:cNvPr id="3" name="Chart 1">
          <a:extLst>
            <a:ext uri="{FF2B5EF4-FFF2-40B4-BE49-F238E27FC236}">
              <a16:creationId xmlns:a16="http://schemas.microsoft.com/office/drawing/2014/main" id="{17E179F7-9CB1-435F-8915-A9B9B1A3E1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9525</xdr:colOff>
      <xdr:row>12</xdr:row>
      <xdr:rowOff>104775</xdr:rowOff>
    </xdr:from>
    <xdr:ext cx="3739320" cy="3809520"/>
    <xdr:graphicFrame macro="">
      <xdr:nvGraphicFramePr>
        <xdr:cNvPr id="2" name="Chart 2">
          <a:extLst>
            <a:ext uri="{FF2B5EF4-FFF2-40B4-BE49-F238E27FC236}">
              <a16:creationId xmlns:a16="http://schemas.microsoft.com/office/drawing/2014/main" id="{054E3554-AADD-4AB9-9E4A-E0F3E2AE6E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0.xml><?xml version="1.0" encoding="utf-8"?>
<xdr:wsDr xmlns:xdr="http://schemas.openxmlformats.org/drawingml/2006/spreadsheetDrawing" xmlns:a="http://schemas.openxmlformats.org/drawingml/2006/main">
  <xdr:oneCellAnchor>
    <xdr:from>
      <xdr:col>0</xdr:col>
      <xdr:colOff>9525</xdr:colOff>
      <xdr:row>16</xdr:row>
      <xdr:rowOff>182055</xdr:rowOff>
    </xdr:from>
    <xdr:ext cx="4179240" cy="3799080"/>
    <xdr:graphicFrame macro="">
      <xdr:nvGraphicFramePr>
        <xdr:cNvPr id="3" name="Chart 2">
          <a:extLst>
            <a:ext uri="{FF2B5EF4-FFF2-40B4-BE49-F238E27FC236}">
              <a16:creationId xmlns:a16="http://schemas.microsoft.com/office/drawing/2014/main" id="{B00FC208-E3BA-4626-9682-8E62FC8745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6</xdr:col>
      <xdr:colOff>6120</xdr:colOff>
      <xdr:row>16</xdr:row>
      <xdr:rowOff>181800</xdr:rowOff>
    </xdr:from>
    <xdr:ext cx="5426940" cy="3818519"/>
    <xdr:graphicFrame macro="">
      <xdr:nvGraphicFramePr>
        <xdr:cNvPr id="2" name="Chart 3">
          <a:extLst>
            <a:ext uri="{FF2B5EF4-FFF2-40B4-BE49-F238E27FC236}">
              <a16:creationId xmlns:a16="http://schemas.microsoft.com/office/drawing/2014/main" id="{CD358176-72F0-4F9F-82F0-DCAC8178ED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3981240" cy="2752200"/>
    <xdr:graphicFrame macro="">
      <xdr:nvGraphicFramePr>
        <xdr:cNvPr id="2" name="Chart 2">
          <a:extLst>
            <a:ext uri="{FF2B5EF4-FFF2-40B4-BE49-F238E27FC236}">
              <a16:creationId xmlns:a16="http://schemas.microsoft.com/office/drawing/2014/main" id="{EA8C78AC-99AD-4D0B-A4D8-CB50A16444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5</xdr:col>
      <xdr:colOff>339840</xdr:colOff>
      <xdr:row>0</xdr:row>
      <xdr:rowOff>0</xdr:rowOff>
    </xdr:from>
    <xdr:ext cx="4396680" cy="4714200"/>
    <xdr:graphicFrame macro="">
      <xdr:nvGraphicFramePr>
        <xdr:cNvPr id="3" name="Chart 3">
          <a:extLst>
            <a:ext uri="{FF2B5EF4-FFF2-40B4-BE49-F238E27FC236}">
              <a16:creationId xmlns:a16="http://schemas.microsoft.com/office/drawing/2014/main" id="{90C62AFB-09E0-4051-89B5-7EC65D8AAE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2.xml><?xml version="1.0" encoding="utf-8"?>
<xdr:wsDr xmlns:xdr="http://schemas.openxmlformats.org/drawingml/2006/spreadsheetDrawing" xmlns:a="http://schemas.openxmlformats.org/drawingml/2006/main">
  <xdr:oneCellAnchor>
    <xdr:from>
      <xdr:col>6</xdr:col>
      <xdr:colOff>14205</xdr:colOff>
      <xdr:row>22</xdr:row>
      <xdr:rowOff>293520</xdr:rowOff>
    </xdr:from>
    <xdr:ext cx="3790800" cy="4037759"/>
    <xdr:graphicFrame macro="">
      <xdr:nvGraphicFramePr>
        <xdr:cNvPr id="3" name="Chart 3">
          <a:extLst>
            <a:ext uri="{FF2B5EF4-FFF2-40B4-BE49-F238E27FC236}">
              <a16:creationId xmlns:a16="http://schemas.microsoft.com/office/drawing/2014/main" id="{2CF3657F-D017-4A4C-9C30-7EAF75FA20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15795</xdr:colOff>
      <xdr:row>23</xdr:row>
      <xdr:rowOff>29535</xdr:rowOff>
    </xdr:from>
    <xdr:ext cx="4111920" cy="4028040"/>
    <xdr:graphicFrame macro="">
      <xdr:nvGraphicFramePr>
        <xdr:cNvPr id="2" name="Chart 78">
          <a:extLst>
            <a:ext uri="{FF2B5EF4-FFF2-40B4-BE49-F238E27FC236}">
              <a16:creationId xmlns:a16="http://schemas.microsoft.com/office/drawing/2014/main" id="{B8209915-3BC0-48F1-A8E1-77F52AEA8A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4972050" cy="2733674"/>
    <xdr:graphicFrame macro="">
      <xdr:nvGraphicFramePr>
        <xdr:cNvPr id="2" name="Chart 1">
          <a:extLst>
            <a:ext uri="{FF2B5EF4-FFF2-40B4-BE49-F238E27FC236}">
              <a16:creationId xmlns:a16="http://schemas.microsoft.com/office/drawing/2014/main" id="{C7C23A51-9842-42D6-914C-F76895BD0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4.xml><?xml version="1.0" encoding="utf-8"?>
<xdr:wsDr xmlns:xdr="http://schemas.openxmlformats.org/drawingml/2006/spreadsheetDrawing" xmlns:a="http://schemas.openxmlformats.org/drawingml/2006/main">
  <xdr:oneCellAnchor>
    <xdr:from>
      <xdr:col>0</xdr:col>
      <xdr:colOff>19050</xdr:colOff>
      <xdr:row>13</xdr:row>
      <xdr:rowOff>115200</xdr:rowOff>
    </xdr:from>
    <xdr:ext cx="3659790" cy="3142350"/>
    <xdr:graphicFrame macro="">
      <xdr:nvGraphicFramePr>
        <xdr:cNvPr id="2" name="Chart 1">
          <a:extLst>
            <a:ext uri="{FF2B5EF4-FFF2-40B4-BE49-F238E27FC236}">
              <a16:creationId xmlns:a16="http://schemas.microsoft.com/office/drawing/2014/main" id="{91FC5A03-F1A5-4C60-BA8F-719BD71E51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3</xdr:col>
      <xdr:colOff>457199</xdr:colOff>
      <xdr:row>13</xdr:row>
      <xdr:rowOff>115199</xdr:rowOff>
    </xdr:from>
    <xdr:ext cx="3705225" cy="3132825"/>
    <xdr:graphicFrame macro="">
      <xdr:nvGraphicFramePr>
        <xdr:cNvPr id="3" name="Chart 5">
          <a:extLst>
            <a:ext uri="{FF2B5EF4-FFF2-40B4-BE49-F238E27FC236}">
              <a16:creationId xmlns:a16="http://schemas.microsoft.com/office/drawing/2014/main" id="{4D8BFDA9-B6F4-461E-B438-F9177B0461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9</xdr:col>
      <xdr:colOff>549194</xdr:colOff>
      <xdr:row>13</xdr:row>
      <xdr:rowOff>114300</xdr:rowOff>
    </xdr:from>
    <xdr:ext cx="3746581" cy="3143250"/>
    <xdr:graphicFrame macro="">
      <xdr:nvGraphicFramePr>
        <xdr:cNvPr id="4" name="Chart 6">
          <a:extLst>
            <a:ext uri="{FF2B5EF4-FFF2-40B4-BE49-F238E27FC236}">
              <a16:creationId xmlns:a16="http://schemas.microsoft.com/office/drawing/2014/main" id="{E990AE8E-4D40-4609-B079-FC6CF7E1AF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25.xml><?xml version="1.0" encoding="utf-8"?>
<xdr:wsDr xmlns:xdr="http://schemas.openxmlformats.org/drawingml/2006/spreadsheetDrawing" xmlns:a="http://schemas.openxmlformats.org/drawingml/2006/main">
  <xdr:oneCellAnchor>
    <xdr:from>
      <xdr:col>8</xdr:col>
      <xdr:colOff>9526</xdr:colOff>
      <xdr:row>0</xdr:row>
      <xdr:rowOff>0</xdr:rowOff>
    </xdr:from>
    <xdr:ext cx="4619624" cy="5153025"/>
    <xdr:graphicFrame macro="">
      <xdr:nvGraphicFramePr>
        <xdr:cNvPr id="2" name="Chart 1">
          <a:extLst>
            <a:ext uri="{FF2B5EF4-FFF2-40B4-BE49-F238E27FC236}">
              <a16:creationId xmlns:a16="http://schemas.microsoft.com/office/drawing/2014/main" id="{04C1E36F-ECB3-4EEF-84CB-42CDA4402B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14</xdr:row>
      <xdr:rowOff>0</xdr:rowOff>
    </xdr:from>
    <xdr:ext cx="5543550" cy="3086100"/>
    <xdr:graphicFrame macro="">
      <xdr:nvGraphicFramePr>
        <xdr:cNvPr id="2" name="Chart 1">
          <a:extLst>
            <a:ext uri="{FF2B5EF4-FFF2-40B4-BE49-F238E27FC236}">
              <a16:creationId xmlns:a16="http://schemas.microsoft.com/office/drawing/2014/main" id="{F70D3291-D486-4A11-A1C3-A06D65BDCA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95249</xdr:colOff>
      <xdr:row>14</xdr:row>
      <xdr:rowOff>171451</xdr:rowOff>
    </xdr:from>
    <xdr:to>
      <xdr:col>16</xdr:col>
      <xdr:colOff>771525</xdr:colOff>
      <xdr:row>30</xdr:row>
      <xdr:rowOff>1</xdr:rowOff>
    </xdr:to>
    <xdr:graphicFrame macro="">
      <xdr:nvGraphicFramePr>
        <xdr:cNvPr id="3" name="Chart 1">
          <a:extLst>
            <a:ext uri="{FF2B5EF4-FFF2-40B4-BE49-F238E27FC236}">
              <a16:creationId xmlns:a16="http://schemas.microsoft.com/office/drawing/2014/main" id="{4865AEBD-2F15-4D58-8508-602BDDEDE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66404</xdr:colOff>
      <xdr:row>14</xdr:row>
      <xdr:rowOff>152400</xdr:rowOff>
    </xdr:from>
    <xdr:to>
      <xdr:col>28</xdr:col>
      <xdr:colOff>0</xdr:colOff>
      <xdr:row>30</xdr:row>
      <xdr:rowOff>95249</xdr:rowOff>
    </xdr:to>
    <xdr:graphicFrame macro="">
      <xdr:nvGraphicFramePr>
        <xdr:cNvPr id="4" name="Chart 3">
          <a:extLst>
            <a:ext uri="{FF2B5EF4-FFF2-40B4-BE49-F238E27FC236}">
              <a16:creationId xmlns:a16="http://schemas.microsoft.com/office/drawing/2014/main" id="{6FBD2A57-C19F-47B4-A86D-448802DFA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104775</xdr:colOff>
      <xdr:row>31</xdr:row>
      <xdr:rowOff>19155</xdr:rowOff>
    </xdr:from>
    <xdr:to>
      <xdr:col>17</xdr:col>
      <xdr:colOff>9525</xdr:colOff>
      <xdr:row>50</xdr:row>
      <xdr:rowOff>114300</xdr:rowOff>
    </xdr:to>
    <xdr:graphicFrame macro="">
      <xdr:nvGraphicFramePr>
        <xdr:cNvPr id="5" name="Chart 4">
          <a:extLst>
            <a:ext uri="{FF2B5EF4-FFF2-40B4-BE49-F238E27FC236}">
              <a16:creationId xmlns:a16="http://schemas.microsoft.com/office/drawing/2014/main" id="{38914389-B472-4BAA-8217-F308C24F9C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9479</xdr:colOff>
      <xdr:row>31</xdr:row>
      <xdr:rowOff>104714</xdr:rowOff>
    </xdr:from>
    <xdr:to>
      <xdr:col>28</xdr:col>
      <xdr:colOff>9525</xdr:colOff>
      <xdr:row>51</xdr:row>
      <xdr:rowOff>47625</xdr:rowOff>
    </xdr:to>
    <xdr:graphicFrame macro="">
      <xdr:nvGraphicFramePr>
        <xdr:cNvPr id="6" name="Chart 6">
          <a:extLst>
            <a:ext uri="{FF2B5EF4-FFF2-40B4-BE49-F238E27FC236}">
              <a16:creationId xmlns:a16="http://schemas.microsoft.com/office/drawing/2014/main" id="{BAF5107B-5959-40AB-A095-90147FAD2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19049</xdr:colOff>
      <xdr:row>2</xdr:row>
      <xdr:rowOff>9526</xdr:rowOff>
    </xdr:from>
    <xdr:to>
      <xdr:col>12</xdr:col>
      <xdr:colOff>8452</xdr:colOff>
      <xdr:row>25</xdr:row>
      <xdr:rowOff>171451</xdr:rowOff>
    </xdr:to>
    <xdr:pic>
      <xdr:nvPicPr>
        <xdr:cNvPr id="3" name="Imagen 2">
          <a:extLst>
            <a:ext uri="{FF2B5EF4-FFF2-40B4-BE49-F238E27FC236}">
              <a16:creationId xmlns:a16="http://schemas.microsoft.com/office/drawing/2014/main" id="{E4C8F98E-FE75-4688-A219-1213934754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999" y="371476"/>
          <a:ext cx="8161853" cy="43243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733424</xdr:colOff>
      <xdr:row>2</xdr:row>
      <xdr:rowOff>9525</xdr:rowOff>
    </xdr:from>
    <xdr:to>
      <xdr:col>10</xdr:col>
      <xdr:colOff>733424</xdr:colOff>
      <xdr:row>26</xdr:row>
      <xdr:rowOff>171450</xdr:rowOff>
    </xdr:to>
    <xdr:pic>
      <xdr:nvPicPr>
        <xdr:cNvPr id="2" name="Imagen 1">
          <a:extLst>
            <a:ext uri="{FF2B5EF4-FFF2-40B4-BE49-F238E27FC236}">
              <a16:creationId xmlns:a16="http://schemas.microsoft.com/office/drawing/2014/main" id="{D45F48C0-95A9-4605-921F-8A327A2566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849" y="371475"/>
          <a:ext cx="6600825" cy="4505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396915</xdr:colOff>
      <xdr:row>16</xdr:row>
      <xdr:rowOff>29295</xdr:rowOff>
    </xdr:from>
    <xdr:ext cx="4115520" cy="3552105"/>
    <xdr:graphicFrame macro="">
      <xdr:nvGraphicFramePr>
        <xdr:cNvPr id="3" name="Chart 121">
          <a:extLst>
            <a:ext uri="{FF2B5EF4-FFF2-40B4-BE49-F238E27FC236}">
              <a16:creationId xmlns:a16="http://schemas.microsoft.com/office/drawing/2014/main" id="{8819B981-F9B9-4798-AAB6-41EBC5358C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38100</xdr:colOff>
      <xdr:row>16</xdr:row>
      <xdr:rowOff>29850</xdr:rowOff>
    </xdr:from>
    <xdr:ext cx="3858479" cy="3551400"/>
    <xdr:graphicFrame macro="">
      <xdr:nvGraphicFramePr>
        <xdr:cNvPr id="2" name="Chart 122">
          <a:extLst>
            <a:ext uri="{FF2B5EF4-FFF2-40B4-BE49-F238E27FC236}">
              <a16:creationId xmlns:a16="http://schemas.microsoft.com/office/drawing/2014/main" id="{04809021-0F27-4A8E-B8AE-B80CBC28FA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25290</xdr:colOff>
      <xdr:row>8</xdr:row>
      <xdr:rowOff>162660</xdr:rowOff>
    </xdr:from>
    <xdr:to>
      <xdr:col>2</xdr:col>
      <xdr:colOff>367500</xdr:colOff>
      <xdr:row>26</xdr:row>
      <xdr:rowOff>19530</xdr:rowOff>
    </xdr:to>
    <xdr:graphicFrame macro="">
      <xdr:nvGraphicFramePr>
        <xdr:cNvPr id="3" name="Chart 1">
          <a:extLst>
            <a:ext uri="{FF2B5EF4-FFF2-40B4-BE49-F238E27FC236}">
              <a16:creationId xmlns:a16="http://schemas.microsoft.com/office/drawing/2014/main" id="{75169D08-8CD4-46FF-A432-33B79FD0B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396855</xdr:colOff>
      <xdr:row>8</xdr:row>
      <xdr:rowOff>153135</xdr:rowOff>
    </xdr:from>
    <xdr:to>
      <xdr:col>6</xdr:col>
      <xdr:colOff>34215</xdr:colOff>
      <xdr:row>26</xdr:row>
      <xdr:rowOff>19365</xdr:rowOff>
    </xdr:to>
    <xdr:graphicFrame macro="">
      <xdr:nvGraphicFramePr>
        <xdr:cNvPr id="4" name="Chart 2">
          <a:extLst>
            <a:ext uri="{FF2B5EF4-FFF2-40B4-BE49-F238E27FC236}">
              <a16:creationId xmlns:a16="http://schemas.microsoft.com/office/drawing/2014/main" id="{156D79DC-9B24-44DA-9E5D-C5DB0C869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63465</xdr:colOff>
      <xdr:row>8</xdr:row>
      <xdr:rowOff>162885</xdr:rowOff>
    </xdr:from>
    <xdr:to>
      <xdr:col>10</xdr:col>
      <xdr:colOff>0</xdr:colOff>
      <xdr:row>26</xdr:row>
      <xdr:rowOff>19395</xdr:rowOff>
    </xdr:to>
    <xdr:graphicFrame macro="">
      <xdr:nvGraphicFramePr>
        <xdr:cNvPr id="5" name="Chart 9">
          <a:extLst>
            <a:ext uri="{FF2B5EF4-FFF2-40B4-BE49-F238E27FC236}">
              <a16:creationId xmlns:a16="http://schemas.microsoft.com/office/drawing/2014/main" id="{92F0FE27-7CE3-4584-97A4-C26A41CFE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101565</xdr:colOff>
      <xdr:row>1</xdr:row>
      <xdr:rowOff>10440</xdr:rowOff>
    </xdr:from>
    <xdr:to>
      <xdr:col>9</xdr:col>
      <xdr:colOff>443775</xdr:colOff>
      <xdr:row>17</xdr:row>
      <xdr:rowOff>133530</xdr:rowOff>
    </xdr:to>
    <xdr:graphicFrame macro="">
      <xdr:nvGraphicFramePr>
        <xdr:cNvPr id="3" name="Chart 1">
          <a:extLst>
            <a:ext uri="{FF2B5EF4-FFF2-40B4-BE49-F238E27FC236}">
              <a16:creationId xmlns:a16="http://schemas.microsoft.com/office/drawing/2014/main" id="{3119FAE4-EA67-4E26-9A3E-39878F5D4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25395</xdr:colOff>
      <xdr:row>0</xdr:row>
      <xdr:rowOff>162990</xdr:rowOff>
    </xdr:from>
    <xdr:to>
      <xdr:col>15</xdr:col>
      <xdr:colOff>386715</xdr:colOff>
      <xdr:row>17</xdr:row>
      <xdr:rowOff>133830</xdr:rowOff>
    </xdr:to>
    <xdr:graphicFrame macro="">
      <xdr:nvGraphicFramePr>
        <xdr:cNvPr id="4" name="Chart 2">
          <a:extLst>
            <a:ext uri="{FF2B5EF4-FFF2-40B4-BE49-F238E27FC236}">
              <a16:creationId xmlns:a16="http://schemas.microsoft.com/office/drawing/2014/main" id="{F7983A8B-7464-46DA-A54D-C98F23B65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19050</xdr:colOff>
      <xdr:row>23</xdr:row>
      <xdr:rowOff>48525</xdr:rowOff>
    </xdr:from>
    <xdr:to>
      <xdr:col>17</xdr:col>
      <xdr:colOff>590549</xdr:colOff>
      <xdr:row>47</xdr:row>
      <xdr:rowOff>60</xdr:rowOff>
    </xdr:to>
    <xdr:graphicFrame macro="">
      <xdr:nvGraphicFramePr>
        <xdr:cNvPr id="5" name="Chart 9">
          <a:extLst>
            <a:ext uri="{FF2B5EF4-FFF2-40B4-BE49-F238E27FC236}">
              <a16:creationId xmlns:a16="http://schemas.microsoft.com/office/drawing/2014/main" id="{86758851-D5AC-4723-A02F-7CC529BB0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34920</xdr:colOff>
      <xdr:row>0</xdr:row>
      <xdr:rowOff>67680</xdr:rowOff>
    </xdr:from>
    <xdr:to>
      <xdr:col>12</xdr:col>
      <xdr:colOff>386520</xdr:colOff>
      <xdr:row>17</xdr:row>
      <xdr:rowOff>38520</xdr:rowOff>
    </xdr:to>
    <xdr:graphicFrame macro="">
      <xdr:nvGraphicFramePr>
        <xdr:cNvPr id="3" name="Chart 1">
          <a:extLst>
            <a:ext uri="{FF2B5EF4-FFF2-40B4-BE49-F238E27FC236}">
              <a16:creationId xmlns:a16="http://schemas.microsoft.com/office/drawing/2014/main" id="{0FB0E91C-36BB-4C0D-8D29-029287CDF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406440</xdr:colOff>
      <xdr:row>21</xdr:row>
      <xdr:rowOff>58320</xdr:rowOff>
    </xdr:from>
    <xdr:to>
      <xdr:col>22</xdr:col>
      <xdr:colOff>205545</xdr:colOff>
      <xdr:row>48</xdr:row>
      <xdr:rowOff>76650</xdr:rowOff>
    </xdr:to>
    <xdr:graphicFrame macro="">
      <xdr:nvGraphicFramePr>
        <xdr:cNvPr id="4" name="Chart 5">
          <a:extLst>
            <a:ext uri="{FF2B5EF4-FFF2-40B4-BE49-F238E27FC236}">
              <a16:creationId xmlns:a16="http://schemas.microsoft.com/office/drawing/2014/main" id="{FC2F04C8-CE28-4A53-B251-ADFB2B9AB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168480</xdr:colOff>
      <xdr:row>0</xdr:row>
      <xdr:rowOff>58320</xdr:rowOff>
    </xdr:from>
    <xdr:to>
      <xdr:col>19</xdr:col>
      <xdr:colOff>120150</xdr:colOff>
      <xdr:row>17</xdr:row>
      <xdr:rowOff>38520</xdr:rowOff>
    </xdr:to>
    <xdr:graphicFrame macro="">
      <xdr:nvGraphicFramePr>
        <xdr:cNvPr id="5" name="Chart 6">
          <a:extLst>
            <a:ext uri="{FF2B5EF4-FFF2-40B4-BE49-F238E27FC236}">
              <a16:creationId xmlns:a16="http://schemas.microsoft.com/office/drawing/2014/main" id="{4229318D-AA90-4E07-B500-0F32C0BB4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25200</xdr:colOff>
      <xdr:row>0</xdr:row>
      <xdr:rowOff>48600</xdr:rowOff>
    </xdr:from>
    <xdr:to>
      <xdr:col>26</xdr:col>
      <xdr:colOff>177030</xdr:colOff>
      <xdr:row>17</xdr:row>
      <xdr:rowOff>28800</xdr:rowOff>
    </xdr:to>
    <xdr:graphicFrame macro="">
      <xdr:nvGraphicFramePr>
        <xdr:cNvPr id="6" name="Chart 7">
          <a:extLst>
            <a:ext uri="{FF2B5EF4-FFF2-40B4-BE49-F238E27FC236}">
              <a16:creationId xmlns:a16="http://schemas.microsoft.com/office/drawing/2014/main" id="{79AA8E16-2174-413D-B950-278AED674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273240</xdr:colOff>
      <xdr:row>24</xdr:row>
      <xdr:rowOff>1080</xdr:rowOff>
    </xdr:from>
    <xdr:to>
      <xdr:col>3</xdr:col>
      <xdr:colOff>386880</xdr:colOff>
      <xdr:row>40</xdr:row>
      <xdr:rowOff>152970</xdr:rowOff>
    </xdr:to>
    <xdr:graphicFrame macro="">
      <xdr:nvGraphicFramePr>
        <xdr:cNvPr id="7" name="Chart 8">
          <a:extLst>
            <a:ext uri="{FF2B5EF4-FFF2-40B4-BE49-F238E27FC236}">
              <a16:creationId xmlns:a16="http://schemas.microsoft.com/office/drawing/2014/main" id="{800127D2-1F31-4433-95C6-2F52BBE692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282600</xdr:colOff>
      <xdr:row>24</xdr:row>
      <xdr:rowOff>1080</xdr:rowOff>
    </xdr:from>
    <xdr:to>
      <xdr:col>10</xdr:col>
      <xdr:colOff>101070</xdr:colOff>
      <xdr:row>41</xdr:row>
      <xdr:rowOff>435</xdr:rowOff>
    </xdr:to>
    <xdr:graphicFrame macro="">
      <xdr:nvGraphicFramePr>
        <xdr:cNvPr id="8" name="Chart 9">
          <a:extLst>
            <a:ext uri="{FF2B5EF4-FFF2-40B4-BE49-F238E27FC236}">
              <a16:creationId xmlns:a16="http://schemas.microsoft.com/office/drawing/2014/main" id="{70DF09B5-7E80-47A2-8B75-FD5D18A46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18</xdr:col>
      <xdr:colOff>190440</xdr:colOff>
      <xdr:row>5</xdr:row>
      <xdr:rowOff>0</xdr:rowOff>
    </xdr:from>
    <xdr:to>
      <xdr:col>25</xdr:col>
      <xdr:colOff>466005</xdr:colOff>
      <xdr:row>18</xdr:row>
      <xdr:rowOff>46980</xdr:rowOff>
    </xdr:to>
    <xdr:graphicFrame macro="">
      <xdr:nvGraphicFramePr>
        <xdr:cNvPr id="2" name="Chart 25">
          <a:extLst>
            <a:ext uri="{FF2B5EF4-FFF2-40B4-BE49-F238E27FC236}">
              <a16:creationId xmlns:a16="http://schemas.microsoft.com/office/drawing/2014/main" id="{F5B03C00-EB9C-41DB-90DF-CCFE82842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171360</xdr:colOff>
      <xdr:row>19</xdr:row>
      <xdr:rowOff>66720</xdr:rowOff>
    </xdr:from>
    <xdr:to>
      <xdr:col>25</xdr:col>
      <xdr:colOff>456285</xdr:colOff>
      <xdr:row>32</xdr:row>
      <xdr:rowOff>123120</xdr:rowOff>
    </xdr:to>
    <xdr:graphicFrame macro="">
      <xdr:nvGraphicFramePr>
        <xdr:cNvPr id="3" name="Chart 27">
          <a:extLst>
            <a:ext uri="{FF2B5EF4-FFF2-40B4-BE49-F238E27FC236}">
              <a16:creationId xmlns:a16="http://schemas.microsoft.com/office/drawing/2014/main" id="{F4F71DA8-E8D0-471A-8D0C-9DE5597B2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18</xdr:col>
      <xdr:colOff>152280</xdr:colOff>
      <xdr:row>33</xdr:row>
      <xdr:rowOff>38190</xdr:rowOff>
    </xdr:from>
    <xdr:to>
      <xdr:col>25</xdr:col>
      <xdr:colOff>446925</xdr:colOff>
      <xdr:row>46</xdr:row>
      <xdr:rowOff>66225</xdr:rowOff>
    </xdr:to>
    <xdr:graphicFrame macro="">
      <xdr:nvGraphicFramePr>
        <xdr:cNvPr id="4" name="Chart 28">
          <a:extLst>
            <a:ext uri="{FF2B5EF4-FFF2-40B4-BE49-F238E27FC236}">
              <a16:creationId xmlns:a16="http://schemas.microsoft.com/office/drawing/2014/main" id="{78D6136A-E5CB-4BAD-B1FE-4079871E5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114480</xdr:colOff>
      <xdr:row>47</xdr:row>
      <xdr:rowOff>28815</xdr:rowOff>
    </xdr:from>
    <xdr:to>
      <xdr:col>25</xdr:col>
      <xdr:colOff>418485</xdr:colOff>
      <xdr:row>60</xdr:row>
      <xdr:rowOff>85215</xdr:rowOff>
    </xdr:to>
    <xdr:graphicFrame macro="">
      <xdr:nvGraphicFramePr>
        <xdr:cNvPr id="5" name="Chart 29">
          <a:extLst>
            <a:ext uri="{FF2B5EF4-FFF2-40B4-BE49-F238E27FC236}">
              <a16:creationId xmlns:a16="http://schemas.microsoft.com/office/drawing/2014/main" id="{B3C21C5D-3AD8-4BD6-BD61-54C7D3C0DD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18</xdr:col>
      <xdr:colOff>76320</xdr:colOff>
      <xdr:row>60</xdr:row>
      <xdr:rowOff>171540</xdr:rowOff>
    </xdr:from>
    <xdr:to>
      <xdr:col>25</xdr:col>
      <xdr:colOff>361245</xdr:colOff>
      <xdr:row>74</xdr:row>
      <xdr:rowOff>8880</xdr:rowOff>
    </xdr:to>
    <xdr:graphicFrame macro="">
      <xdr:nvGraphicFramePr>
        <xdr:cNvPr id="6" name="Chart 30">
          <a:extLst>
            <a:ext uri="{FF2B5EF4-FFF2-40B4-BE49-F238E27FC236}">
              <a16:creationId xmlns:a16="http://schemas.microsoft.com/office/drawing/2014/main" id="{6B1FFF93-2621-4108-AA64-CA1A9AC2C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18</xdr:col>
      <xdr:colOff>57240</xdr:colOff>
      <xdr:row>74</xdr:row>
      <xdr:rowOff>124005</xdr:rowOff>
    </xdr:from>
    <xdr:to>
      <xdr:col>25</xdr:col>
      <xdr:colOff>351885</xdr:colOff>
      <xdr:row>87</xdr:row>
      <xdr:rowOff>171045</xdr:rowOff>
    </xdr:to>
    <xdr:graphicFrame macro="">
      <xdr:nvGraphicFramePr>
        <xdr:cNvPr id="7" name="Chart 31">
          <a:extLst>
            <a:ext uri="{FF2B5EF4-FFF2-40B4-BE49-F238E27FC236}">
              <a16:creationId xmlns:a16="http://schemas.microsoft.com/office/drawing/2014/main" id="{B8127723-048E-42C4-9D0B-BC6F1FEE5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9720</xdr:colOff>
      <xdr:row>88</xdr:row>
      <xdr:rowOff>47670</xdr:rowOff>
    </xdr:from>
    <xdr:to>
      <xdr:col>25</xdr:col>
      <xdr:colOff>313725</xdr:colOff>
      <xdr:row>101</xdr:row>
      <xdr:rowOff>104070</xdr:rowOff>
    </xdr:to>
    <xdr:graphicFrame macro="">
      <xdr:nvGraphicFramePr>
        <xdr:cNvPr id="8" name="Chart 32">
          <a:extLst>
            <a:ext uri="{FF2B5EF4-FFF2-40B4-BE49-F238E27FC236}">
              <a16:creationId xmlns:a16="http://schemas.microsoft.com/office/drawing/2014/main" id="{7DF2FE0C-C56E-4BB3-A2B0-9E16809D2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18</xdr:col>
      <xdr:colOff>0</xdr:colOff>
      <xdr:row>102</xdr:row>
      <xdr:rowOff>19140</xdr:rowOff>
    </xdr:from>
    <xdr:to>
      <xdr:col>25</xdr:col>
      <xdr:colOff>313725</xdr:colOff>
      <xdr:row>115</xdr:row>
      <xdr:rowOff>85335</xdr:rowOff>
    </xdr:to>
    <xdr:graphicFrame macro="">
      <xdr:nvGraphicFramePr>
        <xdr:cNvPr id="9" name="Chart 33">
          <a:extLst>
            <a:ext uri="{FF2B5EF4-FFF2-40B4-BE49-F238E27FC236}">
              <a16:creationId xmlns:a16="http://schemas.microsoft.com/office/drawing/2014/main" id="{59C29847-FB3C-4BE4-B7BD-D5B82D68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4.xml><?xml version="1.0" encoding="utf-8"?>
<xdr:wsDr xmlns:xdr="http://schemas.openxmlformats.org/drawingml/2006/spreadsheetDrawing" xmlns:a="http://schemas.openxmlformats.org/drawingml/2006/main">
  <xdr:oneCellAnchor>
    <xdr:from>
      <xdr:col>5</xdr:col>
      <xdr:colOff>768600</xdr:colOff>
      <xdr:row>0</xdr:row>
      <xdr:rowOff>0</xdr:rowOff>
    </xdr:from>
    <xdr:ext cx="5443559" cy="2793960"/>
    <xdr:graphicFrame macro="">
      <xdr:nvGraphicFramePr>
        <xdr:cNvPr id="2" name="Chart 1">
          <a:extLst>
            <a:ext uri="{FF2B5EF4-FFF2-40B4-BE49-F238E27FC236}">
              <a16:creationId xmlns:a16="http://schemas.microsoft.com/office/drawing/2014/main" id="{F9B93226-45C7-4578-923F-5BADC4C8CC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5.xml><?xml version="1.0" encoding="utf-8"?>
<xdr:wsDr xmlns:xdr="http://schemas.openxmlformats.org/drawingml/2006/spreadsheetDrawing" xmlns:a="http://schemas.openxmlformats.org/drawingml/2006/main">
  <xdr:twoCellAnchor editAs="oneCell">
    <xdr:from>
      <xdr:col>11</xdr:col>
      <xdr:colOff>266700</xdr:colOff>
      <xdr:row>2</xdr:row>
      <xdr:rowOff>85725</xdr:rowOff>
    </xdr:from>
    <xdr:to>
      <xdr:col>18</xdr:col>
      <xdr:colOff>545022</xdr:colOff>
      <xdr:row>15</xdr:row>
      <xdr:rowOff>26039</xdr:rowOff>
    </xdr:to>
    <xdr:graphicFrame macro="">
      <xdr:nvGraphicFramePr>
        <xdr:cNvPr id="3" name="Chart 34">
          <a:extLst>
            <a:ext uri="{FF2B5EF4-FFF2-40B4-BE49-F238E27FC236}">
              <a16:creationId xmlns:a16="http://schemas.microsoft.com/office/drawing/2014/main" id="{23054D6E-6739-442E-A6C4-05A45B0A0F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266700</xdr:colOff>
      <xdr:row>16</xdr:row>
      <xdr:rowOff>40826</xdr:rowOff>
    </xdr:from>
    <xdr:to>
      <xdr:col>18</xdr:col>
      <xdr:colOff>554382</xdr:colOff>
      <xdr:row>29</xdr:row>
      <xdr:rowOff>12226</xdr:rowOff>
    </xdr:to>
    <xdr:graphicFrame macro="">
      <xdr:nvGraphicFramePr>
        <xdr:cNvPr id="4" name="Chart 35">
          <a:extLst>
            <a:ext uri="{FF2B5EF4-FFF2-40B4-BE49-F238E27FC236}">
              <a16:creationId xmlns:a16="http://schemas.microsoft.com/office/drawing/2014/main" id="{F55A762B-FC35-4454-8C4F-82384E05E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266700</xdr:colOff>
      <xdr:row>30</xdr:row>
      <xdr:rowOff>17294</xdr:rowOff>
    </xdr:from>
    <xdr:to>
      <xdr:col>18</xdr:col>
      <xdr:colOff>564102</xdr:colOff>
      <xdr:row>42</xdr:row>
      <xdr:rowOff>179029</xdr:rowOff>
    </xdr:to>
    <xdr:graphicFrame macro="">
      <xdr:nvGraphicFramePr>
        <xdr:cNvPr id="5" name="Chart 36">
          <a:extLst>
            <a:ext uri="{FF2B5EF4-FFF2-40B4-BE49-F238E27FC236}">
              <a16:creationId xmlns:a16="http://schemas.microsoft.com/office/drawing/2014/main" id="{2C21826A-6D98-4DE5-88E4-41A6EA8DB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18</xdr:row>
      <xdr:rowOff>152399</xdr:rowOff>
    </xdr:from>
    <xdr:ext cx="4295520" cy="3255495"/>
    <xdr:graphicFrame macro="">
      <xdr:nvGraphicFramePr>
        <xdr:cNvPr id="2" name="Chart 122">
          <a:extLst>
            <a:ext uri="{FF2B5EF4-FFF2-40B4-BE49-F238E27FC236}">
              <a16:creationId xmlns:a16="http://schemas.microsoft.com/office/drawing/2014/main" id="{B497ED1D-1CA1-4860-9BF2-3FB7C581B9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6</xdr:col>
      <xdr:colOff>5805</xdr:colOff>
      <xdr:row>18</xdr:row>
      <xdr:rowOff>171450</xdr:rowOff>
    </xdr:from>
    <xdr:ext cx="4690020" cy="3196710"/>
    <xdr:graphicFrame macro="">
      <xdr:nvGraphicFramePr>
        <xdr:cNvPr id="3" name="Chart 121">
          <a:extLst>
            <a:ext uri="{FF2B5EF4-FFF2-40B4-BE49-F238E27FC236}">
              <a16:creationId xmlns:a16="http://schemas.microsoft.com/office/drawing/2014/main" id="{DD8E8AA1-0F24-4D2F-A154-4EFCCCC7BD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xml><?xml version="1.0" encoding="utf-8"?>
<xdr:wsDr xmlns:xdr="http://schemas.openxmlformats.org/drawingml/2006/spreadsheetDrawing" xmlns:a="http://schemas.openxmlformats.org/drawingml/2006/main">
  <xdr:oneCellAnchor>
    <xdr:from>
      <xdr:col>6</xdr:col>
      <xdr:colOff>352530</xdr:colOff>
      <xdr:row>17</xdr:row>
      <xdr:rowOff>12240</xdr:rowOff>
    </xdr:from>
    <xdr:ext cx="3915720" cy="3786479"/>
    <xdr:graphicFrame macro="">
      <xdr:nvGraphicFramePr>
        <xdr:cNvPr id="3" name="Chart 121">
          <a:extLst>
            <a:ext uri="{FF2B5EF4-FFF2-40B4-BE49-F238E27FC236}">
              <a16:creationId xmlns:a16="http://schemas.microsoft.com/office/drawing/2014/main" id="{7B6C902B-E817-4D8C-8840-6252BA5C8C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16</xdr:row>
      <xdr:rowOff>188175</xdr:rowOff>
    </xdr:from>
    <xdr:ext cx="3992400" cy="3791520"/>
    <xdr:graphicFrame macro="">
      <xdr:nvGraphicFramePr>
        <xdr:cNvPr id="2" name="Chart 122">
          <a:extLst>
            <a:ext uri="{FF2B5EF4-FFF2-40B4-BE49-F238E27FC236}">
              <a16:creationId xmlns:a16="http://schemas.microsoft.com/office/drawing/2014/main" id="{05C888A1-D58F-4076-9DBF-98DB55D5F6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19050</xdr:colOff>
      <xdr:row>17</xdr:row>
      <xdr:rowOff>179445</xdr:rowOff>
    </xdr:from>
    <xdr:ext cx="4329000" cy="3629160"/>
    <xdr:graphicFrame macro="">
      <xdr:nvGraphicFramePr>
        <xdr:cNvPr id="2" name="Chart 122">
          <a:extLst>
            <a:ext uri="{FF2B5EF4-FFF2-40B4-BE49-F238E27FC236}">
              <a16:creationId xmlns:a16="http://schemas.microsoft.com/office/drawing/2014/main" id="{603EC71A-BC1F-4235-BD64-60EEC24514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6</xdr:col>
      <xdr:colOff>111240</xdr:colOff>
      <xdr:row>17</xdr:row>
      <xdr:rowOff>174960</xdr:rowOff>
    </xdr:from>
    <xdr:ext cx="4375800" cy="3634920"/>
    <xdr:graphicFrame macro="">
      <xdr:nvGraphicFramePr>
        <xdr:cNvPr id="3" name="Chart 121">
          <a:extLst>
            <a:ext uri="{FF2B5EF4-FFF2-40B4-BE49-F238E27FC236}">
              <a16:creationId xmlns:a16="http://schemas.microsoft.com/office/drawing/2014/main" id="{62DEC837-7875-4F12-B98E-4CDB29B24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17</xdr:row>
      <xdr:rowOff>47625</xdr:rowOff>
    </xdr:from>
    <xdr:ext cx="3914775" cy="3419475"/>
    <xdr:graphicFrame macro="">
      <xdr:nvGraphicFramePr>
        <xdr:cNvPr id="4" name="Chart 1">
          <a:extLst>
            <a:ext uri="{FF2B5EF4-FFF2-40B4-BE49-F238E27FC236}">
              <a16:creationId xmlns:a16="http://schemas.microsoft.com/office/drawing/2014/main" id="{EAF3FD43-0ECD-4AB6-B2FD-5F6661EAEC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6</xdr:col>
      <xdr:colOff>6150</xdr:colOff>
      <xdr:row>17</xdr:row>
      <xdr:rowOff>190499</xdr:rowOff>
    </xdr:from>
    <xdr:ext cx="4080075" cy="3419475"/>
    <xdr:graphicFrame macro="">
      <xdr:nvGraphicFramePr>
        <xdr:cNvPr id="5" name="Chart 2">
          <a:extLst>
            <a:ext uri="{FF2B5EF4-FFF2-40B4-BE49-F238E27FC236}">
              <a16:creationId xmlns:a16="http://schemas.microsoft.com/office/drawing/2014/main" id="{9D173EF1-FE09-4E4A-9C6E-64EE8A8C79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28574</xdr:colOff>
      <xdr:row>0</xdr:row>
      <xdr:rowOff>0</xdr:rowOff>
    </xdr:from>
    <xdr:ext cx="3914775" cy="3238500"/>
    <xdr:graphicFrame macro="">
      <xdr:nvGraphicFramePr>
        <xdr:cNvPr id="2" name="Chart 3">
          <a:extLst>
            <a:ext uri="{FF2B5EF4-FFF2-40B4-BE49-F238E27FC236}">
              <a16:creationId xmlns:a16="http://schemas.microsoft.com/office/drawing/2014/main" id="{93294860-2F26-4EE8-B9DC-9DB2107E2B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5</xdr:col>
      <xdr:colOff>577814</xdr:colOff>
      <xdr:row>0</xdr:row>
      <xdr:rowOff>105</xdr:rowOff>
    </xdr:from>
    <xdr:ext cx="4108485" cy="3238395"/>
    <xdr:graphicFrame macro="">
      <xdr:nvGraphicFramePr>
        <xdr:cNvPr id="3" name="Chart 4">
          <a:extLst>
            <a:ext uri="{FF2B5EF4-FFF2-40B4-BE49-F238E27FC236}">
              <a16:creationId xmlns:a16="http://schemas.microsoft.com/office/drawing/2014/main" id="{550FBDD7-BBB3-423D-AFB6-8E3B82CF03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181965</xdr:rowOff>
    </xdr:from>
    <xdr:ext cx="4434480" cy="3446640"/>
    <xdr:graphicFrame macro="">
      <xdr:nvGraphicFramePr>
        <xdr:cNvPr id="2" name="Chart 1">
          <a:extLst>
            <a:ext uri="{FF2B5EF4-FFF2-40B4-BE49-F238E27FC236}">
              <a16:creationId xmlns:a16="http://schemas.microsoft.com/office/drawing/2014/main" id="{752E6A92-71E1-463E-97A8-6AD5953B68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6</xdr:col>
      <xdr:colOff>44280</xdr:colOff>
      <xdr:row>1</xdr:row>
      <xdr:rowOff>181800</xdr:rowOff>
    </xdr:from>
    <xdr:ext cx="4570920" cy="3446640"/>
    <xdr:graphicFrame macro="">
      <xdr:nvGraphicFramePr>
        <xdr:cNvPr id="3" name="Chart 2">
          <a:extLst>
            <a:ext uri="{FF2B5EF4-FFF2-40B4-BE49-F238E27FC236}">
              <a16:creationId xmlns:a16="http://schemas.microsoft.com/office/drawing/2014/main" id="{20274FC0-C1A8-4CDA-A535-DC01C4C989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9.xml><?xml version="1.0" encoding="utf-8"?>
<xdr:wsDr xmlns:xdr="http://schemas.openxmlformats.org/drawingml/2006/spreadsheetDrawing" xmlns:a="http://schemas.openxmlformats.org/drawingml/2006/main">
  <xdr:oneCellAnchor>
    <xdr:from>
      <xdr:col>8</xdr:col>
      <xdr:colOff>54000</xdr:colOff>
      <xdr:row>1</xdr:row>
      <xdr:rowOff>720</xdr:rowOff>
    </xdr:from>
    <xdr:ext cx="4490640" cy="3818160"/>
    <xdr:graphicFrame macro="">
      <xdr:nvGraphicFramePr>
        <xdr:cNvPr id="3" name="Chart 1">
          <a:extLst>
            <a:ext uri="{FF2B5EF4-FFF2-40B4-BE49-F238E27FC236}">
              <a16:creationId xmlns:a16="http://schemas.microsoft.com/office/drawing/2014/main" id="{D961CCD5-04E0-48A0-BCDD-2EF0743534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0</xdr:row>
      <xdr:rowOff>182055</xdr:rowOff>
    </xdr:from>
    <xdr:ext cx="4755240" cy="3799080"/>
    <xdr:graphicFrame macro="">
      <xdr:nvGraphicFramePr>
        <xdr:cNvPr id="2" name="Chart 2">
          <a:extLst>
            <a:ext uri="{FF2B5EF4-FFF2-40B4-BE49-F238E27FC236}">
              <a16:creationId xmlns:a16="http://schemas.microsoft.com/office/drawing/2014/main" id="{8CAE19B6-0ABE-43C0-98D8-6BDF8B8117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B126"/>
  <sheetViews>
    <sheetView topLeftCell="A97" zoomScaleNormal="100" workbookViewId="0">
      <selection activeCell="A117" sqref="A117"/>
    </sheetView>
  </sheetViews>
  <sheetFormatPr baseColWidth="10" defaultColWidth="11.25" defaultRowHeight="14.25" x14ac:dyDescent="0.2"/>
  <cols>
    <col min="1" max="1" width="15" customWidth="1"/>
    <col min="2" max="2" width="155.5" customWidth="1"/>
    <col min="3" max="3" width="9.75" customWidth="1"/>
    <col min="4" max="4" width="15.25" customWidth="1"/>
    <col min="5" max="1014" width="9.75" customWidth="1"/>
  </cols>
  <sheetData>
    <row r="3" spans="1:2" x14ac:dyDescent="0.2">
      <c r="B3" s="1" t="s">
        <v>597</v>
      </c>
    </row>
    <row r="4" spans="1:2" x14ac:dyDescent="0.2">
      <c r="B4" s="1"/>
    </row>
    <row r="5" spans="1:2" x14ac:dyDescent="0.2">
      <c r="B5" s="1"/>
    </row>
    <row r="6" spans="1:2" ht="16.5" customHeight="1" x14ac:dyDescent="0.2">
      <c r="A6" s="185" t="s">
        <v>0</v>
      </c>
      <c r="B6" s="186"/>
    </row>
    <row r="7" spans="1:2" ht="16.5" customHeight="1" x14ac:dyDescent="0.2">
      <c r="A7" s="134" t="s">
        <v>1</v>
      </c>
      <c r="B7" s="153" t="s">
        <v>598</v>
      </c>
    </row>
    <row r="8" spans="1:2" ht="16.5" customHeight="1" x14ac:dyDescent="0.2">
      <c r="A8" s="134" t="s">
        <v>4</v>
      </c>
      <c r="B8" s="135" t="s">
        <v>599</v>
      </c>
    </row>
    <row r="9" spans="1:2" ht="16.5" customHeight="1" x14ac:dyDescent="0.2">
      <c r="A9" s="134" t="s">
        <v>7</v>
      </c>
      <c r="B9" s="135" t="s">
        <v>600</v>
      </c>
    </row>
    <row r="10" spans="1:2" ht="16.5" customHeight="1" x14ac:dyDescent="0.2">
      <c r="A10" s="134" t="s">
        <v>10</v>
      </c>
      <c r="B10" s="135" t="s">
        <v>601</v>
      </c>
    </row>
    <row r="11" spans="1:2" ht="16.5" customHeight="1" x14ac:dyDescent="0.2">
      <c r="A11" s="134" t="s">
        <v>13</v>
      </c>
      <c r="B11" s="153" t="s">
        <v>602</v>
      </c>
    </row>
    <row r="12" spans="1:2" ht="16.5" customHeight="1" x14ac:dyDescent="0.2">
      <c r="A12" s="134" t="s">
        <v>16</v>
      </c>
      <c r="B12" s="135" t="s">
        <v>603</v>
      </c>
    </row>
    <row r="13" spans="1:2" ht="16.5" customHeight="1" x14ac:dyDescent="0.2">
      <c r="A13" s="134" t="s">
        <v>37</v>
      </c>
      <c r="B13" s="135" t="s">
        <v>604</v>
      </c>
    </row>
    <row r="14" spans="1:2" ht="16.5" customHeight="1" x14ac:dyDescent="0.2">
      <c r="A14" s="134" t="s">
        <v>38</v>
      </c>
      <c r="B14" s="135" t="s">
        <v>605</v>
      </c>
    </row>
    <row r="15" spans="1:2" ht="16.5" customHeight="1" x14ac:dyDescent="0.2">
      <c r="A15" s="134" t="s">
        <v>39</v>
      </c>
      <c r="B15" s="135" t="s">
        <v>606</v>
      </c>
    </row>
    <row r="16" spans="1:2" ht="16.5" customHeight="1" x14ac:dyDescent="0.2">
      <c r="A16" s="134" t="s">
        <v>44</v>
      </c>
      <c r="B16" s="135" t="s">
        <v>607</v>
      </c>
    </row>
    <row r="17" spans="1:2" ht="16.5" customHeight="1" x14ac:dyDescent="0.2">
      <c r="A17" s="134" t="s">
        <v>45</v>
      </c>
      <c r="B17" s="135" t="s">
        <v>608</v>
      </c>
    </row>
    <row r="18" spans="1:2" ht="16.5" customHeight="1" x14ac:dyDescent="0.2">
      <c r="A18" s="134" t="s">
        <v>49</v>
      </c>
      <c r="B18" s="135" t="s">
        <v>609</v>
      </c>
    </row>
    <row r="19" spans="1:2" ht="16.5" customHeight="1" x14ac:dyDescent="0.2">
      <c r="A19" s="134" t="s">
        <v>53</v>
      </c>
      <c r="B19" s="153" t="s">
        <v>610</v>
      </c>
    </row>
    <row r="20" spans="1:2" ht="16.5" customHeight="1" x14ac:dyDescent="0.2">
      <c r="A20" s="168" t="s">
        <v>2</v>
      </c>
      <c r="B20" s="135" t="s">
        <v>697</v>
      </c>
    </row>
    <row r="21" spans="1:2" ht="16.5" customHeight="1" x14ac:dyDescent="0.2">
      <c r="A21" s="134" t="s">
        <v>3</v>
      </c>
      <c r="B21" s="135" t="s">
        <v>698</v>
      </c>
    </row>
    <row r="22" spans="1:2" ht="16.5" customHeight="1" x14ac:dyDescent="0.2">
      <c r="A22" s="134" t="s">
        <v>5</v>
      </c>
      <c r="B22" s="135" t="s">
        <v>611</v>
      </c>
    </row>
    <row r="23" spans="1:2" ht="16.5" customHeight="1" x14ac:dyDescent="0.2">
      <c r="A23" s="134" t="s">
        <v>6</v>
      </c>
      <c r="B23" s="135" t="s">
        <v>612</v>
      </c>
    </row>
    <row r="24" spans="1:2" ht="16.5" customHeight="1" x14ac:dyDescent="0.2">
      <c r="A24" s="134" t="s">
        <v>8</v>
      </c>
      <c r="B24" s="153" t="s">
        <v>613</v>
      </c>
    </row>
    <row r="25" spans="1:2" ht="16.5" customHeight="1" x14ac:dyDescent="0.2">
      <c r="A25" s="134" t="s">
        <v>9</v>
      </c>
      <c r="B25" s="135" t="s">
        <v>614</v>
      </c>
    </row>
    <row r="26" spans="1:2" ht="16.5" customHeight="1" x14ac:dyDescent="0.2">
      <c r="A26" s="134" t="s">
        <v>11</v>
      </c>
      <c r="B26" s="135" t="s">
        <v>615</v>
      </c>
    </row>
    <row r="27" spans="1:2" ht="16.5" customHeight="1" x14ac:dyDescent="0.2">
      <c r="A27" s="134" t="s">
        <v>12</v>
      </c>
      <c r="B27" s="135" t="s">
        <v>616</v>
      </c>
    </row>
    <row r="28" spans="1:2" ht="16.5" customHeight="1" x14ac:dyDescent="0.2">
      <c r="A28" s="134" t="s">
        <v>14</v>
      </c>
      <c r="B28" s="135" t="s">
        <v>617</v>
      </c>
    </row>
    <row r="29" spans="1:2" ht="16.5" customHeight="1" x14ac:dyDescent="0.2">
      <c r="A29" s="134" t="s">
        <v>15</v>
      </c>
      <c r="B29" s="135" t="s">
        <v>618</v>
      </c>
    </row>
    <row r="30" spans="1:2" ht="16.5" customHeight="1" x14ac:dyDescent="0.2">
      <c r="A30" s="134" t="s">
        <v>17</v>
      </c>
      <c r="B30" s="135" t="s">
        <v>619</v>
      </c>
    </row>
    <row r="31" spans="1:2" ht="16.5" customHeight="1" x14ac:dyDescent="0.2">
      <c r="A31" s="134" t="s">
        <v>18</v>
      </c>
      <c r="B31" s="135" t="s">
        <v>620</v>
      </c>
    </row>
    <row r="32" spans="1:2" ht="16.5" customHeight="1" x14ac:dyDescent="0.2">
      <c r="A32" s="134" t="s">
        <v>19</v>
      </c>
      <c r="B32" s="135" t="s">
        <v>621</v>
      </c>
    </row>
    <row r="33" spans="1:2" ht="16.5" customHeight="1" x14ac:dyDescent="0.2">
      <c r="A33" s="134" t="s">
        <v>20</v>
      </c>
      <c r="B33" s="135" t="s">
        <v>622</v>
      </c>
    </row>
    <row r="34" spans="1:2" ht="16.5" customHeight="1" x14ac:dyDescent="0.2">
      <c r="A34" s="134" t="s">
        <v>21</v>
      </c>
      <c r="B34" s="135" t="s">
        <v>623</v>
      </c>
    </row>
    <row r="35" spans="1:2" ht="16.5" customHeight="1" x14ac:dyDescent="0.2">
      <c r="A35" s="134" t="s">
        <v>22</v>
      </c>
      <c r="B35" s="135" t="s">
        <v>624</v>
      </c>
    </row>
    <row r="36" spans="1:2" ht="16.5" customHeight="1" x14ac:dyDescent="0.2">
      <c r="A36" s="134" t="s">
        <v>23</v>
      </c>
      <c r="B36" s="135" t="s">
        <v>699</v>
      </c>
    </row>
    <row r="37" spans="1:2" ht="16.5" customHeight="1" x14ac:dyDescent="0.2">
      <c r="A37" s="134" t="s">
        <v>24</v>
      </c>
      <c r="B37" s="153" t="s">
        <v>700</v>
      </c>
    </row>
    <row r="38" spans="1:2" ht="16.5" customHeight="1" x14ac:dyDescent="0.2">
      <c r="A38" s="134" t="s">
        <v>25</v>
      </c>
      <c r="B38" s="135" t="s">
        <v>625</v>
      </c>
    </row>
    <row r="39" spans="1:2" ht="16.5" customHeight="1" x14ac:dyDescent="0.2">
      <c r="A39" s="134" t="s">
        <v>26</v>
      </c>
      <c r="B39" s="135" t="s">
        <v>626</v>
      </c>
    </row>
    <row r="40" spans="1:2" ht="16.5" customHeight="1" x14ac:dyDescent="0.2">
      <c r="A40" s="134" t="s">
        <v>27</v>
      </c>
      <c r="B40" s="135" t="s">
        <v>627</v>
      </c>
    </row>
    <row r="41" spans="1:2" ht="16.5" customHeight="1" x14ac:dyDescent="0.2">
      <c r="A41" s="134" t="s">
        <v>28</v>
      </c>
      <c r="B41" s="135" t="s">
        <v>628</v>
      </c>
    </row>
    <row r="42" spans="1:2" ht="16.5" customHeight="1" x14ac:dyDescent="0.2">
      <c r="A42" s="134" t="s">
        <v>29</v>
      </c>
      <c r="B42" s="135" t="s">
        <v>712</v>
      </c>
    </row>
    <row r="43" spans="1:2" ht="16.5" customHeight="1" x14ac:dyDescent="0.2">
      <c r="A43" s="134" t="s">
        <v>30</v>
      </c>
      <c r="B43" s="135" t="s">
        <v>629</v>
      </c>
    </row>
    <row r="44" spans="1:2" ht="16.5" customHeight="1" x14ac:dyDescent="0.2">
      <c r="A44" s="134" t="s">
        <v>31</v>
      </c>
      <c r="B44" s="153" t="s">
        <v>701</v>
      </c>
    </row>
    <row r="45" spans="1:2" ht="16.5" customHeight="1" x14ac:dyDescent="0.2">
      <c r="A45" s="134" t="s">
        <v>32</v>
      </c>
      <c r="B45" s="135" t="s">
        <v>713</v>
      </c>
    </row>
    <row r="46" spans="1:2" ht="16.5" customHeight="1" x14ac:dyDescent="0.2">
      <c r="A46" s="134" t="s">
        <v>33</v>
      </c>
      <c r="B46" s="135" t="s">
        <v>630</v>
      </c>
    </row>
    <row r="47" spans="1:2" ht="16.5" customHeight="1" x14ac:dyDescent="0.2">
      <c r="A47" s="134" t="s">
        <v>34</v>
      </c>
      <c r="B47" s="135" t="s">
        <v>631</v>
      </c>
    </row>
    <row r="48" spans="1:2" ht="16.5" customHeight="1" x14ac:dyDescent="0.2">
      <c r="A48" s="134" t="s">
        <v>35</v>
      </c>
      <c r="B48" s="135" t="s">
        <v>632</v>
      </c>
    </row>
    <row r="49" spans="1:2" ht="16.5" customHeight="1" x14ac:dyDescent="0.2">
      <c r="A49" s="134" t="s">
        <v>36</v>
      </c>
      <c r="B49" s="135" t="s">
        <v>633</v>
      </c>
    </row>
    <row r="50" spans="1:2" ht="16.5" customHeight="1" x14ac:dyDescent="0.2">
      <c r="A50" s="134" t="s">
        <v>40</v>
      </c>
      <c r="B50" s="135" t="s">
        <v>634</v>
      </c>
    </row>
    <row r="51" spans="1:2" ht="16.5" customHeight="1" x14ac:dyDescent="0.2">
      <c r="A51" s="134" t="s">
        <v>41</v>
      </c>
      <c r="B51" s="135" t="s">
        <v>702</v>
      </c>
    </row>
    <row r="52" spans="1:2" ht="16.5" customHeight="1" x14ac:dyDescent="0.2">
      <c r="A52" s="134" t="s">
        <v>42</v>
      </c>
      <c r="B52" s="135" t="s">
        <v>635</v>
      </c>
    </row>
    <row r="53" spans="1:2" ht="16.5" customHeight="1" x14ac:dyDescent="0.2">
      <c r="A53" s="134" t="s">
        <v>43</v>
      </c>
      <c r="B53" s="135" t="s">
        <v>636</v>
      </c>
    </row>
    <row r="54" spans="1:2" ht="16.5" customHeight="1" x14ac:dyDescent="0.2">
      <c r="A54" s="134" t="s">
        <v>46</v>
      </c>
      <c r="B54" s="135" t="s">
        <v>637</v>
      </c>
    </row>
    <row r="55" spans="1:2" ht="16.5" customHeight="1" x14ac:dyDescent="0.2">
      <c r="A55" s="134" t="s">
        <v>47</v>
      </c>
      <c r="B55" s="135" t="s">
        <v>638</v>
      </c>
    </row>
    <row r="56" spans="1:2" ht="16.5" customHeight="1" x14ac:dyDescent="0.2">
      <c r="A56" s="134" t="s">
        <v>48</v>
      </c>
      <c r="B56" s="135" t="s">
        <v>639</v>
      </c>
    </row>
    <row r="57" spans="1:2" ht="16.5" customHeight="1" x14ac:dyDescent="0.2">
      <c r="A57" s="134" t="s">
        <v>50</v>
      </c>
      <c r="B57" s="135" t="s">
        <v>640</v>
      </c>
    </row>
    <row r="58" spans="1:2" ht="16.5" customHeight="1" x14ac:dyDescent="0.2">
      <c r="A58" s="134" t="s">
        <v>51</v>
      </c>
      <c r="B58" s="135" t="s">
        <v>641</v>
      </c>
    </row>
    <row r="59" spans="1:2" ht="16.5" customHeight="1" x14ac:dyDescent="0.2">
      <c r="A59" s="134" t="s">
        <v>52</v>
      </c>
      <c r="B59" s="135" t="s">
        <v>642</v>
      </c>
    </row>
    <row r="60" spans="1:2" ht="16.5" customHeight="1" x14ac:dyDescent="0.2">
      <c r="A60" s="134" t="s">
        <v>54</v>
      </c>
      <c r="B60" s="135" t="s">
        <v>643</v>
      </c>
    </row>
    <row r="61" spans="1:2" ht="16.5" customHeight="1" x14ac:dyDescent="0.2">
      <c r="A61" s="134" t="s">
        <v>55</v>
      </c>
      <c r="B61" s="135" t="s">
        <v>644</v>
      </c>
    </row>
    <row r="62" spans="1:2" ht="16.5" customHeight="1" x14ac:dyDescent="0.2">
      <c r="A62" s="134" t="s">
        <v>56</v>
      </c>
      <c r="B62" s="135" t="s">
        <v>645</v>
      </c>
    </row>
    <row r="63" spans="1:2" ht="16.5" customHeight="1" x14ac:dyDescent="0.2">
      <c r="A63" s="134" t="s">
        <v>57</v>
      </c>
      <c r="B63" s="135" t="s">
        <v>646</v>
      </c>
    </row>
    <row r="64" spans="1:2" ht="16.5" customHeight="1" x14ac:dyDescent="0.2">
      <c r="A64" s="134" t="s">
        <v>58</v>
      </c>
      <c r="B64" s="135" t="s">
        <v>647</v>
      </c>
    </row>
    <row r="65" spans="1:2" ht="16.5" customHeight="1" x14ac:dyDescent="0.2">
      <c r="A65" s="134" t="s">
        <v>59</v>
      </c>
      <c r="B65" s="135" t="s">
        <v>648</v>
      </c>
    </row>
    <row r="66" spans="1:2" ht="16.5" customHeight="1" x14ac:dyDescent="0.2">
      <c r="A66" s="134" t="s">
        <v>60</v>
      </c>
      <c r="B66" s="135" t="s">
        <v>703</v>
      </c>
    </row>
    <row r="67" spans="1:2" ht="16.5" customHeight="1" x14ac:dyDescent="0.2">
      <c r="A67" s="134" t="s">
        <v>61</v>
      </c>
      <c r="B67" s="135" t="s">
        <v>704</v>
      </c>
    </row>
    <row r="68" spans="1:2" ht="16.5" customHeight="1" x14ac:dyDescent="0.2">
      <c r="A68" s="134" t="s">
        <v>62</v>
      </c>
      <c r="B68" s="135" t="s">
        <v>649</v>
      </c>
    </row>
    <row r="69" spans="1:2" ht="16.5" customHeight="1" x14ac:dyDescent="0.2">
      <c r="A69" s="134" t="s">
        <v>63</v>
      </c>
      <c r="B69" s="135" t="s">
        <v>650</v>
      </c>
    </row>
    <row r="70" spans="1:2" ht="16.5" customHeight="1" x14ac:dyDescent="0.2">
      <c r="A70" s="134" t="s">
        <v>64</v>
      </c>
      <c r="B70" s="135" t="s">
        <v>651</v>
      </c>
    </row>
    <row r="71" spans="1:2" ht="16.5" customHeight="1" x14ac:dyDescent="0.2">
      <c r="A71" s="134" t="s">
        <v>65</v>
      </c>
      <c r="B71" s="135" t="s">
        <v>652</v>
      </c>
    </row>
    <row r="72" spans="1:2" ht="16.5" customHeight="1" x14ac:dyDescent="0.2">
      <c r="A72" s="134" t="s">
        <v>66</v>
      </c>
      <c r="B72" s="135" t="s">
        <v>653</v>
      </c>
    </row>
    <row r="73" spans="1:2" ht="16.5" customHeight="1" x14ac:dyDescent="0.2">
      <c r="A73" s="134" t="s">
        <v>67</v>
      </c>
      <c r="B73" s="135" t="s">
        <v>654</v>
      </c>
    </row>
    <row r="74" spans="1:2" ht="16.5" customHeight="1" x14ac:dyDescent="0.2">
      <c r="A74" s="134" t="s">
        <v>68</v>
      </c>
      <c r="B74" s="135" t="s">
        <v>655</v>
      </c>
    </row>
    <row r="75" spans="1:2" ht="16.5" customHeight="1" x14ac:dyDescent="0.2">
      <c r="A75" s="134" t="s">
        <v>69</v>
      </c>
      <c r="B75" s="135" t="s">
        <v>656</v>
      </c>
    </row>
    <row r="76" spans="1:2" ht="16.5" customHeight="1" x14ac:dyDescent="0.2">
      <c r="A76" s="134" t="s">
        <v>70</v>
      </c>
      <c r="B76" s="135" t="s">
        <v>657</v>
      </c>
    </row>
    <row r="77" spans="1:2" ht="16.5" customHeight="1" x14ac:dyDescent="0.2">
      <c r="A77" s="134" t="s">
        <v>71</v>
      </c>
      <c r="B77" s="135" t="s">
        <v>658</v>
      </c>
    </row>
    <row r="78" spans="1:2" ht="16.5" customHeight="1" x14ac:dyDescent="0.2">
      <c r="A78" s="134" t="s">
        <v>72</v>
      </c>
      <c r="B78" s="135" t="s">
        <v>659</v>
      </c>
    </row>
    <row r="79" spans="1:2" ht="16.5" customHeight="1" x14ac:dyDescent="0.2">
      <c r="A79" s="134" t="s">
        <v>73</v>
      </c>
      <c r="B79" s="135" t="s">
        <v>660</v>
      </c>
    </row>
    <row r="80" spans="1:2" ht="16.5" customHeight="1" x14ac:dyDescent="0.2">
      <c r="A80" s="134" t="s">
        <v>74</v>
      </c>
      <c r="B80" s="135" t="s">
        <v>661</v>
      </c>
    </row>
    <row r="81" spans="1:2" ht="16.5" customHeight="1" x14ac:dyDescent="0.2">
      <c r="A81" s="134" t="s">
        <v>75</v>
      </c>
      <c r="B81" s="135" t="s">
        <v>662</v>
      </c>
    </row>
    <row r="82" spans="1:2" ht="16.5" customHeight="1" x14ac:dyDescent="0.2">
      <c r="A82" s="134" t="s">
        <v>76</v>
      </c>
      <c r="B82" s="135" t="s">
        <v>663</v>
      </c>
    </row>
    <row r="83" spans="1:2" ht="16.5" customHeight="1" x14ac:dyDescent="0.2">
      <c r="A83" s="134" t="s">
        <v>77</v>
      </c>
      <c r="B83" s="153" t="s">
        <v>664</v>
      </c>
    </row>
    <row r="84" spans="1:2" ht="16.5" customHeight="1" x14ac:dyDescent="0.2">
      <c r="A84" s="134" t="s">
        <v>78</v>
      </c>
      <c r="B84" s="135" t="s">
        <v>665</v>
      </c>
    </row>
    <row r="85" spans="1:2" ht="16.5" customHeight="1" x14ac:dyDescent="0.2">
      <c r="A85" s="134" t="s">
        <v>79</v>
      </c>
      <c r="B85" s="135" t="s">
        <v>666</v>
      </c>
    </row>
    <row r="86" spans="1:2" ht="16.5" customHeight="1" x14ac:dyDescent="0.2">
      <c r="A86" s="134" t="s">
        <v>80</v>
      </c>
      <c r="B86" s="153" t="s">
        <v>705</v>
      </c>
    </row>
    <row r="87" spans="1:2" ht="16.5" customHeight="1" x14ac:dyDescent="0.2">
      <c r="A87" s="134" t="s">
        <v>81</v>
      </c>
      <c r="B87" s="135" t="s">
        <v>667</v>
      </c>
    </row>
    <row r="88" spans="1:2" ht="16.5" customHeight="1" x14ac:dyDescent="0.2">
      <c r="A88" s="134" t="s">
        <v>82</v>
      </c>
      <c r="B88" s="135" t="s">
        <v>668</v>
      </c>
    </row>
    <row r="89" spans="1:2" ht="16.5" customHeight="1" x14ac:dyDescent="0.2">
      <c r="A89" s="134" t="s">
        <v>83</v>
      </c>
      <c r="B89" s="135" t="s">
        <v>669</v>
      </c>
    </row>
    <row r="90" spans="1:2" ht="16.5" customHeight="1" x14ac:dyDescent="0.2">
      <c r="A90" s="134" t="s">
        <v>84</v>
      </c>
      <c r="B90" s="135" t="s">
        <v>670</v>
      </c>
    </row>
    <row r="91" spans="1:2" ht="16.5" customHeight="1" x14ac:dyDescent="0.2">
      <c r="A91" s="134" t="s">
        <v>85</v>
      </c>
      <c r="B91" s="135" t="s">
        <v>671</v>
      </c>
    </row>
    <row r="92" spans="1:2" ht="16.5" customHeight="1" x14ac:dyDescent="0.2">
      <c r="A92" s="134" t="s">
        <v>86</v>
      </c>
      <c r="B92" s="135" t="s">
        <v>672</v>
      </c>
    </row>
    <row r="93" spans="1:2" ht="16.5" customHeight="1" x14ac:dyDescent="0.2">
      <c r="A93" s="134" t="s">
        <v>95</v>
      </c>
      <c r="B93" s="135" t="s">
        <v>673</v>
      </c>
    </row>
    <row r="94" spans="1:2" ht="16.5" customHeight="1" x14ac:dyDescent="0.2">
      <c r="A94" s="134" t="s">
        <v>99</v>
      </c>
      <c r="B94" s="135" t="s">
        <v>674</v>
      </c>
    </row>
    <row r="95" spans="1:2" ht="16.5" customHeight="1" x14ac:dyDescent="0.2">
      <c r="A95" s="134" t="s">
        <v>100</v>
      </c>
      <c r="B95" s="135" t="s">
        <v>675</v>
      </c>
    </row>
    <row r="96" spans="1:2" ht="16.5" customHeight="1" x14ac:dyDescent="0.2">
      <c r="A96" s="134" t="s">
        <v>101</v>
      </c>
      <c r="B96" s="135" t="s">
        <v>676</v>
      </c>
    </row>
    <row r="97" spans="1:2" ht="16.5" customHeight="1" x14ac:dyDescent="0.2">
      <c r="A97" s="134" t="s">
        <v>102</v>
      </c>
      <c r="B97" s="135" t="s">
        <v>677</v>
      </c>
    </row>
    <row r="98" spans="1:2" ht="16.5" customHeight="1" x14ac:dyDescent="0.2">
      <c r="A98" s="134" t="s">
        <v>103</v>
      </c>
      <c r="B98" s="135" t="s">
        <v>678</v>
      </c>
    </row>
    <row r="99" spans="1:2" ht="16.5" customHeight="1" x14ac:dyDescent="0.2">
      <c r="A99" s="134" t="s">
        <v>104</v>
      </c>
      <c r="B99" s="135" t="s">
        <v>679</v>
      </c>
    </row>
    <row r="100" spans="1:2" ht="16.5" customHeight="1" x14ac:dyDescent="0.2">
      <c r="A100" s="134" t="s">
        <v>105</v>
      </c>
      <c r="B100" s="135" t="s">
        <v>680</v>
      </c>
    </row>
    <row r="101" spans="1:2" ht="16.5" customHeight="1" x14ac:dyDescent="0.2">
      <c r="A101" s="134" t="s">
        <v>106</v>
      </c>
      <c r="B101" s="135" t="s">
        <v>681</v>
      </c>
    </row>
    <row r="102" spans="1:2" ht="16.5" customHeight="1" x14ac:dyDescent="0.2">
      <c r="A102" s="134" t="s">
        <v>107</v>
      </c>
      <c r="B102" s="135" t="s">
        <v>682</v>
      </c>
    </row>
    <row r="103" spans="1:2" ht="16.5" customHeight="1" x14ac:dyDescent="0.2">
      <c r="A103" s="169" t="s">
        <v>108</v>
      </c>
      <c r="B103" s="135" t="s">
        <v>683</v>
      </c>
    </row>
    <row r="104" spans="1:2" ht="16.5" customHeight="1" x14ac:dyDescent="0.2">
      <c r="A104" s="169" t="s">
        <v>109</v>
      </c>
      <c r="B104" s="135" t="s">
        <v>684</v>
      </c>
    </row>
    <row r="105" spans="1:2" ht="16.5" customHeight="1" x14ac:dyDescent="0.2">
      <c r="A105" s="134" t="s">
        <v>110</v>
      </c>
      <c r="B105" s="135" t="s">
        <v>706</v>
      </c>
    </row>
    <row r="106" spans="1:2" ht="16.5" customHeight="1" x14ac:dyDescent="0.2">
      <c r="A106" s="134" t="s">
        <v>111</v>
      </c>
      <c r="B106" s="158" t="s">
        <v>769</v>
      </c>
    </row>
    <row r="107" spans="1:2" ht="16.5" customHeight="1" x14ac:dyDescent="0.2">
      <c r="A107" s="134" t="s">
        <v>112</v>
      </c>
      <c r="B107" s="135" t="s">
        <v>685</v>
      </c>
    </row>
    <row r="108" spans="1:2" ht="16.5" customHeight="1" x14ac:dyDescent="0.2">
      <c r="A108" s="134" t="s">
        <v>87</v>
      </c>
      <c r="B108" s="153" t="s">
        <v>686</v>
      </c>
    </row>
    <row r="109" spans="1:2" ht="16.5" customHeight="1" x14ac:dyDescent="0.2">
      <c r="A109" s="134" t="s">
        <v>88</v>
      </c>
      <c r="B109" s="153" t="s">
        <v>687</v>
      </c>
    </row>
    <row r="110" spans="1:2" ht="16.5" customHeight="1" x14ac:dyDescent="0.2">
      <c r="A110" s="134" t="s">
        <v>89</v>
      </c>
      <c r="B110" s="153" t="s">
        <v>688</v>
      </c>
    </row>
    <row r="111" spans="1:2" ht="16.5" customHeight="1" x14ac:dyDescent="0.2">
      <c r="A111" s="134" t="s">
        <v>90</v>
      </c>
      <c r="B111" s="135" t="s">
        <v>689</v>
      </c>
    </row>
    <row r="112" spans="1:2" ht="16.5" customHeight="1" x14ac:dyDescent="0.2">
      <c r="A112" s="134" t="s">
        <v>91</v>
      </c>
      <c r="B112" s="135" t="s">
        <v>690</v>
      </c>
    </row>
    <row r="113" spans="1:2" ht="16.5" customHeight="1" x14ac:dyDescent="0.2">
      <c r="A113" s="134" t="s">
        <v>92</v>
      </c>
      <c r="B113" s="135" t="s">
        <v>691</v>
      </c>
    </row>
    <row r="114" spans="1:2" ht="16.5" customHeight="1" x14ac:dyDescent="0.2">
      <c r="A114" s="134" t="s">
        <v>93</v>
      </c>
      <c r="B114" s="135" t="s">
        <v>692</v>
      </c>
    </row>
    <row r="115" spans="1:2" ht="16.5" customHeight="1" x14ac:dyDescent="0.2">
      <c r="A115" s="134" t="s">
        <v>94</v>
      </c>
      <c r="B115" s="135" t="s">
        <v>693</v>
      </c>
    </row>
    <row r="116" spans="1:2" ht="16.5" customHeight="1" x14ac:dyDescent="0.2">
      <c r="A116" s="134" t="s">
        <v>96</v>
      </c>
      <c r="B116" s="135" t="s">
        <v>694</v>
      </c>
    </row>
    <row r="117" spans="1:2" ht="16.5" customHeight="1" x14ac:dyDescent="0.2">
      <c r="A117" s="134" t="s">
        <v>97</v>
      </c>
      <c r="B117" s="135" t="s">
        <v>695</v>
      </c>
    </row>
    <row r="118" spans="1:2" ht="16.5" customHeight="1" x14ac:dyDescent="0.2">
      <c r="A118" s="134" t="s">
        <v>98</v>
      </c>
      <c r="B118" s="135" t="s">
        <v>696</v>
      </c>
    </row>
    <row r="121" spans="1:2" x14ac:dyDescent="0.2">
      <c r="A121" s="187"/>
      <c r="B121" s="187"/>
    </row>
    <row r="122" spans="1:2" x14ac:dyDescent="0.2">
      <c r="A122" s="187"/>
      <c r="B122" s="187"/>
    </row>
    <row r="123" spans="1:2" x14ac:dyDescent="0.2">
      <c r="A123" s="187"/>
      <c r="B123" s="187"/>
    </row>
    <row r="124" spans="1:2" x14ac:dyDescent="0.2">
      <c r="A124" s="187"/>
      <c r="B124" s="187"/>
    </row>
    <row r="125" spans="1:2" x14ac:dyDescent="0.2">
      <c r="A125" s="187"/>
      <c r="B125" s="187"/>
    </row>
    <row r="126" spans="1:2" x14ac:dyDescent="0.2">
      <c r="A126" s="187"/>
      <c r="B126" s="187"/>
    </row>
  </sheetData>
  <sortState xmlns:xlrd2="http://schemas.microsoft.com/office/spreadsheetml/2017/richdata2" ref="A7:B118">
    <sortCondition ref="A7:A118"/>
  </sortState>
  <mergeCells count="7">
    <mergeCell ref="A6:B6"/>
    <mergeCell ref="A126:B126"/>
    <mergeCell ref="A121:B121"/>
    <mergeCell ref="A122:B122"/>
    <mergeCell ref="A123:B123"/>
    <mergeCell ref="A124:B124"/>
    <mergeCell ref="A125:B125"/>
  </mergeCells>
  <hyperlinks>
    <hyperlink ref="A7" location="'Q1-G1-G2'!A1" display="Quadre I-6.1." xr:uid="{39F1C74E-C404-4A92-B531-9AE6A2836EB8}"/>
    <hyperlink ref="A11" location="'Q5-G9-G10'!A1" display="Quadre I-6.5." xr:uid="{333F1958-C887-4233-85D8-7C710C5AE9CD}"/>
    <hyperlink ref="A13" location="'Q7'!A1" display="Quadre I-6.7." xr:uid="{A96F5755-8247-419E-80D0-45EEF4A5DD8A}"/>
    <hyperlink ref="A20" location="'Q1-G1-G2'!A1" display="Gràfic I-6.1." xr:uid="{F4D6FEA9-61A3-462E-A0E6-4D9ADB89F954}"/>
    <hyperlink ref="A26" location="'Q2-G3-G7'!A1" display="Gràfic I-6.7." xr:uid="{D90AC75F-4261-4C59-B71E-F56BC5A13E7B}"/>
    <hyperlink ref="A30" location="'G11-G12-G13-G14'!A1" display="Gràfic I-6.11." xr:uid="{13F75F58-DF99-4EE6-A677-C7ED2F7DB9F9}"/>
    <hyperlink ref="A31" location="'G11-G12-G13-G14'!A1" display="Gràfic I-6.12." xr:uid="{BB6E5590-4DB0-4D9C-8FF9-A924EA95CFAB}"/>
    <hyperlink ref="A42" location="'G23'!A1" display="Gràfic I-6.23." xr:uid="{25BED770-E7CC-496D-9548-E3F4C4D2FCE9}"/>
    <hyperlink ref="A43" location="'G24'!A1" display="Gràfic I-6.24." xr:uid="{96C275B5-4069-4947-B30B-E086A7D2E8AF}"/>
    <hyperlink ref="A45" location="'G26'!A1" display="Gràfic I-6.26." xr:uid="{4A355968-AE01-4063-A033-81F45E8434CF}"/>
    <hyperlink ref="A46" location="'G27'!A1" display="Gràfic I-6.27." xr:uid="{1287ABD8-85B0-4BDF-B9F6-1DD5D81B5823}"/>
    <hyperlink ref="A57" location="'Q12-G38-G40'!A1" display="Gràfic I-6.38." xr:uid="{9D46C4D6-1A44-4573-AD69-DAB33C09B2BD}"/>
    <hyperlink ref="A58" location="'Q12-G38-G40'!A1" display="Gràfic I-6.39." xr:uid="{4EB651E5-5435-42A8-BB92-6062DB8A1703}"/>
    <hyperlink ref="A60" location="'Q13-G41'!A1" display="Gràfic I-6.41." xr:uid="{D2F6A008-7488-4187-A134-3972531E1E41}"/>
    <hyperlink ref="A76" location="'G55-G60'!A1" display="Gràfic I-6.57." xr:uid="{7E00B31F-E62C-44B5-8B02-25181048D8BD}"/>
    <hyperlink ref="A21" location="'Q1-G1-G2'!A1" display="Gràfic I-6.2." xr:uid="{CA10631A-3405-4A7F-B0E7-BB89A81A2230}"/>
    <hyperlink ref="A22" location="'Q2-G3-G7'!A1" display="Gràfic I-6.3." xr:uid="{4B1AA31C-BB8A-41E7-94D6-EC44F96C01CB}"/>
    <hyperlink ref="A23" location="'Q3-G4-G5'!A1" display="Gràfic I-6.4." xr:uid="{77D8394F-53FC-4B88-AE48-D04CE270E226}"/>
    <hyperlink ref="A24" location="'Q3-G4-G5'!A1" display="Gràfic I-6.5." xr:uid="{AB535938-4175-49B4-8BF8-A53F22B32947}"/>
    <hyperlink ref="A25" location="'Q4-G6-G8'!A1" display="Gràfic I-6.6." xr:uid="{7CC9C5E3-FC40-4C8A-9423-DF1CE1BC4CD3}"/>
    <hyperlink ref="A27" location="'Q4-G6-G8'!A1" display="Gràfic I-6.8." xr:uid="{FC56DF6F-31DD-49BD-A8B8-4BC06145E7A5}"/>
    <hyperlink ref="A28" location="'Q5-G9-G10'!A1" display="Gràfic I-6.9." xr:uid="{E24D3350-E59F-44D3-8F6B-C2DBB66313F6}"/>
    <hyperlink ref="A29" location="'Q5-G9-G10'!A1" display="Gràfic I-6.10." xr:uid="{2B6DF0B7-94D0-4576-A272-D4B77B836A43}"/>
    <hyperlink ref="A32" location="'G11-G12-G13-G14'!A1" display="Gràfic I-6.13." xr:uid="{A7672E8E-2AB3-4CF9-BAE0-6AF16802739A}"/>
    <hyperlink ref="A33" location="'G11-G12-G13-G14'!A1" display="Gràfic I-6.14." xr:uid="{F4EDB330-0030-4862-BF1C-FB7415B77424}"/>
    <hyperlink ref="A34" location="'G15-G16'!A1" display="Gràfic I-6.15." xr:uid="{A2D0F3A4-2952-4A73-AD70-36AAED45B42C}"/>
    <hyperlink ref="A35" location="'G15-G16'!A1" display="Gràfic I-6.16." xr:uid="{ADF07451-0A40-4D8F-8533-E96C37ABDDE6}"/>
    <hyperlink ref="A36" location="'G17-G18'!A1" display="Gràfic I-6.17." xr:uid="{0A5EE0DB-0253-4306-A36D-1BDD929D49D5}"/>
    <hyperlink ref="A37" location="'G17-G18'!A1" display="Gràfic I-6.18." xr:uid="{6FD6ED0C-0981-4B61-87C8-4CBCE7BE7856}"/>
    <hyperlink ref="A38" location="'G19'!A1" display="Gràfic I-6.19." xr:uid="{B603802E-3916-406A-9D60-E3859DD094E7}"/>
    <hyperlink ref="A39" location="'G20'!A1" display="Gràfic I-6.20." xr:uid="{258F5F4E-42F1-49E5-B848-E7D3EAD09280}"/>
    <hyperlink ref="A40" location="'G21'!A1" display="Gràfic I-6.21." xr:uid="{3DD5945A-1DE5-4296-81D4-AB924D99772D}"/>
    <hyperlink ref="A41" location="'G22'!A1" display="Gràfic I-6.22." xr:uid="{D4202CC8-4A71-424A-A964-FD2D496C640C}"/>
    <hyperlink ref="A44" location="'G25'!A1" display="Gràfic I-6.25." xr:uid="{28528084-A63A-4558-8739-DE4391A1E486}"/>
    <hyperlink ref="A47" location="'Q6-G28-G29-G30'!A1" display="Gràfic I-6.28." xr:uid="{2EDC5567-A600-431F-842E-CAA6911781B0}"/>
    <hyperlink ref="A48" location="'Q6-G28-G29-G30'!A1" display="Gràfic I-6.29." xr:uid="{9E56932A-8B9A-4EC4-BCA8-535D6035A3BC}"/>
    <hyperlink ref="A49" location="'Q6-G28-G29-G30'!A1" display="Gràfic I-6.30." xr:uid="{7FB26A57-83DC-4F3A-8BDA-F260E558E4B0}"/>
    <hyperlink ref="A50" location="'Q9-G31-G32'!A1" display="Gràfic I-6.31." xr:uid="{1EB2F7A7-FAA8-4CEC-915B-77710D9882DB}"/>
    <hyperlink ref="A51" location="'Q9-G31-G32'!A1" display="Gràfic I-6.32." xr:uid="{15BCBB6F-C63D-4352-A1B1-5FD8AA26AFD8}"/>
    <hyperlink ref="A52" location="'G33-G34'!A1" display="Gràfic I-6.33." xr:uid="{4255A5B8-D86D-420A-92F3-1760DCD39D2C}"/>
    <hyperlink ref="A53" location="'G33-G34'!A1" display="Gràfic I-6.34." xr:uid="{E1D81B0D-9818-48E7-8A7C-917AF493143F}"/>
    <hyperlink ref="A54" location="'Q11-G35-G36'!A1" display="Gràfic I-6.35." xr:uid="{5A61F1DF-37B2-478C-891E-E318C1261538}"/>
    <hyperlink ref="A55" location="'Q11-G35-G36'!A1" display="Gràfic I-6.36." xr:uid="{75EB3085-3064-4B6D-8F84-5706B243A30E}"/>
    <hyperlink ref="A56" location="'G37'!A1" display="Gràfic I-6.37." xr:uid="{1C422265-1CCA-4D54-B5C3-79D2125BB60B}"/>
    <hyperlink ref="A59" location="'Q12-G38-G40'!A1" display="Gràfic I-6.40." xr:uid="{EC233F8A-4478-47FC-A7F8-8D02B46E1E6E}"/>
    <hyperlink ref="A61" location="'G42'!A1" display="Gràfic I-6.42." xr:uid="{6CB58043-4040-48FC-A681-12F1A692969A}"/>
    <hyperlink ref="A68" location="'G49-G51'!A1" display="Gràfic I-6.49." xr:uid="{835226BC-4DAA-4F22-870C-235D3657851B}"/>
    <hyperlink ref="A69" location="'G49-G51'!A1" display="Gràfic I-6.50." xr:uid="{7B9A2302-7A13-47BC-9278-1807DA84D456}"/>
    <hyperlink ref="A70" location="'G49-G51'!A1" display="Gràfic I-6.51." xr:uid="{548719DA-9B8B-44F8-96EC-C226EE72FCAF}"/>
    <hyperlink ref="A71" location="'G52-G54'!A1" display="Gràfic I-6.52." xr:uid="{817A7F71-18F6-4B7E-857C-A1A5636734FC}"/>
    <hyperlink ref="A72" location="'G52-G54'!A1" display="Gràfic I-6.53." xr:uid="{450F66C8-17FA-473C-B7EF-F8903D5F80F9}"/>
    <hyperlink ref="A73" location="'G52-G54'!A1" display="Gràfic I-6.54." xr:uid="{06C83655-AC9C-486D-8A90-13B44F301BF4}"/>
    <hyperlink ref="A74" location="'G55-G60'!A1" display="Gràfic I-6.55." xr:uid="{11B94C26-6CAF-4C2C-9FC2-3E785B63335D}"/>
    <hyperlink ref="A75" location="'G55-G60'!A1" display="Gràfic I-6.56." xr:uid="{92ACB9FA-E70E-475D-AEDA-7F21A934725D}"/>
    <hyperlink ref="A77" location="'G55-G60'!A1" display="Gràfic I-6.58." xr:uid="{061DDBF6-4D86-4BB7-92DA-D8E7B055CB59}"/>
    <hyperlink ref="A78" location="'G55-G60'!A1" display="Gràfic I-6.59." xr:uid="{88DAF8B7-49DE-4009-9A09-4446E18293DC}"/>
    <hyperlink ref="A79" location="'G55-G60'!A1" display="Gràfic I-6.60." xr:uid="{8861140C-D53B-4416-8DD5-C824C02A5D67}"/>
    <hyperlink ref="A66" location="'G47'!A1" display="Gràfic I-6.47." xr:uid="{863EA6B2-3695-4FF9-B1A0-C295B5321BAE}"/>
    <hyperlink ref="A67" location="'G48'!A1" display="Gràfic I-6.48." xr:uid="{7355730A-8572-4E43-9D48-0D984111830F}"/>
    <hyperlink ref="A62" location="'G43-G46'!A1" display="Gràfic I-6.42." xr:uid="{3A5DEFA7-2E78-4390-AED4-E0E6EFB1C554}"/>
    <hyperlink ref="A63:A65" location="'G43-G46'!A1" display="Gràfic I-6.42." xr:uid="{FA4CA129-61A6-4E61-BB91-6A00A369F873}"/>
    <hyperlink ref="A100" location="'QA19-QA20-QA21'!A1" display="Quadre IA-6.21." xr:uid="{70AF670D-0DDC-4220-8204-5C465A8F4E51}"/>
    <hyperlink ref="A102" location="'QA23'!A1" display="Quadre IA-6.23." xr:uid="{FF174458-6CF3-4D95-A5C0-6203A9C30B2C}"/>
    <hyperlink ref="A106" location="'QA27'!A1" display="Quadre IA-6.27." xr:uid="{C07C9B0A-08BA-4C04-B4F6-03EAE8A20ACE}"/>
    <hyperlink ref="A80" location="'QA1-QA4'!A1" display="Quadre IA-6.1." xr:uid="{BFC9345E-490C-468F-AC67-7B6A15C4987B}"/>
    <hyperlink ref="A81" location="'QA1-QA4'!A1" display="Quadre IA-6.2." xr:uid="{B0D67CBE-1BC5-40F6-A1F3-AF57B755CABC}"/>
    <hyperlink ref="A82" location="'QA1-QA4'!A1" display="Quadre IA-6.3." xr:uid="{F743188C-2B2B-4C5F-872E-3B6BE0DAB594}"/>
    <hyperlink ref="A83" location="'QA1-QA4'!A1" display="Quadre IA-6.4." xr:uid="{ADB70972-3708-41DF-ACAD-F7EBA3A6DD94}"/>
    <hyperlink ref="A84" location="'QA5'!A1" display="Quadre IA-6.5." xr:uid="{CB62F659-A47B-47C6-9755-01530BD4C91E}"/>
    <hyperlink ref="A85" location="'QA6'!A1" display="Quadre IA-6.6." xr:uid="{B57E58DE-8C66-4DCA-80F7-422C290145CF}"/>
    <hyperlink ref="A86" location="'QA7'!A1" display="Quadre IA-6.7." xr:uid="{3D26EC3F-55DB-4359-980C-B90237B9B719}"/>
    <hyperlink ref="A87" location="'QA8'!A1" display="Quadre IA-6.8." xr:uid="{9D19746E-D17E-4F8C-A87F-EE5FA77BE782}"/>
    <hyperlink ref="A88" location="'QA9-QA12'!A1" display="Quadre IA-6.9." xr:uid="{67ED6573-64FE-48B3-A911-98774ACC37A8}"/>
    <hyperlink ref="A89" location="'QA9-QA12'!A1" display="Quadre IA-6.10." xr:uid="{D56FF744-9432-41E6-8F1B-0F38EBB73126}"/>
    <hyperlink ref="A90" location="'QA9-QA12'!A1" display="Quadre IA-6.11." xr:uid="{9ED01CA7-FB41-4B18-BC67-0A70069EEEB9}"/>
    <hyperlink ref="A91" location="'QA9-QA12'!A1" display="Quadre IA-6.12." xr:uid="{5EE0FC24-3D9A-4A4A-B66B-A275E2538F2E}"/>
    <hyperlink ref="A92" location="'QA13'!A1" display="Quadre IA-6.13." xr:uid="{BA60EE10-C971-414D-A560-530D3A0FEC03}"/>
    <hyperlink ref="A93" location="'QA14'!A1" display="Quadre IA-6.14." xr:uid="{9D32910F-3807-49FC-B14A-3BC8D69C4B65}"/>
    <hyperlink ref="A94" location="'QA15'!A1" display="Quadre IA-6.15." xr:uid="{A5F22CEC-9DC8-4DFA-8C44-445671CB2C04}"/>
    <hyperlink ref="A95" location="'QA16-QA17'!A1" display="Quadre IA-6.16." xr:uid="{EDD001E0-7BD6-470B-96C0-CD47D1FDF065}"/>
    <hyperlink ref="A96" location="'QA16-QA17'!A1" display="Quadre IA-6.17." xr:uid="{274904E7-7492-49D8-A0D5-E11C32294BB8}"/>
    <hyperlink ref="A97" location="'QA18'!A1" display="Quadre IA-6.18." xr:uid="{82896FBB-0A20-4126-B4EE-221409123973}"/>
    <hyperlink ref="A98" location="'QA19-QA20-QA21'!A1" display="Quadre IA-6.19." xr:uid="{BEC9824C-E670-4393-BEED-0FBAAA2E7304}"/>
    <hyperlink ref="A99" location="'QA19-QA20-QA21'!A1" display="Quadre IA-6.20." xr:uid="{EFA6AAFC-BF4D-4E99-BD25-55EC1AE75243}"/>
    <hyperlink ref="A101" location="'QA22'!A1" display="Quadre IA-6.22." xr:uid="{FCFC9E32-B71C-4BF6-AE74-A9189546CDBE}"/>
    <hyperlink ref="A103" location="'QA24'!A1" display="Quadre IA-6.24." xr:uid="{6B8CDB97-BF9A-47B3-A0E3-C181400CCFC6}"/>
    <hyperlink ref="A104" location="'QA25'!A1" display="Quadre IA-6.25." xr:uid="{9AA6AD87-9B94-4143-B739-908BFF8E1623}"/>
    <hyperlink ref="A105" location="'QA26'!A1" display="Quadre IA-6.26." xr:uid="{F58431AB-6959-4E8D-AE75-39CF8BF7D046}"/>
    <hyperlink ref="A107" location="'QA28'!A1" display="Quadre IA-6.28." xr:uid="{E0D5BBDE-6B13-4363-B07B-5296936805AF}"/>
    <hyperlink ref="A108" location="'GA1-GA8'!A1" display="Gràfic IA-6.1." xr:uid="{B644CFE8-DB6F-4F79-9E45-2925176E6654}"/>
    <hyperlink ref="A109" location="'GA1-GA8'!A1" display="Gràfic IA-6.2." xr:uid="{C6CC09A3-F861-47E4-95FE-D4839FB80006}"/>
    <hyperlink ref="A118" location="'GA9-GA11'!A1" display="Gràfic IA-6.11." xr:uid="{768F44EC-72A4-4B1C-BF67-FA66FC68C111}"/>
    <hyperlink ref="A117" location="'GA9-GA11'!A1" display="Gràfic IA-6.10." xr:uid="{7DBC4F08-893D-4892-A377-D69EB4C0EA0B}"/>
    <hyperlink ref="A110" location="'GA1-GA8'!A1" display="Gràfic IA-6.3." xr:uid="{B966DFA0-C6D5-43EB-AFE5-ECE5E0ADAF36}"/>
    <hyperlink ref="A111" location="'GA1-GA8'!A1" display="Gràfic IA-6.4." xr:uid="{8FF11870-9495-4503-A1AF-9A43320330B1}"/>
    <hyperlink ref="A112" location="'GA1-GA8'!A1" display="Gràfic IA-6.5." xr:uid="{137459D7-9EA8-4095-BC86-7BA6EE3A8BF1}"/>
    <hyperlink ref="A113" location="'GA1-GA8'!A1" display="Gràfic IA-6.6." xr:uid="{35AD2EE7-23FA-4804-80D8-993A80961EA2}"/>
    <hyperlink ref="A114" location="'GA1-GA8'!A1" display="Gràfic IA-6.7." xr:uid="{AE91570E-E558-47BF-948D-E29643AFC8E0}"/>
    <hyperlink ref="A115" location="'GA1-GA8'!A1" display="Gràfic IA-6.8." xr:uid="{79632A52-DAE4-4AFD-878E-0BE2EA8D7F77}"/>
    <hyperlink ref="A116" location="'GA9-GA11'!A1" display="Gràfic IA-6.9." xr:uid="{E420F83C-7E5C-4E5D-836C-D5B9F4B9B2FB}"/>
    <hyperlink ref="A8" location="'Q2-G3-G7'!A1" display="Quadre I-6.2." xr:uid="{B40F8844-EC84-4F25-AFE7-6CB31B129C97}"/>
    <hyperlink ref="A9" location="'Q3-G4-G5'!A1" display="Quadre I-6.3." xr:uid="{ACA6CA8F-7B0C-4843-92C4-8E1AE59B7463}"/>
    <hyperlink ref="A10" location="'Q4-G6-G8'!A1" display="Quadre I-6.4." xr:uid="{9543BAAD-8DFE-4CE2-B5AA-7E697FEF12FF}"/>
    <hyperlink ref="A12" location="'Q6-G28-G29-G30'!A1" display="Quadre I-6.6." xr:uid="{92991BF2-2E3F-4237-9541-19111E084498}"/>
    <hyperlink ref="A14" location="'Q8'!A1" display="Quadre I-6.8." xr:uid="{05F5FDB5-EDAE-4061-A953-3B8BA79F18E9}"/>
    <hyperlink ref="A15" location="'Q9-G31-G32'!A1" display="Quadre I-6.9." xr:uid="{94E265C1-BB44-464C-9572-C00D6E4339C4}"/>
    <hyperlink ref="A16" location="'Q10'!A1" display="Quadre I-6.10." xr:uid="{1A4E4670-0A06-4F67-BEE9-0FB15820D4BE}"/>
    <hyperlink ref="A17" location="'Q11-G35-G36'!A1" display="Quadre I-6.11." xr:uid="{8B0A458B-684B-44E2-8918-191FAE5D84A9}"/>
    <hyperlink ref="A18" location="'Q12-G38-G40'!A1" display="Quadre I-6.12." xr:uid="{AC5BA58F-3E8D-4865-A615-8C0AFCB5B99B}"/>
    <hyperlink ref="A19" location="'Q13-G41'!A1" display="Quadre I-6.13." xr:uid="{17B88E22-2798-4439-AC4F-92969D30B267}"/>
  </hyperlinks>
  <pageMargins left="0.70000000000000007" right="0.70000000000000007" top="1.1437007874015745" bottom="1.1437007874015745" header="0.74999999999999989" footer="0.74999999999999989"/>
  <pageSetup paperSize="9" fitToWidth="0" fitToHeight="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MJ22"/>
  <sheetViews>
    <sheetView workbookViewId="0"/>
  </sheetViews>
  <sheetFormatPr baseColWidth="10" defaultColWidth="11.25" defaultRowHeight="15" x14ac:dyDescent="0.25"/>
  <cols>
    <col min="1" max="1" width="15.25" style="2" customWidth="1"/>
    <col min="2" max="7" width="10.5" style="2" customWidth="1"/>
    <col min="8" max="8" width="9" style="2" customWidth="1"/>
    <col min="9" max="9" width="9.25" style="2" customWidth="1"/>
    <col min="10" max="10" width="10.75" style="2" customWidth="1"/>
    <col min="11" max="11" width="8.25" style="2" customWidth="1"/>
    <col min="12" max="12" width="7.75" style="2" customWidth="1"/>
    <col min="13" max="25" width="8.75" style="2" customWidth="1"/>
    <col min="26" max="1024" width="10.25" style="2" customWidth="1"/>
  </cols>
  <sheetData>
    <row r="1" spans="1:6" x14ac:dyDescent="0.25">
      <c r="B1" s="8" t="s">
        <v>113</v>
      </c>
      <c r="C1" s="8" t="s">
        <v>131</v>
      </c>
      <c r="D1" s="8" t="s">
        <v>132</v>
      </c>
    </row>
    <row r="2" spans="1:6" x14ac:dyDescent="0.25">
      <c r="A2" s="18" t="s">
        <v>166</v>
      </c>
      <c r="B2" s="9">
        <v>145.01320418554599</v>
      </c>
      <c r="C2" s="9">
        <v>-22.172946390249201</v>
      </c>
      <c r="D2" s="9">
        <v>108.80807190924899</v>
      </c>
    </row>
    <row r="3" spans="1:6" x14ac:dyDescent="0.25">
      <c r="A3" s="18" t="s">
        <v>167</v>
      </c>
      <c r="B3" s="9">
        <v>-28.7140325479163</v>
      </c>
      <c r="C3" s="9">
        <v>1.38573057644707</v>
      </c>
      <c r="D3" s="9">
        <v>-36.5594140646621</v>
      </c>
    </row>
    <row r="5" spans="1:6" x14ac:dyDescent="0.25">
      <c r="B5" s="13"/>
      <c r="C5" s="13"/>
    </row>
    <row r="6" spans="1:6" x14ac:dyDescent="0.25">
      <c r="B6" s="14"/>
      <c r="C6" s="14"/>
      <c r="D6" s="14"/>
    </row>
    <row r="7" spans="1:6" x14ac:dyDescent="0.25">
      <c r="A7" s="18"/>
      <c r="B7" s="14"/>
      <c r="C7" s="14"/>
      <c r="D7" s="14"/>
      <c r="E7" s="11"/>
    </row>
    <row r="8" spans="1:6" x14ac:dyDescent="0.25">
      <c r="A8" s="18"/>
      <c r="B8" s="14"/>
      <c r="C8" s="14"/>
      <c r="D8" s="14"/>
    </row>
    <row r="9" spans="1:6" x14ac:dyDescent="0.25">
      <c r="B9" s="15"/>
      <c r="C9" s="15"/>
      <c r="D9" s="14"/>
    </row>
    <row r="10" spans="1:6" x14ac:dyDescent="0.25">
      <c r="B10" s="15"/>
      <c r="C10" s="15"/>
      <c r="D10" s="14"/>
    </row>
    <row r="11" spans="1:6" x14ac:dyDescent="0.25">
      <c r="B11" s="15"/>
      <c r="C11" s="15"/>
      <c r="D11" s="14"/>
    </row>
    <row r="12" spans="1:6" x14ac:dyDescent="0.25">
      <c r="B12" s="15"/>
      <c r="C12" s="15"/>
      <c r="D12" s="14"/>
      <c r="E12" s="29"/>
    </row>
    <row r="13" spans="1:6" x14ac:dyDescent="0.25">
      <c r="B13" s="15"/>
      <c r="C13" s="15"/>
      <c r="D13" s="14"/>
    </row>
    <row r="14" spans="1:6" x14ac:dyDescent="0.25">
      <c r="B14" s="15"/>
      <c r="C14" s="15"/>
      <c r="D14" s="14"/>
    </row>
    <row r="15" spans="1:6" x14ac:dyDescent="0.25">
      <c r="B15" s="15"/>
      <c r="C15" s="15"/>
      <c r="D15" s="14"/>
    </row>
    <row r="16" spans="1:6" x14ac:dyDescent="0.25">
      <c r="B16" s="15"/>
      <c r="C16" s="15"/>
      <c r="D16" s="14"/>
      <c r="F16" s="11"/>
    </row>
    <row r="17" spans="1:6" x14ac:dyDescent="0.25">
      <c r="B17" s="15"/>
      <c r="C17" s="15"/>
      <c r="D17" s="14"/>
      <c r="F17" s="28"/>
    </row>
    <row r="18" spans="1:6" x14ac:dyDescent="0.25">
      <c r="F18" s="28"/>
    </row>
    <row r="19" spans="1:6" x14ac:dyDescent="0.25">
      <c r="F19" s="28"/>
    </row>
    <row r="20" spans="1:6" x14ac:dyDescent="0.25">
      <c r="A20" s="215" t="s">
        <v>723</v>
      </c>
      <c r="B20" s="215"/>
      <c r="C20" s="215"/>
      <c r="D20" s="215"/>
      <c r="E20" s="215"/>
      <c r="F20" s="28"/>
    </row>
    <row r="21" spans="1:6" x14ac:dyDescent="0.25">
      <c r="A21" s="215"/>
      <c r="B21" s="215"/>
      <c r="C21" s="215"/>
      <c r="D21" s="215"/>
      <c r="E21" s="215"/>
    </row>
    <row r="22" spans="1:6" x14ac:dyDescent="0.25">
      <c r="A22" s="215"/>
      <c r="B22" s="215"/>
      <c r="C22" s="215"/>
      <c r="D22" s="215"/>
      <c r="E22" s="215"/>
    </row>
  </sheetData>
  <mergeCells count="1">
    <mergeCell ref="A20:E22"/>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5:AMJ25"/>
  <sheetViews>
    <sheetView workbookViewId="0"/>
  </sheetViews>
  <sheetFormatPr baseColWidth="10" defaultColWidth="11.25" defaultRowHeight="15" x14ac:dyDescent="0.25"/>
  <cols>
    <col min="1" max="1" width="17.75" style="2" customWidth="1"/>
    <col min="2" max="2" width="7.75" style="2" customWidth="1"/>
    <col min="3" max="3" width="5.75" style="2" customWidth="1"/>
    <col min="4" max="4" width="9" style="2" customWidth="1"/>
    <col min="5" max="5" width="5.75" style="2" customWidth="1"/>
    <col min="6" max="6" width="7.75" style="2" customWidth="1"/>
    <col min="7" max="7" width="5.75" style="2" customWidth="1"/>
    <col min="8" max="8" width="7.75" style="2" customWidth="1"/>
    <col min="9" max="9" width="5.75" style="2" customWidth="1"/>
    <col min="10" max="10" width="9" style="2" customWidth="1"/>
    <col min="11" max="11" width="5.75" style="2" customWidth="1"/>
    <col min="12" max="12" width="7.75" style="2" customWidth="1"/>
    <col min="13" max="13" width="5.75" style="2" customWidth="1"/>
    <col min="14" max="25" width="8.75" style="2" customWidth="1"/>
    <col min="26" max="1024" width="10.25" style="2" customWidth="1"/>
  </cols>
  <sheetData>
    <row r="5" spans="1:5" x14ac:dyDescent="0.25">
      <c r="B5" s="9"/>
      <c r="C5" s="9"/>
      <c r="D5" s="9"/>
    </row>
    <row r="6" spans="1:5" x14ac:dyDescent="0.25">
      <c r="B6" s="9"/>
      <c r="C6" s="9"/>
      <c r="D6" s="9"/>
    </row>
    <row r="7" spans="1:5" x14ac:dyDescent="0.25">
      <c r="B7" s="9"/>
      <c r="C7" s="9"/>
      <c r="D7" s="9"/>
    </row>
    <row r="8" spans="1:5" x14ac:dyDescent="0.25">
      <c r="B8" s="10"/>
    </row>
    <row r="9" spans="1:5" x14ac:dyDescent="0.25">
      <c r="B9" s="8"/>
    </row>
    <row r="10" spans="1:5" x14ac:dyDescent="0.25">
      <c r="B10" s="13" t="s">
        <v>121</v>
      </c>
      <c r="C10" s="13" t="s">
        <v>133</v>
      </c>
      <c r="D10" s="8" t="s">
        <v>134</v>
      </c>
      <c r="E10" s="8" t="s">
        <v>135</v>
      </c>
    </row>
    <row r="11" spans="1:5" x14ac:dyDescent="0.25">
      <c r="A11" s="8" t="s">
        <v>113</v>
      </c>
      <c r="B11" s="14">
        <v>-18.191053081704499</v>
      </c>
      <c r="C11" s="14">
        <v>-23.2583842083313</v>
      </c>
      <c r="D11" s="14">
        <v>-8.0507159065681808</v>
      </c>
      <c r="E11" s="14">
        <v>-9.5483106364298003</v>
      </c>
    </row>
    <row r="12" spans="1:5" x14ac:dyDescent="0.25">
      <c r="A12" s="18" t="s">
        <v>166</v>
      </c>
      <c r="B12" s="14">
        <v>-19.780976003022701</v>
      </c>
      <c r="C12" s="14">
        <v>-24.835536953085199</v>
      </c>
      <c r="D12" s="14">
        <v>-5.0881964587656601</v>
      </c>
      <c r="E12" s="14">
        <v>-9.5362642767375405</v>
      </c>
    </row>
    <row r="13" spans="1:5" x14ac:dyDescent="0.25">
      <c r="A13" s="18" t="s">
        <v>167</v>
      </c>
      <c r="B13" s="14">
        <v>-16.986109478500101</v>
      </c>
      <c r="C13" s="14">
        <v>-21.201429472256201</v>
      </c>
      <c r="D13" s="14">
        <v>-8.0183253253386706</v>
      </c>
      <c r="E13" s="14">
        <v>-9.6702031717179402</v>
      </c>
    </row>
    <row r="14" spans="1:5" x14ac:dyDescent="0.25">
      <c r="B14" s="15"/>
      <c r="C14" s="15"/>
      <c r="D14" s="14"/>
    </row>
    <row r="15" spans="1:5" x14ac:dyDescent="0.25">
      <c r="B15" s="15"/>
      <c r="C15" s="15"/>
      <c r="D15" s="14"/>
    </row>
    <row r="16" spans="1:5" x14ac:dyDescent="0.25">
      <c r="B16" s="15"/>
      <c r="C16" s="15"/>
      <c r="D16" s="14"/>
    </row>
    <row r="17" spans="1:8" x14ac:dyDescent="0.25">
      <c r="B17" s="15"/>
      <c r="C17" s="15"/>
      <c r="D17" s="14"/>
    </row>
    <row r="18" spans="1:8" x14ac:dyDescent="0.25">
      <c r="B18" s="15"/>
      <c r="C18" s="15"/>
      <c r="D18" s="14"/>
    </row>
    <row r="19" spans="1:8" x14ac:dyDescent="0.25">
      <c r="B19" s="15"/>
      <c r="C19" s="15"/>
      <c r="D19" s="14"/>
    </row>
    <row r="20" spans="1:8" x14ac:dyDescent="0.25">
      <c r="B20" s="15"/>
      <c r="C20" s="15"/>
      <c r="D20" s="14"/>
    </row>
    <row r="21" spans="1:8" x14ac:dyDescent="0.25">
      <c r="B21" s="15"/>
      <c r="C21" s="15"/>
      <c r="D21" s="14"/>
    </row>
    <row r="22" spans="1:8" x14ac:dyDescent="0.25">
      <c r="B22" s="15"/>
      <c r="C22" s="15"/>
      <c r="D22" s="14"/>
    </row>
    <row r="23" spans="1:8" ht="7.5" customHeight="1" x14ac:dyDescent="0.25">
      <c r="A23" s="215" t="s">
        <v>723</v>
      </c>
      <c r="B23" s="215"/>
      <c r="C23" s="215"/>
      <c r="D23" s="215"/>
      <c r="E23" s="215"/>
      <c r="F23" s="215"/>
    </row>
    <row r="24" spans="1:8" x14ac:dyDescent="0.25">
      <c r="A24" s="215"/>
      <c r="B24" s="215"/>
      <c r="C24" s="215"/>
      <c r="D24" s="215"/>
      <c r="E24" s="215"/>
      <c r="F24" s="215"/>
    </row>
    <row r="25" spans="1:8" x14ac:dyDescent="0.25">
      <c r="A25" s="215"/>
      <c r="B25" s="215"/>
      <c r="C25" s="215"/>
      <c r="D25" s="215"/>
      <c r="E25" s="215"/>
      <c r="F25" s="215"/>
      <c r="H25" s="28"/>
    </row>
  </sheetData>
  <mergeCells count="1">
    <mergeCell ref="A23:F25"/>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6:AMJ22"/>
  <sheetViews>
    <sheetView workbookViewId="0"/>
  </sheetViews>
  <sheetFormatPr baseColWidth="10" defaultColWidth="11.25" defaultRowHeight="15" x14ac:dyDescent="0.25"/>
  <cols>
    <col min="1" max="1" width="14.25" style="2" customWidth="1"/>
    <col min="2" max="7" width="10.5" style="2" customWidth="1"/>
    <col min="8" max="8" width="9" style="2" customWidth="1"/>
    <col min="9" max="9" width="9.25" style="2" customWidth="1"/>
    <col min="10" max="10" width="10.75" style="2" customWidth="1"/>
    <col min="11" max="11" width="8.25" style="2" customWidth="1"/>
    <col min="12" max="12" width="7.75" style="2" customWidth="1"/>
    <col min="13" max="25" width="8.75" style="2" customWidth="1"/>
    <col min="26" max="1024" width="10.25" style="2" customWidth="1"/>
  </cols>
  <sheetData>
    <row r="6" spans="1:5" x14ac:dyDescent="0.25">
      <c r="A6" s="18"/>
      <c r="B6" s="9"/>
      <c r="C6" s="9"/>
      <c r="D6" s="9"/>
    </row>
    <row r="7" spans="1:5" x14ac:dyDescent="0.25">
      <c r="A7" s="18"/>
      <c r="B7" s="9"/>
      <c r="C7" s="9"/>
      <c r="D7" s="9"/>
    </row>
    <row r="9" spans="1:5" x14ac:dyDescent="0.25">
      <c r="B9" s="13" t="s">
        <v>113</v>
      </c>
      <c r="C9" s="13" t="s">
        <v>166</v>
      </c>
      <c r="D9" s="8" t="s">
        <v>167</v>
      </c>
    </row>
    <row r="10" spans="1:5" x14ac:dyDescent="0.25">
      <c r="A10" s="8" t="s">
        <v>113</v>
      </c>
      <c r="B10" s="14">
        <v>-18.191053081704499</v>
      </c>
      <c r="C10" s="14">
        <v>-19.780976003022701</v>
      </c>
      <c r="D10" s="14">
        <v>-16.986109478500101</v>
      </c>
    </row>
    <row r="11" spans="1:5" x14ac:dyDescent="0.25">
      <c r="A11" s="18" t="s">
        <v>131</v>
      </c>
      <c r="B11" s="14">
        <v>-16.164306843012401</v>
      </c>
      <c r="C11" s="14">
        <v>-25.504185973563398</v>
      </c>
      <c r="D11" s="14">
        <v>-15.663962186120999</v>
      </c>
      <c r="E11" s="11"/>
    </row>
    <row r="12" spans="1:5" x14ac:dyDescent="0.25">
      <c r="A12" s="18" t="s">
        <v>132</v>
      </c>
      <c r="B12" s="14">
        <v>-18.3758889704688</v>
      </c>
      <c r="C12" s="14">
        <v>-18.678749640206899</v>
      </c>
      <c r="D12" s="14">
        <v>-17.501483930844799</v>
      </c>
    </row>
    <row r="13" spans="1:5" x14ac:dyDescent="0.25">
      <c r="B13" s="15"/>
      <c r="C13" s="15"/>
      <c r="D13" s="14"/>
    </row>
    <row r="14" spans="1:5" x14ac:dyDescent="0.25">
      <c r="B14" s="15"/>
      <c r="C14" s="15"/>
      <c r="D14" s="14"/>
    </row>
    <row r="15" spans="1:5" x14ac:dyDescent="0.25">
      <c r="B15" s="15"/>
      <c r="C15" s="15"/>
      <c r="D15" s="14"/>
    </row>
    <row r="16" spans="1:5" x14ac:dyDescent="0.25">
      <c r="B16" s="15"/>
      <c r="C16" s="15"/>
      <c r="D16" s="14"/>
      <c r="E16" s="29"/>
    </row>
    <row r="17" spans="1:6" x14ac:dyDescent="0.25">
      <c r="B17" s="15"/>
      <c r="C17" s="15"/>
      <c r="D17" s="14"/>
    </row>
    <row r="18" spans="1:6" x14ac:dyDescent="0.25">
      <c r="B18" s="15"/>
      <c r="C18" s="15"/>
      <c r="D18" s="14"/>
    </row>
    <row r="19" spans="1:6" x14ac:dyDescent="0.25">
      <c r="B19" s="15"/>
      <c r="C19" s="15"/>
      <c r="D19" s="14"/>
    </row>
    <row r="20" spans="1:6" ht="7.5" customHeight="1" x14ac:dyDescent="0.25">
      <c r="A20" s="215" t="s">
        <v>723</v>
      </c>
      <c r="B20" s="215"/>
      <c r="C20" s="215"/>
      <c r="D20" s="215"/>
      <c r="E20" s="215"/>
      <c r="F20" s="11"/>
    </row>
    <row r="21" spans="1:6" x14ac:dyDescent="0.25">
      <c r="A21" s="215"/>
      <c r="B21" s="215"/>
      <c r="C21" s="215"/>
      <c r="D21" s="215"/>
      <c r="E21" s="215"/>
    </row>
    <row r="22" spans="1:6" x14ac:dyDescent="0.25">
      <c r="A22" s="215"/>
      <c r="B22" s="215"/>
      <c r="C22" s="215"/>
      <c r="D22" s="215"/>
      <c r="E22" s="215"/>
      <c r="F22" s="28"/>
    </row>
  </sheetData>
  <mergeCells count="1">
    <mergeCell ref="A20:E22"/>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4:AMJ25"/>
  <sheetViews>
    <sheetView workbookViewId="0"/>
  </sheetViews>
  <sheetFormatPr baseColWidth="10" defaultColWidth="11.25" defaultRowHeight="15" x14ac:dyDescent="0.25"/>
  <cols>
    <col min="1" max="1" width="17.75" style="2" customWidth="1"/>
    <col min="2" max="2" width="7.75" style="2" customWidth="1"/>
    <col min="3" max="3" width="5.75" style="2" customWidth="1"/>
    <col min="4" max="4" width="9" style="2" customWidth="1"/>
    <col min="5" max="5" width="5.75" style="2" customWidth="1"/>
    <col min="6" max="6" width="7.75" style="2" customWidth="1"/>
    <col min="7" max="7" width="5.75" style="2" customWidth="1"/>
    <col min="8" max="8" width="7.75" style="2" customWidth="1"/>
    <col min="9" max="9" width="5.75" style="2" customWidth="1"/>
    <col min="10" max="10" width="9" style="2" customWidth="1"/>
    <col min="11" max="11" width="5.75" style="2" customWidth="1"/>
    <col min="12" max="12" width="7.75" style="2" customWidth="1"/>
    <col min="13" max="13" width="5.75" style="2" customWidth="1"/>
    <col min="14" max="25" width="8.75" style="2" customWidth="1"/>
    <col min="26" max="1024" width="10.25" style="2" customWidth="1"/>
  </cols>
  <sheetData>
    <row r="4" spans="1:5" x14ac:dyDescent="0.25">
      <c r="B4" s="8" t="s">
        <v>113</v>
      </c>
      <c r="C4" s="8" t="s">
        <v>166</v>
      </c>
      <c r="D4" s="8" t="s">
        <v>167</v>
      </c>
    </row>
    <row r="5" spans="1:5" x14ac:dyDescent="0.25">
      <c r="A5" s="8" t="s">
        <v>133</v>
      </c>
      <c r="B5" s="9">
        <v>5.8460814594950801</v>
      </c>
      <c r="C5" s="9">
        <v>51.015907146167798</v>
      </c>
      <c r="D5" s="9">
        <v>-6.65503630785898</v>
      </c>
    </row>
    <row r="6" spans="1:5" x14ac:dyDescent="0.25">
      <c r="A6" s="8" t="s">
        <v>134</v>
      </c>
      <c r="B6" s="9">
        <v>-60.586447393580102</v>
      </c>
      <c r="C6" s="9">
        <v>-21.651851316493399</v>
      </c>
      <c r="D6" s="9">
        <v>-51.795015760963899</v>
      </c>
    </row>
    <row r="7" spans="1:5" x14ac:dyDescent="0.25">
      <c r="A7" s="8" t="s">
        <v>135</v>
      </c>
      <c r="B7" s="9">
        <v>24.488950513757299</v>
      </c>
      <c r="C7" s="9">
        <v>-162.35806311776801</v>
      </c>
      <c r="D7" s="9">
        <v>61.899097930649503</v>
      </c>
    </row>
    <row r="8" spans="1:5" x14ac:dyDescent="0.25">
      <c r="B8" s="10"/>
    </row>
    <row r="9" spans="1:5" x14ac:dyDescent="0.25">
      <c r="B9" s="8"/>
    </row>
    <row r="10" spans="1:5" x14ac:dyDescent="0.25">
      <c r="B10" s="13"/>
      <c r="C10" s="13"/>
    </row>
    <row r="11" spans="1:5" x14ac:dyDescent="0.25">
      <c r="B11" s="14"/>
      <c r="C11" s="14"/>
      <c r="D11" s="14"/>
      <c r="E11" s="14"/>
    </row>
    <row r="12" spans="1:5" x14ac:dyDescent="0.25">
      <c r="A12" s="18"/>
      <c r="B12" s="14"/>
      <c r="C12" s="14"/>
      <c r="D12" s="14"/>
      <c r="E12" s="14"/>
    </row>
    <row r="13" spans="1:5" x14ac:dyDescent="0.25">
      <c r="A13" s="18"/>
      <c r="B13" s="14"/>
      <c r="C13" s="14"/>
      <c r="D13" s="14"/>
      <c r="E13" s="14"/>
    </row>
    <row r="14" spans="1:5" x14ac:dyDescent="0.25">
      <c r="B14" s="15"/>
      <c r="C14" s="15"/>
      <c r="D14" s="14"/>
    </row>
    <row r="15" spans="1:5" x14ac:dyDescent="0.25">
      <c r="B15" s="15"/>
      <c r="C15" s="15"/>
      <c r="D15" s="14"/>
    </row>
    <row r="16" spans="1:5" x14ac:dyDescent="0.25">
      <c r="B16" s="15"/>
      <c r="C16" s="15"/>
      <c r="D16" s="14"/>
    </row>
    <row r="17" spans="1:7" x14ac:dyDescent="0.25">
      <c r="B17" s="15"/>
      <c r="C17" s="15"/>
      <c r="D17" s="14"/>
    </row>
    <row r="18" spans="1:7" x14ac:dyDescent="0.25">
      <c r="B18" s="15"/>
      <c r="C18" s="15"/>
      <c r="D18" s="14"/>
    </row>
    <row r="19" spans="1:7" x14ac:dyDescent="0.25">
      <c r="B19" s="15"/>
      <c r="C19" s="15"/>
      <c r="D19" s="14"/>
    </row>
    <row r="20" spans="1:7" x14ac:dyDescent="0.25">
      <c r="B20" s="15"/>
      <c r="C20" s="15"/>
      <c r="D20" s="14"/>
    </row>
    <row r="21" spans="1:7" x14ac:dyDescent="0.25">
      <c r="B21" s="15"/>
      <c r="C21" s="15"/>
      <c r="D21" s="14"/>
    </row>
    <row r="22" spans="1:7" x14ac:dyDescent="0.25">
      <c r="B22" s="15"/>
      <c r="C22" s="15"/>
      <c r="D22" s="14"/>
    </row>
    <row r="23" spans="1:7" ht="6.75" customHeight="1" x14ac:dyDescent="0.25">
      <c r="A23" s="215" t="s">
        <v>723</v>
      </c>
      <c r="B23" s="215"/>
      <c r="C23" s="215"/>
      <c r="D23" s="215"/>
      <c r="E23" s="215"/>
      <c r="F23" s="215"/>
    </row>
    <row r="24" spans="1:7" x14ac:dyDescent="0.25">
      <c r="A24" s="215"/>
      <c r="B24" s="215"/>
      <c r="C24" s="215"/>
      <c r="D24" s="215"/>
      <c r="E24" s="215"/>
      <c r="F24" s="215"/>
      <c r="G24" s="28"/>
    </row>
    <row r="25" spans="1:7" x14ac:dyDescent="0.25">
      <c r="A25" s="215"/>
      <c r="B25" s="215"/>
      <c r="C25" s="215"/>
      <c r="D25" s="215"/>
      <c r="E25" s="215"/>
      <c r="F25" s="215"/>
    </row>
  </sheetData>
  <mergeCells count="1">
    <mergeCell ref="A23:F25"/>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3:AMJ24"/>
  <sheetViews>
    <sheetView workbookViewId="0">
      <selection activeCell="I14" sqref="I14"/>
    </sheetView>
  </sheetViews>
  <sheetFormatPr baseColWidth="10" defaultColWidth="11.25" defaultRowHeight="15" x14ac:dyDescent="0.25"/>
  <cols>
    <col min="1" max="1" width="23.25" style="2" customWidth="1"/>
    <col min="2" max="2" width="8.75" style="2" customWidth="1"/>
    <col min="3" max="3" width="5.75" style="2" customWidth="1"/>
    <col min="4" max="4" width="9" style="2" customWidth="1"/>
    <col min="5" max="5" width="5.75" style="2" customWidth="1"/>
    <col min="6" max="6" width="7.75" style="2" customWidth="1"/>
    <col min="7" max="7" width="5.75" style="2" customWidth="1"/>
    <col min="8" max="8" width="9.25" style="2" customWidth="1"/>
    <col min="9" max="9" width="5.75" style="2" customWidth="1"/>
    <col min="10" max="10" width="9" style="2" customWidth="1"/>
    <col min="11" max="11" width="5.75" style="2" customWidth="1"/>
    <col min="12" max="12" width="7.75" style="2" customWidth="1"/>
    <col min="13" max="13" width="5.75" style="2" customWidth="1"/>
    <col min="14" max="14" width="6.25" style="2" customWidth="1"/>
    <col min="15" max="16" width="8.25" style="2" customWidth="1"/>
    <col min="17" max="25" width="8.75" style="2" customWidth="1"/>
    <col min="26" max="1024" width="10.25" style="2" customWidth="1"/>
  </cols>
  <sheetData>
    <row r="3" spans="1:4" x14ac:dyDescent="0.25">
      <c r="A3" s="8"/>
      <c r="B3" s="13" t="s">
        <v>137</v>
      </c>
      <c r="C3" s="13" t="s">
        <v>140</v>
      </c>
      <c r="D3" s="13" t="s">
        <v>141</v>
      </c>
    </row>
    <row r="4" spans="1:4" x14ac:dyDescent="0.25">
      <c r="A4" s="8" t="s">
        <v>113</v>
      </c>
      <c r="B4" s="9">
        <v>-18.191053081704499</v>
      </c>
      <c r="C4" s="9">
        <v>-13.5977110861842</v>
      </c>
      <c r="D4" s="9">
        <v>21.917883376384999</v>
      </c>
    </row>
    <row r="5" spans="1:4" x14ac:dyDescent="0.25">
      <c r="A5" s="8" t="s">
        <v>131</v>
      </c>
      <c r="B5" s="9">
        <v>-16.164306843012401</v>
      </c>
      <c r="C5" s="9">
        <v>-10.391984545402099</v>
      </c>
      <c r="D5" s="9">
        <v>18.553536123232199</v>
      </c>
    </row>
    <row r="6" spans="1:4" x14ac:dyDescent="0.25">
      <c r="A6" s="8" t="s">
        <v>132</v>
      </c>
      <c r="B6" s="9">
        <v>-18.3758889704688</v>
      </c>
      <c r="C6" s="9">
        <v>-15.213051785877701</v>
      </c>
      <c r="D6" s="9">
        <v>20.533995993080499</v>
      </c>
    </row>
    <row r="7" spans="1:4" x14ac:dyDescent="0.25">
      <c r="A7" s="8" t="s">
        <v>160</v>
      </c>
      <c r="B7" s="9">
        <v>-16.854945574176298</v>
      </c>
      <c r="C7" s="9">
        <v>-11.2163903476811</v>
      </c>
      <c r="D7" s="9">
        <v>47.275725122937303</v>
      </c>
    </row>
    <row r="8" spans="1:4" x14ac:dyDescent="0.25">
      <c r="A8" s="8" t="s">
        <v>159</v>
      </c>
      <c r="B8" s="9">
        <v>-23.396058605882398</v>
      </c>
      <c r="C8" s="9">
        <v>-19.0695807051382</v>
      </c>
      <c r="D8" s="9">
        <v>15.1589706727232</v>
      </c>
    </row>
    <row r="9" spans="1:4" x14ac:dyDescent="0.25">
      <c r="A9" s="8" t="s">
        <v>162</v>
      </c>
      <c r="B9" s="9">
        <v>-13.5043563169155</v>
      </c>
      <c r="C9" s="9">
        <v>-12.3949636124529</v>
      </c>
      <c r="D9" s="9">
        <v>22.723996990192699</v>
      </c>
    </row>
    <row r="22" spans="1:7" ht="14.45" customHeight="1" x14ac:dyDescent="0.25">
      <c r="A22" s="215" t="s">
        <v>723</v>
      </c>
      <c r="B22" s="215"/>
      <c r="C22" s="215"/>
      <c r="D22" s="215"/>
      <c r="E22" s="215"/>
      <c r="F22" s="215"/>
    </row>
    <row r="23" spans="1:7" x14ac:dyDescent="0.25">
      <c r="A23" s="215"/>
      <c r="B23" s="215"/>
      <c r="C23" s="215"/>
      <c r="D23" s="215"/>
      <c r="E23" s="215"/>
      <c r="F23" s="215"/>
      <c r="G23" s="28"/>
    </row>
    <row r="24" spans="1:7" x14ac:dyDescent="0.25">
      <c r="A24" s="215"/>
      <c r="B24" s="215"/>
      <c r="C24" s="215"/>
      <c r="D24" s="215"/>
      <c r="E24" s="215"/>
      <c r="F24" s="215"/>
    </row>
  </sheetData>
  <mergeCells count="1">
    <mergeCell ref="A22:F24"/>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2:AMJ36"/>
  <sheetViews>
    <sheetView workbookViewId="0"/>
  </sheetViews>
  <sheetFormatPr baseColWidth="10" defaultColWidth="11.25" defaultRowHeight="14.25" x14ac:dyDescent="0.2"/>
  <cols>
    <col min="1" max="1" width="10.25" style="20" customWidth="1"/>
    <col min="2" max="7" width="7.25" style="20" customWidth="1"/>
    <col min="8" max="11" width="10.75" style="20" hidden="1" customWidth="1"/>
    <col min="12" max="1024" width="10.25" style="20" customWidth="1"/>
  </cols>
  <sheetData>
    <row r="2" spans="1:10" x14ac:dyDescent="0.2">
      <c r="A2" s="30" t="s">
        <v>168</v>
      </c>
    </row>
    <row r="3" spans="1:10" x14ac:dyDescent="0.2">
      <c r="B3" s="20" t="s">
        <v>139</v>
      </c>
      <c r="E3" s="20" t="s">
        <v>140</v>
      </c>
      <c r="H3" s="20" t="s">
        <v>141</v>
      </c>
    </row>
    <row r="4" spans="1:10" x14ac:dyDescent="0.2">
      <c r="B4" s="20" t="s">
        <v>133</v>
      </c>
      <c r="C4" s="20" t="s">
        <v>134</v>
      </c>
      <c r="D4" s="20" t="s">
        <v>135</v>
      </c>
      <c r="E4" s="20" t="s">
        <v>133</v>
      </c>
      <c r="F4" s="20" t="s">
        <v>134</v>
      </c>
      <c r="G4" s="20" t="s">
        <v>135</v>
      </c>
      <c r="H4" s="20" t="s">
        <v>133</v>
      </c>
      <c r="I4" s="20" t="s">
        <v>134</v>
      </c>
      <c r="J4" s="20" t="s">
        <v>135</v>
      </c>
    </row>
    <row r="5" spans="1:10" x14ac:dyDescent="0.2">
      <c r="A5" s="20" t="s">
        <v>113</v>
      </c>
      <c r="B5" s="26"/>
      <c r="C5" s="26"/>
      <c r="D5" s="26"/>
      <c r="E5" s="26">
        <v>20.074294495535199</v>
      </c>
      <c r="F5" s="26">
        <v>-97.483504416866296</v>
      </c>
      <c r="G5" s="26">
        <v>-17.608147463371299</v>
      </c>
      <c r="H5" s="26"/>
      <c r="I5" s="26"/>
      <c r="J5" s="26"/>
    </row>
    <row r="6" spans="1:10" x14ac:dyDescent="0.2">
      <c r="A6" s="20" t="s">
        <v>169</v>
      </c>
      <c r="B6" s="26"/>
      <c r="C6" s="26"/>
      <c r="D6" s="26"/>
      <c r="E6" s="26">
        <v>-3.5648810095536199</v>
      </c>
      <c r="F6" s="26">
        <v>28.157475721946899</v>
      </c>
      <c r="G6" s="26">
        <v>-19.121565735498798</v>
      </c>
      <c r="H6" s="26"/>
      <c r="I6" s="26"/>
      <c r="J6" s="26"/>
    </row>
    <row r="7" spans="1:10" x14ac:dyDescent="0.2">
      <c r="A7" s="20" t="s">
        <v>170</v>
      </c>
      <c r="B7" s="26"/>
      <c r="C7" s="26"/>
      <c r="D7" s="26"/>
      <c r="E7" s="26">
        <v>-8.5560314239033897</v>
      </c>
      <c r="F7" s="26">
        <v>-28.9076826032722</v>
      </c>
      <c r="G7" s="26">
        <v>60.178858653991497</v>
      </c>
      <c r="H7" s="26"/>
      <c r="I7" s="26"/>
      <c r="J7" s="26"/>
    </row>
    <row r="8" spans="1:10" x14ac:dyDescent="0.2">
      <c r="A8" s="20" t="s">
        <v>160</v>
      </c>
      <c r="B8" s="26"/>
      <c r="C8" s="26"/>
      <c r="D8" s="26"/>
      <c r="E8" s="26">
        <v>-11.666429019751799</v>
      </c>
      <c r="F8" s="26">
        <v>-116.095101111825</v>
      </c>
      <c r="G8" s="26">
        <v>294.70081258926399</v>
      </c>
      <c r="H8" s="26"/>
      <c r="I8" s="26"/>
      <c r="J8" s="26"/>
    </row>
    <row r="9" spans="1:10" x14ac:dyDescent="0.2">
      <c r="A9" s="20" t="s">
        <v>159</v>
      </c>
      <c r="B9" s="26"/>
      <c r="C9" s="26"/>
      <c r="D9" s="26"/>
      <c r="E9" s="26">
        <v>50.688005964688998</v>
      </c>
      <c r="F9" s="26">
        <v>-74.111609766276501</v>
      </c>
      <c r="G9" s="26">
        <v>-99.5771690644236</v>
      </c>
      <c r="H9" s="26"/>
      <c r="I9" s="26"/>
      <c r="J9" s="26"/>
    </row>
    <row r="10" spans="1:10" x14ac:dyDescent="0.2">
      <c r="A10" s="20" t="s">
        <v>162</v>
      </c>
      <c r="B10" s="26"/>
      <c r="C10" s="26"/>
      <c r="D10" s="26"/>
      <c r="E10" s="26">
        <v>-3.1908227924060402</v>
      </c>
      <c r="F10" s="26">
        <v>-22.9142240762523</v>
      </c>
      <c r="G10" s="26">
        <v>21.107262662804398</v>
      </c>
      <c r="H10" s="26"/>
      <c r="I10" s="26"/>
      <c r="J10" s="26"/>
    </row>
    <row r="25" spans="1:12" ht="6.75" customHeight="1" x14ac:dyDescent="0.2">
      <c r="A25" s="215" t="s">
        <v>711</v>
      </c>
      <c r="B25" s="215"/>
      <c r="C25" s="215"/>
      <c r="D25" s="215"/>
      <c r="E25" s="215"/>
      <c r="F25" s="215"/>
      <c r="G25" s="215"/>
      <c r="H25" s="215"/>
      <c r="I25" s="215"/>
      <c r="J25" s="215"/>
      <c r="K25" s="215"/>
      <c r="L25" s="215"/>
    </row>
    <row r="26" spans="1:12" x14ac:dyDescent="0.2">
      <c r="A26" s="215"/>
      <c r="B26" s="215"/>
      <c r="C26" s="215"/>
      <c r="D26" s="215"/>
      <c r="E26" s="215"/>
      <c r="F26" s="215"/>
      <c r="G26" s="215"/>
      <c r="H26" s="215"/>
      <c r="I26" s="215"/>
      <c r="J26" s="215"/>
      <c r="K26" s="215"/>
      <c r="L26" s="215"/>
    </row>
    <row r="27" spans="1:12" x14ac:dyDescent="0.2">
      <c r="A27" s="215"/>
      <c r="B27" s="215"/>
      <c r="C27" s="215"/>
      <c r="D27" s="215"/>
      <c r="E27" s="215"/>
      <c r="F27" s="215"/>
      <c r="G27" s="215"/>
      <c r="H27" s="215"/>
      <c r="I27" s="215"/>
      <c r="J27" s="215"/>
      <c r="K27" s="215"/>
      <c r="L27" s="215"/>
    </row>
    <row r="36" spans="5:5" x14ac:dyDescent="0.2">
      <c r="E36" s="31" t="s">
        <v>731</v>
      </c>
    </row>
  </sheetData>
  <mergeCells count="1">
    <mergeCell ref="A25:L27"/>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3:AMJ26"/>
  <sheetViews>
    <sheetView workbookViewId="0">
      <selection activeCell="A24" sqref="A24:E26"/>
    </sheetView>
  </sheetViews>
  <sheetFormatPr baseColWidth="10" defaultColWidth="11.25" defaultRowHeight="15" x14ac:dyDescent="0.25"/>
  <cols>
    <col min="1" max="1" width="23.25" style="2" customWidth="1"/>
    <col min="2" max="2" width="8.75" style="2" customWidth="1"/>
    <col min="3" max="3" width="5.75" style="2" customWidth="1"/>
    <col min="4" max="4" width="9" style="2" customWidth="1"/>
    <col min="5" max="5" width="5.75" style="2" customWidth="1"/>
    <col min="6" max="6" width="7.75" style="2" customWidth="1"/>
    <col min="7" max="7" width="5.75" style="2" customWidth="1"/>
    <col min="8" max="8" width="9.25" style="2" customWidth="1"/>
    <col min="9" max="9" width="5.75" style="2" customWidth="1"/>
    <col min="10" max="10" width="9" style="2" customWidth="1"/>
    <col min="11" max="11" width="5.75" style="2" customWidth="1"/>
    <col min="12" max="12" width="7.75" style="2" customWidth="1"/>
    <col min="13" max="13" width="5.75" style="2" customWidth="1"/>
    <col min="14" max="14" width="6.25" style="2" customWidth="1"/>
    <col min="15" max="16" width="8.25" style="2" customWidth="1"/>
    <col min="17" max="25" width="8.75" style="2" customWidth="1"/>
    <col min="26" max="1024" width="10.25" style="2" customWidth="1"/>
  </cols>
  <sheetData>
    <row r="3" spans="1:4" x14ac:dyDescent="0.25">
      <c r="A3" s="8"/>
      <c r="B3" s="13" t="s">
        <v>139</v>
      </c>
      <c r="C3" s="13" t="s">
        <v>140</v>
      </c>
      <c r="D3" s="13" t="s">
        <v>141</v>
      </c>
    </row>
    <row r="4" spans="1:4" x14ac:dyDescent="0.25">
      <c r="A4" s="8" t="s">
        <v>113</v>
      </c>
      <c r="B4" s="9">
        <v>-23.5644197356613</v>
      </c>
      <c r="C4" s="9">
        <v>-21.718388098236801</v>
      </c>
      <c r="D4" s="9">
        <v>-9.8664865276651703</v>
      </c>
    </row>
    <row r="5" spans="1:4" x14ac:dyDescent="0.25">
      <c r="A5" s="8" t="s">
        <v>131</v>
      </c>
      <c r="B5" s="9">
        <v>-18.123356150429</v>
      </c>
      <c r="C5" s="9">
        <v>-19.741417728398002</v>
      </c>
      <c r="D5" s="9">
        <v>-21.586784890830899</v>
      </c>
    </row>
    <row r="6" spans="1:4" x14ac:dyDescent="0.25">
      <c r="A6" s="8" t="s">
        <v>132</v>
      </c>
      <c r="B6" s="9">
        <v>-25.002571638158201</v>
      </c>
      <c r="C6" s="9">
        <v>-22.3456030764494</v>
      </c>
      <c r="D6" s="9">
        <v>-6.0930240773114503</v>
      </c>
    </row>
    <row r="7" spans="1:4" x14ac:dyDescent="0.25">
      <c r="A7" s="8" t="s">
        <v>160</v>
      </c>
      <c r="B7" s="9">
        <v>-34.152300412507003</v>
      </c>
      <c r="C7" s="9">
        <v>-32.262036248858202</v>
      </c>
      <c r="D7" s="9">
        <v>-5.6277728187464797</v>
      </c>
    </row>
    <row r="8" spans="1:4" x14ac:dyDescent="0.25">
      <c r="A8" s="8" t="s">
        <v>159</v>
      </c>
      <c r="B8" s="9">
        <v>-24.299878077708101</v>
      </c>
      <c r="C8" s="9">
        <v>-17.3437945779303</v>
      </c>
      <c r="D8" s="9">
        <v>-7.1931629519753502</v>
      </c>
    </row>
    <row r="9" spans="1:4" x14ac:dyDescent="0.25">
      <c r="A9" s="8" t="s">
        <v>162</v>
      </c>
      <c r="B9" s="9">
        <v>-16.2326319123022</v>
      </c>
      <c r="C9" s="9">
        <v>-11.7838979424517</v>
      </c>
      <c r="D9" s="9">
        <v>-2.0047474371652099</v>
      </c>
    </row>
    <row r="24" spans="1:12" ht="14.45" customHeight="1" x14ac:dyDescent="0.25">
      <c r="A24" s="215" t="s">
        <v>711</v>
      </c>
      <c r="B24" s="215"/>
      <c r="C24" s="215"/>
      <c r="D24" s="215"/>
      <c r="E24" s="215"/>
      <c r="F24" s="277"/>
      <c r="G24" s="277"/>
      <c r="H24" s="277"/>
      <c r="I24" s="277"/>
      <c r="J24" s="277"/>
      <c r="K24" s="277"/>
      <c r="L24" s="277"/>
    </row>
    <row r="25" spans="1:12" x14ac:dyDescent="0.25">
      <c r="A25" s="215"/>
      <c r="B25" s="215"/>
      <c r="C25" s="215"/>
      <c r="D25" s="215"/>
      <c r="E25" s="215"/>
      <c r="F25" s="277"/>
      <c r="G25" s="277"/>
      <c r="H25" s="277"/>
      <c r="I25" s="277"/>
      <c r="J25" s="277"/>
      <c r="K25" s="277"/>
      <c r="L25" s="277"/>
    </row>
    <row r="26" spans="1:12" ht="18.75" customHeight="1" x14ac:dyDescent="0.25">
      <c r="A26" s="215"/>
      <c r="B26" s="215"/>
      <c r="C26" s="215"/>
      <c r="D26" s="215"/>
      <c r="E26" s="215"/>
      <c r="F26" s="277"/>
      <c r="G26" s="277"/>
      <c r="H26" s="277"/>
      <c r="I26" s="277"/>
      <c r="J26" s="277"/>
      <c r="K26" s="277"/>
      <c r="L26" s="277"/>
    </row>
  </sheetData>
  <mergeCells count="1">
    <mergeCell ref="A24:E26"/>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2:AMJ36"/>
  <sheetViews>
    <sheetView workbookViewId="0">
      <selection activeCell="A22" sqref="A22:F24"/>
    </sheetView>
  </sheetViews>
  <sheetFormatPr baseColWidth="10" defaultColWidth="11.25" defaultRowHeight="14.25" x14ac:dyDescent="0.2"/>
  <cols>
    <col min="1" max="1" width="10.25" style="20" customWidth="1"/>
    <col min="2" max="11" width="7.25" style="20" customWidth="1"/>
    <col min="12" max="1024" width="10.25" style="20" customWidth="1"/>
  </cols>
  <sheetData>
    <row r="2" spans="1:10" x14ac:dyDescent="0.2">
      <c r="A2" s="30" t="s">
        <v>168</v>
      </c>
    </row>
    <row r="3" spans="1:10" x14ac:dyDescent="0.2">
      <c r="B3" s="20" t="s">
        <v>137</v>
      </c>
      <c r="E3" s="20" t="s">
        <v>136</v>
      </c>
      <c r="H3" s="20" t="s">
        <v>141</v>
      </c>
    </row>
    <row r="4" spans="1:10" x14ac:dyDescent="0.2">
      <c r="B4" s="20" t="s">
        <v>133</v>
      </c>
      <c r="C4" s="20" t="s">
        <v>134</v>
      </c>
      <c r="D4" s="20" t="s">
        <v>135</v>
      </c>
      <c r="E4" s="20" t="s">
        <v>133</v>
      </c>
      <c r="F4" s="20" t="s">
        <v>134</v>
      </c>
      <c r="G4" s="20" t="s">
        <v>135</v>
      </c>
      <c r="H4" s="20" t="s">
        <v>133</v>
      </c>
      <c r="I4" s="20" t="s">
        <v>134</v>
      </c>
      <c r="J4" s="20" t="s">
        <v>135</v>
      </c>
    </row>
    <row r="5" spans="1:10" x14ac:dyDescent="0.2">
      <c r="A5" s="20" t="s">
        <v>113</v>
      </c>
      <c r="B5" s="26"/>
      <c r="C5" s="26"/>
      <c r="D5" s="26"/>
      <c r="E5" s="26"/>
      <c r="F5" s="26"/>
      <c r="G5" s="26"/>
      <c r="H5" s="26">
        <v>-3.6970096806551398</v>
      </c>
      <c r="I5" s="26">
        <v>4.1604949651544496</v>
      </c>
      <c r="J5" s="26">
        <v>8.7796617876043399</v>
      </c>
    </row>
    <row r="6" spans="1:10" x14ac:dyDescent="0.2">
      <c r="A6" s="20" t="s">
        <v>169</v>
      </c>
      <c r="B6" s="26"/>
      <c r="C6" s="26"/>
      <c r="D6" s="26"/>
      <c r="E6" s="26"/>
      <c r="F6" s="26"/>
      <c r="G6" s="26"/>
      <c r="H6" s="26">
        <v>-3.6485595000685702</v>
      </c>
      <c r="I6" s="26">
        <v>7.3992127740307296</v>
      </c>
      <c r="J6" s="26">
        <v>-0.69638257270701098</v>
      </c>
    </row>
    <row r="7" spans="1:10" x14ac:dyDescent="0.2">
      <c r="A7" s="20" t="s">
        <v>170</v>
      </c>
      <c r="B7" s="26"/>
      <c r="C7" s="26"/>
      <c r="D7" s="26"/>
      <c r="E7" s="26"/>
      <c r="F7" s="26"/>
      <c r="G7" s="26"/>
      <c r="H7" s="26">
        <v>-3.09398965532157</v>
      </c>
      <c r="I7" s="26">
        <v>6.60048999872682</v>
      </c>
      <c r="J7" s="26">
        <v>14.5093428926029</v>
      </c>
    </row>
    <row r="8" spans="1:10" x14ac:dyDescent="0.2">
      <c r="A8" s="20" t="s">
        <v>160</v>
      </c>
      <c r="B8" s="26"/>
      <c r="C8" s="26"/>
      <c r="D8" s="26"/>
      <c r="E8" s="26"/>
      <c r="F8" s="26"/>
      <c r="G8" s="26"/>
      <c r="H8" s="26">
        <v>-0.76210030555796704</v>
      </c>
      <c r="I8" s="26">
        <v>14.246939902642501</v>
      </c>
      <c r="J8" s="26">
        <v>12.885594672187899</v>
      </c>
    </row>
    <row r="9" spans="1:10" x14ac:dyDescent="0.2">
      <c r="A9" s="20" t="s">
        <v>159</v>
      </c>
      <c r="B9" s="26"/>
      <c r="C9" s="26"/>
      <c r="D9" s="26"/>
      <c r="E9" s="26"/>
      <c r="F9" s="26"/>
      <c r="G9" s="26"/>
      <c r="H9" s="26">
        <v>-7.5732396465968197</v>
      </c>
      <c r="I9" s="26">
        <v>1.4651377724975301</v>
      </c>
      <c r="J9" s="26">
        <v>18.866838085179701</v>
      </c>
    </row>
    <row r="10" spans="1:10" x14ac:dyDescent="0.2">
      <c r="A10" s="20" t="s">
        <v>162</v>
      </c>
      <c r="B10" s="26"/>
      <c r="C10" s="26"/>
      <c r="D10" s="26"/>
      <c r="E10" s="26"/>
      <c r="F10" s="26"/>
      <c r="G10" s="26"/>
      <c r="H10" s="26">
        <v>-2.18465684900444</v>
      </c>
      <c r="I10" s="26">
        <v>2.7220923311366501</v>
      </c>
      <c r="J10" s="26">
        <v>6.7196275439622299</v>
      </c>
    </row>
    <row r="22" spans="1:12" ht="13.9" customHeight="1" x14ac:dyDescent="0.2">
      <c r="A22" s="215" t="s">
        <v>711</v>
      </c>
      <c r="B22" s="215"/>
      <c r="C22" s="215"/>
      <c r="D22" s="215"/>
      <c r="E22" s="215"/>
      <c r="F22" s="215"/>
      <c r="G22" s="277"/>
      <c r="H22" s="277"/>
      <c r="I22" s="277"/>
      <c r="J22" s="277"/>
      <c r="K22" s="277"/>
      <c r="L22" s="277"/>
    </row>
    <row r="23" spans="1:12" x14ac:dyDescent="0.2">
      <c r="A23" s="215"/>
      <c r="B23" s="215"/>
      <c r="C23" s="215"/>
      <c r="D23" s="215"/>
      <c r="E23" s="215"/>
      <c r="F23" s="215"/>
      <c r="G23" s="277"/>
      <c r="H23" s="277"/>
      <c r="I23" s="277"/>
      <c r="J23" s="277"/>
      <c r="K23" s="277"/>
      <c r="L23" s="277"/>
    </row>
    <row r="24" spans="1:12" ht="33" customHeight="1" x14ac:dyDescent="0.2">
      <c r="A24" s="215"/>
      <c r="B24" s="215"/>
      <c r="C24" s="215"/>
      <c r="D24" s="215"/>
      <c r="E24" s="215"/>
      <c r="F24" s="215"/>
      <c r="G24" s="277"/>
      <c r="H24" s="277"/>
      <c r="I24" s="277"/>
      <c r="J24" s="277"/>
      <c r="K24" s="277"/>
      <c r="L24" s="277"/>
    </row>
    <row r="36" spans="5:5" x14ac:dyDescent="0.2">
      <c r="E36" s="31"/>
    </row>
  </sheetData>
  <mergeCells count="1">
    <mergeCell ref="A22:F24"/>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2:AMJ36"/>
  <sheetViews>
    <sheetView workbookViewId="0">
      <selection activeCell="H17" sqref="H17"/>
    </sheetView>
  </sheetViews>
  <sheetFormatPr baseColWidth="10" defaultColWidth="11.25" defaultRowHeight="14.25" x14ac:dyDescent="0.2"/>
  <cols>
    <col min="1" max="1" width="10.25" style="20" customWidth="1"/>
    <col min="2" max="11" width="7.25" style="20" customWidth="1"/>
    <col min="12" max="1024" width="10.25" style="20" customWidth="1"/>
  </cols>
  <sheetData>
    <row r="2" spans="1:10" x14ac:dyDescent="0.2">
      <c r="A2" s="30" t="s">
        <v>168</v>
      </c>
    </row>
    <row r="3" spans="1:10" x14ac:dyDescent="0.2">
      <c r="B3" s="20" t="s">
        <v>139</v>
      </c>
      <c r="E3" s="20" t="s">
        <v>171</v>
      </c>
      <c r="H3" s="20" t="s">
        <v>141</v>
      </c>
    </row>
    <row r="4" spans="1:10" x14ac:dyDescent="0.2">
      <c r="B4" s="20" t="s">
        <v>133</v>
      </c>
      <c r="C4" s="20" t="s">
        <v>134</v>
      </c>
      <c r="D4" s="20" t="s">
        <v>135</v>
      </c>
      <c r="E4" s="20" t="s">
        <v>133</v>
      </c>
      <c r="F4" s="20" t="s">
        <v>134</v>
      </c>
      <c r="G4" s="20" t="s">
        <v>135</v>
      </c>
      <c r="H4" s="20" t="s">
        <v>133</v>
      </c>
      <c r="I4" s="20" t="s">
        <v>134</v>
      </c>
      <c r="J4" s="20" t="s">
        <v>135</v>
      </c>
    </row>
    <row r="5" spans="1:10" x14ac:dyDescent="0.2">
      <c r="A5" s="20" t="s">
        <v>113</v>
      </c>
      <c r="B5" s="26">
        <v>28.165432537791201</v>
      </c>
      <c r="C5" s="26">
        <v>-89.240265335181803</v>
      </c>
      <c r="D5" s="26">
        <v>-37.4410642854928</v>
      </c>
      <c r="E5" s="26"/>
      <c r="F5" s="26"/>
      <c r="G5" s="26"/>
      <c r="H5" s="26"/>
      <c r="I5" s="26"/>
      <c r="J5" s="26"/>
    </row>
    <row r="6" spans="1:10" x14ac:dyDescent="0.2">
      <c r="A6" s="20" t="s">
        <v>169</v>
      </c>
      <c r="B6" s="26">
        <v>3.16111478252658</v>
      </c>
      <c r="C6" s="26">
        <v>11.732679942559701</v>
      </c>
      <c r="D6" s="26">
        <v>-16.003056663622701</v>
      </c>
      <c r="E6" s="26"/>
      <c r="F6" s="26"/>
      <c r="G6" s="26"/>
      <c r="H6" s="26"/>
      <c r="I6" s="26"/>
      <c r="J6" s="26"/>
    </row>
    <row r="7" spans="1:10" x14ac:dyDescent="0.2">
      <c r="A7" s="20" t="s">
        <v>170</v>
      </c>
      <c r="B7" s="26">
        <v>5.9003289042024702</v>
      </c>
      <c r="C7" s="26">
        <v>-51.837186014779299</v>
      </c>
      <c r="D7" s="26">
        <v>-7.7217230079177703</v>
      </c>
      <c r="E7" s="26"/>
      <c r="F7" s="26"/>
      <c r="G7" s="26"/>
      <c r="H7" s="26"/>
      <c r="I7" s="26"/>
      <c r="J7" s="26"/>
    </row>
    <row r="8" spans="1:10" x14ac:dyDescent="0.2">
      <c r="A8" s="20" t="s">
        <v>160</v>
      </c>
      <c r="B8" s="26">
        <v>-7.7231393023076302</v>
      </c>
      <c r="C8" s="26">
        <v>-154.67353325366901</v>
      </c>
      <c r="D8" s="26">
        <v>198.26965099596299</v>
      </c>
      <c r="E8" s="26"/>
      <c r="F8" s="26"/>
      <c r="G8" s="26"/>
      <c r="H8" s="26"/>
      <c r="I8" s="26"/>
      <c r="J8" s="26"/>
    </row>
    <row r="9" spans="1:10" x14ac:dyDescent="0.2">
      <c r="A9" s="20" t="s">
        <v>159</v>
      </c>
      <c r="B9" s="26">
        <v>77.913177851866607</v>
      </c>
      <c r="C9" s="26">
        <v>-62.242276667026701</v>
      </c>
      <c r="D9" s="26">
        <v>-142.378736624705</v>
      </c>
      <c r="E9" s="26"/>
      <c r="F9" s="26"/>
      <c r="G9" s="26"/>
      <c r="H9" s="26"/>
      <c r="I9" s="26"/>
      <c r="J9" s="26"/>
    </row>
    <row r="10" spans="1:10" x14ac:dyDescent="0.2">
      <c r="A10" s="20" t="s">
        <v>162</v>
      </c>
      <c r="B10" s="26">
        <v>6.2253688118058799</v>
      </c>
      <c r="C10" s="26">
        <v>-31.5376219579693</v>
      </c>
      <c r="D10" s="26">
        <v>-7.8918389715257096</v>
      </c>
      <c r="E10" s="26"/>
      <c r="F10" s="26"/>
      <c r="G10" s="26"/>
      <c r="H10" s="26"/>
      <c r="I10" s="26"/>
      <c r="J10" s="26"/>
    </row>
    <row r="22" spans="1:12" ht="13.9" customHeight="1" x14ac:dyDescent="0.2">
      <c r="A22" s="215" t="s">
        <v>711</v>
      </c>
      <c r="B22" s="215"/>
      <c r="C22" s="215"/>
      <c r="D22" s="215"/>
      <c r="E22" s="215"/>
      <c r="F22" s="215"/>
      <c r="G22" s="277"/>
      <c r="H22" s="277"/>
      <c r="I22" s="277"/>
      <c r="J22" s="277"/>
      <c r="K22" s="277"/>
      <c r="L22" s="277"/>
    </row>
    <row r="23" spans="1:12" ht="20.25" customHeight="1" x14ac:dyDescent="0.2">
      <c r="A23" s="215"/>
      <c r="B23" s="215"/>
      <c r="C23" s="215"/>
      <c r="D23" s="215"/>
      <c r="E23" s="215"/>
      <c r="F23" s="215"/>
      <c r="G23" s="277"/>
      <c r="H23" s="277"/>
      <c r="I23" s="277"/>
      <c r="J23" s="277"/>
      <c r="K23" s="277"/>
      <c r="L23" s="277"/>
    </row>
    <row r="24" spans="1:12" ht="24.75" customHeight="1" x14ac:dyDescent="0.2">
      <c r="A24" s="215"/>
      <c r="B24" s="215"/>
      <c r="C24" s="215"/>
      <c r="D24" s="215"/>
      <c r="E24" s="215"/>
      <c r="F24" s="215"/>
      <c r="G24" s="277"/>
      <c r="H24" s="277"/>
      <c r="I24" s="277"/>
      <c r="J24" s="277"/>
      <c r="K24" s="277"/>
      <c r="L24" s="277"/>
    </row>
    <row r="36" spans="5:5" x14ac:dyDescent="0.2">
      <c r="E36" s="31" t="s">
        <v>731</v>
      </c>
    </row>
  </sheetData>
  <mergeCells count="1">
    <mergeCell ref="A22:F24"/>
  </mergeCells>
  <pageMargins left="0.74999999999999989" right="0.74999999999999989" top="1.393700787401575" bottom="1.393700787401575" header="1" footer="1"/>
  <pageSetup paperSize="9" fitToWidth="0" fitToHeight="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AMJ68"/>
  <sheetViews>
    <sheetView workbookViewId="0">
      <selection activeCell="B2" sqref="B2:U4"/>
    </sheetView>
  </sheetViews>
  <sheetFormatPr baseColWidth="10" defaultColWidth="11.25" defaultRowHeight="14.25" x14ac:dyDescent="0.2"/>
  <cols>
    <col min="1" max="1" width="18.75" style="20" customWidth="1"/>
    <col min="2" max="2" width="7.75" style="20" customWidth="1"/>
    <col min="3" max="3" width="7.25" style="20" customWidth="1"/>
    <col min="4" max="4" width="13.25" style="20" customWidth="1"/>
    <col min="5" max="5" width="8.75" style="20" customWidth="1"/>
    <col min="6" max="6" width="8.25" style="20" customWidth="1"/>
    <col min="7" max="7" width="12.125" style="20" customWidth="1"/>
    <col min="8" max="8" width="5.75" style="20" customWidth="1"/>
    <col min="9" max="9" width="7.75" style="20" customWidth="1"/>
    <col min="10" max="10" width="7.25" style="20" customWidth="1"/>
    <col min="11" max="11" width="11.375" style="20" customWidth="1"/>
    <col min="12" max="12" width="8.75" style="20" customWidth="1"/>
    <col min="13" max="13" width="7.625" style="20" customWidth="1"/>
    <col min="14" max="14" width="11.375" style="20" customWidth="1"/>
    <col min="15" max="16" width="5.75" style="20" customWidth="1"/>
    <col min="17" max="17" width="9.75" style="20" customWidth="1"/>
    <col min="18" max="19" width="5.75" style="20" customWidth="1"/>
    <col min="20" max="20" width="9.625" style="20" customWidth="1"/>
    <col min="21" max="21" width="5.75" style="20" customWidth="1"/>
    <col min="22" max="1024" width="10.25" style="20" customWidth="1"/>
  </cols>
  <sheetData>
    <row r="1" spans="1:21" x14ac:dyDescent="0.2">
      <c r="A1" s="200" t="s">
        <v>536</v>
      </c>
      <c r="B1" s="201"/>
      <c r="C1" s="201"/>
      <c r="D1" s="201"/>
      <c r="E1" s="201"/>
      <c r="F1" s="201"/>
      <c r="G1" s="201"/>
      <c r="H1" s="201"/>
      <c r="I1" s="201"/>
      <c r="J1" s="201"/>
      <c r="K1" s="201"/>
      <c r="L1" s="201"/>
      <c r="M1" s="201"/>
      <c r="N1" s="201"/>
      <c r="O1" s="201"/>
      <c r="P1" s="201"/>
      <c r="Q1" s="201"/>
      <c r="R1" s="201"/>
      <c r="S1" s="201"/>
      <c r="T1" s="201"/>
      <c r="U1" s="201"/>
    </row>
    <row r="2" spans="1:21" x14ac:dyDescent="0.2">
      <c r="A2" s="204"/>
      <c r="B2" s="197">
        <v>2020</v>
      </c>
      <c r="C2" s="197"/>
      <c r="D2" s="197"/>
      <c r="E2" s="197"/>
      <c r="F2" s="197"/>
      <c r="G2" s="197"/>
      <c r="H2" s="197"/>
      <c r="I2" s="197">
        <v>2021</v>
      </c>
      <c r="J2" s="197"/>
      <c r="K2" s="197"/>
      <c r="L2" s="197"/>
      <c r="M2" s="197"/>
      <c r="N2" s="197"/>
      <c r="O2" s="197"/>
      <c r="P2" s="197" t="s">
        <v>529</v>
      </c>
      <c r="Q2" s="197"/>
      <c r="R2" s="197"/>
      <c r="S2" s="197" t="s">
        <v>534</v>
      </c>
      <c r="T2" s="197"/>
      <c r="U2" s="197"/>
    </row>
    <row r="3" spans="1:21" ht="12.75" customHeight="1" x14ac:dyDescent="0.2">
      <c r="A3" s="204"/>
      <c r="B3" s="198" t="s">
        <v>139</v>
      </c>
      <c r="C3" s="198"/>
      <c r="D3" s="198"/>
      <c r="E3" s="198" t="s">
        <v>140</v>
      </c>
      <c r="F3" s="198"/>
      <c r="G3" s="198"/>
      <c r="H3" s="199" t="s">
        <v>141</v>
      </c>
      <c r="I3" s="198" t="s">
        <v>139</v>
      </c>
      <c r="J3" s="198"/>
      <c r="K3" s="198"/>
      <c r="L3" s="198" t="s">
        <v>140</v>
      </c>
      <c r="M3" s="198"/>
      <c r="N3" s="198"/>
      <c r="O3" s="95"/>
      <c r="P3" s="199" t="s">
        <v>139</v>
      </c>
      <c r="Q3" s="199" t="s">
        <v>140</v>
      </c>
      <c r="R3" s="199" t="s">
        <v>141</v>
      </c>
      <c r="S3" s="199" t="s">
        <v>139</v>
      </c>
      <c r="T3" s="199" t="s">
        <v>140</v>
      </c>
      <c r="U3" s="199" t="s">
        <v>141</v>
      </c>
    </row>
    <row r="4" spans="1:21" ht="33.75" customHeight="1" x14ac:dyDescent="0.2">
      <c r="A4" s="204"/>
      <c r="B4" s="173" t="s">
        <v>113</v>
      </c>
      <c r="C4" s="173" t="s">
        <v>128</v>
      </c>
      <c r="D4" s="173" t="s">
        <v>715</v>
      </c>
      <c r="E4" s="173" t="s">
        <v>113</v>
      </c>
      <c r="F4" s="173" t="s">
        <v>128</v>
      </c>
      <c r="G4" s="173" t="s">
        <v>715</v>
      </c>
      <c r="H4" s="199"/>
      <c r="I4" s="173" t="s">
        <v>113</v>
      </c>
      <c r="J4" s="173" t="s">
        <v>128</v>
      </c>
      <c r="K4" s="173" t="s">
        <v>715</v>
      </c>
      <c r="L4" s="173" t="s">
        <v>113</v>
      </c>
      <c r="M4" s="173" t="s">
        <v>128</v>
      </c>
      <c r="N4" s="173" t="s">
        <v>715</v>
      </c>
      <c r="O4" s="173" t="s">
        <v>141</v>
      </c>
      <c r="P4" s="199"/>
      <c r="Q4" s="199"/>
      <c r="R4" s="199"/>
      <c r="S4" s="199"/>
      <c r="T4" s="199"/>
      <c r="U4" s="199"/>
    </row>
    <row r="5" spans="1:21" x14ac:dyDescent="0.2">
      <c r="A5" s="105" t="s">
        <v>121</v>
      </c>
      <c r="B5" s="133">
        <v>4430210</v>
      </c>
      <c r="C5" s="100">
        <v>1</v>
      </c>
      <c r="D5" s="100">
        <v>1</v>
      </c>
      <c r="E5" s="133">
        <v>19076610</v>
      </c>
      <c r="F5" s="100">
        <v>1</v>
      </c>
      <c r="G5" s="100">
        <v>1</v>
      </c>
      <c r="H5" s="123">
        <v>4.30602838240174</v>
      </c>
      <c r="I5" s="133">
        <v>15929725.189999999</v>
      </c>
      <c r="J5" s="100">
        <v>1</v>
      </c>
      <c r="K5" s="100">
        <v>1</v>
      </c>
      <c r="L5" s="133">
        <v>81487314.060000002</v>
      </c>
      <c r="M5" s="100">
        <v>1</v>
      </c>
      <c r="N5" s="100">
        <v>1</v>
      </c>
      <c r="O5" s="137">
        <v>5.1154249736306996</v>
      </c>
      <c r="P5" s="138">
        <v>259.57043097279802</v>
      </c>
      <c r="Q5" s="138">
        <v>327.15825327456002</v>
      </c>
      <c r="R5" s="138">
        <v>18.796824343677699</v>
      </c>
      <c r="S5" s="138">
        <v>-51.740364894578398</v>
      </c>
      <c r="T5" s="138">
        <v>-55.350060157215601</v>
      </c>
      <c r="U5" s="138">
        <v>-7.4797400658995796</v>
      </c>
    </row>
    <row r="6" spans="1:21" x14ac:dyDescent="0.2">
      <c r="A6" s="89" t="s">
        <v>716</v>
      </c>
      <c r="B6" s="98">
        <v>1423227</v>
      </c>
      <c r="C6" s="126">
        <v>0.32125497436916101</v>
      </c>
      <c r="D6" s="126">
        <v>1</v>
      </c>
      <c r="E6" s="98">
        <v>5963671</v>
      </c>
      <c r="F6" s="126">
        <v>0.31261691673730302</v>
      </c>
      <c r="G6" s="126">
        <v>1</v>
      </c>
      <c r="H6" s="130">
        <v>4.1902458286696396</v>
      </c>
      <c r="I6" s="98">
        <v>5062525</v>
      </c>
      <c r="J6" s="126">
        <v>0.317803661997762</v>
      </c>
      <c r="K6" s="126">
        <v>1</v>
      </c>
      <c r="L6" s="98">
        <v>25808045</v>
      </c>
      <c r="M6" s="126">
        <v>0.31671242693061702</v>
      </c>
      <c r="N6" s="126">
        <v>1</v>
      </c>
      <c r="O6" s="130">
        <v>5.0978602574802103</v>
      </c>
      <c r="P6" s="103">
        <v>255.70748728066599</v>
      </c>
      <c r="Q6" s="103">
        <v>332.75433872861203</v>
      </c>
      <c r="R6" s="103">
        <v>21.660171405712799</v>
      </c>
      <c r="S6" s="103">
        <v>-52.1593847703638</v>
      </c>
      <c r="T6" s="103">
        <v>-55.594430434954397</v>
      </c>
      <c r="U6" s="103">
        <v>-7.1801870609362304</v>
      </c>
    </row>
    <row r="7" spans="1:21" x14ac:dyDescent="0.2">
      <c r="A7" s="89" t="s">
        <v>143</v>
      </c>
      <c r="B7" s="98">
        <v>1229756</v>
      </c>
      <c r="C7" s="126">
        <v>0.27758413258062298</v>
      </c>
      <c r="D7" s="126">
        <v>1</v>
      </c>
      <c r="E7" s="98">
        <v>5433421</v>
      </c>
      <c r="F7" s="126">
        <v>0.28482109766882102</v>
      </c>
      <c r="G7" s="126">
        <v>1</v>
      </c>
      <c r="H7" s="130">
        <v>4.4182919213242302</v>
      </c>
      <c r="I7" s="98">
        <v>4773168</v>
      </c>
      <c r="J7" s="126">
        <v>0.29963906740816798</v>
      </c>
      <c r="K7" s="126">
        <v>1</v>
      </c>
      <c r="L7" s="98">
        <v>24891484</v>
      </c>
      <c r="M7" s="126">
        <v>0.305464528891848</v>
      </c>
      <c r="N7" s="126">
        <v>1</v>
      </c>
      <c r="O7" s="130">
        <v>5.2148769957395196</v>
      </c>
      <c r="P7" s="103">
        <v>288.13943579051499</v>
      </c>
      <c r="Q7" s="103">
        <v>358.11808067145898</v>
      </c>
      <c r="R7" s="103">
        <v>18.029254033005099</v>
      </c>
      <c r="S7" s="103">
        <v>-52.3744962979533</v>
      </c>
      <c r="T7" s="103">
        <v>-55.6039920993016</v>
      </c>
      <c r="U7" s="103">
        <v>-6.7810218271968798</v>
      </c>
    </row>
    <row r="8" spans="1:21" x14ac:dyDescent="0.2">
      <c r="A8" s="89" t="s">
        <v>144</v>
      </c>
      <c r="B8" s="98">
        <v>128471</v>
      </c>
      <c r="C8" s="126">
        <v>2.89988510702653E-2</v>
      </c>
      <c r="D8" s="126">
        <v>1</v>
      </c>
      <c r="E8" s="98">
        <v>454755</v>
      </c>
      <c r="F8" s="126">
        <v>2.3838354927841001E-2</v>
      </c>
      <c r="G8" s="126">
        <v>1</v>
      </c>
      <c r="H8" s="130">
        <v>3.5397482700376002</v>
      </c>
      <c r="I8" s="98">
        <v>382849</v>
      </c>
      <c r="J8" s="126">
        <v>2.40336223904438E-2</v>
      </c>
      <c r="K8" s="126">
        <v>1</v>
      </c>
      <c r="L8" s="98">
        <v>1767905</v>
      </c>
      <c r="M8" s="126">
        <v>2.16954629121568E-2</v>
      </c>
      <c r="N8" s="126">
        <v>1</v>
      </c>
      <c r="O8" s="130">
        <v>4.61776052699628</v>
      </c>
      <c r="P8" s="103">
        <v>198.00421885094701</v>
      </c>
      <c r="Q8" s="103">
        <v>288.75988169453899</v>
      </c>
      <c r="R8" s="103">
        <v>30.454489266470802</v>
      </c>
      <c r="S8" s="103">
        <v>-45.2135225714866</v>
      </c>
      <c r="T8" s="103">
        <v>-41.778812144907398</v>
      </c>
      <c r="U8" s="103">
        <v>6.2692667749279796</v>
      </c>
    </row>
    <row r="9" spans="1:21" x14ac:dyDescent="0.2">
      <c r="A9" s="89" t="s">
        <v>145</v>
      </c>
      <c r="B9" s="98">
        <v>654764</v>
      </c>
      <c r="C9" s="126">
        <v>0.147795251240912</v>
      </c>
      <c r="D9" s="126">
        <v>1</v>
      </c>
      <c r="E9" s="98">
        <v>2932584</v>
      </c>
      <c r="F9" s="126">
        <v>0.15372668414356599</v>
      </c>
      <c r="G9" s="126">
        <v>1</v>
      </c>
      <c r="H9" s="130">
        <v>4.4788412313444201</v>
      </c>
      <c r="I9" s="98">
        <v>2655599</v>
      </c>
      <c r="J9" s="126">
        <v>0.166707144556836</v>
      </c>
      <c r="K9" s="126">
        <v>1</v>
      </c>
      <c r="L9" s="98">
        <v>13833840</v>
      </c>
      <c r="M9" s="126">
        <v>0.16976679326814001</v>
      </c>
      <c r="N9" s="126">
        <v>1</v>
      </c>
      <c r="O9" s="130">
        <v>5.2093105924501399</v>
      </c>
      <c r="P9" s="103">
        <v>305.58109486776902</v>
      </c>
      <c r="Q9" s="103">
        <v>371.72868705551201</v>
      </c>
      <c r="R9" s="103">
        <v>16.309338138482101</v>
      </c>
      <c r="S9" s="103">
        <v>-43.890445610095497</v>
      </c>
      <c r="T9" s="103">
        <v>-49.106365651778098</v>
      </c>
      <c r="U9" s="103">
        <v>-9.2959569869994407</v>
      </c>
    </row>
    <row r="10" spans="1:21" x14ac:dyDescent="0.2">
      <c r="A10" s="89" t="s">
        <v>146</v>
      </c>
      <c r="B10" s="98">
        <v>372167</v>
      </c>
      <c r="C10" s="126">
        <v>8.4006627225346006E-2</v>
      </c>
      <c r="D10" s="126">
        <v>1</v>
      </c>
      <c r="E10" s="98">
        <v>1811877</v>
      </c>
      <c r="F10" s="126">
        <v>9.4978982114746799E-2</v>
      </c>
      <c r="G10" s="126">
        <v>1</v>
      </c>
      <c r="H10" s="130">
        <v>4.8684515284804899</v>
      </c>
      <c r="I10" s="98">
        <v>1490977</v>
      </c>
      <c r="J10" s="126">
        <v>9.3597157654419005E-2</v>
      </c>
      <c r="K10" s="126">
        <v>1</v>
      </c>
      <c r="L10" s="98">
        <v>8392442</v>
      </c>
      <c r="M10" s="126">
        <v>0.102990779568714</v>
      </c>
      <c r="N10" s="126">
        <v>1</v>
      </c>
      <c r="O10" s="130">
        <v>5.6288205653071799</v>
      </c>
      <c r="P10" s="103">
        <v>300.62042040266903</v>
      </c>
      <c r="Q10" s="103">
        <v>363.19049251135698</v>
      </c>
      <c r="R10" s="103">
        <v>15.6182932576922</v>
      </c>
      <c r="S10" s="103">
        <v>-61.581946379834903</v>
      </c>
      <c r="T10" s="103">
        <v>-63.037777084258799</v>
      </c>
      <c r="U10" s="103">
        <v>-3.7894441993794801</v>
      </c>
    </row>
    <row r="11" spans="1:21" x14ac:dyDescent="0.2">
      <c r="A11" s="89" t="s">
        <v>147</v>
      </c>
      <c r="B11" s="98">
        <v>74354</v>
      </c>
      <c r="C11" s="126">
        <v>1.6783403044099501E-2</v>
      </c>
      <c r="D11" s="126">
        <v>1</v>
      </c>
      <c r="E11" s="98">
        <v>234205</v>
      </c>
      <c r="F11" s="126">
        <v>1.22770764826665E-2</v>
      </c>
      <c r="G11" s="126">
        <v>1</v>
      </c>
      <c r="H11" s="130">
        <v>3.1498641633267899</v>
      </c>
      <c r="I11" s="98">
        <v>243743</v>
      </c>
      <c r="J11" s="126">
        <v>1.5301142806469201E-2</v>
      </c>
      <c r="K11" s="126">
        <v>1</v>
      </c>
      <c r="L11" s="98">
        <v>897298</v>
      </c>
      <c r="M11" s="126">
        <v>1.10115054146871E-2</v>
      </c>
      <c r="N11" s="126">
        <v>1</v>
      </c>
      <c r="O11" s="130">
        <v>3.6813282842994499</v>
      </c>
      <c r="P11" s="103">
        <v>227.814239987089</v>
      </c>
      <c r="Q11" s="103">
        <v>283.12504002903398</v>
      </c>
      <c r="R11" s="103">
        <v>16.872604449435801</v>
      </c>
      <c r="S11" s="103">
        <v>-65.654617138380303</v>
      </c>
      <c r="T11" s="103">
        <v>-71.451687927088201</v>
      </c>
      <c r="U11" s="103">
        <v>-16.8787484829178</v>
      </c>
    </row>
    <row r="12" spans="1:21" x14ac:dyDescent="0.2">
      <c r="A12" s="89" t="s">
        <v>148</v>
      </c>
      <c r="B12" s="98">
        <v>193471</v>
      </c>
      <c r="C12" s="126">
        <v>4.3670841788538202E-2</v>
      </c>
      <c r="D12" s="126">
        <v>1</v>
      </c>
      <c r="E12" s="98">
        <v>530250</v>
      </c>
      <c r="F12" s="126">
        <v>2.7795819068482299E-2</v>
      </c>
      <c r="G12" s="126">
        <v>1</v>
      </c>
      <c r="H12" s="130">
        <v>2.74072083154581</v>
      </c>
      <c r="I12" s="98">
        <v>289357</v>
      </c>
      <c r="J12" s="126">
        <v>1.81645945895944E-2</v>
      </c>
      <c r="K12" s="126">
        <v>1</v>
      </c>
      <c r="L12" s="98">
        <v>916562</v>
      </c>
      <c r="M12" s="126">
        <v>1.12479103106175E-2</v>
      </c>
      <c r="N12" s="126">
        <v>1</v>
      </c>
      <c r="O12" s="130">
        <v>3.1675819143825801</v>
      </c>
      <c r="P12" s="103">
        <v>49.560916106289802</v>
      </c>
      <c r="Q12" s="103">
        <v>72.8546911834041</v>
      </c>
      <c r="R12" s="103">
        <v>15.5747742682719</v>
      </c>
      <c r="S12" s="103">
        <v>-48.307968794381999</v>
      </c>
      <c r="T12" s="103">
        <v>-55.333105262491003</v>
      </c>
      <c r="U12" s="103">
        <v>-13.590366453515401</v>
      </c>
    </row>
    <row r="13" spans="1:21" x14ac:dyDescent="0.2">
      <c r="A13" s="89" t="s">
        <v>149</v>
      </c>
      <c r="B13" s="98">
        <v>240990</v>
      </c>
      <c r="C13" s="126">
        <v>5.4396969895332298E-2</v>
      </c>
      <c r="D13" s="126">
        <v>1</v>
      </c>
      <c r="E13" s="98">
        <v>1310763</v>
      </c>
      <c r="F13" s="126">
        <v>6.8710478434061403E-2</v>
      </c>
      <c r="G13" s="126">
        <v>1</v>
      </c>
      <c r="H13" s="130">
        <v>5.4390763102203401</v>
      </c>
      <c r="I13" s="98">
        <v>710714</v>
      </c>
      <c r="J13" s="126">
        <v>4.4615584482659898E-2</v>
      </c>
      <c r="K13" s="126">
        <v>1</v>
      </c>
      <c r="L13" s="98">
        <v>3798982</v>
      </c>
      <c r="M13" s="126">
        <v>4.66205328255484E-2</v>
      </c>
      <c r="N13" s="126">
        <v>1</v>
      </c>
      <c r="O13" s="130">
        <v>5.34530345539837</v>
      </c>
      <c r="P13" s="103">
        <v>194.91431179717</v>
      </c>
      <c r="Q13" s="103">
        <v>189.829816679293</v>
      </c>
      <c r="R13" s="103">
        <v>-1.72405845172209</v>
      </c>
      <c r="S13" s="103">
        <v>-51.009365043695702</v>
      </c>
      <c r="T13" s="103">
        <v>-56.338438354501797</v>
      </c>
      <c r="U13" s="103">
        <v>-10.8777388077522</v>
      </c>
    </row>
    <row r="14" spans="1:21" x14ac:dyDescent="0.2">
      <c r="A14" s="89" t="s">
        <v>150</v>
      </c>
      <c r="B14" s="98">
        <v>93068</v>
      </c>
      <c r="C14" s="126">
        <v>2.10075820333573E-2</v>
      </c>
      <c r="D14" s="126">
        <v>1</v>
      </c>
      <c r="E14" s="98">
        <v>308372</v>
      </c>
      <c r="F14" s="126">
        <v>1.61649265776257E-2</v>
      </c>
      <c r="G14" s="126">
        <v>1</v>
      </c>
      <c r="H14" s="130">
        <v>3.3134052520737498</v>
      </c>
      <c r="I14" s="98">
        <v>287714</v>
      </c>
      <c r="J14" s="126">
        <v>1.8061454078355001E-2</v>
      </c>
      <c r="K14" s="126">
        <v>1</v>
      </c>
      <c r="L14" s="98">
        <v>995755</v>
      </c>
      <c r="M14" s="126">
        <v>1.2219754835296401E-2</v>
      </c>
      <c r="N14" s="126">
        <v>1</v>
      </c>
      <c r="O14" s="130">
        <v>3.4609195242497801</v>
      </c>
      <c r="P14" s="103">
        <v>209.14385180728101</v>
      </c>
      <c r="Q14" s="103">
        <v>222.90707327513499</v>
      </c>
      <c r="R14" s="103">
        <v>4.4520443759089998</v>
      </c>
      <c r="S14" s="103">
        <v>-12.9376734277648</v>
      </c>
      <c r="T14" s="103">
        <v>-20.4506508913557</v>
      </c>
      <c r="U14" s="103">
        <v>-8.6294241830964697</v>
      </c>
    </row>
    <row r="15" spans="1:21" x14ac:dyDescent="0.2">
      <c r="A15" s="89" t="s">
        <v>151</v>
      </c>
      <c r="B15" s="98">
        <v>19942</v>
      </c>
      <c r="C15" s="126">
        <v>4.5013667523661396E-3</v>
      </c>
      <c r="D15" s="126">
        <v>1</v>
      </c>
      <c r="E15" s="98">
        <v>96712</v>
      </c>
      <c r="F15" s="126">
        <v>5.0696638448864901E-3</v>
      </c>
      <c r="G15" s="126">
        <v>1</v>
      </c>
      <c r="H15" s="130">
        <v>4.8496640256744596</v>
      </c>
      <c r="I15" s="98">
        <v>33079.19</v>
      </c>
      <c r="J15" s="126">
        <v>2.0765700352926202E-3</v>
      </c>
      <c r="K15" s="126">
        <v>1</v>
      </c>
      <c r="L15" s="98">
        <v>185001.06</v>
      </c>
      <c r="M15" s="126">
        <v>2.27030504237484E-3</v>
      </c>
      <c r="N15" s="126">
        <v>1</v>
      </c>
      <c r="O15" s="130">
        <v>5.5926720091997399</v>
      </c>
      <c r="P15" s="103">
        <v>65.876993280513503</v>
      </c>
      <c r="Q15" s="103">
        <v>91.290698155347798</v>
      </c>
      <c r="R15" s="103">
        <v>15.320813557222699</v>
      </c>
      <c r="S15" s="103">
        <v>-18.875833823817899</v>
      </c>
      <c r="T15" s="103">
        <v>-24.517707636316199</v>
      </c>
      <c r="U15" s="103">
        <v>-6.9546154720967603</v>
      </c>
    </row>
    <row r="16" spans="1:21" x14ac:dyDescent="0.2">
      <c r="A16" s="99" t="s">
        <v>133</v>
      </c>
      <c r="B16" s="133">
        <v>2843467</v>
      </c>
      <c r="C16" s="100">
        <v>1</v>
      </c>
      <c r="D16" s="100">
        <v>0.64183571433408304</v>
      </c>
      <c r="E16" s="133">
        <v>13023519</v>
      </c>
      <c r="F16" s="100">
        <v>1</v>
      </c>
      <c r="G16" s="100">
        <v>0.68269566762648104</v>
      </c>
      <c r="H16" s="137">
        <v>4.5801547899096402</v>
      </c>
      <c r="I16" s="133">
        <v>11152716</v>
      </c>
      <c r="J16" s="100">
        <v>1</v>
      </c>
      <c r="K16" s="100">
        <v>0.70011979911625799</v>
      </c>
      <c r="L16" s="133">
        <v>59216785</v>
      </c>
      <c r="M16" s="100">
        <v>1</v>
      </c>
      <c r="N16" s="100">
        <v>0.72669943393149505</v>
      </c>
      <c r="O16" s="137">
        <v>5.30962906255301</v>
      </c>
      <c r="P16" s="138">
        <v>292.22245237943702</v>
      </c>
      <c r="Q16" s="138">
        <v>354.69112457239902</v>
      </c>
      <c r="R16" s="138">
        <v>15.9268475871263</v>
      </c>
      <c r="S16" s="138">
        <v>-54.084342167578399</v>
      </c>
      <c r="T16" s="138">
        <v>-57.2937691465198</v>
      </c>
      <c r="U16" s="138">
        <v>-6.9898312045422397</v>
      </c>
    </row>
    <row r="17" spans="1:21" x14ac:dyDescent="0.2">
      <c r="A17" s="89" t="s">
        <v>716</v>
      </c>
      <c r="B17" s="98">
        <v>948535</v>
      </c>
      <c r="C17" s="126">
        <v>0.33358396633405601</v>
      </c>
      <c r="D17" s="126">
        <v>0.66646782277177197</v>
      </c>
      <c r="E17" s="98">
        <v>4231001</v>
      </c>
      <c r="F17" s="126">
        <v>0.324873868575767</v>
      </c>
      <c r="G17" s="126">
        <v>0.70946251059121102</v>
      </c>
      <c r="H17" s="130">
        <v>4.4605639222590598</v>
      </c>
      <c r="I17" s="98">
        <v>3641169</v>
      </c>
      <c r="J17" s="126">
        <v>0.326482715062412</v>
      </c>
      <c r="K17" s="126">
        <v>0.71923970745823496</v>
      </c>
      <c r="L17" s="98">
        <v>19159184</v>
      </c>
      <c r="M17" s="126">
        <v>0.32354313054989398</v>
      </c>
      <c r="N17" s="126">
        <v>0.74237254313529</v>
      </c>
      <c r="O17" s="130">
        <v>5.2618222334640299</v>
      </c>
      <c r="P17" s="103">
        <v>283.87291981845698</v>
      </c>
      <c r="Q17" s="103">
        <v>352.82863322414698</v>
      </c>
      <c r="R17" s="103">
        <v>17.963161725057699</v>
      </c>
      <c r="S17" s="103">
        <v>-54.279272746450097</v>
      </c>
      <c r="T17" s="103">
        <v>-57.408600432352202</v>
      </c>
      <c r="U17" s="103">
        <v>-6.8444398719820798</v>
      </c>
    </row>
    <row r="18" spans="1:21" x14ac:dyDescent="0.2">
      <c r="A18" s="89" t="s">
        <v>143</v>
      </c>
      <c r="B18" s="98">
        <v>853777</v>
      </c>
      <c r="C18" s="126">
        <v>0.30025915546057003</v>
      </c>
      <c r="D18" s="126">
        <v>0.69426536646294101</v>
      </c>
      <c r="E18" s="98">
        <v>3987490</v>
      </c>
      <c r="F18" s="126">
        <v>0.30617608036660399</v>
      </c>
      <c r="G18" s="126">
        <v>0.73388202386673196</v>
      </c>
      <c r="H18" s="130">
        <v>4.67041159459672</v>
      </c>
      <c r="I18" s="98">
        <v>3505263</v>
      </c>
      <c r="J18" s="126">
        <v>0.31429680447345698</v>
      </c>
      <c r="K18" s="126">
        <v>0.734368243481059</v>
      </c>
      <c r="L18" s="98">
        <v>18779830</v>
      </c>
      <c r="M18" s="126">
        <v>0.3171369401429</v>
      </c>
      <c r="N18" s="126">
        <v>0.75446807430203799</v>
      </c>
      <c r="O18" s="130">
        <v>5.3576094004929198</v>
      </c>
      <c r="P18" s="103">
        <v>310.55954892202499</v>
      </c>
      <c r="Q18" s="103">
        <v>370.96870462371101</v>
      </c>
      <c r="R18" s="103">
        <v>14.7138596240904</v>
      </c>
      <c r="S18" s="103">
        <v>-54.432477313171198</v>
      </c>
      <c r="T18" s="103">
        <v>-57.365407126929298</v>
      </c>
      <c r="U18" s="103">
        <v>-6.4364478049754998</v>
      </c>
    </row>
    <row r="19" spans="1:21" x14ac:dyDescent="0.2">
      <c r="A19" s="89" t="s">
        <v>144</v>
      </c>
      <c r="B19" s="98">
        <v>84694</v>
      </c>
      <c r="C19" s="126">
        <v>2.9785469639703899E-2</v>
      </c>
      <c r="D19" s="126">
        <v>0.65924605553004201</v>
      </c>
      <c r="E19" s="98">
        <v>312886</v>
      </c>
      <c r="F19" s="126">
        <v>2.4024689486766199E-2</v>
      </c>
      <c r="G19" s="126">
        <v>0.68803201724005203</v>
      </c>
      <c r="H19" s="130">
        <v>3.6943112853330802</v>
      </c>
      <c r="I19" s="98">
        <v>257074</v>
      </c>
      <c r="J19" s="126">
        <v>2.30503493498803E-2</v>
      </c>
      <c r="K19" s="126">
        <v>0.67147622169576004</v>
      </c>
      <c r="L19" s="98">
        <v>1194892</v>
      </c>
      <c r="M19" s="126">
        <v>2.0178265334735799E-2</v>
      </c>
      <c r="N19" s="126">
        <v>0.67588020849536601</v>
      </c>
      <c r="O19" s="130">
        <v>4.6480468658829697</v>
      </c>
      <c r="P19" s="103">
        <v>203.532717784022</v>
      </c>
      <c r="Q19" s="103">
        <v>281.89372487103901</v>
      </c>
      <c r="R19" s="103">
        <v>25.816329672498199</v>
      </c>
      <c r="S19" s="103">
        <v>-42.374948163590098</v>
      </c>
      <c r="T19" s="103">
        <v>-39.622584306112401</v>
      </c>
      <c r="U19" s="103">
        <v>4.7763321155724698</v>
      </c>
    </row>
    <row r="20" spans="1:21" x14ac:dyDescent="0.2">
      <c r="A20" s="89" t="s">
        <v>145</v>
      </c>
      <c r="B20" s="98">
        <v>473177</v>
      </c>
      <c r="C20" s="126">
        <v>0.16640847247391999</v>
      </c>
      <c r="D20" s="126">
        <v>0.72266801473508002</v>
      </c>
      <c r="E20" s="98">
        <v>2201449</v>
      </c>
      <c r="F20" s="126">
        <v>0.16903641788367599</v>
      </c>
      <c r="G20" s="126">
        <v>0.75068574335807603</v>
      </c>
      <c r="H20" s="130">
        <v>4.6524852222318502</v>
      </c>
      <c r="I20" s="98">
        <v>2047599</v>
      </c>
      <c r="J20" s="126">
        <v>0.183596444130739</v>
      </c>
      <c r="K20" s="126">
        <v>0.77104977069203595</v>
      </c>
      <c r="L20" s="98">
        <v>10821471</v>
      </c>
      <c r="M20" s="126">
        <v>0.18274330495990301</v>
      </c>
      <c r="N20" s="126">
        <v>0.78224636109713597</v>
      </c>
      <c r="O20" s="130">
        <v>5.2849561852687001</v>
      </c>
      <c r="P20" s="103">
        <v>332.73426223168099</v>
      </c>
      <c r="Q20" s="103">
        <v>391.56128531707998</v>
      </c>
      <c r="R20" s="103">
        <v>13.594260547343399</v>
      </c>
      <c r="S20" s="103">
        <v>-46.608339804341703</v>
      </c>
      <c r="T20" s="103">
        <v>-51.419912470761602</v>
      </c>
      <c r="U20" s="103">
        <v>-9.01184313952308</v>
      </c>
    </row>
    <row r="21" spans="1:21" x14ac:dyDescent="0.2">
      <c r="A21" s="89" t="s">
        <v>146</v>
      </c>
      <c r="B21" s="98">
        <v>249823</v>
      </c>
      <c r="C21" s="126">
        <v>8.7858589531723097E-2</v>
      </c>
      <c r="D21" s="126">
        <v>0.67126585645691295</v>
      </c>
      <c r="E21" s="98">
        <v>1325761</v>
      </c>
      <c r="F21" s="126">
        <v>0.101797448139785</v>
      </c>
      <c r="G21" s="126">
        <v>0.73170584979002395</v>
      </c>
      <c r="H21" s="130">
        <v>5.3068012152603998</v>
      </c>
      <c r="I21" s="98">
        <v>1062373</v>
      </c>
      <c r="J21" s="126">
        <v>9.5256886304645405E-2</v>
      </c>
      <c r="K21" s="126">
        <v>0.71253480100632005</v>
      </c>
      <c r="L21" s="98">
        <v>6252316</v>
      </c>
      <c r="M21" s="126">
        <v>0.10558350981060501</v>
      </c>
      <c r="N21" s="126">
        <v>0.74499365023910802</v>
      </c>
      <c r="O21" s="130">
        <v>5.8852361646992204</v>
      </c>
      <c r="P21" s="103">
        <v>325.25027719625501</v>
      </c>
      <c r="Q21" s="103">
        <v>371.60204591928698</v>
      </c>
      <c r="R21" s="103">
        <v>10.8998797199233</v>
      </c>
      <c r="S21" s="103">
        <v>-64.700759564330397</v>
      </c>
      <c r="T21" s="103">
        <v>-65.182379811077695</v>
      </c>
      <c r="U21" s="103">
        <v>-1.3643926634202601</v>
      </c>
    </row>
    <row r="22" spans="1:21" x14ac:dyDescent="0.2">
      <c r="A22" s="89" t="s">
        <v>147</v>
      </c>
      <c r="B22" s="98" t="s">
        <v>152</v>
      </c>
      <c r="C22" s="126" t="s">
        <v>152</v>
      </c>
      <c r="D22" s="126" t="s">
        <v>152</v>
      </c>
      <c r="E22" s="98" t="s">
        <v>152</v>
      </c>
      <c r="F22" s="126" t="s">
        <v>152</v>
      </c>
      <c r="G22" s="126" t="s">
        <v>152</v>
      </c>
      <c r="H22" s="130" t="s">
        <v>152</v>
      </c>
      <c r="I22" s="98">
        <v>138217</v>
      </c>
      <c r="J22" s="126">
        <v>1.23931246881925E-2</v>
      </c>
      <c r="K22" s="126">
        <v>0.56706038737522702</v>
      </c>
      <c r="L22" s="98">
        <v>511151</v>
      </c>
      <c r="M22" s="126">
        <v>8.6318600376565496E-3</v>
      </c>
      <c r="N22" s="126">
        <v>0.56965578882377998</v>
      </c>
      <c r="O22" s="130">
        <v>3.6981775034908901</v>
      </c>
      <c r="P22" s="103" t="s">
        <v>152</v>
      </c>
      <c r="Q22" s="103" t="s">
        <v>152</v>
      </c>
      <c r="R22" s="103" t="s">
        <v>152</v>
      </c>
      <c r="S22" s="103">
        <v>-65.589499864316807</v>
      </c>
      <c r="T22" s="103">
        <v>-72.166186843124095</v>
      </c>
      <c r="U22" s="103">
        <v>-19.1124422861479</v>
      </c>
    </row>
    <row r="23" spans="1:21" x14ac:dyDescent="0.2">
      <c r="A23" s="89" t="s">
        <v>148</v>
      </c>
      <c r="B23" s="98">
        <v>94758</v>
      </c>
      <c r="C23" s="126">
        <v>3.3324810873486502E-2</v>
      </c>
      <c r="D23" s="126">
        <v>0.48977882990215599</v>
      </c>
      <c r="E23" s="98">
        <v>243511</v>
      </c>
      <c r="F23" s="126">
        <v>1.8697788209162201E-2</v>
      </c>
      <c r="G23" s="126">
        <v>0.459238095238095</v>
      </c>
      <c r="H23" s="130">
        <v>2.5698199624306102</v>
      </c>
      <c r="I23" s="98">
        <v>135906</v>
      </c>
      <c r="J23" s="126">
        <v>1.21859105889543E-2</v>
      </c>
      <c r="K23" s="126">
        <v>0.469682779403989</v>
      </c>
      <c r="L23" s="98">
        <v>379353</v>
      </c>
      <c r="M23" s="126">
        <v>6.4061735198896698E-3</v>
      </c>
      <c r="N23" s="126">
        <v>0.41388689472179702</v>
      </c>
      <c r="O23" s="130">
        <v>2.7912895677895002</v>
      </c>
      <c r="P23" s="103">
        <v>43.424301905907697</v>
      </c>
      <c r="Q23" s="103">
        <v>55.784748943579501</v>
      </c>
      <c r="R23" s="103">
        <v>8.6180981001259003</v>
      </c>
      <c r="S23" s="103">
        <v>-49.937931669582802</v>
      </c>
      <c r="T23" s="103">
        <v>-59.442798601169798</v>
      </c>
      <c r="U23" s="103">
        <v>-18.986165071833302</v>
      </c>
    </row>
    <row r="24" spans="1:21" x14ac:dyDescent="0.2">
      <c r="A24" s="89" t="s">
        <v>149</v>
      </c>
      <c r="B24" s="98">
        <v>72083</v>
      </c>
      <c r="C24" s="126">
        <v>2.5350390913627601E-2</v>
      </c>
      <c r="D24" s="126">
        <v>0.29911199634839603</v>
      </c>
      <c r="E24" s="98">
        <v>492674</v>
      </c>
      <c r="F24" s="126">
        <v>3.78295605051139E-2</v>
      </c>
      <c r="G24" s="126">
        <v>0.37586810125095099</v>
      </c>
      <c r="H24" s="130">
        <v>6.8348154211117702</v>
      </c>
      <c r="I24" s="98">
        <v>281005</v>
      </c>
      <c r="J24" s="126">
        <v>2.51961046977256E-2</v>
      </c>
      <c r="K24" s="126">
        <v>0.39538407854636298</v>
      </c>
      <c r="L24" s="98">
        <v>1833061</v>
      </c>
      <c r="M24" s="126">
        <v>3.0955091533591401E-2</v>
      </c>
      <c r="N24" s="126">
        <v>0.48251373657469299</v>
      </c>
      <c r="O24" s="130">
        <v>6.5232326826924796</v>
      </c>
      <c r="P24" s="103">
        <v>289.83532871828299</v>
      </c>
      <c r="Q24" s="103">
        <v>272.06367699533598</v>
      </c>
      <c r="R24" s="103">
        <v>-4.5587586382634502</v>
      </c>
      <c r="S24" s="103">
        <v>-60.194660229931898</v>
      </c>
      <c r="T24" s="103">
        <v>-61.853404995768202</v>
      </c>
      <c r="U24" s="103">
        <v>-4.1671413318360297</v>
      </c>
    </row>
    <row r="25" spans="1:21" x14ac:dyDescent="0.2">
      <c r="A25" s="89" t="s">
        <v>150</v>
      </c>
      <c r="B25" s="98">
        <v>66620</v>
      </c>
      <c r="C25" s="126">
        <v>2.3429144772912799E-2</v>
      </c>
      <c r="D25" s="126">
        <v>0.715820690247991</v>
      </c>
      <c r="E25" s="98">
        <v>228747</v>
      </c>
      <c r="F25" s="126">
        <v>1.7564146833125498E-2</v>
      </c>
      <c r="G25" s="126">
        <v>0.74178913779461197</v>
      </c>
      <c r="H25" s="130">
        <v>3.4336085259681801</v>
      </c>
      <c r="I25" s="98">
        <v>222327</v>
      </c>
      <c r="J25" s="126">
        <v>1.99347853921861E-2</v>
      </c>
      <c r="K25" s="126">
        <v>0.77273611989684199</v>
      </c>
      <c r="L25" s="98">
        <v>796678</v>
      </c>
      <c r="M25" s="126">
        <v>1.3453584148480901E-2</v>
      </c>
      <c r="N25" s="126">
        <v>0.80007431546916696</v>
      </c>
      <c r="O25" s="130">
        <v>3.58336144507865</v>
      </c>
      <c r="P25" s="103">
        <v>233.72410687481201</v>
      </c>
      <c r="Q25" s="103">
        <v>248.279103113921</v>
      </c>
      <c r="R25" s="103">
        <v>4.3613859290567003</v>
      </c>
      <c r="S25" s="103">
        <v>-15.886227522255499</v>
      </c>
      <c r="T25" s="103">
        <v>-23.147536302625898</v>
      </c>
      <c r="U25" s="103">
        <v>-8.6327227592742695</v>
      </c>
    </row>
    <row r="26" spans="1:21" x14ac:dyDescent="0.2">
      <c r="A26" s="99" t="s">
        <v>134</v>
      </c>
      <c r="B26" s="133">
        <v>500675</v>
      </c>
      <c r="C26" s="100">
        <v>1</v>
      </c>
      <c r="D26" s="100">
        <v>0.11301383004417399</v>
      </c>
      <c r="E26" s="133">
        <v>2072060</v>
      </c>
      <c r="F26" s="100">
        <v>1</v>
      </c>
      <c r="G26" s="100">
        <v>0.108617830945855</v>
      </c>
      <c r="H26" s="137">
        <v>4.1385329804763602</v>
      </c>
      <c r="I26" s="133">
        <v>1336618</v>
      </c>
      <c r="J26" s="100">
        <v>1</v>
      </c>
      <c r="K26" s="100">
        <v>8.3907159982839596E-2</v>
      </c>
      <c r="L26" s="133">
        <v>6604641</v>
      </c>
      <c r="M26" s="100">
        <v>1</v>
      </c>
      <c r="N26" s="100">
        <v>8.1051155952163695E-2</v>
      </c>
      <c r="O26" s="137">
        <v>4.94130783814074</v>
      </c>
      <c r="P26" s="138">
        <v>166.96319968043099</v>
      </c>
      <c r="Q26" s="138">
        <v>218.747574877175</v>
      </c>
      <c r="R26" s="138">
        <v>19.397570623491401</v>
      </c>
      <c r="S26" s="138">
        <v>-34.803081452946302</v>
      </c>
      <c r="T26" s="138">
        <v>-44.930924064438699</v>
      </c>
      <c r="U26" s="138">
        <v>-15.5342351098741</v>
      </c>
    </row>
    <row r="27" spans="1:21" x14ac:dyDescent="0.2">
      <c r="A27" s="89" t="s">
        <v>716</v>
      </c>
      <c r="B27" s="98">
        <v>172646</v>
      </c>
      <c r="C27" s="126">
        <v>0.34482648424626799</v>
      </c>
      <c r="D27" s="126">
        <v>0.121306017943729</v>
      </c>
      <c r="E27" s="98">
        <v>681376</v>
      </c>
      <c r="F27" s="126">
        <v>0.328839898458539</v>
      </c>
      <c r="G27" s="126">
        <v>0.11425445836968499</v>
      </c>
      <c r="H27" s="130">
        <v>3.94666543099753</v>
      </c>
      <c r="I27" s="98">
        <v>460045</v>
      </c>
      <c r="J27" s="126">
        <v>0.34418584816304998</v>
      </c>
      <c r="K27" s="126">
        <v>9.08726376659868E-2</v>
      </c>
      <c r="L27" s="98">
        <v>2284455</v>
      </c>
      <c r="M27" s="126">
        <v>0.345886324480013</v>
      </c>
      <c r="N27" s="126">
        <v>8.8517165868239905E-2</v>
      </c>
      <c r="O27" s="130">
        <v>4.9657207447097598</v>
      </c>
      <c r="P27" s="103">
        <v>166.467221945484</v>
      </c>
      <c r="Q27" s="103">
        <v>235.270834311746</v>
      </c>
      <c r="R27" s="103">
        <v>25.820666370867301</v>
      </c>
      <c r="S27" s="103">
        <v>-33.027571016585703</v>
      </c>
      <c r="T27" s="103">
        <v>-44.004626786978797</v>
      </c>
      <c r="U27" s="103">
        <v>-16.390410109078701</v>
      </c>
    </row>
    <row r="28" spans="1:21" x14ac:dyDescent="0.2">
      <c r="A28" s="89" t="s">
        <v>143</v>
      </c>
      <c r="B28" s="98">
        <v>153170</v>
      </c>
      <c r="C28" s="126">
        <v>0.30592699855195499</v>
      </c>
      <c r="D28" s="126">
        <v>0.12455316339176201</v>
      </c>
      <c r="E28" s="98">
        <v>634397</v>
      </c>
      <c r="F28" s="126">
        <v>0.30616729245292101</v>
      </c>
      <c r="G28" s="126">
        <v>0.116758300157488</v>
      </c>
      <c r="H28" s="130">
        <v>4.1417836390938199</v>
      </c>
      <c r="I28" s="98">
        <v>427654</v>
      </c>
      <c r="J28" s="126">
        <v>0.31995229751507198</v>
      </c>
      <c r="K28" s="126">
        <v>8.9595421740864795E-2</v>
      </c>
      <c r="L28" s="98">
        <v>2195893</v>
      </c>
      <c r="M28" s="126">
        <v>0.33247726863579702</v>
      </c>
      <c r="N28" s="126">
        <v>8.8218645380886099E-2</v>
      </c>
      <c r="O28" s="130">
        <v>5.1347421045985797</v>
      </c>
      <c r="P28" s="103">
        <v>179.20219364105199</v>
      </c>
      <c r="Q28" s="103">
        <v>246.13861667063401</v>
      </c>
      <c r="R28" s="103">
        <v>23.974175187046001</v>
      </c>
      <c r="S28" s="103">
        <v>-34.786275128741202</v>
      </c>
      <c r="T28" s="103">
        <v>-44.8388253111696</v>
      </c>
      <c r="U28" s="103">
        <v>-15.4147768775264</v>
      </c>
    </row>
    <row r="29" spans="1:21" x14ac:dyDescent="0.2">
      <c r="A29" s="89" t="s">
        <v>144</v>
      </c>
      <c r="B29" s="98" t="s">
        <v>152</v>
      </c>
      <c r="C29" s="126" t="s">
        <v>152</v>
      </c>
      <c r="D29" s="126" t="s">
        <v>152</v>
      </c>
      <c r="E29" s="98" t="s">
        <v>152</v>
      </c>
      <c r="F29" s="126" t="s">
        <v>152</v>
      </c>
      <c r="G29" s="126" t="s">
        <v>152</v>
      </c>
      <c r="H29" s="130" t="s">
        <v>152</v>
      </c>
      <c r="I29" s="98" t="s">
        <v>152</v>
      </c>
      <c r="J29" s="98" t="s">
        <v>152</v>
      </c>
      <c r="K29" s="98" t="s">
        <v>152</v>
      </c>
      <c r="L29" s="98" t="s">
        <v>152</v>
      </c>
      <c r="M29" s="98" t="s">
        <v>152</v>
      </c>
      <c r="N29" s="98" t="s">
        <v>152</v>
      </c>
      <c r="O29" s="98" t="s">
        <v>152</v>
      </c>
      <c r="P29" s="98" t="s">
        <v>152</v>
      </c>
      <c r="Q29" s="98" t="s">
        <v>152</v>
      </c>
      <c r="R29" s="98" t="s">
        <v>152</v>
      </c>
      <c r="S29" s="98" t="s">
        <v>152</v>
      </c>
      <c r="T29" s="98" t="s">
        <v>152</v>
      </c>
      <c r="U29" s="98" t="s">
        <v>152</v>
      </c>
    </row>
    <row r="30" spans="1:21" x14ac:dyDescent="0.2">
      <c r="A30" s="89" t="s">
        <v>145</v>
      </c>
      <c r="B30" s="98">
        <v>69524</v>
      </c>
      <c r="C30" s="126">
        <v>0.138860538273331</v>
      </c>
      <c r="D30" s="126">
        <v>0.106181769309247</v>
      </c>
      <c r="E30" s="98">
        <v>317250</v>
      </c>
      <c r="F30" s="126">
        <v>0.15310850071909099</v>
      </c>
      <c r="G30" s="126">
        <v>0.10818104443044101</v>
      </c>
      <c r="H30" s="130">
        <v>4.5631724296645801</v>
      </c>
      <c r="I30" s="98">
        <v>236434</v>
      </c>
      <c r="J30" s="126">
        <v>0.17688973214486101</v>
      </c>
      <c r="K30" s="126">
        <v>8.9032267296380196E-2</v>
      </c>
      <c r="L30" s="98">
        <v>1206775</v>
      </c>
      <c r="M30" s="126">
        <v>0.18271621424994899</v>
      </c>
      <c r="N30" s="126">
        <v>8.7233551927736602E-2</v>
      </c>
      <c r="O30" s="130">
        <v>5.10406709694883</v>
      </c>
      <c r="P30" s="103">
        <v>240.07536965652099</v>
      </c>
      <c r="Q30" s="103">
        <v>280.38613081166301</v>
      </c>
      <c r="R30" s="103">
        <v>11.8534785967756</v>
      </c>
      <c r="S30" s="103">
        <v>-35.1281200012073</v>
      </c>
      <c r="T30" s="103">
        <v>-46.974174200564597</v>
      </c>
      <c r="U30" s="103">
        <v>-18.260691997176298</v>
      </c>
    </row>
    <row r="31" spans="1:21" x14ac:dyDescent="0.2">
      <c r="A31" s="89" t="s">
        <v>146</v>
      </c>
      <c r="B31" s="98" t="s">
        <v>152</v>
      </c>
      <c r="C31" s="126" t="s">
        <v>152</v>
      </c>
      <c r="D31" s="126" t="s">
        <v>152</v>
      </c>
      <c r="E31" s="98" t="s">
        <v>152</v>
      </c>
      <c r="F31" s="126" t="s">
        <v>152</v>
      </c>
      <c r="G31" s="126" t="s">
        <v>152</v>
      </c>
      <c r="H31" s="130" t="s">
        <v>152</v>
      </c>
      <c r="I31" s="98">
        <v>154073</v>
      </c>
      <c r="J31" s="98">
        <v>0.115270780432405</v>
      </c>
      <c r="K31" s="98">
        <v>0.103336939469891</v>
      </c>
      <c r="L31" s="98">
        <v>797875</v>
      </c>
      <c r="M31" s="98">
        <v>0.120805203492514</v>
      </c>
      <c r="N31" s="98">
        <v>9.5070660005752802E-2</v>
      </c>
      <c r="O31" s="98">
        <v>5.17855172548078</v>
      </c>
      <c r="P31" s="98" t="s">
        <v>152</v>
      </c>
      <c r="Q31" s="98" t="s">
        <v>152</v>
      </c>
      <c r="R31" s="98" t="s">
        <v>152</v>
      </c>
      <c r="S31" s="98">
        <v>-32.812513627364602</v>
      </c>
      <c r="T31" s="98">
        <v>-39.463523334853299</v>
      </c>
      <c r="U31" s="98">
        <v>-9.8991792468627899</v>
      </c>
    </row>
    <row r="32" spans="1:21" x14ac:dyDescent="0.2">
      <c r="A32" s="89" t="s">
        <v>147</v>
      </c>
      <c r="B32" s="98" t="s">
        <v>152</v>
      </c>
      <c r="C32" s="126" t="s">
        <v>152</v>
      </c>
      <c r="D32" s="126" t="s">
        <v>152</v>
      </c>
      <c r="E32" s="98" t="s">
        <v>152</v>
      </c>
      <c r="F32" s="126" t="s">
        <v>152</v>
      </c>
      <c r="G32" s="126" t="s">
        <v>152</v>
      </c>
      <c r="H32" s="130" t="s">
        <v>152</v>
      </c>
      <c r="I32" s="98">
        <v>20318</v>
      </c>
      <c r="J32" s="98">
        <v>1.5201052207885901E-2</v>
      </c>
      <c r="K32" s="98">
        <v>8.3358291315032598E-2</v>
      </c>
      <c r="L32" s="98">
        <v>71231</v>
      </c>
      <c r="M32" s="98">
        <v>1.07849919473292E-2</v>
      </c>
      <c r="N32" s="98">
        <v>7.9383883615030904E-2</v>
      </c>
      <c r="O32" s="98">
        <v>3.50580765823408</v>
      </c>
      <c r="P32" s="98" t="s">
        <v>152</v>
      </c>
      <c r="Q32" s="98" t="s">
        <v>152</v>
      </c>
      <c r="R32" s="98" t="s">
        <v>152</v>
      </c>
      <c r="S32" s="98">
        <v>-35.375318066157803</v>
      </c>
      <c r="T32" s="98">
        <v>-52.345877236996202</v>
      </c>
      <c r="U32" s="98">
        <v>-26.2601821208366</v>
      </c>
    </row>
    <row r="33" spans="1:23" x14ac:dyDescent="0.2">
      <c r="A33" s="89" t="s">
        <v>148</v>
      </c>
      <c r="B33" s="98">
        <v>19475</v>
      </c>
      <c r="C33" s="126">
        <v>3.8897488390672599E-2</v>
      </c>
      <c r="D33" s="126">
        <v>0.100661080988882</v>
      </c>
      <c r="E33" s="98">
        <v>46978</v>
      </c>
      <c r="F33" s="126">
        <v>2.2672123394110202E-2</v>
      </c>
      <c r="G33" s="126">
        <v>8.8595945308816607E-2</v>
      </c>
      <c r="H33" s="130">
        <v>2.41222079589217</v>
      </c>
      <c r="I33" s="98">
        <v>32391</v>
      </c>
      <c r="J33" s="126">
        <v>2.4233550647978701E-2</v>
      </c>
      <c r="K33" s="126">
        <v>0.11194130434031301</v>
      </c>
      <c r="L33" s="98">
        <v>88562</v>
      </c>
      <c r="M33" s="126">
        <v>1.34090558442162E-2</v>
      </c>
      <c r="N33" s="126">
        <v>9.6624123627206904E-2</v>
      </c>
      <c r="O33" s="130">
        <v>2.7341545491031498</v>
      </c>
      <c r="P33" s="103">
        <v>66.320924261874197</v>
      </c>
      <c r="Q33" s="103">
        <v>88.518029716037304</v>
      </c>
      <c r="R33" s="103">
        <v>13.345948835164901</v>
      </c>
      <c r="S33" s="103">
        <v>4.0039815052658598</v>
      </c>
      <c r="T33" s="103">
        <v>-10.412219918061799</v>
      </c>
      <c r="U33" s="103">
        <v>-13.8612014796739</v>
      </c>
    </row>
    <row r="34" spans="1:23" x14ac:dyDescent="0.2">
      <c r="A34" s="89" t="s">
        <v>149</v>
      </c>
      <c r="B34" s="98">
        <v>65253</v>
      </c>
      <c r="C34" s="126">
        <v>0.13033005442652401</v>
      </c>
      <c r="D34" s="126">
        <v>0.27077057139300398</v>
      </c>
      <c r="E34" s="98">
        <v>332026</v>
      </c>
      <c r="F34" s="126">
        <v>0.16023956835226799</v>
      </c>
      <c r="G34" s="126">
        <v>0.25330742475947199</v>
      </c>
      <c r="H34" s="130">
        <v>5.0882871285611397</v>
      </c>
      <c r="I34" s="98">
        <v>132126</v>
      </c>
      <c r="J34" s="126">
        <v>9.8850980609269098E-2</v>
      </c>
      <c r="K34" s="126">
        <v>0.185906004384323</v>
      </c>
      <c r="L34" s="98">
        <v>693065</v>
      </c>
      <c r="M34" s="126">
        <v>0.104936059355838</v>
      </c>
      <c r="N34" s="126">
        <v>0.18243439953124299</v>
      </c>
      <c r="O34" s="130">
        <v>5.2454853700255804</v>
      </c>
      <c r="P34" s="103">
        <v>102.48264447611599</v>
      </c>
      <c r="Q34" s="103">
        <v>108.738171107082</v>
      </c>
      <c r="R34" s="103">
        <v>3.0894137357554201</v>
      </c>
      <c r="S34" s="103">
        <v>-51.561743874004698</v>
      </c>
      <c r="T34" s="103">
        <v>-54.801720112587297</v>
      </c>
      <c r="U34" s="103">
        <v>-6.6888787865420998</v>
      </c>
    </row>
    <row r="35" spans="1:23" x14ac:dyDescent="0.2">
      <c r="A35" s="89" t="s">
        <v>150</v>
      </c>
      <c r="B35" s="98">
        <v>20607</v>
      </c>
      <c r="C35" s="126">
        <v>4.1158436111249801E-2</v>
      </c>
      <c r="D35" s="126">
        <v>0.22141874758241301</v>
      </c>
      <c r="E35" s="98">
        <v>60033</v>
      </c>
      <c r="F35" s="126">
        <v>2.8972616623070799E-2</v>
      </c>
      <c r="G35" s="126">
        <v>0.194677208047423</v>
      </c>
      <c r="H35" s="130">
        <v>2.9132333673023698</v>
      </c>
      <c r="I35" s="98">
        <v>47968</v>
      </c>
      <c r="J35" s="126">
        <v>3.5887590919769098E-2</v>
      </c>
      <c r="K35" s="126">
        <v>0.16672111888889701</v>
      </c>
      <c r="L35" s="98">
        <v>135891</v>
      </c>
      <c r="M35" s="126">
        <v>2.0575077434186101E-2</v>
      </c>
      <c r="N35" s="126">
        <v>0.13647031649351499</v>
      </c>
      <c r="O35" s="130">
        <v>2.8329511340893898</v>
      </c>
      <c r="P35" s="103">
        <v>132.77527053913701</v>
      </c>
      <c r="Q35" s="103">
        <v>126.360501724052</v>
      </c>
      <c r="R35" s="103">
        <v>-2.7557776220076899</v>
      </c>
      <c r="S35" s="103">
        <v>4.7770909329197799</v>
      </c>
      <c r="T35" s="103">
        <v>0.32706278424192697</v>
      </c>
      <c r="U35" s="103">
        <v>-4.2471384813755098</v>
      </c>
    </row>
    <row r="36" spans="1:23" x14ac:dyDescent="0.2">
      <c r="A36" s="99" t="s">
        <v>530</v>
      </c>
      <c r="B36" s="133">
        <v>825651</v>
      </c>
      <c r="C36" s="100">
        <v>1</v>
      </c>
      <c r="D36" s="100">
        <v>0.18636836628511999</v>
      </c>
      <c r="E36" s="133">
        <v>3022129</v>
      </c>
      <c r="F36" s="100">
        <v>1</v>
      </c>
      <c r="G36" s="100">
        <v>0.15842065230667299</v>
      </c>
      <c r="H36" s="137">
        <v>3.66029835850741</v>
      </c>
      <c r="I36" s="133">
        <v>2609191</v>
      </c>
      <c r="J36" s="100">
        <v>1</v>
      </c>
      <c r="K36" s="100">
        <v>0.16379384885044601</v>
      </c>
      <c r="L36" s="133">
        <v>11870449</v>
      </c>
      <c r="M36" s="100">
        <v>1</v>
      </c>
      <c r="N36" s="100">
        <v>0.145672355714899</v>
      </c>
      <c r="O36" s="137">
        <v>4.5494749138717703</v>
      </c>
      <c r="P36" s="138">
        <v>216.016210238951</v>
      </c>
      <c r="Q36" s="138">
        <v>292.78432522238501</v>
      </c>
      <c r="R36" s="138">
        <v>24.292461113114001</v>
      </c>
      <c r="S36" s="138">
        <v>-48.870773473070301</v>
      </c>
      <c r="T36" s="138">
        <v>-51.288333754099099</v>
      </c>
      <c r="U36" s="138">
        <v>-4.7283333726073202</v>
      </c>
    </row>
    <row r="37" spans="1:23" x14ac:dyDescent="0.2">
      <c r="A37" s="89" t="s">
        <v>716</v>
      </c>
      <c r="B37" s="98">
        <v>302046</v>
      </c>
      <c r="C37" s="126">
        <v>0.36582769233005202</v>
      </c>
      <c r="D37" s="126">
        <v>0.21222615928449901</v>
      </c>
      <c r="E37" s="98">
        <v>1051294</v>
      </c>
      <c r="F37" s="126">
        <v>0.34786536246467298</v>
      </c>
      <c r="G37" s="126">
        <v>0.17628303103910301</v>
      </c>
      <c r="H37" s="130">
        <v>3.4805758063341301</v>
      </c>
      <c r="I37" s="98">
        <v>961311</v>
      </c>
      <c r="J37" s="126">
        <v>0.36843259079155199</v>
      </c>
      <c r="K37" s="126">
        <v>0.18988765487577799</v>
      </c>
      <c r="L37" s="98">
        <v>4364407</v>
      </c>
      <c r="M37" s="126">
        <v>0.36766991711939501</v>
      </c>
      <c r="N37" s="126">
        <v>0.169110329744078</v>
      </c>
      <c r="O37" s="130">
        <v>4.5400572759492004</v>
      </c>
      <c r="P37" s="103">
        <v>218.266422995173</v>
      </c>
      <c r="Q37" s="103">
        <v>315.14619126524099</v>
      </c>
      <c r="R37" s="103">
        <v>30.439833193317199</v>
      </c>
      <c r="S37" s="103">
        <v>-50.222450748596501</v>
      </c>
      <c r="T37" s="103">
        <v>-51.803921209189099</v>
      </c>
      <c r="U37" s="103">
        <v>-3.1770757788925499</v>
      </c>
    </row>
    <row r="38" spans="1:23" x14ac:dyDescent="0.2">
      <c r="A38" s="89" t="s">
        <v>143</v>
      </c>
      <c r="B38" s="98">
        <v>222809</v>
      </c>
      <c r="C38" s="126">
        <v>0.26985857220544801</v>
      </c>
      <c r="D38" s="126">
        <v>0.18118147014529701</v>
      </c>
      <c r="E38" s="98">
        <v>811533</v>
      </c>
      <c r="F38" s="126">
        <v>0.26853023150236099</v>
      </c>
      <c r="G38" s="126">
        <v>0.14935949192966999</v>
      </c>
      <c r="H38" s="130">
        <v>3.64228105686934</v>
      </c>
      <c r="I38" s="98">
        <v>840252</v>
      </c>
      <c r="J38" s="126">
        <v>0.32203545083514401</v>
      </c>
      <c r="K38" s="126">
        <v>0.17603654428253901</v>
      </c>
      <c r="L38" s="98">
        <v>3915760</v>
      </c>
      <c r="M38" s="126">
        <v>0.3298746323749</v>
      </c>
      <c r="N38" s="126">
        <v>0.15731324014269299</v>
      </c>
      <c r="O38" s="130">
        <v>4.6602209813246498</v>
      </c>
      <c r="P38" s="103">
        <v>277.11762092195602</v>
      </c>
      <c r="Q38" s="103">
        <v>382.51395815080798</v>
      </c>
      <c r="R38" s="103">
        <v>27.9478686175379</v>
      </c>
      <c r="S38" s="103">
        <v>-49.807593745034502</v>
      </c>
      <c r="T38" s="103">
        <v>-51.2828050980021</v>
      </c>
      <c r="U38" s="103">
        <v>-2.9391126328429702</v>
      </c>
    </row>
    <row r="39" spans="1:23" x14ac:dyDescent="0.2">
      <c r="A39" s="89" t="s">
        <v>144</v>
      </c>
      <c r="B39" s="98" t="s">
        <v>152</v>
      </c>
      <c r="C39" s="126" t="s">
        <v>152</v>
      </c>
      <c r="D39" s="126" t="s">
        <v>152</v>
      </c>
      <c r="E39" s="98" t="s">
        <v>152</v>
      </c>
      <c r="F39" s="126" t="s">
        <v>152</v>
      </c>
      <c r="G39" s="126" t="s">
        <v>152</v>
      </c>
      <c r="H39" s="130" t="s">
        <v>152</v>
      </c>
      <c r="I39" s="98" t="s">
        <v>152</v>
      </c>
      <c r="J39" s="98" t="s">
        <v>152</v>
      </c>
      <c r="K39" s="98" t="s">
        <v>152</v>
      </c>
      <c r="L39" s="98" t="s">
        <v>152</v>
      </c>
      <c r="M39" s="98" t="s">
        <v>152</v>
      </c>
      <c r="N39" s="98" t="s">
        <v>152</v>
      </c>
      <c r="O39" s="98" t="s">
        <v>152</v>
      </c>
      <c r="P39" s="98" t="s">
        <v>152</v>
      </c>
      <c r="Q39" s="98" t="s">
        <v>152</v>
      </c>
      <c r="R39" s="98" t="s">
        <v>152</v>
      </c>
      <c r="S39" s="98" t="s">
        <v>152</v>
      </c>
      <c r="T39" s="98" t="s">
        <v>152</v>
      </c>
      <c r="U39" s="98" t="s">
        <v>152</v>
      </c>
    </row>
    <row r="40" spans="1:23" x14ac:dyDescent="0.2">
      <c r="A40" s="89" t="s">
        <v>145</v>
      </c>
      <c r="B40" s="98">
        <v>112063</v>
      </c>
      <c r="C40" s="126">
        <v>0.13572683857949699</v>
      </c>
      <c r="D40" s="126">
        <v>0.17115021595567301</v>
      </c>
      <c r="E40" s="98">
        <v>413885</v>
      </c>
      <c r="F40" s="126">
        <v>0.136951466995618</v>
      </c>
      <c r="G40" s="126">
        <v>0.14113321221148301</v>
      </c>
      <c r="H40" s="130">
        <v>3.6933242908007098</v>
      </c>
      <c r="I40" s="98">
        <v>371566</v>
      </c>
      <c r="J40" s="126">
        <v>0.142406592694824</v>
      </c>
      <c r="K40" s="126">
        <v>0.13991796201158399</v>
      </c>
      <c r="L40" s="98">
        <v>1805594</v>
      </c>
      <c r="M40" s="126">
        <v>0.15210831536364</v>
      </c>
      <c r="N40" s="126">
        <v>0.13052008697512801</v>
      </c>
      <c r="O40" s="130">
        <v>4.8594166312310598</v>
      </c>
      <c r="P40" s="103">
        <v>231.568849664921</v>
      </c>
      <c r="Q40" s="103">
        <v>336.254998369112</v>
      </c>
      <c r="R40" s="103">
        <v>31.5729746054209</v>
      </c>
      <c r="S40" s="103">
        <v>-30.3355113290148</v>
      </c>
      <c r="T40" s="103">
        <v>-31.359624529511901</v>
      </c>
      <c r="U40" s="103">
        <v>-1.4700649068620999</v>
      </c>
    </row>
    <row r="41" spans="1:23" x14ac:dyDescent="0.2">
      <c r="A41" s="89" t="s">
        <v>146</v>
      </c>
      <c r="B41" s="98" t="s">
        <v>152</v>
      </c>
      <c r="C41" s="126" t="s">
        <v>152</v>
      </c>
      <c r="D41" s="126" t="s">
        <v>152</v>
      </c>
      <c r="E41" s="98" t="s">
        <v>152</v>
      </c>
      <c r="F41" s="126" t="s">
        <v>152</v>
      </c>
      <c r="G41" s="126" t="s">
        <v>152</v>
      </c>
      <c r="H41" s="130" t="s">
        <v>152</v>
      </c>
      <c r="I41" s="98">
        <v>274531</v>
      </c>
      <c r="J41" s="98">
        <v>0.10521690439680299</v>
      </c>
      <c r="K41" s="98">
        <v>0.184128259523789</v>
      </c>
      <c r="L41" s="98">
        <v>1342251</v>
      </c>
      <c r="M41" s="98">
        <v>0.11307499825828</v>
      </c>
      <c r="N41" s="98">
        <v>0.159935689755139</v>
      </c>
      <c r="O41" s="98">
        <v>4.8892511228240201</v>
      </c>
      <c r="P41" s="98" t="s">
        <v>152</v>
      </c>
      <c r="Q41" s="98" t="s">
        <v>152</v>
      </c>
      <c r="R41" s="98" t="s">
        <v>152</v>
      </c>
      <c r="S41" s="98">
        <v>-57.237562520346899</v>
      </c>
      <c r="T41" s="98">
        <v>-60.86865258532</v>
      </c>
      <c r="U41" s="98">
        <v>-8.4913075095422901</v>
      </c>
    </row>
    <row r="42" spans="1:23" x14ac:dyDescent="0.2">
      <c r="A42" s="89" t="s">
        <v>147</v>
      </c>
      <c r="B42" s="98" t="s">
        <v>152</v>
      </c>
      <c r="C42" s="126" t="s">
        <v>152</v>
      </c>
      <c r="D42" s="126" t="s">
        <v>152</v>
      </c>
      <c r="E42" s="98" t="s">
        <v>152</v>
      </c>
      <c r="F42" s="126" t="s">
        <v>152</v>
      </c>
      <c r="G42" s="126" t="s">
        <v>152</v>
      </c>
      <c r="H42" s="130" t="s">
        <v>152</v>
      </c>
      <c r="I42" s="98">
        <v>85208</v>
      </c>
      <c r="J42" s="98">
        <v>3.2656865672156601E-2</v>
      </c>
      <c r="K42" s="98">
        <v>0.34958132130974001</v>
      </c>
      <c r="L42" s="98">
        <v>314916</v>
      </c>
      <c r="M42" s="98">
        <v>2.6529409291931601E-2</v>
      </c>
      <c r="N42" s="98">
        <v>0.350960327561189</v>
      </c>
      <c r="O42" s="98">
        <v>3.6958501549150302</v>
      </c>
      <c r="P42" s="98" t="s">
        <v>152</v>
      </c>
      <c r="Q42" s="98" t="s">
        <v>152</v>
      </c>
      <c r="R42" s="98" t="s">
        <v>152</v>
      </c>
      <c r="S42" s="98">
        <v>-69.191274573256095</v>
      </c>
      <c r="T42" s="98">
        <v>-72.785698915717703</v>
      </c>
      <c r="U42" s="98">
        <v>-11.666903751044099</v>
      </c>
    </row>
    <row r="43" spans="1:23" x14ac:dyDescent="0.2">
      <c r="A43" s="89" t="s">
        <v>148</v>
      </c>
      <c r="B43" s="98">
        <v>79238</v>
      </c>
      <c r="C43" s="126">
        <v>9.5970331290097105E-2</v>
      </c>
      <c r="D43" s="126">
        <v>0.40956008910896202</v>
      </c>
      <c r="E43" s="98">
        <v>239761</v>
      </c>
      <c r="F43" s="126">
        <v>7.9335130962311706E-2</v>
      </c>
      <c r="G43" s="126">
        <v>0.45216595945308802</v>
      </c>
      <c r="H43" s="130">
        <v>3.0258335647038002</v>
      </c>
      <c r="I43" s="98">
        <v>121059</v>
      </c>
      <c r="J43" s="126">
        <v>4.6397139956407901E-2</v>
      </c>
      <c r="K43" s="126">
        <v>0.418372460317186</v>
      </c>
      <c r="L43" s="98">
        <v>448646</v>
      </c>
      <c r="M43" s="126">
        <v>3.77952005016828E-2</v>
      </c>
      <c r="N43" s="126">
        <v>0.489487890617329</v>
      </c>
      <c r="O43" s="130">
        <v>3.7060111185454998</v>
      </c>
      <c r="P43" s="103">
        <v>52.778969686261597</v>
      </c>
      <c r="Q43" s="103">
        <v>87.122175833434099</v>
      </c>
      <c r="R43" s="103">
        <v>22.479014106259399</v>
      </c>
      <c r="S43" s="103">
        <v>-52.922990771958901</v>
      </c>
      <c r="T43" s="103">
        <v>-55.919417244882503</v>
      </c>
      <c r="U43" s="103">
        <v>-6.3649465462194899</v>
      </c>
    </row>
    <row r="44" spans="1:23" x14ac:dyDescent="0.2">
      <c r="A44" s="89" t="s">
        <v>149</v>
      </c>
      <c r="B44" s="98">
        <v>103654</v>
      </c>
      <c r="C44" s="126">
        <v>0.12554214795355401</v>
      </c>
      <c r="D44" s="126">
        <v>0.4301174322586</v>
      </c>
      <c r="E44" s="98">
        <v>486064</v>
      </c>
      <c r="F44" s="126">
        <v>0.16083496104898201</v>
      </c>
      <c r="G44" s="126">
        <v>0.37082523690400199</v>
      </c>
      <c r="H44" s="130">
        <v>4.68929322553881</v>
      </c>
      <c r="I44" s="98">
        <v>297583</v>
      </c>
      <c r="J44" s="126">
        <v>0.11405182679228899</v>
      </c>
      <c r="K44" s="126">
        <v>0.41870991706931299</v>
      </c>
      <c r="L44" s="98">
        <v>1272856</v>
      </c>
      <c r="M44" s="126">
        <v>0.107228968339782</v>
      </c>
      <c r="N44" s="126">
        <v>0.33505186389406399</v>
      </c>
      <c r="O44" s="130">
        <v>4.2773142282993302</v>
      </c>
      <c r="P44" s="103">
        <v>187.092635112972</v>
      </c>
      <c r="Q44" s="103">
        <v>161.87004180519401</v>
      </c>
      <c r="R44" s="103">
        <v>-8.7855243301007793</v>
      </c>
      <c r="S44" s="103">
        <v>-36.951952779060697</v>
      </c>
      <c r="T44" s="103">
        <v>-46.117502532509903</v>
      </c>
      <c r="U44" s="103">
        <v>-14.5374046579592</v>
      </c>
    </row>
    <row r="45" spans="1:23" x14ac:dyDescent="0.2">
      <c r="A45" s="89" t="s">
        <v>150</v>
      </c>
      <c r="B45" s="98">
        <v>5841</v>
      </c>
      <c r="C45" s="126">
        <v>7.0744176413521003E-3</v>
      </c>
      <c r="D45" s="126">
        <v>6.2760562169596398E-2</v>
      </c>
      <c r="E45" s="98">
        <v>19592</v>
      </c>
      <c r="F45" s="126">
        <v>6.48284702605349E-3</v>
      </c>
      <c r="G45" s="126">
        <v>6.3533654157965094E-2</v>
      </c>
      <c r="H45" s="130">
        <v>3.3542201677794901</v>
      </c>
      <c r="I45" s="98">
        <v>17420</v>
      </c>
      <c r="J45" s="126">
        <v>6.6763989297832201E-3</v>
      </c>
      <c r="K45" s="126">
        <v>6.0546236888020702E-2</v>
      </c>
      <c r="L45" s="98">
        <v>63186</v>
      </c>
      <c r="M45" s="126">
        <v>5.3229663006007597E-3</v>
      </c>
      <c r="N45" s="126">
        <v>6.3455368037318396E-2</v>
      </c>
      <c r="O45" s="130">
        <v>3.6272101033295101</v>
      </c>
      <c r="P45" s="103">
        <v>198.23660332134901</v>
      </c>
      <c r="Q45" s="103">
        <v>222.50918742343799</v>
      </c>
      <c r="R45" s="103">
        <v>8.1387005591447803</v>
      </c>
      <c r="S45" s="103">
        <v>-14.482081492390799</v>
      </c>
      <c r="T45" s="103">
        <v>-20.685369986819801</v>
      </c>
      <c r="U45" s="103">
        <v>-7.25378798114349</v>
      </c>
    </row>
    <row r="46" spans="1:23" ht="15.75" customHeight="1" x14ac:dyDescent="0.2">
      <c r="A46" s="188" t="s">
        <v>717</v>
      </c>
      <c r="B46" s="188"/>
      <c r="C46" s="188"/>
      <c r="D46" s="188"/>
      <c r="E46" s="188"/>
      <c r="F46" s="188"/>
      <c r="G46" s="188"/>
      <c r="H46" s="188"/>
      <c r="I46" s="188"/>
      <c r="J46" s="188"/>
      <c r="K46" s="188"/>
      <c r="L46" s="188"/>
      <c r="M46" s="188"/>
      <c r="N46" s="188"/>
      <c r="O46" s="188"/>
      <c r="P46" s="188"/>
      <c r="Q46" s="188"/>
      <c r="R46" s="188"/>
      <c r="S46" s="188"/>
      <c r="T46" s="188"/>
      <c r="U46" s="188"/>
    </row>
    <row r="47" spans="1:23" ht="23.25" customHeight="1" x14ac:dyDescent="0.2">
      <c r="A47" s="216" t="s">
        <v>153</v>
      </c>
      <c r="B47" s="216"/>
      <c r="C47" s="216"/>
      <c r="D47" s="216"/>
      <c r="E47" s="216"/>
      <c r="F47" s="216"/>
      <c r="G47" s="216"/>
      <c r="H47" s="216"/>
      <c r="I47" s="216"/>
      <c r="J47" s="216"/>
      <c r="K47" s="216"/>
      <c r="L47" s="216"/>
      <c r="M47" s="216"/>
      <c r="N47" s="216"/>
      <c r="O47" s="216"/>
      <c r="P47" s="216"/>
      <c r="Q47" s="216"/>
      <c r="R47" s="216"/>
      <c r="S47" s="216"/>
      <c r="T47" s="216"/>
      <c r="U47" s="216"/>
    </row>
    <row r="48" spans="1:23" x14ac:dyDescent="0.2">
      <c r="W48" s="42"/>
    </row>
    <row r="49" spans="1:27" x14ac:dyDescent="0.2">
      <c r="B49" s="20" t="s">
        <v>139</v>
      </c>
      <c r="E49" s="20" t="s">
        <v>140</v>
      </c>
      <c r="H49" s="20" t="s">
        <v>141</v>
      </c>
    </row>
    <row r="50" spans="1:27" x14ac:dyDescent="0.2">
      <c r="B50" s="20" t="s">
        <v>133</v>
      </c>
      <c r="C50" s="20" t="s">
        <v>134</v>
      </c>
      <c r="D50" s="20" t="s">
        <v>135</v>
      </c>
      <c r="E50" s="20" t="s">
        <v>133</v>
      </c>
      <c r="F50" s="20" t="s">
        <v>134</v>
      </c>
      <c r="G50" s="20" t="s">
        <v>135</v>
      </c>
      <c r="H50" s="20" t="s">
        <v>133</v>
      </c>
      <c r="I50" s="20" t="s">
        <v>134</v>
      </c>
      <c r="J50" s="20" t="s">
        <v>135</v>
      </c>
    </row>
    <row r="51" spans="1:27" x14ac:dyDescent="0.2">
      <c r="A51" s="25" t="s">
        <v>113</v>
      </c>
      <c r="B51" s="26">
        <v>32.652021406638703</v>
      </c>
      <c r="C51" s="26">
        <v>-92.607231292366706</v>
      </c>
      <c r="D51" s="26">
        <v>-43.554220733847202</v>
      </c>
      <c r="E51" s="26">
        <v>27.5328712978387</v>
      </c>
      <c r="F51" s="26">
        <v>-108.410678397384</v>
      </c>
      <c r="G51" s="26">
        <v>-34.373928052175202</v>
      </c>
      <c r="H51" s="26">
        <v>-2.8699767565514098</v>
      </c>
      <c r="I51" s="26">
        <v>0.60074627981370599</v>
      </c>
      <c r="J51" s="26">
        <v>5.4956367694363699</v>
      </c>
    </row>
    <row r="52" spans="1:27" x14ac:dyDescent="0.2">
      <c r="A52" s="20" t="s">
        <v>154</v>
      </c>
      <c r="B52" s="26">
        <v>28.165432537791201</v>
      </c>
      <c r="C52" s="26">
        <v>-89.240265335181803</v>
      </c>
      <c r="D52" s="26">
        <v>-37.4410642854928</v>
      </c>
      <c r="E52" s="26">
        <v>20.074294495535199</v>
      </c>
      <c r="F52" s="26">
        <v>-97.483504416866296</v>
      </c>
      <c r="G52" s="26">
        <v>-17.608147463371299</v>
      </c>
      <c r="H52" s="26">
        <v>-3.6970096806551398</v>
      </c>
      <c r="I52" s="26">
        <v>4.1604949651544496</v>
      </c>
      <c r="J52" s="26">
        <v>8.7796617876043399</v>
      </c>
      <c r="V52" s="26"/>
      <c r="W52" s="26"/>
      <c r="X52" s="26"/>
      <c r="Y52" s="26"/>
      <c r="Z52" s="26"/>
      <c r="AA52" s="26"/>
    </row>
    <row r="53" spans="1:27" x14ac:dyDescent="0.2">
      <c r="A53" s="20" t="s">
        <v>149</v>
      </c>
      <c r="B53" s="26">
        <v>94.921016921113093</v>
      </c>
      <c r="C53" s="26">
        <v>-92.431667321053993</v>
      </c>
      <c r="D53" s="26">
        <v>-7.8216766841980503</v>
      </c>
      <c r="E53" s="26">
        <v>82.233860316042794</v>
      </c>
      <c r="F53" s="26">
        <v>-81.091645572210894</v>
      </c>
      <c r="G53" s="26">
        <v>-27.9597748740985</v>
      </c>
      <c r="H53" s="26">
        <v>-2.8347001865413599</v>
      </c>
      <c r="I53" s="26">
        <v>4.8134721874775099</v>
      </c>
      <c r="J53" s="26">
        <v>-7.0614658783786899</v>
      </c>
      <c r="V53" s="26"/>
      <c r="W53" s="26"/>
      <c r="X53" s="26"/>
      <c r="Y53" s="26"/>
      <c r="Z53" s="26"/>
      <c r="AA53" s="26"/>
    </row>
    <row r="54" spans="1:27" x14ac:dyDescent="0.2">
      <c r="A54" s="20" t="s">
        <v>150</v>
      </c>
      <c r="B54" s="26">
        <v>24.580255067531699</v>
      </c>
      <c r="C54" s="26">
        <v>-76.368581268143501</v>
      </c>
      <c r="D54" s="26">
        <v>-10.9072484859316</v>
      </c>
      <c r="E54" s="26">
        <v>25.372029838785402</v>
      </c>
      <c r="F54" s="26">
        <v>-96.546571551083503</v>
      </c>
      <c r="G54" s="26">
        <v>-0.39788585169708302</v>
      </c>
      <c r="H54" s="26">
        <v>-9.0658446852298596E-2</v>
      </c>
      <c r="I54" s="26">
        <v>-7.2078219979167004</v>
      </c>
      <c r="J54" s="26">
        <v>3.68665618323578</v>
      </c>
      <c r="V54" s="26"/>
      <c r="W54" s="26"/>
      <c r="X54" s="26"/>
      <c r="Y54" s="26"/>
      <c r="Z54" s="26"/>
      <c r="AA54" s="26"/>
    </row>
    <row r="66" spans="1:21" ht="7.5" customHeight="1" x14ac:dyDescent="0.2"/>
    <row r="67" spans="1:21" ht="11.25" customHeight="1" x14ac:dyDescent="0.2">
      <c r="A67" s="188" t="s">
        <v>717</v>
      </c>
      <c r="B67" s="188"/>
      <c r="C67" s="188"/>
      <c r="D67" s="188"/>
      <c r="E67" s="188"/>
      <c r="F67" s="188"/>
      <c r="G67" s="188"/>
      <c r="H67" s="188"/>
      <c r="I67" s="188"/>
      <c r="J67" s="188"/>
      <c r="K67" s="188"/>
      <c r="L67" s="188"/>
      <c r="M67" s="188"/>
      <c r="N67" s="188"/>
      <c r="O67" s="188"/>
      <c r="P67" s="161"/>
      <c r="Q67" s="161"/>
      <c r="R67" s="161"/>
      <c r="S67" s="161"/>
      <c r="T67" s="161"/>
      <c r="U67" s="161"/>
    </row>
    <row r="68" spans="1:21" x14ac:dyDescent="0.2">
      <c r="A68" s="189"/>
      <c r="B68" s="189"/>
      <c r="C68" s="189"/>
      <c r="D68" s="189"/>
      <c r="E68" s="189"/>
      <c r="F68" s="189"/>
      <c r="G68" s="189"/>
      <c r="H68" s="189"/>
      <c r="I68" s="189"/>
      <c r="J68" s="189"/>
      <c r="K68" s="189"/>
      <c r="L68" s="189"/>
      <c r="M68" s="189"/>
      <c r="N68" s="189"/>
      <c r="O68" s="189"/>
    </row>
  </sheetData>
  <mergeCells count="20">
    <mergeCell ref="R3:R4"/>
    <mergeCell ref="S2:U2"/>
    <mergeCell ref="S3:S4"/>
    <mergeCell ref="T3:T4"/>
    <mergeCell ref="U3:U4"/>
    <mergeCell ref="A46:U46"/>
    <mergeCell ref="A67:O68"/>
    <mergeCell ref="A47:U47"/>
    <mergeCell ref="A1:U1"/>
    <mergeCell ref="A2:A4"/>
    <mergeCell ref="B2:H2"/>
    <mergeCell ref="I2:O2"/>
    <mergeCell ref="P2:R2"/>
    <mergeCell ref="B3:D3"/>
    <mergeCell ref="E3:G3"/>
    <mergeCell ref="H3:H4"/>
    <mergeCell ref="I3:K3"/>
    <mergeCell ref="L3:N3"/>
    <mergeCell ref="P3:P4"/>
    <mergeCell ref="Q3:Q4"/>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AMH35"/>
  <sheetViews>
    <sheetView workbookViewId="0">
      <selection activeCell="B2" sqref="B2:U4"/>
    </sheetView>
  </sheetViews>
  <sheetFormatPr baseColWidth="10" defaultColWidth="11.25" defaultRowHeight="15" x14ac:dyDescent="0.25"/>
  <cols>
    <col min="1" max="1" width="14.5" style="2" customWidth="1"/>
    <col min="2" max="2" width="11" style="2" customWidth="1"/>
    <col min="3" max="3" width="6.25" style="2" customWidth="1"/>
    <col min="4" max="4" width="9" style="2" customWidth="1"/>
    <col min="5" max="5" width="5.75" style="2" customWidth="1"/>
    <col min="6" max="6" width="5" style="2" customWidth="1"/>
    <col min="7" max="8" width="8.25" style="2" customWidth="1"/>
    <col min="9" max="9" width="5.75" style="2" customWidth="1"/>
    <col min="10" max="10" width="9" style="2" customWidth="1"/>
    <col min="11" max="11" width="5.75" style="2" customWidth="1"/>
    <col min="12" max="12" width="7.75" style="2" customWidth="1"/>
    <col min="13" max="13" width="5.75" style="2" customWidth="1"/>
    <col min="14" max="16" width="7.75" style="2" customWidth="1"/>
    <col min="17" max="19" width="7" style="2" customWidth="1"/>
    <col min="20" max="21" width="7.75" style="2" customWidth="1"/>
    <col min="22" max="23" width="7" style="2" customWidth="1"/>
    <col min="24" max="1022" width="10.25" style="2" customWidth="1"/>
  </cols>
  <sheetData>
    <row r="1" spans="1:23" x14ac:dyDescent="0.25">
      <c r="A1" s="190" t="s">
        <v>528</v>
      </c>
      <c r="B1" s="191"/>
      <c r="C1" s="191"/>
      <c r="D1" s="191"/>
      <c r="E1" s="191"/>
      <c r="F1" s="191"/>
      <c r="G1" s="191"/>
      <c r="H1" s="191"/>
      <c r="I1" s="191"/>
      <c r="J1" s="191"/>
      <c r="K1" s="191"/>
      <c r="L1" s="191"/>
      <c r="M1" s="191"/>
      <c r="N1" s="191"/>
      <c r="O1" s="191"/>
      <c r="P1" s="191"/>
      <c r="Q1" s="191"/>
      <c r="R1" s="191"/>
      <c r="S1" s="191"/>
      <c r="T1" s="191"/>
      <c r="U1" s="191"/>
    </row>
    <row r="2" spans="1:23" x14ac:dyDescent="0.25">
      <c r="A2" s="196"/>
      <c r="B2" s="197">
        <v>2020</v>
      </c>
      <c r="C2" s="197"/>
      <c r="D2" s="197"/>
      <c r="E2" s="197"/>
      <c r="F2" s="197"/>
      <c r="G2" s="197"/>
      <c r="H2" s="197"/>
      <c r="I2" s="197"/>
      <c r="J2" s="197">
        <v>2021</v>
      </c>
      <c r="K2" s="197"/>
      <c r="L2" s="197"/>
      <c r="M2" s="197"/>
      <c r="N2" s="197"/>
      <c r="O2" s="197"/>
      <c r="P2" s="197"/>
      <c r="Q2" s="197"/>
      <c r="R2" s="197" t="s">
        <v>529</v>
      </c>
      <c r="S2" s="197"/>
      <c r="T2" s="197"/>
      <c r="U2" s="193" t="s">
        <v>527</v>
      </c>
    </row>
    <row r="3" spans="1:23" ht="11.25" customHeight="1" x14ac:dyDescent="0.25">
      <c r="A3" s="196"/>
      <c r="B3" s="197" t="s">
        <v>113</v>
      </c>
      <c r="C3" s="197"/>
      <c r="D3" s="197" t="s">
        <v>114</v>
      </c>
      <c r="E3" s="197"/>
      <c r="F3" s="197"/>
      <c r="G3" s="198" t="s">
        <v>115</v>
      </c>
      <c r="H3" s="198"/>
      <c r="I3" s="198"/>
      <c r="J3" s="197" t="s">
        <v>113</v>
      </c>
      <c r="K3" s="197"/>
      <c r="L3" s="197" t="s">
        <v>114</v>
      </c>
      <c r="M3" s="197"/>
      <c r="N3" s="197"/>
      <c r="O3" s="198" t="s">
        <v>115</v>
      </c>
      <c r="P3" s="198"/>
      <c r="Q3" s="198"/>
      <c r="R3" s="199" t="s">
        <v>113</v>
      </c>
      <c r="S3" s="199" t="s">
        <v>114</v>
      </c>
      <c r="T3" s="199" t="s">
        <v>115</v>
      </c>
      <c r="U3" s="194"/>
    </row>
    <row r="4" spans="1:23" ht="45" x14ac:dyDescent="0.25">
      <c r="A4" s="196"/>
      <c r="B4" s="173" t="s">
        <v>116</v>
      </c>
      <c r="C4" s="173" t="s">
        <v>117</v>
      </c>
      <c r="D4" s="173" t="s">
        <v>116</v>
      </c>
      <c r="E4" s="173" t="s">
        <v>118</v>
      </c>
      <c r="F4" s="173" t="s">
        <v>119</v>
      </c>
      <c r="G4" s="173" t="s">
        <v>116</v>
      </c>
      <c r="H4" s="173" t="s">
        <v>118</v>
      </c>
      <c r="I4" s="173" t="s">
        <v>119</v>
      </c>
      <c r="J4" s="173" t="s">
        <v>116</v>
      </c>
      <c r="K4" s="173" t="s">
        <v>117</v>
      </c>
      <c r="L4" s="173" t="s">
        <v>116</v>
      </c>
      <c r="M4" s="173" t="s">
        <v>118</v>
      </c>
      <c r="N4" s="173" t="s">
        <v>119</v>
      </c>
      <c r="O4" s="173" t="s">
        <v>116</v>
      </c>
      <c r="P4" s="173" t="s">
        <v>118</v>
      </c>
      <c r="Q4" s="173" t="s">
        <v>119</v>
      </c>
      <c r="R4" s="199"/>
      <c r="S4" s="199"/>
      <c r="T4" s="199"/>
      <c r="U4" s="195"/>
      <c r="V4" s="3"/>
    </row>
    <row r="5" spans="1:23" x14ac:dyDescent="0.25">
      <c r="A5" s="79" t="s">
        <v>120</v>
      </c>
      <c r="B5" s="80">
        <v>18933103</v>
      </c>
      <c r="C5" s="81">
        <v>1</v>
      </c>
      <c r="D5" s="80">
        <v>7269670</v>
      </c>
      <c r="E5" s="81">
        <v>1</v>
      </c>
      <c r="F5" s="81">
        <v>0.38396611479903697</v>
      </c>
      <c r="G5" s="80">
        <v>11663433</v>
      </c>
      <c r="H5" s="81">
        <v>1</v>
      </c>
      <c r="I5" s="81">
        <v>0.61603388520096303</v>
      </c>
      <c r="J5" s="80">
        <v>31133751</v>
      </c>
      <c r="K5" s="81">
        <v>1</v>
      </c>
      <c r="L5" s="80">
        <v>22991769</v>
      </c>
      <c r="M5" s="81">
        <v>1</v>
      </c>
      <c r="N5" s="81">
        <v>0.73848374389581295</v>
      </c>
      <c r="O5" s="80">
        <v>8141982</v>
      </c>
      <c r="P5" s="81">
        <v>1</v>
      </c>
      <c r="Q5" s="81">
        <v>0.26151625610418699</v>
      </c>
      <c r="R5" s="82">
        <v>64.440826207938599</v>
      </c>
      <c r="S5" s="82">
        <v>216.26977565694199</v>
      </c>
      <c r="T5" s="82">
        <v>-30.1922341389538</v>
      </c>
      <c r="U5" s="82">
        <v>-62.7181564808389</v>
      </c>
      <c r="V5" s="3"/>
      <c r="W5" s="151">
        <f>+R6-R5</f>
        <v>202.94959272202743</v>
      </c>
    </row>
    <row r="6" spans="1:23" x14ac:dyDescent="0.25">
      <c r="A6" s="89" t="s">
        <v>121</v>
      </c>
      <c r="B6" s="84">
        <v>1721123</v>
      </c>
      <c r="C6" s="85">
        <v>9.0905489712911805E-2</v>
      </c>
      <c r="D6" s="84">
        <v>1273811</v>
      </c>
      <c r="E6" s="85">
        <v>0.175222671730629</v>
      </c>
      <c r="F6" s="85">
        <v>0.74010457125957896</v>
      </c>
      <c r="G6" s="84">
        <v>447312</v>
      </c>
      <c r="H6" s="85">
        <v>3.83516585554185E-2</v>
      </c>
      <c r="I6" s="85">
        <v>0.25989542874042099</v>
      </c>
      <c r="J6" s="84">
        <v>6323241</v>
      </c>
      <c r="K6" s="85">
        <v>0.203099234653736</v>
      </c>
      <c r="L6" s="84">
        <v>5841812</v>
      </c>
      <c r="M6" s="85">
        <v>0.25408275457186402</v>
      </c>
      <c r="N6" s="85">
        <v>0.92386356933098102</v>
      </c>
      <c r="O6" s="84">
        <v>481429</v>
      </c>
      <c r="P6" s="85">
        <v>5.9129214483647802E-2</v>
      </c>
      <c r="Q6" s="85">
        <v>7.6136430669019303E-2</v>
      </c>
      <c r="R6" s="86">
        <v>267.39041892996602</v>
      </c>
      <c r="S6" s="86">
        <v>358.60900871479402</v>
      </c>
      <c r="T6" s="86">
        <v>7.6271148549558196</v>
      </c>
      <c r="U6" s="86">
        <v>-53.776738092517697</v>
      </c>
      <c r="V6" s="3"/>
    </row>
    <row r="7" spans="1:23" x14ac:dyDescent="0.25">
      <c r="A7" s="89" t="s">
        <v>122</v>
      </c>
      <c r="B7" s="84">
        <v>2700612</v>
      </c>
      <c r="C7" s="85">
        <v>0.14263969302866</v>
      </c>
      <c r="D7" s="84">
        <v>1060401</v>
      </c>
      <c r="E7" s="85">
        <v>0.14586645611148799</v>
      </c>
      <c r="F7" s="85">
        <v>0.39265210996618499</v>
      </c>
      <c r="G7" s="84">
        <v>1640211</v>
      </c>
      <c r="H7" s="85">
        <v>0.140628492485874</v>
      </c>
      <c r="I7" s="85">
        <v>0.60734789003381495</v>
      </c>
      <c r="J7" s="84">
        <v>4246020</v>
      </c>
      <c r="K7" s="85">
        <v>0.136379969120971</v>
      </c>
      <c r="L7" s="84">
        <v>3215129</v>
      </c>
      <c r="M7" s="85">
        <v>0.13983826124905799</v>
      </c>
      <c r="N7" s="85">
        <v>0.75721004611377196</v>
      </c>
      <c r="O7" s="84">
        <v>1030891</v>
      </c>
      <c r="P7" s="85">
        <v>0.126614256823461</v>
      </c>
      <c r="Q7" s="85">
        <v>0.24278995388622801</v>
      </c>
      <c r="R7" s="86">
        <v>57.224362477838397</v>
      </c>
      <c r="S7" s="86">
        <v>203.19935571543201</v>
      </c>
      <c r="T7" s="86">
        <v>-37.1488790161754</v>
      </c>
      <c r="U7" s="86">
        <v>-64.6846380479397</v>
      </c>
      <c r="V7" s="3"/>
    </row>
    <row r="8" spans="1:23" x14ac:dyDescent="0.25">
      <c r="A8" s="89" t="s">
        <v>707</v>
      </c>
      <c r="B8" s="84">
        <v>3787228</v>
      </c>
      <c r="C8" s="85">
        <v>0.20003208137620099</v>
      </c>
      <c r="D8" s="84">
        <v>688551</v>
      </c>
      <c r="E8" s="85">
        <v>9.4715578561337693E-2</v>
      </c>
      <c r="F8" s="85">
        <v>0.18180870018916201</v>
      </c>
      <c r="G8" s="84">
        <v>3098677</v>
      </c>
      <c r="H8" s="85">
        <v>0.265674523101389</v>
      </c>
      <c r="I8" s="85">
        <v>0.81819129981083805</v>
      </c>
      <c r="J8" s="84">
        <v>5258644</v>
      </c>
      <c r="K8" s="85">
        <v>0.168904928930664</v>
      </c>
      <c r="L8" s="84">
        <v>2971578</v>
      </c>
      <c r="M8" s="85">
        <v>0.129245296436303</v>
      </c>
      <c r="N8" s="85">
        <v>0.56508445903544702</v>
      </c>
      <c r="O8" s="84">
        <v>2287066</v>
      </c>
      <c r="P8" s="85">
        <v>0.28089794352284198</v>
      </c>
      <c r="Q8" s="85">
        <v>0.43491554096455298</v>
      </c>
      <c r="R8" s="86">
        <v>38.852057494294002</v>
      </c>
      <c r="S8" s="86">
        <v>331.56977478792402</v>
      </c>
      <c r="T8" s="86">
        <v>-26.192178145705402</v>
      </c>
      <c r="U8" s="86">
        <v>-60.000766722887903</v>
      </c>
      <c r="V8" s="3"/>
    </row>
    <row r="9" spans="1:23" x14ac:dyDescent="0.25">
      <c r="A9" s="89" t="s">
        <v>124</v>
      </c>
      <c r="B9" s="84">
        <v>3870260</v>
      </c>
      <c r="C9" s="85">
        <v>0.20441762768628</v>
      </c>
      <c r="D9" s="84">
        <v>1478280</v>
      </c>
      <c r="E9" s="85">
        <v>0.20334898282865699</v>
      </c>
      <c r="F9" s="85">
        <v>0.38195883480696402</v>
      </c>
      <c r="G9" s="84">
        <v>2391980</v>
      </c>
      <c r="H9" s="85">
        <v>0.205083700485097</v>
      </c>
      <c r="I9" s="85">
        <v>0.61804116519303598</v>
      </c>
      <c r="J9" s="84">
        <v>5750864</v>
      </c>
      <c r="K9" s="85">
        <v>0.184714781074725</v>
      </c>
      <c r="L9" s="84">
        <v>4268358</v>
      </c>
      <c r="M9" s="85">
        <v>0.18564722009863599</v>
      </c>
      <c r="N9" s="85">
        <v>0.74221160507360295</v>
      </c>
      <c r="O9" s="84">
        <v>1482506</v>
      </c>
      <c r="P9" s="85">
        <v>0.18208170934300799</v>
      </c>
      <c r="Q9" s="85">
        <v>0.25778839492639699</v>
      </c>
      <c r="R9" s="86">
        <v>48.591154082671501</v>
      </c>
      <c r="S9" s="86">
        <v>188.73812809481299</v>
      </c>
      <c r="T9" s="86">
        <v>-38.021806202393002</v>
      </c>
      <c r="U9" s="86">
        <v>-70.318355679565499</v>
      </c>
      <c r="V9" s="3"/>
    </row>
    <row r="10" spans="1:23" x14ac:dyDescent="0.25">
      <c r="A10" s="89" t="s">
        <v>125</v>
      </c>
      <c r="B10" s="84">
        <v>2542759</v>
      </c>
      <c r="C10" s="85">
        <v>0.13430228526195601</v>
      </c>
      <c r="D10" s="84">
        <v>1206772</v>
      </c>
      <c r="E10" s="85">
        <v>0.16600093264205901</v>
      </c>
      <c r="F10" s="85">
        <v>0.474591575528786</v>
      </c>
      <c r="G10" s="84">
        <v>1335987</v>
      </c>
      <c r="H10" s="85">
        <v>0.114544920007686</v>
      </c>
      <c r="I10" s="85">
        <v>0.52540842447121405</v>
      </c>
      <c r="J10" s="84">
        <v>4019445</v>
      </c>
      <c r="K10" s="85">
        <v>0.12910249715814801</v>
      </c>
      <c r="L10" s="84">
        <v>3056537</v>
      </c>
      <c r="M10" s="85">
        <v>0.132940488398261</v>
      </c>
      <c r="N10" s="85">
        <v>0.76043757284898805</v>
      </c>
      <c r="O10" s="84">
        <v>962908</v>
      </c>
      <c r="P10" s="85">
        <v>0.11826456997817</v>
      </c>
      <c r="Q10" s="85">
        <v>0.239562427151012</v>
      </c>
      <c r="R10" s="86">
        <v>58.074162749989299</v>
      </c>
      <c r="S10" s="86">
        <v>153.28206156589599</v>
      </c>
      <c r="T10" s="86">
        <v>-27.925346578971201</v>
      </c>
      <c r="U10" s="86">
        <v>-57.847547505399604</v>
      </c>
      <c r="V10" s="3"/>
    </row>
    <row r="11" spans="1:23" x14ac:dyDescent="0.25">
      <c r="A11" s="89" t="s">
        <v>126</v>
      </c>
      <c r="B11" s="84">
        <v>4311118</v>
      </c>
      <c r="C11" s="85">
        <v>0.22770266448135801</v>
      </c>
      <c r="D11" s="84">
        <v>1561854</v>
      </c>
      <c r="E11" s="85">
        <v>0.214845240568004</v>
      </c>
      <c r="F11" s="85">
        <v>0.36228514274023599</v>
      </c>
      <c r="G11" s="84">
        <v>2749264</v>
      </c>
      <c r="H11" s="85">
        <v>0.235716533888436</v>
      </c>
      <c r="I11" s="85">
        <v>0.63771485725976396</v>
      </c>
      <c r="J11" s="84">
        <v>5535538</v>
      </c>
      <c r="K11" s="85">
        <v>0.17779862118123799</v>
      </c>
      <c r="L11" s="84">
        <v>3638356</v>
      </c>
      <c r="M11" s="85">
        <v>0.15824602273970301</v>
      </c>
      <c r="N11" s="85">
        <v>0.65727233739520896</v>
      </c>
      <c r="O11" s="84">
        <v>1897182</v>
      </c>
      <c r="P11" s="85">
        <v>0.233012305848871</v>
      </c>
      <c r="Q11" s="85">
        <v>0.34272766260479098</v>
      </c>
      <c r="R11" s="86">
        <v>28.401449461601398</v>
      </c>
      <c r="S11" s="86">
        <v>132.95109530084099</v>
      </c>
      <c r="T11" s="86">
        <v>-30.993094879211299</v>
      </c>
      <c r="U11" s="86">
        <v>-64.850841405583296</v>
      </c>
      <c r="V11" s="3"/>
    </row>
    <row r="12" spans="1:23" x14ac:dyDescent="0.25">
      <c r="A12" s="192" t="s">
        <v>723</v>
      </c>
      <c r="B12" s="192"/>
      <c r="C12" s="192"/>
      <c r="D12" s="192"/>
      <c r="E12" s="192"/>
      <c r="F12" s="192"/>
      <c r="G12" s="192"/>
      <c r="H12" s="192"/>
      <c r="I12" s="192"/>
      <c r="J12" s="192"/>
      <c r="K12" s="192"/>
      <c r="L12" s="192"/>
      <c r="M12" s="192"/>
      <c r="N12" s="192"/>
      <c r="O12" s="192"/>
      <c r="P12" s="192"/>
      <c r="Q12" s="192"/>
      <c r="R12" s="192"/>
      <c r="S12" s="192"/>
      <c r="T12" s="192"/>
      <c r="U12" s="192"/>
    </row>
    <row r="14" spans="1:23" x14ac:dyDescent="0.25">
      <c r="B14" s="7" t="s">
        <v>113</v>
      </c>
    </row>
    <row r="15" spans="1:23" x14ac:dyDescent="0.25">
      <c r="A15" s="8" t="s">
        <v>121</v>
      </c>
      <c r="B15" s="9">
        <v>202.949592722028</v>
      </c>
      <c r="C15" s="9">
        <f>+R6-$R$5</f>
        <v>202.94959272202743</v>
      </c>
      <c r="D15" s="10"/>
    </row>
    <row r="16" spans="1:23" x14ac:dyDescent="0.25">
      <c r="A16" s="8" t="s">
        <v>122</v>
      </c>
      <c r="B16" s="9">
        <v>-7.2164637301001999</v>
      </c>
      <c r="C16" s="9">
        <f>+R7-$R$5</f>
        <v>-7.2164637301002017</v>
      </c>
      <c r="D16" s="10"/>
    </row>
    <row r="17" spans="1:10" x14ac:dyDescent="0.25">
      <c r="A17" s="8" t="s">
        <v>123</v>
      </c>
      <c r="B17" s="9">
        <v>-25.588768713644601</v>
      </c>
      <c r="C17" s="9">
        <f t="shared" ref="C17:C20" si="0">+R8-$R$5</f>
        <v>-25.588768713644598</v>
      </c>
      <c r="D17" s="10"/>
    </row>
    <row r="18" spans="1:10" x14ac:dyDescent="0.25">
      <c r="A18" s="8" t="s">
        <v>124</v>
      </c>
      <c r="B18" s="9">
        <v>-15.8496721252671</v>
      </c>
      <c r="C18" s="9">
        <f t="shared" si="0"/>
        <v>-15.849672125267098</v>
      </c>
      <c r="D18" s="10"/>
    </row>
    <row r="19" spans="1:10" x14ac:dyDescent="0.25">
      <c r="A19" s="8" t="s">
        <v>125</v>
      </c>
      <c r="B19" s="9">
        <v>-6.3666634579492696</v>
      </c>
      <c r="C19" s="9">
        <f t="shared" si="0"/>
        <v>-6.3666634579493007</v>
      </c>
    </row>
    <row r="20" spans="1:10" x14ac:dyDescent="0.25">
      <c r="A20" s="8" t="s">
        <v>126</v>
      </c>
      <c r="B20" s="9">
        <v>-36.039376746337197</v>
      </c>
      <c r="C20" s="9">
        <f t="shared" si="0"/>
        <v>-36.039376746337197</v>
      </c>
    </row>
    <row r="23" spans="1:10" x14ac:dyDescent="0.25">
      <c r="A23" s="11"/>
      <c r="B23" s="12"/>
    </row>
    <row r="24" spans="1:10" x14ac:dyDescent="0.25">
      <c r="B24" s="7" t="s">
        <v>127</v>
      </c>
      <c r="C24" s="13"/>
    </row>
    <row r="25" spans="1:10" x14ac:dyDescent="0.25">
      <c r="A25" s="8" t="s">
        <v>120</v>
      </c>
      <c r="B25" s="14">
        <v>-35.451762909677498</v>
      </c>
      <c r="C25" s="15">
        <f>(Q5-I5)*100</f>
        <v>-35.451762909677605</v>
      </c>
    </row>
    <row r="26" spans="1:10" x14ac:dyDescent="0.25">
      <c r="A26" s="8" t="s">
        <v>121</v>
      </c>
      <c r="B26" s="14">
        <v>-18.3758998071402</v>
      </c>
      <c r="C26" s="15">
        <f t="shared" ref="C26:C31" si="1">(Q6-I6)*100</f>
        <v>-18.375899807140168</v>
      </c>
    </row>
    <row r="27" spans="1:10" x14ac:dyDescent="0.25">
      <c r="A27" s="8" t="s">
        <v>122</v>
      </c>
      <c r="B27" s="14">
        <v>-36.455793614758697</v>
      </c>
      <c r="C27" s="15">
        <f t="shared" si="1"/>
        <v>-36.45579361475869</v>
      </c>
    </row>
    <row r="28" spans="1:10" x14ac:dyDescent="0.25">
      <c r="A28" s="8" t="s">
        <v>123</v>
      </c>
      <c r="B28" s="14">
        <v>-38.327575884628502</v>
      </c>
      <c r="C28" s="15">
        <f t="shared" si="1"/>
        <v>-38.327575884628509</v>
      </c>
    </row>
    <row r="29" spans="1:10" x14ac:dyDescent="0.25">
      <c r="A29" s="8" t="s">
        <v>124</v>
      </c>
      <c r="B29" s="14">
        <v>-36.0252770266639</v>
      </c>
      <c r="C29" s="15">
        <f t="shared" si="1"/>
        <v>-36.0252770266639</v>
      </c>
    </row>
    <row r="30" spans="1:10" x14ac:dyDescent="0.25">
      <c r="A30" s="8" t="s">
        <v>125</v>
      </c>
      <c r="B30" s="14">
        <v>-28.584599732020202</v>
      </c>
      <c r="C30" s="15">
        <f t="shared" si="1"/>
        <v>-28.584599732020205</v>
      </c>
      <c r="E30" s="11"/>
      <c r="F30" s="11"/>
      <c r="G30" s="11"/>
      <c r="H30" s="11"/>
      <c r="I30" s="11"/>
      <c r="J30" s="11"/>
    </row>
    <row r="31" spans="1:10" x14ac:dyDescent="0.25">
      <c r="A31" s="8" t="s">
        <v>126</v>
      </c>
      <c r="B31" s="14">
        <v>-29.498719465497299</v>
      </c>
      <c r="C31" s="15">
        <f t="shared" si="1"/>
        <v>-29.498719465497299</v>
      </c>
    </row>
    <row r="33" spans="1:21" ht="9" customHeight="1" x14ac:dyDescent="0.25"/>
    <row r="34" spans="1:21" ht="11.25" customHeight="1" x14ac:dyDescent="0.25">
      <c r="A34" s="188" t="s">
        <v>723</v>
      </c>
      <c r="B34" s="188"/>
      <c r="C34" s="188"/>
      <c r="D34" s="188"/>
      <c r="E34" s="188"/>
      <c r="F34" s="188"/>
      <c r="G34" s="188"/>
      <c r="H34" s="188"/>
      <c r="I34" s="188"/>
      <c r="J34" s="188"/>
      <c r="K34" s="188"/>
      <c r="L34" s="188"/>
      <c r="M34" s="188"/>
      <c r="N34" s="161"/>
      <c r="O34" s="170"/>
      <c r="P34" s="170"/>
      <c r="Q34" s="170"/>
      <c r="R34" s="170"/>
      <c r="S34" s="170"/>
      <c r="T34" s="170"/>
      <c r="U34" s="170"/>
    </row>
    <row r="35" spans="1:21" x14ac:dyDescent="0.25">
      <c r="A35" s="189"/>
      <c r="B35" s="189"/>
      <c r="C35" s="189"/>
      <c r="D35" s="189"/>
      <c r="E35" s="189"/>
      <c r="F35" s="189"/>
      <c r="G35" s="189"/>
      <c r="H35" s="189"/>
      <c r="I35" s="189"/>
      <c r="J35" s="189"/>
      <c r="K35" s="189"/>
      <c r="L35" s="189"/>
      <c r="M35" s="189"/>
      <c r="N35" s="172"/>
    </row>
  </sheetData>
  <mergeCells count="17">
    <mergeCell ref="T3:T4"/>
    <mergeCell ref="A34:M35"/>
    <mergeCell ref="A1:U1"/>
    <mergeCell ref="A12:U12"/>
    <mergeCell ref="U2:U4"/>
    <mergeCell ref="A2:A4"/>
    <mergeCell ref="B2:I2"/>
    <mergeCell ref="J2:Q2"/>
    <mergeCell ref="R2:T2"/>
    <mergeCell ref="B3:C3"/>
    <mergeCell ref="D3:F3"/>
    <mergeCell ref="G3:I3"/>
    <mergeCell ref="J3:K3"/>
    <mergeCell ref="L3:N3"/>
    <mergeCell ref="O3:Q3"/>
    <mergeCell ref="R3:R4"/>
    <mergeCell ref="S3:S4"/>
  </mergeCells>
  <pageMargins left="0.70000000000000007" right="0.70000000000000007" top="1.1437007874015745" bottom="1.1437007874015745" header="0.74999999999999989" footer="0.74999999999999989"/>
  <pageSetup paperSize="9" fitToWidth="0" fitToHeight="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AMH11"/>
  <sheetViews>
    <sheetView workbookViewId="0">
      <selection activeCell="B2" sqref="B2:Q3"/>
    </sheetView>
  </sheetViews>
  <sheetFormatPr baseColWidth="10" defaultColWidth="11.25" defaultRowHeight="14.25" x14ac:dyDescent="0.2"/>
  <cols>
    <col min="1" max="1" width="10.25" style="20" customWidth="1"/>
    <col min="2" max="17" width="8.25" style="20" customWidth="1"/>
    <col min="18" max="1022" width="10.25" style="20" customWidth="1"/>
  </cols>
  <sheetData>
    <row r="1" spans="1:22" s="8" customFormat="1" ht="11.25" x14ac:dyDescent="0.2">
      <c r="A1" s="200" t="s">
        <v>537</v>
      </c>
      <c r="B1" s="201"/>
      <c r="C1" s="201"/>
      <c r="D1" s="201"/>
      <c r="E1" s="201"/>
      <c r="F1" s="201"/>
      <c r="G1" s="201"/>
      <c r="H1" s="201"/>
      <c r="I1" s="201"/>
      <c r="J1" s="201"/>
      <c r="K1" s="201"/>
      <c r="L1" s="201"/>
      <c r="M1" s="201"/>
      <c r="N1" s="201"/>
      <c r="O1" s="201"/>
      <c r="P1" s="201"/>
      <c r="Q1" s="201"/>
    </row>
    <row r="2" spans="1:22" x14ac:dyDescent="0.2">
      <c r="A2" s="196"/>
      <c r="B2" s="197">
        <v>2020</v>
      </c>
      <c r="C2" s="197"/>
      <c r="D2" s="197"/>
      <c r="E2" s="197"/>
      <c r="F2" s="197"/>
      <c r="G2" s="197"/>
      <c r="H2" s="197">
        <v>2021</v>
      </c>
      <c r="I2" s="197"/>
      <c r="J2" s="197"/>
      <c r="K2" s="197"/>
      <c r="L2" s="197"/>
      <c r="M2" s="197"/>
      <c r="N2" s="197" t="s">
        <v>529</v>
      </c>
      <c r="O2" s="197"/>
      <c r="P2" s="197"/>
      <c r="Q2" s="202" t="s">
        <v>538</v>
      </c>
    </row>
    <row r="3" spans="1:22" ht="45" x14ac:dyDescent="0.2">
      <c r="A3" s="196"/>
      <c r="B3" s="173" t="s">
        <v>113</v>
      </c>
      <c r="C3" s="173" t="s">
        <v>117</v>
      </c>
      <c r="D3" s="173" t="s">
        <v>114</v>
      </c>
      <c r="E3" s="173" t="s">
        <v>710</v>
      </c>
      <c r="F3" s="173" t="s">
        <v>115</v>
      </c>
      <c r="G3" s="173" t="s">
        <v>709</v>
      </c>
      <c r="H3" s="173" t="s">
        <v>113</v>
      </c>
      <c r="I3" s="173" t="s">
        <v>117</v>
      </c>
      <c r="J3" s="173" t="s">
        <v>114</v>
      </c>
      <c r="K3" s="173" t="s">
        <v>710</v>
      </c>
      <c r="L3" s="173" t="s">
        <v>115</v>
      </c>
      <c r="M3" s="173" t="s">
        <v>709</v>
      </c>
      <c r="N3" s="173" t="s">
        <v>113</v>
      </c>
      <c r="O3" s="173" t="s">
        <v>114</v>
      </c>
      <c r="P3" s="173" t="s">
        <v>115</v>
      </c>
      <c r="Q3" s="217"/>
      <c r="V3" s="3"/>
    </row>
    <row r="4" spans="1:22" x14ac:dyDescent="0.2">
      <c r="A4" s="79" t="s">
        <v>113</v>
      </c>
      <c r="B4" s="133">
        <v>56709</v>
      </c>
      <c r="C4" s="100">
        <v>1</v>
      </c>
      <c r="D4" s="133">
        <v>0</v>
      </c>
      <c r="E4" s="100" t="s">
        <v>718</v>
      </c>
      <c r="F4" s="133">
        <v>56709</v>
      </c>
      <c r="G4" s="100">
        <v>1</v>
      </c>
      <c r="H4" s="133">
        <v>196920</v>
      </c>
      <c r="I4" s="100">
        <v>1</v>
      </c>
      <c r="J4" s="133">
        <v>154311</v>
      </c>
      <c r="K4" s="100">
        <v>1</v>
      </c>
      <c r="L4" s="133">
        <v>42609</v>
      </c>
      <c r="M4" s="100">
        <v>1</v>
      </c>
      <c r="N4" s="138">
        <v>247.24646881447401</v>
      </c>
      <c r="O4" s="138" t="s">
        <v>718</v>
      </c>
      <c r="P4" s="138">
        <v>-24.863778236258799</v>
      </c>
      <c r="Q4" s="138">
        <v>-88.247904054389593</v>
      </c>
      <c r="V4" s="3"/>
    </row>
    <row r="5" spans="1:22" x14ac:dyDescent="0.2">
      <c r="A5" s="89" t="s">
        <v>173</v>
      </c>
      <c r="B5" s="132">
        <v>56709</v>
      </c>
      <c r="C5" s="126">
        <v>1</v>
      </c>
      <c r="D5" s="132">
        <v>0</v>
      </c>
      <c r="E5" s="126" t="s">
        <v>718</v>
      </c>
      <c r="F5" s="132">
        <v>56709</v>
      </c>
      <c r="G5" s="126">
        <v>1</v>
      </c>
      <c r="H5" s="132">
        <v>152573</v>
      </c>
      <c r="I5" s="126">
        <v>0.774796871826122</v>
      </c>
      <c r="J5" s="132">
        <v>111443</v>
      </c>
      <c r="K5" s="126">
        <v>0.72219738061447303</v>
      </c>
      <c r="L5" s="132">
        <v>41130</v>
      </c>
      <c r="M5" s="126">
        <v>0.96528902344575096</v>
      </c>
      <c r="N5" s="103">
        <v>169.045477790121</v>
      </c>
      <c r="O5" s="103" t="s">
        <v>718</v>
      </c>
      <c r="P5" s="103">
        <v>-27.471829868274899</v>
      </c>
      <c r="Q5" s="103">
        <v>-87.657913235792606</v>
      </c>
      <c r="V5" s="3"/>
    </row>
    <row r="6" spans="1:22" x14ac:dyDescent="0.2">
      <c r="A6" s="89" t="s">
        <v>174</v>
      </c>
      <c r="B6" s="132">
        <v>0</v>
      </c>
      <c r="C6" s="126">
        <v>0</v>
      </c>
      <c r="D6" s="132">
        <v>0</v>
      </c>
      <c r="E6" s="126" t="s">
        <v>718</v>
      </c>
      <c r="F6" s="132">
        <v>0</v>
      </c>
      <c r="G6" s="126">
        <v>0</v>
      </c>
      <c r="H6" s="132">
        <v>20</v>
      </c>
      <c r="I6" s="126">
        <v>1.01564086938858E-4</v>
      </c>
      <c r="J6" s="132">
        <v>20</v>
      </c>
      <c r="K6" s="126">
        <v>1.2960838825488801E-4</v>
      </c>
      <c r="L6" s="132">
        <v>0</v>
      </c>
      <c r="M6" s="126">
        <v>0</v>
      </c>
      <c r="N6" s="103" t="s">
        <v>718</v>
      </c>
      <c r="O6" s="103" t="s">
        <v>718</v>
      </c>
      <c r="P6" s="103" t="s">
        <v>718</v>
      </c>
      <c r="Q6" s="103">
        <v>-97.005988023952099</v>
      </c>
      <c r="V6" s="3"/>
    </row>
    <row r="7" spans="1:22" x14ac:dyDescent="0.2">
      <c r="A7" s="89" t="s">
        <v>175</v>
      </c>
      <c r="B7" s="132">
        <v>0</v>
      </c>
      <c r="C7" s="126">
        <v>0</v>
      </c>
      <c r="D7" s="132">
        <v>0</v>
      </c>
      <c r="E7" s="126" t="s">
        <v>718</v>
      </c>
      <c r="F7" s="132">
        <v>0</v>
      </c>
      <c r="G7" s="126">
        <v>0</v>
      </c>
      <c r="H7" s="132">
        <v>2782</v>
      </c>
      <c r="I7" s="126">
        <v>1.41275644931952E-2</v>
      </c>
      <c r="J7" s="132">
        <v>2694</v>
      </c>
      <c r="K7" s="126">
        <v>1.74582498979334E-2</v>
      </c>
      <c r="L7" s="132">
        <v>88</v>
      </c>
      <c r="M7" s="126">
        <v>2.0652913703677598E-3</v>
      </c>
      <c r="N7" s="103" t="s">
        <v>718</v>
      </c>
      <c r="O7" s="103" t="s">
        <v>718</v>
      </c>
      <c r="P7" s="103" t="s">
        <v>718</v>
      </c>
      <c r="Q7" s="103">
        <v>-93.6063614635043</v>
      </c>
      <c r="V7" s="3"/>
    </row>
    <row r="8" spans="1:22" x14ac:dyDescent="0.2">
      <c r="A8" s="89" t="s">
        <v>176</v>
      </c>
      <c r="B8" s="132">
        <v>0</v>
      </c>
      <c r="C8" s="126">
        <v>0</v>
      </c>
      <c r="D8" s="132">
        <v>0</v>
      </c>
      <c r="E8" s="126" t="s">
        <v>718</v>
      </c>
      <c r="F8" s="132">
        <v>0</v>
      </c>
      <c r="G8" s="126">
        <v>0</v>
      </c>
      <c r="H8" s="132">
        <v>41545</v>
      </c>
      <c r="I8" s="126">
        <v>0.21097399959374399</v>
      </c>
      <c r="J8" s="132">
        <v>40154</v>
      </c>
      <c r="K8" s="126">
        <v>0.260214761099338</v>
      </c>
      <c r="L8" s="132">
        <v>1391</v>
      </c>
      <c r="M8" s="126">
        <v>3.26456851838813E-2</v>
      </c>
      <c r="N8" s="103" t="s">
        <v>718</v>
      </c>
      <c r="O8" s="103" t="s">
        <v>718</v>
      </c>
      <c r="P8" s="103" t="s">
        <v>718</v>
      </c>
      <c r="Q8" s="103">
        <v>-89.488532139107093</v>
      </c>
      <c r="V8" s="3"/>
    </row>
    <row r="9" spans="1:22" x14ac:dyDescent="0.2">
      <c r="A9" s="89" t="s">
        <v>177</v>
      </c>
      <c r="B9" s="132">
        <v>0</v>
      </c>
      <c r="C9" s="126">
        <v>0</v>
      </c>
      <c r="D9" s="132">
        <v>0</v>
      </c>
      <c r="E9" s="126" t="s">
        <v>718</v>
      </c>
      <c r="F9" s="132">
        <v>0</v>
      </c>
      <c r="G9" s="126">
        <v>0</v>
      </c>
      <c r="H9" s="132">
        <v>0</v>
      </c>
      <c r="I9" s="126">
        <v>0</v>
      </c>
      <c r="J9" s="132">
        <v>0</v>
      </c>
      <c r="K9" s="126">
        <v>0</v>
      </c>
      <c r="L9" s="132">
        <v>0</v>
      </c>
      <c r="M9" s="126">
        <v>0</v>
      </c>
      <c r="N9" s="103" t="s">
        <v>718</v>
      </c>
      <c r="O9" s="103" t="s">
        <v>718</v>
      </c>
      <c r="P9" s="103" t="s">
        <v>718</v>
      </c>
      <c r="Q9" s="103" t="s">
        <v>718</v>
      </c>
      <c r="V9" s="3"/>
    </row>
    <row r="10" spans="1:22" ht="5.25" customHeight="1" x14ac:dyDescent="0.2">
      <c r="A10" s="188" t="s">
        <v>719</v>
      </c>
      <c r="B10" s="188"/>
      <c r="C10" s="188"/>
      <c r="D10" s="188"/>
      <c r="E10" s="188"/>
      <c r="F10" s="188"/>
      <c r="G10" s="188"/>
      <c r="H10" s="188"/>
      <c r="I10" s="188"/>
      <c r="J10" s="188"/>
      <c r="K10" s="188"/>
      <c r="L10" s="188"/>
      <c r="M10" s="188"/>
      <c r="N10" s="188"/>
      <c r="O10" s="188"/>
      <c r="P10" s="188"/>
      <c r="Q10" s="188"/>
    </row>
    <row r="11" spans="1:22" ht="20.25" customHeight="1" x14ac:dyDescent="0.2">
      <c r="A11" s="209"/>
      <c r="B11" s="209"/>
      <c r="C11" s="209"/>
      <c r="D11" s="209"/>
      <c r="E11" s="209"/>
      <c r="F11" s="209"/>
      <c r="G11" s="209"/>
      <c r="H11" s="209"/>
      <c r="I11" s="209"/>
      <c r="J11" s="209"/>
      <c r="K11" s="209"/>
      <c r="L11" s="209"/>
      <c r="M11" s="209"/>
      <c r="N11" s="209"/>
      <c r="O11" s="209"/>
      <c r="P11" s="209"/>
      <c r="Q11" s="209"/>
    </row>
  </sheetData>
  <mergeCells count="7">
    <mergeCell ref="A10:Q11"/>
    <mergeCell ref="A1:Q1"/>
    <mergeCell ref="Q2:Q3"/>
    <mergeCell ref="A2:A3"/>
    <mergeCell ref="B2:G2"/>
    <mergeCell ref="H2:M2"/>
    <mergeCell ref="N2:P2"/>
  </mergeCells>
  <pageMargins left="0.74999999999999989" right="0.74999999999999989" top="1.393700787401575" bottom="1.393700787401575" header="1" footer="1"/>
  <pageSetup paperSize="9" fitToWidth="0"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sheetPr>
  <dimension ref="A1:AMJ12"/>
  <sheetViews>
    <sheetView workbookViewId="0">
      <selection activeCell="B2" sqref="B2:J3"/>
    </sheetView>
  </sheetViews>
  <sheetFormatPr baseColWidth="10" defaultColWidth="11.25" defaultRowHeight="14.25" x14ac:dyDescent="0.2"/>
  <cols>
    <col min="1" max="1" width="14.75" style="20" customWidth="1"/>
    <col min="2" max="9" width="8.75" style="20" customWidth="1"/>
    <col min="10" max="1024" width="10.25" style="20" customWidth="1"/>
  </cols>
  <sheetData>
    <row r="1" spans="1:10" x14ac:dyDescent="0.2">
      <c r="A1" s="219" t="s">
        <v>539</v>
      </c>
      <c r="B1" s="219"/>
      <c r="C1" s="219"/>
      <c r="D1" s="219"/>
      <c r="E1" s="219"/>
      <c r="F1" s="219"/>
      <c r="G1" s="219"/>
      <c r="H1" s="219"/>
      <c r="I1" s="219"/>
      <c r="J1" s="219"/>
    </row>
    <row r="2" spans="1:10" x14ac:dyDescent="0.2">
      <c r="A2" s="220"/>
      <c r="B2" s="221" t="s">
        <v>178</v>
      </c>
      <c r="C2" s="221"/>
      <c r="D2" s="221"/>
      <c r="E2" s="221" t="s">
        <v>179</v>
      </c>
      <c r="F2" s="221"/>
      <c r="G2" s="221"/>
      <c r="H2" s="221" t="s">
        <v>180</v>
      </c>
      <c r="I2" s="221"/>
      <c r="J2" s="221"/>
    </row>
    <row r="3" spans="1:10" x14ac:dyDescent="0.2">
      <c r="A3" s="220"/>
      <c r="B3" s="176">
        <v>2020</v>
      </c>
      <c r="C3" s="176">
        <v>2021</v>
      </c>
      <c r="D3" s="176" t="s">
        <v>181</v>
      </c>
      <c r="E3" s="176">
        <v>2020</v>
      </c>
      <c r="F3" s="176">
        <v>2021</v>
      </c>
      <c r="G3" s="176" t="s">
        <v>181</v>
      </c>
      <c r="H3" s="176">
        <v>2020</v>
      </c>
      <c r="I3" s="176">
        <v>2021</v>
      </c>
      <c r="J3" s="176" t="s">
        <v>181</v>
      </c>
    </row>
    <row r="4" spans="1:10" x14ac:dyDescent="0.2">
      <c r="A4" s="33" t="s">
        <v>113</v>
      </c>
      <c r="B4" s="34">
        <v>20592050</v>
      </c>
      <c r="C4" s="34">
        <v>34074904</v>
      </c>
      <c r="D4" s="35">
        <v>65.476016229564323</v>
      </c>
      <c r="E4" s="34">
        <v>9244254</v>
      </c>
      <c r="F4" s="34">
        <v>15438053</v>
      </c>
      <c r="G4" s="35">
        <v>67.001609864895542</v>
      </c>
      <c r="H4" s="34">
        <v>11347796</v>
      </c>
      <c r="I4" s="34">
        <v>18636851</v>
      </c>
      <c r="J4" s="35">
        <v>64.233222028312809</v>
      </c>
    </row>
    <row r="5" spans="1:10" x14ac:dyDescent="0.2">
      <c r="A5" s="32" t="s">
        <v>182</v>
      </c>
      <c r="B5" s="22">
        <v>5503997</v>
      </c>
      <c r="C5" s="22">
        <v>7761840</v>
      </c>
      <c r="D5" s="36">
        <v>41.021879190704503</v>
      </c>
      <c r="E5" s="22">
        <v>4305076</v>
      </c>
      <c r="F5" s="22">
        <v>6395403</v>
      </c>
      <c r="G5" s="36">
        <v>48.554938402945737</v>
      </c>
      <c r="H5" s="22">
        <v>1198921</v>
      </c>
      <c r="I5" s="22">
        <v>1366437</v>
      </c>
      <c r="J5" s="36">
        <v>13.972230030168786</v>
      </c>
    </row>
    <row r="6" spans="1:10" x14ac:dyDescent="0.2">
      <c r="A6" s="32" t="s">
        <v>124</v>
      </c>
      <c r="B6" s="22">
        <v>4003786</v>
      </c>
      <c r="C6" s="22">
        <v>5884469</v>
      </c>
      <c r="D6" s="36">
        <v>46.972615419505438</v>
      </c>
      <c r="E6" s="22">
        <v>1302158</v>
      </c>
      <c r="F6" s="22">
        <v>1755791</v>
      </c>
      <c r="G6" s="36">
        <v>34.837016706114014</v>
      </c>
      <c r="H6" s="22">
        <v>2701628</v>
      </c>
      <c r="I6" s="22">
        <v>4128678</v>
      </c>
      <c r="J6" s="36">
        <v>52.821854082057193</v>
      </c>
    </row>
    <row r="7" spans="1:10" x14ac:dyDescent="0.2">
      <c r="A7" s="32" t="s">
        <v>707</v>
      </c>
      <c r="B7" s="22">
        <v>3875459</v>
      </c>
      <c r="C7" s="22">
        <v>5346006</v>
      </c>
      <c r="D7" s="36">
        <v>37.945105341070558</v>
      </c>
      <c r="E7" s="22">
        <v>1819981</v>
      </c>
      <c r="F7" s="22">
        <v>2784809</v>
      </c>
      <c r="G7" s="36">
        <v>53.013080905789664</v>
      </c>
      <c r="H7" s="22">
        <v>2055478</v>
      </c>
      <c r="I7" s="22">
        <v>2561197</v>
      </c>
      <c r="J7" s="36">
        <v>24.603474228378985</v>
      </c>
    </row>
    <row r="8" spans="1:10" x14ac:dyDescent="0.2">
      <c r="A8" s="33" t="s">
        <v>121</v>
      </c>
      <c r="B8" s="34">
        <v>1887874</v>
      </c>
      <c r="C8" s="34">
        <v>6416014</v>
      </c>
      <c r="D8" s="35">
        <v>239.85393092971248</v>
      </c>
      <c r="E8" s="34">
        <v>533973</v>
      </c>
      <c r="F8" s="34">
        <v>2118120</v>
      </c>
      <c r="G8" s="35">
        <v>296.67174182964311</v>
      </c>
      <c r="H8" s="34">
        <v>1353901</v>
      </c>
      <c r="I8" s="34">
        <v>4297894</v>
      </c>
      <c r="J8" s="35">
        <v>217.44521940673653</v>
      </c>
    </row>
    <row r="9" spans="1:10" x14ac:dyDescent="0.2">
      <c r="A9" s="32" t="s">
        <v>122</v>
      </c>
      <c r="B9" s="22">
        <v>2481055</v>
      </c>
      <c r="C9" s="22">
        <v>4200336</v>
      </c>
      <c r="D9" s="36">
        <v>69.296367875762527</v>
      </c>
      <c r="E9" s="22">
        <v>638079</v>
      </c>
      <c r="F9" s="22">
        <v>1290468</v>
      </c>
      <c r="G9" s="36">
        <v>102.24266901120393</v>
      </c>
      <c r="H9" s="22">
        <v>1842976</v>
      </c>
      <c r="I9" s="22">
        <v>2909868</v>
      </c>
      <c r="J9" s="36">
        <v>57.889630684284541</v>
      </c>
    </row>
    <row r="10" spans="1:10" x14ac:dyDescent="0.2">
      <c r="A10" s="32" t="s">
        <v>183</v>
      </c>
      <c r="B10" s="22">
        <v>2327965</v>
      </c>
      <c r="C10" s="22">
        <v>3756366</v>
      </c>
      <c r="D10" s="36">
        <v>61.358353755318483</v>
      </c>
      <c r="E10" s="22">
        <v>463233</v>
      </c>
      <c r="F10" s="22">
        <v>830433</v>
      </c>
      <c r="G10" s="36">
        <v>79.268963998678842</v>
      </c>
      <c r="H10" s="22">
        <v>1864732</v>
      </c>
      <c r="I10" s="22">
        <v>2925933</v>
      </c>
      <c r="J10" s="36">
        <v>56.909035722023326</v>
      </c>
    </row>
    <row r="11" spans="1:10" x14ac:dyDescent="0.2">
      <c r="A11" s="32" t="s">
        <v>126</v>
      </c>
      <c r="B11" s="22">
        <v>511914</v>
      </c>
      <c r="C11" s="22">
        <v>709873</v>
      </c>
      <c r="D11" s="36">
        <v>38.670362599967966</v>
      </c>
      <c r="E11" s="22">
        <v>181754</v>
      </c>
      <c r="F11" s="22">
        <v>263029</v>
      </c>
      <c r="G11" s="36">
        <v>44.717035113395021</v>
      </c>
      <c r="H11" s="22">
        <v>330160</v>
      </c>
      <c r="I11" s="22">
        <v>446844</v>
      </c>
      <c r="J11" s="36">
        <v>35.341652532105641</v>
      </c>
    </row>
    <row r="12" spans="1:10" x14ac:dyDescent="0.2">
      <c r="A12" s="218" t="s">
        <v>184</v>
      </c>
      <c r="B12" s="218"/>
      <c r="C12" s="218"/>
      <c r="D12" s="218"/>
      <c r="E12" s="218"/>
      <c r="F12" s="218"/>
      <c r="G12" s="218"/>
      <c r="H12" s="218"/>
      <c r="I12" s="218"/>
      <c r="J12" s="218"/>
    </row>
  </sheetData>
  <mergeCells count="6">
    <mergeCell ref="A12:J12"/>
    <mergeCell ref="A1:J1"/>
    <mergeCell ref="A2:A3"/>
    <mergeCell ref="B2:D2"/>
    <mergeCell ref="E2:G2"/>
    <mergeCell ref="H2:J2"/>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ALY39"/>
  <sheetViews>
    <sheetView topLeftCell="A7" workbookViewId="0">
      <selection activeCell="C2" sqref="C2:L3"/>
    </sheetView>
  </sheetViews>
  <sheetFormatPr baseColWidth="10" defaultColWidth="11.25" defaultRowHeight="15" x14ac:dyDescent="0.25"/>
  <cols>
    <col min="1" max="1" width="10.25" style="2" customWidth="1"/>
    <col min="2" max="2" width="13.5" style="2" customWidth="1"/>
    <col min="3" max="11" width="8.75" style="2" customWidth="1"/>
    <col min="12" max="12" width="9.25" style="2" customWidth="1"/>
    <col min="13" max="13" width="5.75" style="2" customWidth="1"/>
    <col min="14" max="14" width="7.75" style="2" customWidth="1"/>
    <col min="15" max="15" width="8.75" style="2" customWidth="1"/>
    <col min="16" max="1013" width="10.25" style="2" customWidth="1"/>
  </cols>
  <sheetData>
    <row r="1" spans="1:19" x14ac:dyDescent="0.25">
      <c r="A1" s="190" t="s">
        <v>540</v>
      </c>
      <c r="B1" s="191"/>
      <c r="C1" s="191"/>
      <c r="D1" s="191"/>
      <c r="E1" s="191"/>
      <c r="F1" s="191"/>
      <c r="G1" s="191"/>
      <c r="H1" s="191"/>
      <c r="I1" s="191"/>
      <c r="J1" s="191"/>
      <c r="K1" s="191"/>
      <c r="L1" s="191"/>
    </row>
    <row r="2" spans="1:19" x14ac:dyDescent="0.25">
      <c r="A2" s="196"/>
      <c r="B2" s="196"/>
      <c r="C2" s="197">
        <v>2020</v>
      </c>
      <c r="D2" s="197"/>
      <c r="E2" s="197"/>
      <c r="F2" s="197">
        <v>2021</v>
      </c>
      <c r="G2" s="197"/>
      <c r="H2" s="197"/>
      <c r="I2" s="197" t="s">
        <v>529</v>
      </c>
      <c r="J2" s="197"/>
      <c r="K2" s="197"/>
      <c r="L2" s="202" t="s">
        <v>538</v>
      </c>
      <c r="O2" s="106"/>
      <c r="P2" s="92"/>
      <c r="R2"/>
      <c r="S2"/>
    </row>
    <row r="3" spans="1:19" ht="22.5" x14ac:dyDescent="0.25">
      <c r="A3" s="196"/>
      <c r="B3" s="196"/>
      <c r="C3" s="173" t="s">
        <v>113</v>
      </c>
      <c r="D3" s="173" t="s">
        <v>114</v>
      </c>
      <c r="E3" s="173" t="s">
        <v>115</v>
      </c>
      <c r="F3" s="173" t="s">
        <v>113</v>
      </c>
      <c r="G3" s="173" t="s">
        <v>114</v>
      </c>
      <c r="H3" s="173" t="s">
        <v>115</v>
      </c>
      <c r="I3" s="173" t="s">
        <v>113</v>
      </c>
      <c r="J3" s="173" t="s">
        <v>114</v>
      </c>
      <c r="K3" s="173" t="s">
        <v>115</v>
      </c>
      <c r="L3" s="217"/>
      <c r="M3" s="3"/>
      <c r="O3" s="106"/>
      <c r="P3" s="92"/>
      <c r="R3"/>
      <c r="S3"/>
    </row>
    <row r="4" spans="1:19" ht="15.75" customHeight="1" x14ac:dyDescent="0.25">
      <c r="A4" s="222" t="s">
        <v>121</v>
      </c>
      <c r="B4" s="89" t="s">
        <v>185</v>
      </c>
      <c r="C4" s="84">
        <v>2678.88</v>
      </c>
      <c r="D4" s="84">
        <v>2070.52</v>
      </c>
      <c r="E4" s="84">
        <v>608.36</v>
      </c>
      <c r="F4" s="84">
        <v>8790.27</v>
      </c>
      <c r="G4" s="84">
        <v>8133.29</v>
      </c>
      <c r="H4" s="84">
        <v>656.98</v>
      </c>
      <c r="I4" s="86">
        <v>228.13227916144101</v>
      </c>
      <c r="J4" s="86">
        <v>292.813882502946</v>
      </c>
      <c r="K4" s="86">
        <v>7.9919784338220703</v>
      </c>
      <c r="L4" s="86">
        <v>-46.690161089015596</v>
      </c>
      <c r="N4" s="37"/>
      <c r="O4" s="106"/>
      <c r="P4" s="92"/>
      <c r="R4"/>
      <c r="S4"/>
    </row>
    <row r="5" spans="1:19" x14ac:dyDescent="0.25">
      <c r="A5" s="222"/>
      <c r="B5" s="89" t="s">
        <v>186</v>
      </c>
      <c r="C5" s="84">
        <v>859.97397812120505</v>
      </c>
      <c r="D5" s="84">
        <v>911.15158678783598</v>
      </c>
      <c r="E5" s="84">
        <v>721.96048181332696</v>
      </c>
      <c r="F5" s="84">
        <v>1012.20178100587</v>
      </c>
      <c r="G5" s="84">
        <v>1027.5918732042601</v>
      </c>
      <c r="H5" s="84">
        <v>853.88281563757903</v>
      </c>
      <c r="I5" s="86">
        <v>17.701442922405999</v>
      </c>
      <c r="J5" s="86">
        <v>12.7794637143661</v>
      </c>
      <c r="K5" s="86">
        <v>18.272791537412999</v>
      </c>
      <c r="L5" s="86">
        <v>0.94857391913452105</v>
      </c>
      <c r="O5" s="107"/>
      <c r="P5" s="92"/>
      <c r="R5" s="18"/>
      <c r="S5" s="18"/>
    </row>
    <row r="6" spans="1:19" x14ac:dyDescent="0.25">
      <c r="A6" s="222"/>
      <c r="B6" s="105" t="s">
        <v>187</v>
      </c>
      <c r="C6" s="80">
        <v>113.27684854511401</v>
      </c>
      <c r="D6" s="80">
        <v>114.479584044758</v>
      </c>
      <c r="E6" s="80">
        <v>109.366241721039</v>
      </c>
      <c r="F6" s="80">
        <v>140.87338237371401</v>
      </c>
      <c r="G6" s="80">
        <v>144.70480001248299</v>
      </c>
      <c r="H6" s="80">
        <v>106.096435067409</v>
      </c>
      <c r="I6" s="90">
        <v>24.362024705877399</v>
      </c>
      <c r="J6" s="90">
        <v>26.4022761961713</v>
      </c>
      <c r="K6" s="90">
        <v>-2.9897769203501601</v>
      </c>
      <c r="L6" s="90">
        <v>-6.6748857169703903</v>
      </c>
      <c r="O6" s="106"/>
      <c r="P6" s="92"/>
      <c r="R6" s="18"/>
      <c r="S6" s="18"/>
    </row>
    <row r="7" spans="1:19" ht="15" customHeight="1" x14ac:dyDescent="0.25">
      <c r="A7" s="222" t="s">
        <v>133</v>
      </c>
      <c r="B7" s="89" t="s">
        <v>185</v>
      </c>
      <c r="C7" s="84">
        <v>1812.27</v>
      </c>
      <c r="D7" s="84">
        <v>1276.1199999999999</v>
      </c>
      <c r="E7" s="84">
        <v>536.15</v>
      </c>
      <c r="F7" s="84">
        <v>6095.5</v>
      </c>
      <c r="G7" s="84">
        <v>5525.62</v>
      </c>
      <c r="H7" s="84">
        <v>569.88</v>
      </c>
      <c r="I7" s="86">
        <v>236.34612943987401</v>
      </c>
      <c r="J7" s="86">
        <v>333.00159859574302</v>
      </c>
      <c r="K7" s="86">
        <v>6.2911498647767701</v>
      </c>
      <c r="L7" s="86">
        <v>-48.714691131271998</v>
      </c>
      <c r="N7" s="37"/>
      <c r="O7" s="106"/>
      <c r="P7" s="92"/>
      <c r="R7" s="18"/>
      <c r="S7" s="18"/>
    </row>
    <row r="8" spans="1:19" x14ac:dyDescent="0.25">
      <c r="A8" s="222"/>
      <c r="B8" s="89" t="s">
        <v>186</v>
      </c>
      <c r="C8" s="84">
        <v>889.86383969124597</v>
      </c>
      <c r="D8" s="84">
        <v>954.60016412192897</v>
      </c>
      <c r="E8" s="84">
        <v>766.19236051269104</v>
      </c>
      <c r="F8" s="84">
        <v>1051.5498348883</v>
      </c>
      <c r="G8" s="84">
        <v>1072.27485967389</v>
      </c>
      <c r="H8" s="84">
        <v>885.58477219362101</v>
      </c>
      <c r="I8" s="86">
        <v>18.1697455256928</v>
      </c>
      <c r="J8" s="86">
        <v>12.327118722025601</v>
      </c>
      <c r="K8" s="86">
        <v>15.5825635746407</v>
      </c>
      <c r="L8" s="86">
        <v>4.9872553151038401</v>
      </c>
      <c r="O8" s="107"/>
      <c r="P8" s="92"/>
      <c r="R8" s="18"/>
      <c r="S8" s="18"/>
    </row>
    <row r="9" spans="1:19" x14ac:dyDescent="0.25">
      <c r="A9" s="222"/>
      <c r="B9" s="105" t="s">
        <v>187</v>
      </c>
      <c r="C9" s="80">
        <v>114.28145144070901</v>
      </c>
      <c r="D9" s="80">
        <v>114.334136613399</v>
      </c>
      <c r="E9" s="80">
        <v>114.156247677858</v>
      </c>
      <c r="F9" s="80">
        <v>143.09042836187299</v>
      </c>
      <c r="G9" s="80">
        <v>147.72899046892701</v>
      </c>
      <c r="H9" s="80">
        <v>109.6941122665</v>
      </c>
      <c r="I9" s="90">
        <v>25.2087950913977</v>
      </c>
      <c r="J9" s="90">
        <v>29.2081217777035</v>
      </c>
      <c r="K9" s="90">
        <v>-3.9087964978928298</v>
      </c>
      <c r="L9" s="90">
        <v>-5.1860576055697196</v>
      </c>
      <c r="O9" s="106"/>
      <c r="P9" s="92"/>
      <c r="R9" s="18"/>
      <c r="S9" s="18"/>
    </row>
    <row r="10" spans="1:19" ht="15" customHeight="1" x14ac:dyDescent="0.25">
      <c r="A10" s="222" t="s">
        <v>134</v>
      </c>
      <c r="B10" s="89" t="s">
        <v>185</v>
      </c>
      <c r="C10" s="84">
        <v>359.44</v>
      </c>
      <c r="D10" s="84">
        <v>332.64</v>
      </c>
      <c r="E10" s="84">
        <v>26.8</v>
      </c>
      <c r="F10" s="84">
        <v>874.73</v>
      </c>
      <c r="G10" s="84">
        <v>849.94</v>
      </c>
      <c r="H10" s="84">
        <v>24.790000000000099</v>
      </c>
      <c r="I10" s="86">
        <v>143.35911417761</v>
      </c>
      <c r="J10" s="86">
        <v>155.51346801346801</v>
      </c>
      <c r="K10" s="86">
        <v>-7.49999999999973</v>
      </c>
      <c r="L10" s="86">
        <v>-37.8221805206068</v>
      </c>
      <c r="N10" s="37"/>
      <c r="O10" s="106"/>
      <c r="P10" s="92"/>
      <c r="R10" s="18"/>
      <c r="S10" s="18"/>
    </row>
    <row r="11" spans="1:19" x14ac:dyDescent="0.25">
      <c r="A11" s="222"/>
      <c r="B11" s="89" t="s">
        <v>186</v>
      </c>
      <c r="C11" s="84">
        <v>798.063900175404</v>
      </c>
      <c r="D11" s="84">
        <v>840.44356743837</v>
      </c>
      <c r="E11" s="84">
        <v>490.85148079635098</v>
      </c>
      <c r="F11" s="84">
        <v>890.09481672633001</v>
      </c>
      <c r="G11" s="84">
        <v>901.58074172449597</v>
      </c>
      <c r="H11" s="84">
        <v>619.502199120353</v>
      </c>
      <c r="I11" s="86">
        <v>11.5317728982227</v>
      </c>
      <c r="J11" s="86">
        <v>7.2743937433501298</v>
      </c>
      <c r="K11" s="86">
        <v>26.209703618553</v>
      </c>
      <c r="L11" s="86">
        <v>-8.2468786554458902</v>
      </c>
      <c r="O11" s="107"/>
      <c r="P11" s="92"/>
      <c r="R11" s="18"/>
      <c r="S11" s="18"/>
    </row>
    <row r="12" spans="1:19" x14ac:dyDescent="0.25">
      <c r="A12" s="222"/>
      <c r="B12" s="105" t="s">
        <v>187</v>
      </c>
      <c r="C12" s="80">
        <v>91.017330870686195</v>
      </c>
      <c r="D12" s="80">
        <v>93.368700265252002</v>
      </c>
      <c r="E12" s="80">
        <v>69.342385792055595</v>
      </c>
      <c r="F12" s="80">
        <v>119.775098369132</v>
      </c>
      <c r="G12" s="80">
        <v>121.281963799202</v>
      </c>
      <c r="H12" s="80">
        <v>83.994890508475905</v>
      </c>
      <c r="I12" s="90">
        <v>31.595924889627302</v>
      </c>
      <c r="J12" s="90">
        <v>29.895739637213101</v>
      </c>
      <c r="K12" s="90">
        <v>21.1306613538801</v>
      </c>
      <c r="L12" s="90">
        <v>-8.5542725216999997</v>
      </c>
      <c r="O12" s="106"/>
      <c r="P12" s="92"/>
      <c r="R12" s="18"/>
      <c r="S12" s="18"/>
    </row>
    <row r="13" spans="1:19" ht="13.5" customHeight="1" x14ac:dyDescent="0.25">
      <c r="A13" s="222" t="s">
        <v>135</v>
      </c>
      <c r="B13" s="89" t="s">
        <v>185</v>
      </c>
      <c r="C13" s="84">
        <v>507.17</v>
      </c>
      <c r="D13" s="84">
        <v>461.76</v>
      </c>
      <c r="E13" s="84">
        <v>45.41</v>
      </c>
      <c r="F13" s="84">
        <v>1820.04</v>
      </c>
      <c r="G13" s="84">
        <v>1757.73</v>
      </c>
      <c r="H13" s="84">
        <v>62.309999999999903</v>
      </c>
      <c r="I13" s="86">
        <v>258.86192006624998</v>
      </c>
      <c r="J13" s="86">
        <v>280.65878378378397</v>
      </c>
      <c r="K13" s="86">
        <v>37.216472142699502</v>
      </c>
      <c r="L13" s="86">
        <v>-43.0655701294761</v>
      </c>
      <c r="N13" s="37"/>
      <c r="O13" s="106"/>
      <c r="P13" s="92"/>
      <c r="R13" s="18"/>
      <c r="S13" s="18"/>
    </row>
    <row r="14" spans="1:19" x14ac:dyDescent="0.25">
      <c r="A14" s="222"/>
      <c r="B14" s="89" t="s">
        <v>186</v>
      </c>
      <c r="C14" s="84">
        <v>807.45410835681696</v>
      </c>
      <c r="D14" s="84">
        <v>855.39782779042605</v>
      </c>
      <c r="E14" s="84">
        <v>514.32195807047196</v>
      </c>
      <c r="F14" s="84">
        <v>955.45925344574596</v>
      </c>
      <c r="G14" s="84">
        <v>966.31293887269305</v>
      </c>
      <c r="H14" s="84">
        <v>725.56417243065596</v>
      </c>
      <c r="I14" s="86">
        <v>18.329852255024502</v>
      </c>
      <c r="J14" s="86">
        <v>12.9664943583936</v>
      </c>
      <c r="K14" s="86">
        <v>41.071980506661497</v>
      </c>
      <c r="L14" s="86">
        <v>-6.5060795180605799</v>
      </c>
      <c r="M14" s="3"/>
      <c r="O14" s="107"/>
      <c r="P14" s="92"/>
      <c r="R14" s="18"/>
      <c r="S14" s="18"/>
    </row>
    <row r="15" spans="1:19" x14ac:dyDescent="0.25">
      <c r="A15" s="222"/>
      <c r="B15" s="105" t="s">
        <v>187</v>
      </c>
      <c r="C15" s="80">
        <v>132.01126847375599</v>
      </c>
      <c r="D15" s="80">
        <v>137.330600758923</v>
      </c>
      <c r="E15" s="80">
        <v>94.708345847098499</v>
      </c>
      <c r="F15" s="80">
        <v>145.645903378871</v>
      </c>
      <c r="G15" s="80">
        <v>149.03147726446099</v>
      </c>
      <c r="H15" s="80">
        <v>88.763086180395007</v>
      </c>
      <c r="I15" s="90">
        <v>10.328387161756099</v>
      </c>
      <c r="J15" s="90">
        <v>8.5202252381303207</v>
      </c>
      <c r="K15" s="90">
        <v>-6.2774400856940202</v>
      </c>
      <c r="L15" s="90">
        <v>-10.0631705789599</v>
      </c>
      <c r="M15" s="3"/>
      <c r="O15" s="92"/>
      <c r="P15" s="92"/>
      <c r="R15" s="18"/>
      <c r="S15" s="18"/>
    </row>
    <row r="16" spans="1:19" ht="11.25" customHeight="1" x14ac:dyDescent="0.25">
      <c r="A16" s="188" t="s">
        <v>724</v>
      </c>
      <c r="B16" s="188"/>
      <c r="C16" s="188"/>
      <c r="D16" s="188"/>
      <c r="E16" s="188"/>
      <c r="F16" s="188"/>
      <c r="G16" s="188"/>
      <c r="H16" s="188"/>
      <c r="I16" s="188"/>
      <c r="J16" s="188"/>
      <c r="K16" s="188"/>
      <c r="L16" s="188"/>
      <c r="M16" s="3"/>
      <c r="O16" s="92"/>
      <c r="P16" s="92"/>
      <c r="R16" s="18"/>
      <c r="S16" s="18"/>
    </row>
    <row r="17" spans="1:16" x14ac:dyDescent="0.25">
      <c r="A17" s="209"/>
      <c r="B17" s="209"/>
      <c r="C17" s="209"/>
      <c r="D17" s="209"/>
      <c r="E17" s="209"/>
      <c r="F17" s="209"/>
      <c r="G17" s="209"/>
      <c r="H17" s="209"/>
      <c r="I17" s="209"/>
      <c r="J17" s="209"/>
      <c r="K17" s="209"/>
      <c r="L17" s="209"/>
      <c r="M17" s="3"/>
      <c r="O17" s="92"/>
      <c r="P17" s="92"/>
    </row>
    <row r="18" spans="1:16" x14ac:dyDescent="0.25">
      <c r="O18" s="92"/>
      <c r="P18" s="92"/>
    </row>
    <row r="19" spans="1:16" x14ac:dyDescent="0.25">
      <c r="B19" s="8" t="s">
        <v>185</v>
      </c>
      <c r="C19" s="8" t="s">
        <v>186</v>
      </c>
      <c r="D19" s="8" t="s">
        <v>187</v>
      </c>
      <c r="O19" s="92"/>
      <c r="P19" s="92"/>
    </row>
    <row r="20" spans="1:16" x14ac:dyDescent="0.25">
      <c r="A20" s="8" t="s">
        <v>121</v>
      </c>
      <c r="B20" s="9"/>
      <c r="C20" s="9"/>
      <c r="D20" s="9"/>
      <c r="O20" s="92"/>
      <c r="P20" s="92"/>
    </row>
    <row r="21" spans="1:16" x14ac:dyDescent="0.25">
      <c r="A21" s="18" t="s">
        <v>133</v>
      </c>
      <c r="B21" s="9">
        <v>8.2138502784331706</v>
      </c>
      <c r="C21" s="9">
        <v>0.46830260328678702</v>
      </c>
      <c r="D21" s="9">
        <v>0.84677038552025496</v>
      </c>
      <c r="O21" s="92"/>
      <c r="P21" s="92"/>
    </row>
    <row r="22" spans="1:16" x14ac:dyDescent="0.25">
      <c r="A22" s="18" t="s">
        <v>134</v>
      </c>
      <c r="B22" s="9">
        <v>-84.773164983830995</v>
      </c>
      <c r="C22" s="9">
        <v>-6.1696700241832696</v>
      </c>
      <c r="D22" s="9">
        <v>7.2339001837499</v>
      </c>
      <c r="O22" s="92"/>
      <c r="P22" s="92"/>
    </row>
    <row r="23" spans="1:16" x14ac:dyDescent="0.25">
      <c r="A23" s="8" t="s">
        <v>135</v>
      </c>
      <c r="B23" s="9">
        <v>30.729640904809301</v>
      </c>
      <c r="C23" s="9">
        <v>0.62840933261847498</v>
      </c>
      <c r="D23" s="9">
        <v>-14.0336375441213</v>
      </c>
      <c r="E23" s="10"/>
      <c r="O23" s="92"/>
      <c r="P23" s="92"/>
    </row>
    <row r="24" spans="1:16" x14ac:dyDescent="0.25">
      <c r="B24" s="18"/>
      <c r="C24" s="10"/>
      <c r="D24" s="10"/>
      <c r="E24" s="10"/>
      <c r="O24" s="92"/>
      <c r="P24" s="92"/>
    </row>
    <row r="25" spans="1:16" x14ac:dyDescent="0.25">
      <c r="B25" s="18"/>
      <c r="C25" s="10"/>
      <c r="D25" s="10"/>
      <c r="E25" s="10"/>
      <c r="O25" s="92"/>
      <c r="P25" s="92"/>
    </row>
    <row r="26" spans="1:16" x14ac:dyDescent="0.25">
      <c r="B26" s="18"/>
      <c r="C26" s="10"/>
      <c r="D26" s="10"/>
      <c r="E26" s="10"/>
      <c r="O26" s="92"/>
      <c r="P26" s="92"/>
    </row>
    <row r="27" spans="1:16" x14ac:dyDescent="0.25">
      <c r="A27" s="11"/>
      <c r="B27" s="12"/>
      <c r="E27" s="11"/>
      <c r="O27" s="92"/>
      <c r="P27" s="92"/>
    </row>
    <row r="28" spans="1:16" x14ac:dyDescent="0.25">
      <c r="B28" s="13" t="s">
        <v>121</v>
      </c>
      <c r="C28" s="39" t="s">
        <v>133</v>
      </c>
      <c r="D28" s="18" t="s">
        <v>134</v>
      </c>
      <c r="E28" s="8" t="s">
        <v>135</v>
      </c>
    </row>
    <row r="29" spans="1:16" x14ac:dyDescent="0.25">
      <c r="A29" s="8" t="s">
        <v>185</v>
      </c>
      <c r="B29" s="14">
        <v>-15.235544909388899</v>
      </c>
      <c r="C29" s="14">
        <v>-20.235251792172601</v>
      </c>
      <c r="D29" s="14">
        <v>-4.6220253792140804</v>
      </c>
      <c r="E29" s="14">
        <v>-5.5300541692536598</v>
      </c>
    </row>
    <row r="30" spans="1:16" x14ac:dyDescent="0.25">
      <c r="A30" s="8" t="s">
        <v>186</v>
      </c>
      <c r="B30" s="14">
        <v>0.40751866783312901</v>
      </c>
      <c r="C30" s="14">
        <v>-1.8851023321809199</v>
      </c>
      <c r="D30" s="14">
        <v>8.0942882642530094</v>
      </c>
      <c r="E30" s="14">
        <v>12.2420457919988</v>
      </c>
    </row>
    <row r="31" spans="1:16" x14ac:dyDescent="0.25">
      <c r="A31" s="8" t="s">
        <v>187</v>
      </c>
      <c r="B31" s="14">
        <v>-21.234414179282702</v>
      </c>
      <c r="C31" s="14">
        <v>-23.229750831715599</v>
      </c>
      <c r="D31" s="14">
        <v>-6.0587413526878802</v>
      </c>
      <c r="E31" s="14">
        <v>-10.798178277198501</v>
      </c>
    </row>
    <row r="38" spans="1:15" ht="10.5" customHeight="1" x14ac:dyDescent="0.25">
      <c r="A38" s="189" t="s">
        <v>724</v>
      </c>
      <c r="B38" s="189"/>
      <c r="C38" s="189"/>
      <c r="D38" s="189"/>
      <c r="E38" s="189"/>
      <c r="F38" s="189"/>
      <c r="G38" s="189"/>
      <c r="H38" s="189"/>
      <c r="I38" s="189"/>
      <c r="J38" s="189"/>
      <c r="K38" s="189"/>
      <c r="L38" s="189"/>
      <c r="M38" s="189"/>
      <c r="N38" s="189"/>
      <c r="O38" s="189"/>
    </row>
    <row r="39" spans="1:15" x14ac:dyDescent="0.25">
      <c r="A39" s="189"/>
      <c r="B39" s="189"/>
      <c r="C39" s="189"/>
      <c r="D39" s="189"/>
      <c r="E39" s="189"/>
      <c r="F39" s="189"/>
      <c r="G39" s="189"/>
      <c r="H39" s="189"/>
      <c r="I39" s="189"/>
      <c r="J39" s="189"/>
      <c r="K39" s="189"/>
      <c r="L39" s="189"/>
      <c r="M39" s="189"/>
      <c r="N39" s="189"/>
      <c r="O39" s="189"/>
    </row>
  </sheetData>
  <mergeCells count="12">
    <mergeCell ref="A38:O39"/>
    <mergeCell ref="A1:L1"/>
    <mergeCell ref="A4:A6"/>
    <mergeCell ref="A7:A9"/>
    <mergeCell ref="A10:A12"/>
    <mergeCell ref="A16:L17"/>
    <mergeCell ref="A13:A15"/>
    <mergeCell ref="A2:B3"/>
    <mergeCell ref="C2:E2"/>
    <mergeCell ref="F2:H2"/>
    <mergeCell ref="I2:K2"/>
    <mergeCell ref="L2:L3"/>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A1:AMJ16"/>
  <sheetViews>
    <sheetView workbookViewId="0">
      <selection activeCell="B2" sqref="B2:J3"/>
    </sheetView>
  </sheetViews>
  <sheetFormatPr baseColWidth="10" defaultColWidth="11.25" defaultRowHeight="14.25" x14ac:dyDescent="0.2"/>
  <cols>
    <col min="1" max="1" width="24.125" style="20" customWidth="1"/>
    <col min="2" max="1024" width="10.25" style="20" customWidth="1"/>
  </cols>
  <sheetData>
    <row r="1" spans="1:14" x14ac:dyDescent="0.2">
      <c r="A1" s="219" t="s">
        <v>541</v>
      </c>
      <c r="B1" s="219"/>
      <c r="C1" s="219"/>
      <c r="D1" s="219"/>
      <c r="E1" s="219"/>
      <c r="F1" s="219"/>
      <c r="G1" s="219"/>
      <c r="H1" s="219"/>
      <c r="I1" s="219"/>
      <c r="J1" s="219"/>
    </row>
    <row r="2" spans="1:14" x14ac:dyDescent="0.2">
      <c r="A2" s="220"/>
      <c r="B2" s="221">
        <v>2020</v>
      </c>
      <c r="C2" s="221"/>
      <c r="D2" s="221"/>
      <c r="E2" s="221">
        <v>2021</v>
      </c>
      <c r="F2" s="221"/>
      <c r="G2" s="221"/>
      <c r="H2" s="197" t="s">
        <v>529</v>
      </c>
      <c r="I2" s="197"/>
      <c r="J2" s="197"/>
    </row>
    <row r="3" spans="1:14" ht="33.75" x14ac:dyDescent="0.2">
      <c r="A3" s="220"/>
      <c r="B3" s="177" t="s">
        <v>188</v>
      </c>
      <c r="C3" s="177" t="s">
        <v>189</v>
      </c>
      <c r="D3" s="177" t="s">
        <v>190</v>
      </c>
      <c r="E3" s="177" t="s">
        <v>188</v>
      </c>
      <c r="F3" s="177" t="s">
        <v>189</v>
      </c>
      <c r="G3" s="177" t="s">
        <v>190</v>
      </c>
      <c r="H3" s="177" t="s">
        <v>188</v>
      </c>
      <c r="I3" s="177" t="s">
        <v>189</v>
      </c>
      <c r="J3" s="177" t="s">
        <v>190</v>
      </c>
    </row>
    <row r="4" spans="1:14" x14ac:dyDescent="0.2">
      <c r="A4" s="38" t="s">
        <v>113</v>
      </c>
      <c r="B4" s="34">
        <v>2678.88</v>
      </c>
      <c r="C4" s="34">
        <v>859.97</v>
      </c>
      <c r="D4" s="34">
        <v>113.28</v>
      </c>
      <c r="E4" s="34">
        <v>8790.27</v>
      </c>
      <c r="F4" s="34">
        <v>1012.2</v>
      </c>
      <c r="G4" s="34">
        <v>140.87</v>
      </c>
      <c r="H4" s="4">
        <v>228.13227916144101</v>
      </c>
      <c r="I4" s="4">
        <v>17.7017802946615</v>
      </c>
      <c r="J4" s="4">
        <v>24.355579096045201</v>
      </c>
      <c r="L4" s="37"/>
      <c r="M4" s="37"/>
      <c r="N4" s="37"/>
    </row>
    <row r="5" spans="1:14" x14ac:dyDescent="0.2">
      <c r="A5" s="53" t="s">
        <v>131</v>
      </c>
      <c r="B5" s="22">
        <v>840.03</v>
      </c>
      <c r="C5" s="22">
        <v>602.62</v>
      </c>
      <c r="D5" s="22">
        <v>80.099999999999994</v>
      </c>
      <c r="E5" s="22">
        <v>1517.59</v>
      </c>
      <c r="F5" s="22">
        <v>642.75</v>
      </c>
      <c r="G5" s="22">
        <v>90.21</v>
      </c>
      <c r="H5" s="6">
        <v>80.659024082473294</v>
      </c>
      <c r="I5" s="6">
        <v>6.6592545882977703</v>
      </c>
      <c r="J5" s="6">
        <v>12.6217228464419</v>
      </c>
      <c r="L5" s="37"/>
      <c r="M5" s="37"/>
      <c r="N5" s="37"/>
    </row>
    <row r="6" spans="1:14" x14ac:dyDescent="0.2">
      <c r="A6" s="53" t="s">
        <v>132</v>
      </c>
      <c r="B6" s="22">
        <v>1838.85</v>
      </c>
      <c r="C6" s="22">
        <v>1068.4000000000001</v>
      </c>
      <c r="D6" s="22">
        <v>139.71</v>
      </c>
      <c r="E6" s="22">
        <v>7272.68</v>
      </c>
      <c r="F6" s="22">
        <v>1150.1500000000001</v>
      </c>
      <c r="G6" s="22">
        <v>159.57</v>
      </c>
      <c r="H6" s="6">
        <v>295.501536286266</v>
      </c>
      <c r="I6" s="6">
        <v>7.6516286035192902</v>
      </c>
      <c r="J6" s="6">
        <v>14.2151599742323</v>
      </c>
      <c r="L6" s="37"/>
      <c r="M6" s="37"/>
      <c r="N6" s="37"/>
    </row>
    <row r="7" spans="1:14" x14ac:dyDescent="0.2">
      <c r="A7" s="53" t="s">
        <v>157</v>
      </c>
      <c r="B7" s="22">
        <v>179.76</v>
      </c>
      <c r="C7" s="22">
        <v>986.11</v>
      </c>
      <c r="D7" s="22">
        <v>149.37</v>
      </c>
      <c r="E7" s="22">
        <v>618.85</v>
      </c>
      <c r="F7" s="22">
        <v>1023.99</v>
      </c>
      <c r="G7" s="22">
        <v>158.94</v>
      </c>
      <c r="H7" s="6">
        <v>244.26457498887399</v>
      </c>
      <c r="I7" s="6">
        <v>3.8413564409649901</v>
      </c>
      <c r="J7" s="6">
        <v>6.4069090178750603</v>
      </c>
      <c r="L7" s="37"/>
      <c r="M7" s="37"/>
      <c r="N7" s="37"/>
    </row>
    <row r="8" spans="1:14" x14ac:dyDescent="0.2">
      <c r="A8" s="53" t="s">
        <v>158</v>
      </c>
      <c r="B8" s="22">
        <v>109.98</v>
      </c>
      <c r="C8" s="22">
        <v>960.24</v>
      </c>
      <c r="D8" s="22">
        <v>131.25</v>
      </c>
      <c r="E8" s="22">
        <v>278.08</v>
      </c>
      <c r="F8" s="22">
        <v>943.02</v>
      </c>
      <c r="G8" s="22">
        <v>144.5</v>
      </c>
      <c r="H8" s="6">
        <v>152.84597199490801</v>
      </c>
      <c r="I8" s="6">
        <v>-1.7933016745813599</v>
      </c>
      <c r="J8" s="6">
        <v>10.0952380952381</v>
      </c>
      <c r="L8" s="37"/>
      <c r="M8" s="37"/>
      <c r="N8" s="37"/>
    </row>
    <row r="9" spans="1:14" x14ac:dyDescent="0.2">
      <c r="A9" s="53" t="s">
        <v>159</v>
      </c>
      <c r="B9" s="22">
        <v>241.33</v>
      </c>
      <c r="C9" s="22">
        <v>1075.71</v>
      </c>
      <c r="D9" s="22">
        <v>122.34</v>
      </c>
      <c r="E9" s="22">
        <v>1192.76</v>
      </c>
      <c r="F9" s="22">
        <v>1154.57</v>
      </c>
      <c r="G9" s="22">
        <v>156.52000000000001</v>
      </c>
      <c r="H9" s="6">
        <v>394.244395640824</v>
      </c>
      <c r="I9" s="6">
        <v>7.3309721021464798</v>
      </c>
      <c r="J9" s="6">
        <v>27.938531960111199</v>
      </c>
      <c r="L9" s="37"/>
      <c r="M9" s="37"/>
      <c r="N9" s="37"/>
    </row>
    <row r="10" spans="1:14" x14ac:dyDescent="0.2">
      <c r="A10" s="53" t="s">
        <v>160</v>
      </c>
      <c r="B10" s="22">
        <v>718.93</v>
      </c>
      <c r="C10" s="22">
        <v>1008.51</v>
      </c>
      <c r="D10" s="22">
        <v>129.32</v>
      </c>
      <c r="E10" s="22">
        <v>2621.34</v>
      </c>
      <c r="F10" s="22">
        <v>1117.8599999999999</v>
      </c>
      <c r="G10" s="22">
        <v>145.71</v>
      </c>
      <c r="H10" s="6">
        <v>264.616861168681</v>
      </c>
      <c r="I10" s="6">
        <v>10.8427283814736</v>
      </c>
      <c r="J10" s="6">
        <v>12.67398700897</v>
      </c>
      <c r="L10" s="37"/>
      <c r="M10" s="37"/>
      <c r="N10" s="37"/>
    </row>
    <row r="11" spans="1:14" x14ac:dyDescent="0.2">
      <c r="A11" s="53" t="s">
        <v>191</v>
      </c>
      <c r="B11" s="22">
        <v>72.09</v>
      </c>
      <c r="C11" s="22">
        <v>1190.98</v>
      </c>
      <c r="D11" s="22">
        <v>146.88999999999999</v>
      </c>
      <c r="E11" s="22">
        <v>335.6</v>
      </c>
      <c r="F11" s="22">
        <v>1181.69</v>
      </c>
      <c r="G11" s="22">
        <v>176.93</v>
      </c>
      <c r="H11" s="6">
        <v>365.52919961159699</v>
      </c>
      <c r="I11" s="6">
        <v>-0.78002989134997602</v>
      </c>
      <c r="J11" s="6">
        <v>20.4506773776295</v>
      </c>
      <c r="L11" s="37"/>
      <c r="M11" s="37"/>
      <c r="N11" s="37"/>
    </row>
    <row r="12" spans="1:14" x14ac:dyDescent="0.2">
      <c r="A12" s="53" t="s">
        <v>192</v>
      </c>
      <c r="B12" s="22">
        <v>184.2</v>
      </c>
      <c r="C12" s="22">
        <v>1148.75</v>
      </c>
      <c r="D12" s="22">
        <v>171.15</v>
      </c>
      <c r="E12" s="22">
        <v>799.38</v>
      </c>
      <c r="F12" s="22">
        <v>1195.0999999999999</v>
      </c>
      <c r="G12" s="22">
        <v>174.4</v>
      </c>
      <c r="H12" s="6">
        <v>333.97394136807799</v>
      </c>
      <c r="I12" s="6">
        <v>4.0348204570184798</v>
      </c>
      <c r="J12" s="6">
        <v>1.8989190768331901</v>
      </c>
      <c r="L12" s="37"/>
      <c r="M12" s="37"/>
      <c r="N12" s="37"/>
    </row>
    <row r="13" spans="1:14" x14ac:dyDescent="0.2">
      <c r="A13" s="53" t="s">
        <v>161</v>
      </c>
      <c r="B13" s="22">
        <v>79.61</v>
      </c>
      <c r="C13" s="22">
        <v>1231.6600000000001</v>
      </c>
      <c r="D13" s="22">
        <v>143.57</v>
      </c>
      <c r="E13" s="22">
        <v>395.79</v>
      </c>
      <c r="F13" s="22">
        <v>1251.0999999999999</v>
      </c>
      <c r="G13" s="22">
        <v>168.15</v>
      </c>
      <c r="H13" s="6">
        <v>397.16116065820898</v>
      </c>
      <c r="I13" s="6">
        <v>1.57835766364092</v>
      </c>
      <c r="J13" s="6">
        <v>17.120568363864301</v>
      </c>
      <c r="L13" s="37"/>
      <c r="M13" s="37"/>
      <c r="N13" s="37"/>
    </row>
    <row r="14" spans="1:14" x14ac:dyDescent="0.2">
      <c r="A14" s="53" t="s">
        <v>162</v>
      </c>
      <c r="B14" s="22">
        <v>252.95</v>
      </c>
      <c r="C14" s="22">
        <v>1254.9000000000001</v>
      </c>
      <c r="D14" s="22">
        <v>172.46</v>
      </c>
      <c r="E14" s="22">
        <v>1030.8800000000001</v>
      </c>
      <c r="F14" s="22">
        <v>1327.19</v>
      </c>
      <c r="G14" s="22">
        <v>194.02</v>
      </c>
      <c r="H14" s="6">
        <v>307.542992686302</v>
      </c>
      <c r="I14" s="6">
        <v>5.76061837596622</v>
      </c>
      <c r="J14" s="6">
        <v>12.5014496115041</v>
      </c>
      <c r="L14" s="37"/>
      <c r="M14" s="37"/>
      <c r="N14" s="37"/>
    </row>
    <row r="15" spans="1:14" ht="22.5" customHeight="1" x14ac:dyDescent="0.2">
      <c r="A15" s="226" t="s">
        <v>724</v>
      </c>
      <c r="B15" s="227"/>
      <c r="C15" s="227"/>
      <c r="D15" s="227"/>
      <c r="E15" s="227"/>
      <c r="F15" s="227"/>
      <c r="G15" s="227"/>
      <c r="H15" s="227"/>
      <c r="I15" s="227"/>
      <c r="J15" s="228"/>
    </row>
    <row r="16" spans="1:14" x14ac:dyDescent="0.2">
      <c r="A16" s="223" t="s">
        <v>193</v>
      </c>
      <c r="B16" s="224"/>
      <c r="C16" s="224"/>
      <c r="D16" s="224"/>
      <c r="E16" s="224"/>
      <c r="F16" s="224"/>
      <c r="G16" s="224"/>
      <c r="H16" s="224"/>
      <c r="I16" s="224"/>
      <c r="J16" s="225"/>
    </row>
  </sheetData>
  <mergeCells count="7">
    <mergeCell ref="A16:J16"/>
    <mergeCell ref="A1:J1"/>
    <mergeCell ref="A2:A3"/>
    <mergeCell ref="B2:D2"/>
    <mergeCell ref="E2:G2"/>
    <mergeCell ref="H2:J2"/>
    <mergeCell ref="A15:J15"/>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2:AMJ31"/>
  <sheetViews>
    <sheetView workbookViewId="0"/>
  </sheetViews>
  <sheetFormatPr baseColWidth="10" defaultColWidth="11.25" defaultRowHeight="14.25" x14ac:dyDescent="0.2"/>
  <cols>
    <col min="1" max="1" width="10.25" style="20" customWidth="1"/>
    <col min="2" max="10" width="9.25" style="20" customWidth="1"/>
    <col min="11" max="11" width="5" style="20" customWidth="1"/>
    <col min="12" max="1024" width="10.25" style="20" customWidth="1"/>
  </cols>
  <sheetData>
    <row r="2" spans="1:4" x14ac:dyDescent="0.2">
      <c r="B2" s="20" t="s">
        <v>188</v>
      </c>
      <c r="C2" s="20" t="s">
        <v>189</v>
      </c>
      <c r="D2" s="20" t="s">
        <v>190</v>
      </c>
    </row>
    <row r="3" spans="1:4" x14ac:dyDescent="0.2">
      <c r="A3" s="20" t="s">
        <v>131</v>
      </c>
      <c r="B3" s="26">
        <v>-147.47325507896699</v>
      </c>
      <c r="C3" s="26">
        <v>-11.042525706363699</v>
      </c>
      <c r="D3" s="26">
        <v>-11.733856249603299</v>
      </c>
    </row>
    <row r="4" spans="1:4" x14ac:dyDescent="0.2">
      <c r="A4" s="20" t="s">
        <v>132</v>
      </c>
      <c r="B4" s="26">
        <v>67.369257124825296</v>
      </c>
      <c r="C4" s="26">
        <v>-10.050151691142201</v>
      </c>
      <c r="D4" s="26">
        <v>-10.140419121812901</v>
      </c>
    </row>
    <row r="5" spans="1:4" x14ac:dyDescent="0.2">
      <c r="A5" s="20" t="s">
        <v>157</v>
      </c>
      <c r="B5" s="26">
        <v>16.132295827433499</v>
      </c>
      <c r="C5" s="26">
        <v>-13.860423853696499</v>
      </c>
      <c r="D5" s="26">
        <v>-17.9486700781701</v>
      </c>
    </row>
    <row r="6" spans="1:4" x14ac:dyDescent="0.2">
      <c r="A6" s="20" t="s">
        <v>158</v>
      </c>
      <c r="B6" s="26">
        <v>-75.286307166532396</v>
      </c>
      <c r="C6" s="26">
        <v>-19.495081969242801</v>
      </c>
      <c r="D6" s="26">
        <v>-14.260341000807101</v>
      </c>
    </row>
    <row r="7" spans="1:4" x14ac:dyDescent="0.2">
      <c r="A7" s="20" t="s">
        <v>159</v>
      </c>
      <c r="B7" s="26">
        <v>166.11211647938299</v>
      </c>
      <c r="C7" s="26">
        <v>-10.370808192515</v>
      </c>
      <c r="D7" s="26">
        <v>3.5829528640659798</v>
      </c>
    </row>
    <row r="8" spans="1:4" x14ac:dyDescent="0.2">
      <c r="A8" s="20" t="s">
        <v>160</v>
      </c>
      <c r="B8" s="26">
        <v>36.484582007240697</v>
      </c>
      <c r="C8" s="26">
        <v>-6.8590519131878098</v>
      </c>
      <c r="D8" s="26">
        <v>-11.681592087075201</v>
      </c>
    </row>
    <row r="9" spans="1:4" x14ac:dyDescent="0.2">
      <c r="A9" s="20" t="s">
        <v>191</v>
      </c>
      <c r="B9" s="26">
        <v>137.39692045015599</v>
      </c>
      <c r="C9" s="26">
        <v>-18.481810186011401</v>
      </c>
      <c r="D9" s="26">
        <v>-3.9049017184156698</v>
      </c>
    </row>
    <row r="10" spans="1:4" x14ac:dyDescent="0.2">
      <c r="A10" s="20" t="s">
        <v>192</v>
      </c>
      <c r="B10" s="26">
        <v>105.84166220663801</v>
      </c>
      <c r="C10" s="26">
        <v>-13.666959837643001</v>
      </c>
      <c r="D10" s="26">
        <v>-22.456660019211999</v>
      </c>
    </row>
    <row r="11" spans="1:4" x14ac:dyDescent="0.2">
      <c r="A11" s="20" t="s">
        <v>161</v>
      </c>
      <c r="B11" s="26">
        <v>169.02888149676801</v>
      </c>
      <c r="C11" s="26">
        <v>-16.1234226310205</v>
      </c>
      <c r="D11" s="26">
        <v>-7.2350107321808697</v>
      </c>
    </row>
    <row r="12" spans="1:4" x14ac:dyDescent="0.2">
      <c r="A12" s="20" t="s">
        <v>162</v>
      </c>
      <c r="B12" s="26">
        <v>79.410713524861094</v>
      </c>
      <c r="C12" s="26">
        <v>-11.941161918695199</v>
      </c>
      <c r="D12" s="26">
        <v>-11.854129484541099</v>
      </c>
    </row>
    <row r="27" spans="1:12" ht="13.9" customHeight="1" x14ac:dyDescent="0.2">
      <c r="A27" s="229" t="s">
        <v>724</v>
      </c>
      <c r="B27" s="230"/>
      <c r="C27" s="230"/>
      <c r="D27" s="230"/>
      <c r="E27" s="230"/>
      <c r="F27" s="230"/>
      <c r="G27" s="230"/>
      <c r="H27" s="230"/>
      <c r="I27" s="230"/>
      <c r="J27" s="230"/>
      <c r="K27" s="230"/>
      <c r="L27" s="230"/>
    </row>
    <row r="28" spans="1:12" x14ac:dyDescent="0.2">
      <c r="A28" s="230"/>
      <c r="B28" s="230"/>
      <c r="C28" s="230"/>
      <c r="D28" s="230"/>
      <c r="E28" s="230"/>
      <c r="F28" s="230"/>
      <c r="G28" s="230"/>
      <c r="H28" s="230"/>
      <c r="I28" s="230"/>
      <c r="J28" s="230"/>
      <c r="K28" s="230"/>
      <c r="L28" s="230"/>
    </row>
    <row r="29" spans="1:12" ht="18.75" customHeight="1" x14ac:dyDescent="0.2">
      <c r="A29" s="230"/>
      <c r="B29" s="230"/>
      <c r="C29" s="230"/>
      <c r="D29" s="230"/>
      <c r="E29" s="230"/>
      <c r="F29" s="230"/>
      <c r="G29" s="230"/>
      <c r="H29" s="230"/>
      <c r="I29" s="230"/>
      <c r="J29" s="230"/>
      <c r="K29" s="230"/>
      <c r="L29" s="230"/>
    </row>
    <row r="31" spans="1:12" x14ac:dyDescent="0.2">
      <c r="D31" s="31"/>
    </row>
  </sheetData>
  <mergeCells count="1">
    <mergeCell ref="A27:L29"/>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sheetPr>
  <dimension ref="A1:AMJ70"/>
  <sheetViews>
    <sheetView workbookViewId="0">
      <selection activeCell="B2" sqref="B2:J3"/>
    </sheetView>
  </sheetViews>
  <sheetFormatPr baseColWidth="10" defaultColWidth="11.25" defaultRowHeight="14.25" x14ac:dyDescent="0.2"/>
  <cols>
    <col min="1" max="1" width="13.25" style="20" customWidth="1"/>
    <col min="2" max="6" width="9.25" style="20" customWidth="1"/>
    <col min="7" max="7" width="10.75" style="20" customWidth="1"/>
    <col min="8" max="9" width="9.25" style="20" customWidth="1"/>
    <col min="10" max="10" width="13.25" style="20" customWidth="1"/>
    <col min="11" max="1024" width="10.25" style="20" customWidth="1"/>
  </cols>
  <sheetData>
    <row r="1" spans="1:16" x14ac:dyDescent="0.2">
      <c r="A1" s="219" t="s">
        <v>542</v>
      </c>
      <c r="B1" s="219"/>
      <c r="C1" s="219"/>
      <c r="D1" s="219"/>
      <c r="E1" s="219"/>
      <c r="F1" s="219"/>
      <c r="G1" s="219"/>
      <c r="H1" s="219"/>
      <c r="I1" s="219"/>
      <c r="J1" s="219"/>
    </row>
    <row r="2" spans="1:16" x14ac:dyDescent="0.2">
      <c r="A2" s="220"/>
      <c r="B2" s="221" t="s">
        <v>188</v>
      </c>
      <c r="C2" s="221"/>
      <c r="D2" s="221"/>
      <c r="E2" s="221" t="s">
        <v>194</v>
      </c>
      <c r="F2" s="221"/>
      <c r="G2" s="221"/>
      <c r="H2" s="221" t="s">
        <v>195</v>
      </c>
      <c r="I2" s="221"/>
      <c r="J2" s="221"/>
    </row>
    <row r="3" spans="1:16" x14ac:dyDescent="0.2">
      <c r="A3" s="220"/>
      <c r="B3" s="176">
        <v>2020</v>
      </c>
      <c r="C3" s="176">
        <v>2021</v>
      </c>
      <c r="D3" s="176" t="s">
        <v>181</v>
      </c>
      <c r="E3" s="176">
        <v>2020</v>
      </c>
      <c r="F3" s="176">
        <v>2021</v>
      </c>
      <c r="G3" s="176" t="s">
        <v>181</v>
      </c>
      <c r="H3" s="176">
        <v>2020</v>
      </c>
      <c r="I3" s="176">
        <v>2021</v>
      </c>
      <c r="J3" s="176" t="s">
        <v>181</v>
      </c>
    </row>
    <row r="4" spans="1:16" x14ac:dyDescent="0.2">
      <c r="A4" s="33" t="s">
        <v>120</v>
      </c>
      <c r="B4" s="54">
        <v>19786.78</v>
      </c>
      <c r="C4" s="54">
        <v>34903.370000000003</v>
      </c>
      <c r="D4" s="139">
        <v>76.397422925812094</v>
      </c>
      <c r="E4" s="54">
        <v>1045</v>
      </c>
      <c r="F4" s="54">
        <v>1119</v>
      </c>
      <c r="G4" s="139">
        <v>7.0813397129186697</v>
      </c>
      <c r="H4" s="54">
        <v>134</v>
      </c>
      <c r="I4" s="54">
        <v>137</v>
      </c>
      <c r="J4" s="139">
        <v>2.23880597014925</v>
      </c>
      <c r="L4" s="20" t="s">
        <v>196</v>
      </c>
      <c r="M4" s="20">
        <v>2021</v>
      </c>
      <c r="O4" s="26">
        <f t="shared" ref="O4:O21" si="0">+D4-$D$4</f>
        <v>0</v>
      </c>
      <c r="P4" s="20">
        <f t="shared" ref="P4:P21" si="1">+C4/$C$4</f>
        <v>1</v>
      </c>
    </row>
    <row r="5" spans="1:16" x14ac:dyDescent="0.2">
      <c r="A5" s="32" t="s">
        <v>122</v>
      </c>
      <c r="B5" s="24">
        <v>2875.13</v>
      </c>
      <c r="C5" s="24">
        <v>4768.2700000000004</v>
      </c>
      <c r="D5" s="140">
        <v>65.845370470204799</v>
      </c>
      <c r="E5" s="24">
        <v>1065</v>
      </c>
      <c r="F5" s="24">
        <v>1122</v>
      </c>
      <c r="G5" s="140">
        <v>5.35211267605633</v>
      </c>
      <c r="H5" s="24">
        <v>113</v>
      </c>
      <c r="I5" s="24">
        <v>114</v>
      </c>
      <c r="J5" s="140">
        <v>0.88495575221239098</v>
      </c>
      <c r="L5" s="40">
        <v>-10.552052455607299</v>
      </c>
      <c r="M5" s="40">
        <v>13.6613455949956</v>
      </c>
      <c r="O5" s="26">
        <f t="shared" si="0"/>
        <v>-10.552052455607296</v>
      </c>
      <c r="P5" s="37">
        <f t="shared" si="1"/>
        <v>0.13661345594995555</v>
      </c>
    </row>
    <row r="6" spans="1:16" x14ac:dyDescent="0.2">
      <c r="A6" s="32" t="s">
        <v>197</v>
      </c>
      <c r="B6" s="24">
        <v>95.62</v>
      </c>
      <c r="C6" s="24">
        <v>142.63999999999999</v>
      </c>
      <c r="D6" s="140">
        <v>49.173813009830504</v>
      </c>
      <c r="E6" s="24">
        <v>556</v>
      </c>
      <c r="F6" s="24">
        <v>661</v>
      </c>
      <c r="G6" s="140">
        <v>18.8848920863309</v>
      </c>
      <c r="H6" s="24">
        <v>97</v>
      </c>
      <c r="I6" s="24">
        <v>105</v>
      </c>
      <c r="J6" s="140">
        <v>8.2474226804123596</v>
      </c>
      <c r="L6" s="40">
        <v>-27.223609915981601</v>
      </c>
      <c r="M6" s="40">
        <v>0.40867113977819303</v>
      </c>
      <c r="O6" s="26">
        <f t="shared" si="0"/>
        <v>-27.223609915981591</v>
      </c>
      <c r="P6" s="37">
        <f t="shared" si="1"/>
        <v>4.0867113977819331E-3</v>
      </c>
    </row>
    <row r="7" spans="1:16" x14ac:dyDescent="0.2">
      <c r="A7" s="32" t="s">
        <v>198</v>
      </c>
      <c r="B7" s="24">
        <v>109.91</v>
      </c>
      <c r="C7" s="24">
        <v>182.16</v>
      </c>
      <c r="D7" s="140">
        <v>65.735601856064093</v>
      </c>
      <c r="E7" s="24">
        <v>1192</v>
      </c>
      <c r="F7" s="24">
        <v>1128</v>
      </c>
      <c r="G7" s="140">
        <v>-5.36912751677853</v>
      </c>
      <c r="H7" s="24">
        <v>112</v>
      </c>
      <c r="I7" s="24">
        <v>87</v>
      </c>
      <c r="J7" s="140">
        <v>-22.321428571428601</v>
      </c>
      <c r="L7" s="40">
        <v>-10.661821069747999</v>
      </c>
      <c r="M7" s="40">
        <v>0.52189802875768199</v>
      </c>
      <c r="O7" s="26">
        <f t="shared" si="0"/>
        <v>-10.661821069748001</v>
      </c>
      <c r="P7" s="37">
        <f t="shared" si="1"/>
        <v>5.2189802875768155E-3</v>
      </c>
    </row>
    <row r="8" spans="1:16" x14ac:dyDescent="0.2">
      <c r="A8" s="33" t="s">
        <v>121</v>
      </c>
      <c r="B8" s="54">
        <v>1838.85</v>
      </c>
      <c r="C8" s="54">
        <v>7278.84</v>
      </c>
      <c r="D8" s="139">
        <v>295.83652826494802</v>
      </c>
      <c r="E8" s="54">
        <v>1068</v>
      </c>
      <c r="F8" s="54">
        <v>1151</v>
      </c>
      <c r="G8" s="139">
        <v>7.7715355805243496</v>
      </c>
      <c r="H8" s="54">
        <v>140</v>
      </c>
      <c r="I8" s="54">
        <v>159</v>
      </c>
      <c r="J8" s="139">
        <v>13.5714285714286</v>
      </c>
      <c r="L8" s="40">
        <v>219.43910533913601</v>
      </c>
      <c r="M8" s="40">
        <v>20.854261350694799</v>
      </c>
      <c r="O8" s="26">
        <f t="shared" si="0"/>
        <v>219.43910533913592</v>
      </c>
      <c r="P8" s="37">
        <f t="shared" si="1"/>
        <v>0.20854261350694789</v>
      </c>
    </row>
    <row r="9" spans="1:16" x14ac:dyDescent="0.2">
      <c r="A9" s="32" t="s">
        <v>707</v>
      </c>
      <c r="B9" s="24">
        <v>4823.21</v>
      </c>
      <c r="C9" s="24">
        <v>7186.85</v>
      </c>
      <c r="D9" s="140">
        <v>49.005537805735202</v>
      </c>
      <c r="E9" s="24">
        <v>1274</v>
      </c>
      <c r="F9" s="24">
        <v>1367</v>
      </c>
      <c r="G9" s="140">
        <v>7.29984301412874</v>
      </c>
      <c r="H9" s="24">
        <v>150</v>
      </c>
      <c r="I9" s="24">
        <v>152</v>
      </c>
      <c r="J9" s="140">
        <v>1.3333333333333399</v>
      </c>
      <c r="L9" s="40">
        <v>-27.3918851200769</v>
      </c>
      <c r="M9" s="40">
        <v>20.5907051382144</v>
      </c>
      <c r="O9" s="26">
        <f t="shared" si="0"/>
        <v>-27.391885120076893</v>
      </c>
      <c r="P9" s="37">
        <f t="shared" si="1"/>
        <v>0.20590705138214446</v>
      </c>
    </row>
    <row r="10" spans="1:16" x14ac:dyDescent="0.2">
      <c r="A10" s="32" t="s">
        <v>199</v>
      </c>
      <c r="B10" s="24">
        <v>84.69</v>
      </c>
      <c r="C10" s="24">
        <v>164.73</v>
      </c>
      <c r="D10" s="140">
        <v>94.509387176762303</v>
      </c>
      <c r="E10" s="24">
        <v>796</v>
      </c>
      <c r="F10" s="24">
        <v>1030</v>
      </c>
      <c r="G10" s="140">
        <v>29.396984924623101</v>
      </c>
      <c r="H10" s="24">
        <v>73</v>
      </c>
      <c r="I10" s="24">
        <v>111</v>
      </c>
      <c r="J10" s="140">
        <v>52.054794520548</v>
      </c>
      <c r="L10" s="40">
        <v>18.111964250950201</v>
      </c>
      <c r="M10" s="40">
        <v>0.471960157428924</v>
      </c>
      <c r="O10" s="26">
        <f t="shared" si="0"/>
        <v>18.111964250950209</v>
      </c>
      <c r="P10" s="37">
        <f t="shared" si="1"/>
        <v>4.7196015742892441E-3</v>
      </c>
    </row>
    <row r="11" spans="1:16" x14ac:dyDescent="0.2">
      <c r="A11" s="32" t="s">
        <v>200</v>
      </c>
      <c r="B11" s="24">
        <v>223.93</v>
      </c>
      <c r="C11" s="24">
        <v>241.56</v>
      </c>
      <c r="D11" s="140">
        <v>7.8729960255437001</v>
      </c>
      <c r="E11" s="24">
        <v>520</v>
      </c>
      <c r="F11" s="24">
        <v>484</v>
      </c>
      <c r="G11" s="140">
        <v>-6.9230769230769198</v>
      </c>
      <c r="H11" s="24">
        <v>92</v>
      </c>
      <c r="I11" s="24">
        <v>107</v>
      </c>
      <c r="J11" s="140">
        <v>16.304347826087</v>
      </c>
      <c r="L11" s="40">
        <v>-68.524426900268395</v>
      </c>
      <c r="M11" s="40">
        <v>0.69208216856996896</v>
      </c>
      <c r="O11" s="26">
        <f t="shared" si="0"/>
        <v>-68.524426900268395</v>
      </c>
      <c r="P11" s="37">
        <f t="shared" si="1"/>
        <v>6.9208216856996895E-3</v>
      </c>
    </row>
    <row r="12" spans="1:16" x14ac:dyDescent="0.2">
      <c r="A12" s="32" t="s">
        <v>201</v>
      </c>
      <c r="B12" s="24">
        <v>69.239999999999995</v>
      </c>
      <c r="C12" s="24">
        <v>111</v>
      </c>
      <c r="D12" s="140">
        <v>60.311958405545901</v>
      </c>
      <c r="E12" s="24">
        <v>722</v>
      </c>
      <c r="F12" s="24">
        <v>1131</v>
      </c>
      <c r="G12" s="140">
        <v>56.648199445983401</v>
      </c>
      <c r="H12" s="24">
        <v>89</v>
      </c>
      <c r="I12" s="24">
        <v>113</v>
      </c>
      <c r="J12" s="140">
        <v>26.966292134831502</v>
      </c>
      <c r="L12" s="40">
        <v>-16.0854645202662</v>
      </c>
      <c r="M12" s="40">
        <v>0.318020867325992</v>
      </c>
      <c r="O12" s="26">
        <f t="shared" si="0"/>
        <v>-16.085464520266193</v>
      </c>
      <c r="P12" s="37">
        <f t="shared" si="1"/>
        <v>3.1802086732599169E-3</v>
      </c>
    </row>
    <row r="13" spans="1:16" x14ac:dyDescent="0.2">
      <c r="A13" s="32" t="s">
        <v>124</v>
      </c>
      <c r="B13" s="24">
        <v>3653.18</v>
      </c>
      <c r="C13" s="24">
        <v>5523.36</v>
      </c>
      <c r="D13" s="140">
        <v>51.193207014163001</v>
      </c>
      <c r="E13" s="24">
        <v>944</v>
      </c>
      <c r="F13" s="24">
        <v>954</v>
      </c>
      <c r="G13" s="140">
        <v>1.05932203389831</v>
      </c>
      <c r="H13" s="24">
        <v>160</v>
      </c>
      <c r="I13" s="24">
        <v>154</v>
      </c>
      <c r="J13" s="140">
        <v>-3.75</v>
      </c>
      <c r="L13" s="40">
        <v>-25.204215911649101</v>
      </c>
      <c r="M13" s="40">
        <v>15.8247183581413</v>
      </c>
      <c r="O13" s="26">
        <f t="shared" si="0"/>
        <v>-25.204215911649094</v>
      </c>
      <c r="P13" s="37">
        <f t="shared" si="1"/>
        <v>0.15824718358141346</v>
      </c>
    </row>
    <row r="14" spans="1:16" x14ac:dyDescent="0.2">
      <c r="A14" s="32" t="s">
        <v>125</v>
      </c>
      <c r="B14" s="24">
        <v>2470.48</v>
      </c>
      <c r="C14" s="24">
        <v>4372.3500000000004</v>
      </c>
      <c r="D14" s="140">
        <v>76.983825005666901</v>
      </c>
      <c r="E14" s="24">
        <v>972</v>
      </c>
      <c r="F14" s="24">
        <v>1088</v>
      </c>
      <c r="G14" s="140">
        <v>11.9341563786008</v>
      </c>
      <c r="H14" s="24">
        <v>95</v>
      </c>
      <c r="I14" s="24">
        <v>97</v>
      </c>
      <c r="J14" s="140">
        <v>2.1052631578947398</v>
      </c>
      <c r="L14" s="40">
        <v>0.58640207985483495</v>
      </c>
      <c r="M14" s="40">
        <v>12.527013867142299</v>
      </c>
      <c r="O14" s="26">
        <f t="shared" si="0"/>
        <v>0.58640207985480686</v>
      </c>
      <c r="P14" s="37">
        <f t="shared" si="1"/>
        <v>0.12527013867142342</v>
      </c>
    </row>
    <row r="15" spans="1:16" x14ac:dyDescent="0.2">
      <c r="A15" s="32" t="s">
        <v>202</v>
      </c>
      <c r="B15" s="24">
        <v>52.82</v>
      </c>
      <c r="C15" s="24">
        <v>81.34</v>
      </c>
      <c r="D15" s="140">
        <v>53.994698977660001</v>
      </c>
      <c r="E15" s="24">
        <v>338</v>
      </c>
      <c r="F15" s="24">
        <v>372</v>
      </c>
      <c r="G15" s="140">
        <v>10.0591715976331</v>
      </c>
      <c r="H15" s="24">
        <v>80</v>
      </c>
      <c r="I15" s="24">
        <v>89</v>
      </c>
      <c r="J15" s="140">
        <v>11.25</v>
      </c>
      <c r="L15" s="40">
        <v>-22.402723948152101</v>
      </c>
      <c r="M15" s="40">
        <v>0.2330433995342</v>
      </c>
      <c r="O15" s="26">
        <f t="shared" si="0"/>
        <v>-22.402723948152094</v>
      </c>
      <c r="P15" s="37">
        <f t="shared" si="1"/>
        <v>2.330433995341997E-3</v>
      </c>
    </row>
    <row r="16" spans="1:16" x14ac:dyDescent="0.2">
      <c r="A16" s="32" t="s">
        <v>203</v>
      </c>
      <c r="B16" s="24">
        <v>411.48</v>
      </c>
      <c r="C16" s="24">
        <v>703.45</v>
      </c>
      <c r="D16" s="140">
        <v>70.956061047924607</v>
      </c>
      <c r="E16" s="24">
        <v>762</v>
      </c>
      <c r="F16" s="24">
        <v>911</v>
      </c>
      <c r="G16" s="140">
        <v>19.553805774278199</v>
      </c>
      <c r="H16" s="24">
        <v>87</v>
      </c>
      <c r="I16" s="24">
        <v>93</v>
      </c>
      <c r="J16" s="140">
        <v>6.8965517241379199</v>
      </c>
      <c r="L16" s="40">
        <v>-5.4413618778875303</v>
      </c>
      <c r="M16" s="40">
        <v>2.0154214335177398</v>
      </c>
      <c r="O16" s="26">
        <f t="shared" si="0"/>
        <v>-5.4413618778874877</v>
      </c>
      <c r="P16" s="37">
        <f t="shared" si="1"/>
        <v>2.0154214335177376E-2</v>
      </c>
    </row>
    <row r="17" spans="1:16" x14ac:dyDescent="0.2">
      <c r="A17" s="32" t="s">
        <v>182</v>
      </c>
      <c r="B17" s="24">
        <v>2312.5100000000002</v>
      </c>
      <c r="C17" s="24">
        <v>3112.63</v>
      </c>
      <c r="D17" s="140">
        <v>34.599634163744099</v>
      </c>
      <c r="E17" s="24">
        <v>1346</v>
      </c>
      <c r="F17" s="24">
        <v>1430</v>
      </c>
      <c r="G17" s="140">
        <v>6.2407132243685002</v>
      </c>
      <c r="H17" s="24">
        <v>232</v>
      </c>
      <c r="I17" s="24">
        <v>239</v>
      </c>
      <c r="J17" s="140">
        <v>3.0172413793103399</v>
      </c>
      <c r="L17" s="40">
        <v>-41.797788762068002</v>
      </c>
      <c r="M17" s="40">
        <v>8.91784947986398</v>
      </c>
      <c r="O17" s="26">
        <f t="shared" si="0"/>
        <v>-41.797788762067995</v>
      </c>
      <c r="P17" s="37">
        <f t="shared" si="1"/>
        <v>8.917849479863979E-2</v>
      </c>
    </row>
    <row r="18" spans="1:16" x14ac:dyDescent="0.2">
      <c r="A18" s="32" t="s">
        <v>204</v>
      </c>
      <c r="B18" s="24">
        <v>283.77999999999997</v>
      </c>
      <c r="C18" s="24">
        <v>414.16</v>
      </c>
      <c r="D18" s="140">
        <v>45.944041158643998</v>
      </c>
      <c r="E18" s="24">
        <v>1016</v>
      </c>
      <c r="F18" s="24">
        <v>1075</v>
      </c>
      <c r="G18" s="140">
        <v>5.8070866141732198</v>
      </c>
      <c r="H18" s="24">
        <v>82</v>
      </c>
      <c r="I18" s="24">
        <v>82</v>
      </c>
      <c r="J18" s="140">
        <v>0</v>
      </c>
      <c r="L18" s="40">
        <v>-30.4533817671681</v>
      </c>
      <c r="M18" s="40">
        <v>1.1865902919975899</v>
      </c>
      <c r="O18" s="26">
        <f t="shared" si="0"/>
        <v>-30.453381767168096</v>
      </c>
      <c r="P18" s="37">
        <f t="shared" si="1"/>
        <v>1.1865902919975921E-2</v>
      </c>
    </row>
    <row r="19" spans="1:16" x14ac:dyDescent="0.2">
      <c r="A19" s="32" t="s">
        <v>205</v>
      </c>
      <c r="B19" s="24">
        <v>97.86</v>
      </c>
      <c r="C19" s="24">
        <v>66.61</v>
      </c>
      <c r="D19" s="140">
        <v>-31.9333742080523</v>
      </c>
      <c r="E19" s="24">
        <v>669</v>
      </c>
      <c r="F19" s="24">
        <v>539</v>
      </c>
      <c r="G19" s="140">
        <v>-19.431988041853501</v>
      </c>
      <c r="H19" s="24">
        <v>132</v>
      </c>
      <c r="I19" s="24">
        <v>104</v>
      </c>
      <c r="J19" s="140">
        <v>-21.2121212121212</v>
      </c>
      <c r="L19" s="40">
        <v>-108.330797133864</v>
      </c>
      <c r="M19" s="40">
        <v>0.19084117092418301</v>
      </c>
      <c r="O19" s="26">
        <f t="shared" si="0"/>
        <v>-108.33079713386439</v>
      </c>
      <c r="P19" s="37">
        <f t="shared" si="1"/>
        <v>1.9084117092418296E-3</v>
      </c>
    </row>
    <row r="20" spans="1:16" x14ac:dyDescent="0.2">
      <c r="A20" s="32" t="s">
        <v>206</v>
      </c>
      <c r="B20" s="24">
        <v>361.19</v>
      </c>
      <c r="C20" s="24">
        <v>499.44</v>
      </c>
      <c r="D20" s="140">
        <v>38.2762534953902</v>
      </c>
      <c r="E20" s="24">
        <v>685</v>
      </c>
      <c r="F20" s="24">
        <v>747</v>
      </c>
      <c r="G20" s="140">
        <v>9.0510948905109494</v>
      </c>
      <c r="H20" s="24">
        <v>172</v>
      </c>
      <c r="I20" s="24">
        <v>184</v>
      </c>
      <c r="J20" s="140">
        <v>6.9767441860465</v>
      </c>
      <c r="L20" s="40">
        <v>-38.121169430421901</v>
      </c>
      <c r="M20" s="40">
        <v>1.4309219997954301</v>
      </c>
      <c r="O20" s="26">
        <f t="shared" si="0"/>
        <v>-38.121169430421894</v>
      </c>
      <c r="P20" s="37">
        <f t="shared" si="1"/>
        <v>1.4309219997954351E-2</v>
      </c>
    </row>
    <row r="21" spans="1:16" x14ac:dyDescent="0.2">
      <c r="A21" s="32" t="s">
        <v>207</v>
      </c>
      <c r="B21" s="24" t="s">
        <v>718</v>
      </c>
      <c r="C21" s="24">
        <v>42.03</v>
      </c>
      <c r="D21" s="140" t="s">
        <v>718</v>
      </c>
      <c r="E21" s="24" t="s">
        <v>718</v>
      </c>
      <c r="F21" s="24">
        <v>877</v>
      </c>
      <c r="G21" s="140" t="s">
        <v>718</v>
      </c>
      <c r="H21" s="24" t="s">
        <v>718</v>
      </c>
      <c r="I21" s="24">
        <v>117</v>
      </c>
      <c r="J21" s="140" t="s">
        <v>718</v>
      </c>
      <c r="L21" s="40"/>
      <c r="M21" s="40">
        <v>0.120418171655058</v>
      </c>
      <c r="O21" s="26" t="e">
        <f t="shared" si="0"/>
        <v>#VALUE!</v>
      </c>
      <c r="P21" s="37">
        <f t="shared" si="1"/>
        <v>1.2041817165505794E-3</v>
      </c>
    </row>
    <row r="22" spans="1:16" x14ac:dyDescent="0.2">
      <c r="A22" s="227" t="s">
        <v>720</v>
      </c>
      <c r="B22" s="227"/>
      <c r="C22" s="227"/>
      <c r="D22" s="227"/>
      <c r="E22" s="227"/>
      <c r="F22" s="227"/>
      <c r="G22" s="227"/>
      <c r="H22" s="227"/>
      <c r="I22" s="227"/>
      <c r="J22" s="227"/>
    </row>
    <row r="23" spans="1:16" ht="23.25" customHeight="1" x14ac:dyDescent="0.2">
      <c r="A23" s="231"/>
      <c r="B23" s="231"/>
      <c r="C23" s="231"/>
      <c r="D23" s="231"/>
      <c r="E23" s="231"/>
      <c r="F23" s="231"/>
      <c r="G23" s="231"/>
      <c r="H23" s="231"/>
      <c r="I23" s="231"/>
      <c r="J23" s="231"/>
    </row>
    <row r="47" spans="1:11" x14ac:dyDescent="0.2">
      <c r="A47" s="231" t="s">
        <v>721</v>
      </c>
      <c r="B47" s="231"/>
      <c r="C47" s="231"/>
      <c r="D47" s="231"/>
      <c r="E47" s="231"/>
      <c r="F47" s="231"/>
      <c r="G47" s="231"/>
      <c r="H47" s="231"/>
      <c r="I47" s="231"/>
      <c r="J47" s="231"/>
      <c r="K47" s="231"/>
    </row>
    <row r="48" spans="1:11" ht="21" customHeight="1" x14ac:dyDescent="0.2">
      <c r="A48" s="231"/>
      <c r="B48" s="231"/>
      <c r="C48" s="231"/>
      <c r="D48" s="231"/>
      <c r="E48" s="231"/>
      <c r="F48" s="231"/>
      <c r="G48" s="231"/>
      <c r="H48" s="231"/>
      <c r="I48" s="231"/>
      <c r="J48" s="231"/>
      <c r="K48" s="231"/>
    </row>
    <row r="53" spans="1:10" x14ac:dyDescent="0.2">
      <c r="A53" s="20" t="s">
        <v>120</v>
      </c>
      <c r="B53" s="20">
        <v>91911.97</v>
      </c>
      <c r="C53" s="20">
        <v>34903.370000000003</v>
      </c>
      <c r="D53" s="20">
        <v>-62.025218260472499</v>
      </c>
      <c r="E53" s="20">
        <v>1101</v>
      </c>
      <c r="F53" s="20">
        <v>1119</v>
      </c>
      <c r="G53" s="20">
        <v>1.6348773841961901</v>
      </c>
      <c r="H53" s="20">
        <v>155</v>
      </c>
      <c r="I53" s="20">
        <v>137</v>
      </c>
      <c r="J53" s="20">
        <v>-11.6129032258064</v>
      </c>
    </row>
    <row r="54" spans="1:10" x14ac:dyDescent="0.2">
      <c r="A54" s="20" t="s">
        <v>122</v>
      </c>
      <c r="B54" s="20">
        <v>12412.97</v>
      </c>
      <c r="C54" s="20">
        <v>4768.2700000000004</v>
      </c>
      <c r="D54" s="20">
        <v>-61.586389075297902</v>
      </c>
      <c r="E54" s="20">
        <v>1032</v>
      </c>
      <c r="F54" s="20">
        <v>1122</v>
      </c>
      <c r="G54" s="20">
        <v>8.7209302325581302</v>
      </c>
      <c r="H54" s="20">
        <v>124</v>
      </c>
      <c r="I54" s="20">
        <v>114</v>
      </c>
      <c r="J54" s="20">
        <v>-8.0645161290322598</v>
      </c>
    </row>
    <row r="55" spans="1:10" x14ac:dyDescent="0.2">
      <c r="A55" s="20" t="s">
        <v>197</v>
      </c>
      <c r="B55" s="20">
        <v>366.31</v>
      </c>
      <c r="C55" s="20">
        <v>142.63999999999999</v>
      </c>
      <c r="D55" s="20">
        <v>-61.060304114001802</v>
      </c>
      <c r="E55" s="20">
        <v>672</v>
      </c>
      <c r="F55" s="20">
        <v>661</v>
      </c>
      <c r="G55" s="20">
        <v>-1.6369047619047701</v>
      </c>
      <c r="H55" s="20">
        <v>110</v>
      </c>
      <c r="I55" s="20">
        <v>105</v>
      </c>
      <c r="J55" s="20">
        <v>-4.5454545454545396</v>
      </c>
    </row>
    <row r="56" spans="1:10" x14ac:dyDescent="0.2">
      <c r="A56" s="20" t="s">
        <v>198</v>
      </c>
      <c r="B56" s="20">
        <v>302.57</v>
      </c>
      <c r="C56" s="20">
        <v>182.16</v>
      </c>
      <c r="D56" s="20">
        <v>-39.795749743860902</v>
      </c>
      <c r="E56" s="20">
        <v>952</v>
      </c>
      <c r="F56" s="20">
        <v>1128</v>
      </c>
      <c r="G56" s="20">
        <v>18.487394957983199</v>
      </c>
      <c r="H56" s="20">
        <v>102</v>
      </c>
      <c r="I56" s="20">
        <v>87</v>
      </c>
      <c r="J56" s="20">
        <v>-14.705882352941201</v>
      </c>
    </row>
    <row r="57" spans="1:10" x14ac:dyDescent="0.2">
      <c r="A57" s="20" t="s">
        <v>121</v>
      </c>
      <c r="B57" s="20">
        <v>14843.39</v>
      </c>
      <c r="C57" s="20">
        <v>7278.84</v>
      </c>
      <c r="D57" s="20">
        <v>-50.962414920041901</v>
      </c>
      <c r="E57" s="20">
        <v>1085</v>
      </c>
      <c r="F57" s="20">
        <v>1151</v>
      </c>
      <c r="G57" s="20">
        <v>6.0829493087557696</v>
      </c>
      <c r="H57" s="20">
        <v>162</v>
      </c>
      <c r="I57" s="20">
        <v>159</v>
      </c>
      <c r="J57" s="20">
        <v>-1.8518518518518501</v>
      </c>
    </row>
    <row r="58" spans="1:10" x14ac:dyDescent="0.2">
      <c r="A58" s="20" t="s">
        <v>123</v>
      </c>
      <c r="B58" s="20">
        <v>16854.32</v>
      </c>
      <c r="C58" s="20">
        <v>7186.85</v>
      </c>
      <c r="D58" s="20">
        <v>-57.359003507705999</v>
      </c>
      <c r="E58" s="20">
        <v>1282</v>
      </c>
      <c r="F58" s="20">
        <v>1367</v>
      </c>
      <c r="G58" s="20">
        <v>6.6302652106084299</v>
      </c>
      <c r="H58" s="20">
        <v>150</v>
      </c>
      <c r="I58" s="20">
        <v>152</v>
      </c>
      <c r="J58" s="20">
        <v>1.3333333333333399</v>
      </c>
    </row>
    <row r="59" spans="1:10" x14ac:dyDescent="0.2">
      <c r="A59" s="20" t="s">
        <v>199</v>
      </c>
      <c r="B59" s="20">
        <v>348.16</v>
      </c>
      <c r="C59" s="20">
        <v>164.73</v>
      </c>
      <c r="D59" s="20">
        <v>-52.685546875</v>
      </c>
      <c r="E59" s="20">
        <v>887</v>
      </c>
      <c r="F59" s="20">
        <v>1030</v>
      </c>
      <c r="G59" s="20">
        <v>16.121758737316799</v>
      </c>
      <c r="H59" s="20">
        <v>117</v>
      </c>
      <c r="I59" s="20">
        <v>111</v>
      </c>
      <c r="J59" s="20">
        <v>-5.1282051282051304</v>
      </c>
    </row>
    <row r="60" spans="1:10" x14ac:dyDescent="0.2">
      <c r="A60" s="20" t="s">
        <v>200</v>
      </c>
      <c r="B60" s="20">
        <v>654.54999999999995</v>
      </c>
      <c r="C60" s="20">
        <v>241.56</v>
      </c>
      <c r="D60" s="20">
        <v>-63.095256282942501</v>
      </c>
      <c r="E60" s="20">
        <v>509</v>
      </c>
      <c r="F60" s="20">
        <v>484</v>
      </c>
      <c r="G60" s="20">
        <v>-4.9115913555992101</v>
      </c>
      <c r="H60" s="20">
        <v>120</v>
      </c>
      <c r="I60" s="20">
        <v>107</v>
      </c>
      <c r="J60" s="20">
        <v>-10.8333333333333</v>
      </c>
    </row>
    <row r="61" spans="1:10" x14ac:dyDescent="0.2">
      <c r="A61" s="20" t="s">
        <v>201</v>
      </c>
      <c r="B61" s="20">
        <v>223.89</v>
      </c>
      <c r="C61" s="20">
        <v>111</v>
      </c>
      <c r="D61" s="20">
        <v>-50.4220822725445</v>
      </c>
      <c r="E61" s="20">
        <v>854</v>
      </c>
      <c r="F61" s="20">
        <v>1131</v>
      </c>
      <c r="G61" s="20">
        <v>32.435597189695599</v>
      </c>
      <c r="H61" s="20">
        <v>111</v>
      </c>
      <c r="I61" s="20">
        <v>113</v>
      </c>
      <c r="J61" s="20">
        <v>1.80180180180181</v>
      </c>
    </row>
    <row r="62" spans="1:10" x14ac:dyDescent="0.2">
      <c r="A62" s="20" t="s">
        <v>124</v>
      </c>
      <c r="B62" s="20">
        <v>21318.75</v>
      </c>
      <c r="C62" s="20">
        <v>5523.36</v>
      </c>
      <c r="D62" s="20">
        <v>-74.091539138082695</v>
      </c>
      <c r="E62" s="20">
        <v>1100</v>
      </c>
      <c r="F62" s="20">
        <v>954</v>
      </c>
      <c r="G62" s="20">
        <v>-13.2727272727273</v>
      </c>
      <c r="H62" s="20">
        <v>197</v>
      </c>
      <c r="I62" s="20">
        <v>154</v>
      </c>
      <c r="J62" s="20">
        <v>-21.8274111675127</v>
      </c>
    </row>
    <row r="63" spans="1:10" x14ac:dyDescent="0.2">
      <c r="A63" s="20" t="s">
        <v>125</v>
      </c>
      <c r="B63" s="20">
        <v>9553.06</v>
      </c>
      <c r="C63" s="20">
        <v>4372.3500000000004</v>
      </c>
      <c r="D63" s="20">
        <v>-54.230895650189602</v>
      </c>
      <c r="E63" s="20">
        <v>1002</v>
      </c>
      <c r="F63" s="20">
        <v>1088</v>
      </c>
      <c r="G63" s="20">
        <v>8.5828343313373292</v>
      </c>
      <c r="H63" s="20">
        <v>108</v>
      </c>
      <c r="I63" s="20">
        <v>97</v>
      </c>
      <c r="J63" s="20">
        <v>-10.185185185185199</v>
      </c>
    </row>
    <row r="64" spans="1:10" x14ac:dyDescent="0.2">
      <c r="A64" s="20" t="s">
        <v>202</v>
      </c>
      <c r="B64" s="20">
        <v>273.85000000000002</v>
      </c>
      <c r="C64" s="20">
        <v>81.34</v>
      </c>
      <c r="D64" s="20">
        <v>-70.297608179660401</v>
      </c>
      <c r="E64" s="20">
        <v>583</v>
      </c>
      <c r="F64" s="20">
        <v>372</v>
      </c>
      <c r="G64" s="20">
        <v>-36.192109777015403</v>
      </c>
      <c r="H64" s="20">
        <v>94</v>
      </c>
      <c r="I64" s="20">
        <v>89</v>
      </c>
      <c r="J64" s="20">
        <v>-5.3191489361702198</v>
      </c>
    </row>
    <row r="65" spans="1:10" x14ac:dyDescent="0.2">
      <c r="A65" s="20" t="s">
        <v>203</v>
      </c>
      <c r="B65" s="20">
        <v>1531.9</v>
      </c>
      <c r="C65" s="20">
        <v>703.45</v>
      </c>
      <c r="D65" s="20">
        <v>-54.079900776813098</v>
      </c>
      <c r="E65" s="20">
        <v>943</v>
      </c>
      <c r="F65" s="20">
        <v>911</v>
      </c>
      <c r="G65" s="20">
        <v>-3.3934252386002099</v>
      </c>
      <c r="H65" s="20">
        <v>111</v>
      </c>
      <c r="I65" s="20">
        <v>93</v>
      </c>
      <c r="J65" s="20">
        <v>-16.2162162162162</v>
      </c>
    </row>
    <row r="66" spans="1:10" x14ac:dyDescent="0.2">
      <c r="A66" s="20" t="s">
        <v>182</v>
      </c>
      <c r="B66" s="20">
        <v>10453.73</v>
      </c>
      <c r="C66" s="20">
        <v>3112.63</v>
      </c>
      <c r="D66" s="20">
        <v>-70.224694917507904</v>
      </c>
      <c r="E66" s="20">
        <v>1368</v>
      </c>
      <c r="F66" s="20">
        <v>1430</v>
      </c>
      <c r="G66" s="20">
        <v>4.5321637426900496</v>
      </c>
      <c r="H66" s="20">
        <v>271</v>
      </c>
      <c r="I66" s="20">
        <v>239</v>
      </c>
      <c r="J66" s="20">
        <v>-11.808118081180799</v>
      </c>
    </row>
    <row r="67" spans="1:10" x14ac:dyDescent="0.2">
      <c r="A67" s="20" t="s">
        <v>204</v>
      </c>
      <c r="B67" s="20">
        <v>1113.8599999999999</v>
      </c>
      <c r="C67" s="20">
        <v>414.16</v>
      </c>
      <c r="D67" s="20">
        <v>-62.817589284111101</v>
      </c>
      <c r="E67" s="20">
        <v>1073</v>
      </c>
      <c r="F67" s="20">
        <v>1075</v>
      </c>
      <c r="G67" s="20">
        <v>0.18639328984155801</v>
      </c>
      <c r="H67" s="20">
        <v>93</v>
      </c>
      <c r="I67" s="20">
        <v>82</v>
      </c>
      <c r="J67" s="20">
        <v>-11.8279569892473</v>
      </c>
    </row>
    <row r="68" spans="1:10" x14ac:dyDescent="0.2">
      <c r="A68" s="20" t="s">
        <v>205</v>
      </c>
      <c r="B68" s="20">
        <v>261.42</v>
      </c>
      <c r="C68" s="20">
        <v>66.61</v>
      </c>
      <c r="D68" s="20">
        <v>-74.519929615178597</v>
      </c>
      <c r="E68" s="20">
        <v>630</v>
      </c>
      <c r="F68" s="20">
        <v>539</v>
      </c>
      <c r="G68" s="20">
        <v>-14.4444444444444</v>
      </c>
      <c r="H68" s="20">
        <v>126</v>
      </c>
      <c r="I68" s="20">
        <v>104</v>
      </c>
      <c r="J68" s="20">
        <v>-17.460317460317501</v>
      </c>
    </row>
    <row r="69" spans="1:10" x14ac:dyDescent="0.2">
      <c r="A69" s="20" t="s">
        <v>206</v>
      </c>
      <c r="B69" s="20">
        <v>1289.79</v>
      </c>
      <c r="C69" s="20">
        <v>499.44</v>
      </c>
      <c r="D69" s="20">
        <v>-61.277417253971599</v>
      </c>
      <c r="E69" s="20">
        <v>800</v>
      </c>
      <c r="F69" s="20">
        <v>747</v>
      </c>
      <c r="G69" s="20">
        <v>-6.625</v>
      </c>
      <c r="H69" s="20">
        <v>195</v>
      </c>
      <c r="I69" s="20">
        <v>184</v>
      </c>
      <c r="J69" s="20">
        <v>-5.6410256410256396</v>
      </c>
    </row>
    <row r="70" spans="1:10" x14ac:dyDescent="0.2">
      <c r="A70" s="20" t="s">
        <v>207</v>
      </c>
      <c r="B70" s="20">
        <v>98.2</v>
      </c>
      <c r="C70" s="20">
        <v>42.03</v>
      </c>
      <c r="D70" s="20">
        <v>-57.199592668024401</v>
      </c>
      <c r="E70" s="20">
        <v>704</v>
      </c>
      <c r="F70" s="20">
        <v>877</v>
      </c>
      <c r="G70" s="20">
        <v>24.573863636363601</v>
      </c>
      <c r="H70" s="20">
        <v>103</v>
      </c>
      <c r="I70" s="20">
        <v>117</v>
      </c>
      <c r="J70" s="20">
        <v>13.5922330097087</v>
      </c>
    </row>
  </sheetData>
  <mergeCells count="7">
    <mergeCell ref="A22:J23"/>
    <mergeCell ref="A47:K48"/>
    <mergeCell ref="A1:J1"/>
    <mergeCell ref="A2:A3"/>
    <mergeCell ref="B2:D2"/>
    <mergeCell ref="E2:G2"/>
    <mergeCell ref="H2:J2"/>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AMJ22"/>
  <sheetViews>
    <sheetView workbookViewId="0"/>
  </sheetViews>
  <sheetFormatPr baseColWidth="10" defaultColWidth="11.25" defaultRowHeight="14.25" x14ac:dyDescent="0.2"/>
  <cols>
    <col min="1" max="15" width="7.25" style="20" customWidth="1"/>
    <col min="16" max="1024" width="10.25" style="20" customWidth="1"/>
  </cols>
  <sheetData>
    <row r="2" spans="1:9" x14ac:dyDescent="0.2">
      <c r="B2" s="20" t="s">
        <v>208</v>
      </c>
      <c r="C2" s="20" t="s">
        <v>209</v>
      </c>
    </row>
    <row r="3" spans="1:9" ht="11.25" customHeight="1" x14ac:dyDescent="0.2">
      <c r="A3" s="20">
        <v>2011</v>
      </c>
      <c r="B3" s="26">
        <v>66.5</v>
      </c>
      <c r="C3" s="26">
        <v>49.6</v>
      </c>
      <c r="D3" s="26"/>
    </row>
    <row r="4" spans="1:9" x14ac:dyDescent="0.2">
      <c r="A4" s="20">
        <v>2012</v>
      </c>
      <c r="B4" s="26">
        <v>71.599999999999994</v>
      </c>
      <c r="C4" s="26">
        <v>54.1</v>
      </c>
      <c r="D4" s="26"/>
    </row>
    <row r="5" spans="1:9" x14ac:dyDescent="0.2">
      <c r="A5" s="20">
        <v>2013</v>
      </c>
      <c r="B5" s="26">
        <v>74.599999999999994</v>
      </c>
      <c r="C5" s="26">
        <v>57.6</v>
      </c>
      <c r="D5" s="26"/>
    </row>
    <row r="6" spans="1:9" x14ac:dyDescent="0.2">
      <c r="A6" s="20">
        <v>2014</v>
      </c>
      <c r="B6" s="26">
        <v>78.599999999999994</v>
      </c>
      <c r="C6" s="26">
        <v>59.9</v>
      </c>
      <c r="D6" s="26"/>
    </row>
    <row r="7" spans="1:9" x14ac:dyDescent="0.2">
      <c r="A7" s="20">
        <v>2015</v>
      </c>
      <c r="B7" s="26">
        <v>86.7</v>
      </c>
      <c r="C7" s="26">
        <v>67.5</v>
      </c>
      <c r="D7" s="26"/>
    </row>
    <row r="8" spans="1:9" x14ac:dyDescent="0.2">
      <c r="A8" s="20">
        <v>2016</v>
      </c>
      <c r="B8" s="26">
        <v>91.8</v>
      </c>
      <c r="C8" s="26">
        <v>74.8</v>
      </c>
      <c r="D8" s="26"/>
    </row>
    <row r="9" spans="1:9" x14ac:dyDescent="0.2">
      <c r="A9" s="20">
        <v>2017</v>
      </c>
      <c r="B9" s="26">
        <v>98.7</v>
      </c>
      <c r="C9" s="26">
        <v>80.3</v>
      </c>
      <c r="D9" s="26"/>
    </row>
    <row r="10" spans="1:9" x14ac:dyDescent="0.2">
      <c r="A10" s="20">
        <v>2018</v>
      </c>
      <c r="B10" s="26">
        <v>104.3</v>
      </c>
      <c r="C10" s="26">
        <v>83.1</v>
      </c>
      <c r="D10" s="26"/>
    </row>
    <row r="11" spans="1:9" x14ac:dyDescent="0.2">
      <c r="A11" s="20">
        <v>2019</v>
      </c>
      <c r="B11" s="26">
        <v>106.5</v>
      </c>
      <c r="C11" s="26">
        <v>84.4</v>
      </c>
      <c r="D11" s="26"/>
    </row>
    <row r="12" spans="1:9" x14ac:dyDescent="0.2">
      <c r="A12" s="20">
        <v>2020</v>
      </c>
      <c r="B12" s="26">
        <v>108.3</v>
      </c>
      <c r="C12" s="26">
        <v>41.3</v>
      </c>
      <c r="D12" s="26"/>
    </row>
    <row r="13" spans="1:9" x14ac:dyDescent="0.2">
      <c r="A13" s="20">
        <v>2021</v>
      </c>
      <c r="B13" s="26">
        <v>126.7</v>
      </c>
      <c r="C13" s="26">
        <v>75.2</v>
      </c>
      <c r="D13" s="26"/>
    </row>
    <row r="15" spans="1:9" ht="18.75" customHeight="1" x14ac:dyDescent="0.2"/>
    <row r="16" spans="1:9" x14ac:dyDescent="0.2">
      <c r="A16" s="231" t="s">
        <v>722</v>
      </c>
      <c r="B16" s="231"/>
      <c r="C16" s="231"/>
      <c r="D16" s="231"/>
      <c r="E16" s="231"/>
      <c r="F16" s="231"/>
      <c r="G16" s="231"/>
      <c r="H16" s="231"/>
      <c r="I16" s="231"/>
    </row>
    <row r="17" spans="1:9" ht="14.25" customHeight="1" x14ac:dyDescent="0.2">
      <c r="A17" s="231"/>
      <c r="B17" s="231"/>
      <c r="C17" s="231"/>
      <c r="D17" s="231"/>
      <c r="E17" s="231"/>
      <c r="F17" s="231"/>
      <c r="G17" s="231"/>
      <c r="H17" s="231"/>
      <c r="I17" s="231"/>
    </row>
    <row r="18" spans="1:9" ht="14.25" customHeight="1" x14ac:dyDescent="0.2">
      <c r="A18" s="231"/>
      <c r="B18" s="231"/>
      <c r="C18" s="231"/>
      <c r="D18" s="231"/>
      <c r="E18" s="231"/>
      <c r="F18" s="231"/>
      <c r="G18" s="231"/>
      <c r="H18" s="231"/>
      <c r="I18" s="231"/>
    </row>
    <row r="19" spans="1:9" x14ac:dyDescent="0.2">
      <c r="A19" s="231"/>
      <c r="B19" s="231"/>
      <c r="C19" s="231"/>
      <c r="D19" s="231"/>
      <c r="E19" s="231"/>
      <c r="F19" s="231"/>
      <c r="G19" s="231"/>
      <c r="H19" s="231"/>
      <c r="I19" s="231"/>
    </row>
    <row r="20" spans="1:9" ht="22.5" customHeight="1" x14ac:dyDescent="0.2">
      <c r="A20" s="231"/>
      <c r="B20" s="231"/>
      <c r="C20" s="231"/>
      <c r="D20" s="231"/>
      <c r="E20" s="231"/>
      <c r="F20" s="231"/>
      <c r="G20" s="231"/>
      <c r="H20" s="231"/>
      <c r="I20" s="231"/>
    </row>
    <row r="22" spans="1:9" x14ac:dyDescent="0.2">
      <c r="F22" s="31"/>
    </row>
  </sheetData>
  <mergeCells count="1">
    <mergeCell ref="A16:I20"/>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sheetPr>
  <dimension ref="A1:AMK34"/>
  <sheetViews>
    <sheetView workbookViewId="0">
      <selection activeCell="A4" sqref="A4:A11"/>
    </sheetView>
  </sheetViews>
  <sheetFormatPr baseColWidth="10" defaultColWidth="11.25" defaultRowHeight="14.25" x14ac:dyDescent="0.2"/>
  <cols>
    <col min="1" max="1" width="9.25" style="20" customWidth="1"/>
    <col min="2" max="2" width="23.5" style="20" customWidth="1"/>
    <col min="3" max="3" width="9.5" style="20" customWidth="1"/>
    <col min="4" max="4" width="8.75" style="20" customWidth="1"/>
    <col min="5" max="5" width="7.25" style="20" customWidth="1"/>
    <col min="6" max="6" width="8.75" style="20" customWidth="1"/>
    <col min="7" max="7" width="7.75" style="20" customWidth="1"/>
    <col min="8" max="11" width="7.25" style="20" customWidth="1"/>
    <col min="12" max="12" width="9.25" style="20" customWidth="1"/>
    <col min="13" max="13" width="7.5" style="20" customWidth="1"/>
    <col min="14" max="27" width="6.25" style="20" customWidth="1"/>
    <col min="28" max="1025" width="10.25" style="20" customWidth="1"/>
  </cols>
  <sheetData>
    <row r="1" spans="1:23" x14ac:dyDescent="0.2">
      <c r="A1" s="200" t="s">
        <v>543</v>
      </c>
      <c r="B1" s="201"/>
      <c r="C1" s="201"/>
      <c r="D1" s="201"/>
      <c r="E1" s="201"/>
      <c r="F1" s="201"/>
      <c r="G1" s="201"/>
      <c r="H1" s="201"/>
      <c r="I1" s="201"/>
      <c r="J1" s="201"/>
      <c r="K1" s="201"/>
      <c r="L1" s="201"/>
    </row>
    <row r="2" spans="1:23" x14ac:dyDescent="0.2">
      <c r="A2" s="204"/>
      <c r="B2" s="204"/>
      <c r="C2" s="197">
        <v>2020</v>
      </c>
      <c r="D2" s="197"/>
      <c r="E2" s="197"/>
      <c r="F2" s="197">
        <v>2021</v>
      </c>
      <c r="G2" s="197"/>
      <c r="H2" s="197"/>
      <c r="I2" s="197" t="s">
        <v>529</v>
      </c>
      <c r="J2" s="197"/>
      <c r="K2" s="197"/>
      <c r="L2" s="193" t="s">
        <v>538</v>
      </c>
      <c r="M2" s="104"/>
      <c r="N2" s="104"/>
      <c r="S2" s="11"/>
      <c r="U2" s="12"/>
      <c r="V2" s="8"/>
      <c r="W2" s="8"/>
    </row>
    <row r="3" spans="1:23" ht="33.75" x14ac:dyDescent="0.2">
      <c r="A3" s="204"/>
      <c r="B3" s="204"/>
      <c r="C3" s="173" t="s">
        <v>113</v>
      </c>
      <c r="D3" s="173" t="s">
        <v>725</v>
      </c>
      <c r="E3" s="173" t="s">
        <v>115</v>
      </c>
      <c r="F3" s="173" t="s">
        <v>113</v>
      </c>
      <c r="G3" s="173" t="s">
        <v>114</v>
      </c>
      <c r="H3" s="173" t="s">
        <v>115</v>
      </c>
      <c r="I3" s="173" t="s">
        <v>113</v>
      </c>
      <c r="J3" s="173" t="s">
        <v>114</v>
      </c>
      <c r="K3" s="173" t="s">
        <v>115</v>
      </c>
      <c r="L3" s="210"/>
      <c r="M3" s="104"/>
      <c r="N3" s="104"/>
      <c r="O3" s="20" t="s">
        <v>210</v>
      </c>
      <c r="P3" s="20" t="s">
        <v>211</v>
      </c>
      <c r="S3" s="8"/>
      <c r="U3" s="13"/>
      <c r="V3" s="13"/>
      <c r="W3" s="13"/>
    </row>
    <row r="4" spans="1:23" ht="11.25" customHeight="1" x14ac:dyDescent="0.2">
      <c r="A4" s="233" t="s">
        <v>121</v>
      </c>
      <c r="B4" s="108" t="s">
        <v>210</v>
      </c>
      <c r="C4" s="90">
        <v>108.3</v>
      </c>
      <c r="D4" s="90">
        <v>124.62233513143499</v>
      </c>
      <c r="E4" s="90">
        <v>73.062775537548902</v>
      </c>
      <c r="F4" s="90">
        <v>126.7</v>
      </c>
      <c r="G4" s="90">
        <v>128.06446031198701</v>
      </c>
      <c r="H4" s="90">
        <v>94.164517825692997</v>
      </c>
      <c r="I4" s="82">
        <v>16.9898430286242</v>
      </c>
      <c r="J4" s="82">
        <v>2.7620451638323398</v>
      </c>
      <c r="K4" s="82">
        <v>28.881659823201399</v>
      </c>
      <c r="L4" s="82">
        <v>18.967136150234801</v>
      </c>
      <c r="M4" s="104"/>
      <c r="N4" s="104" t="s">
        <v>133</v>
      </c>
      <c r="O4" s="26">
        <v>2.3247987159240799</v>
      </c>
      <c r="P4" s="26">
        <v>4.2936973431592902</v>
      </c>
      <c r="U4" s="41"/>
      <c r="V4" s="41"/>
      <c r="W4" s="41"/>
    </row>
    <row r="5" spans="1:23" x14ac:dyDescent="0.2">
      <c r="A5" s="233"/>
      <c r="B5" s="108" t="s">
        <v>211</v>
      </c>
      <c r="C5" s="90">
        <v>41.3</v>
      </c>
      <c r="D5" s="90">
        <v>45.632120238909103</v>
      </c>
      <c r="E5" s="90">
        <v>33.1999981885699</v>
      </c>
      <c r="F5" s="90">
        <v>75.2</v>
      </c>
      <c r="G5" s="90">
        <v>77.670964740303504</v>
      </c>
      <c r="H5" s="90">
        <v>36.937689561925403</v>
      </c>
      <c r="I5" s="82">
        <v>82.082324455205793</v>
      </c>
      <c r="J5" s="82">
        <v>70.211167777551296</v>
      </c>
      <c r="K5" s="82">
        <v>11.2581071605067</v>
      </c>
      <c r="L5" s="82">
        <v>-10.9004739336493</v>
      </c>
      <c r="M5" s="104"/>
      <c r="N5" s="104" t="s">
        <v>134</v>
      </c>
      <c r="O5" s="26">
        <v>7.9266047145985397E-2</v>
      </c>
      <c r="P5" s="26">
        <v>-15.1349560341532</v>
      </c>
      <c r="R5" s="26"/>
      <c r="U5" s="41"/>
      <c r="V5" s="41"/>
      <c r="W5" s="41"/>
    </row>
    <row r="6" spans="1:23" ht="11.25" customHeight="1" x14ac:dyDescent="0.2">
      <c r="A6" s="233" t="s">
        <v>133</v>
      </c>
      <c r="B6" s="108" t="s">
        <v>210</v>
      </c>
      <c r="C6" s="91">
        <v>96.3</v>
      </c>
      <c r="D6" s="91">
        <v>111.206086592996</v>
      </c>
      <c r="E6" s="91">
        <v>74.617907416035393</v>
      </c>
      <c r="F6" s="91">
        <v>114.9</v>
      </c>
      <c r="G6" s="91">
        <v>115.84649294619599</v>
      </c>
      <c r="H6" s="91">
        <v>97.256702849563695</v>
      </c>
      <c r="I6" s="86">
        <v>19.3146417445483</v>
      </c>
      <c r="J6" s="86">
        <v>4.1727988956067303</v>
      </c>
      <c r="K6" s="86">
        <v>30.3396278688233</v>
      </c>
      <c r="L6" s="86">
        <v>14.7852147852148</v>
      </c>
      <c r="M6" s="104"/>
      <c r="N6" s="104" t="s">
        <v>135</v>
      </c>
      <c r="O6" s="26">
        <v>-5.6819411212672497</v>
      </c>
      <c r="P6" s="26">
        <v>-0.381769926555179</v>
      </c>
      <c r="U6" s="41"/>
      <c r="V6" s="41"/>
      <c r="W6" s="41"/>
    </row>
    <row r="7" spans="1:23" ht="11.25" customHeight="1" x14ac:dyDescent="0.2">
      <c r="A7" s="233"/>
      <c r="B7" s="108" t="s">
        <v>211</v>
      </c>
      <c r="C7" s="91">
        <v>36.700000000000003</v>
      </c>
      <c r="D7" s="91">
        <v>38.333052924791097</v>
      </c>
      <c r="E7" s="91">
        <v>34.719523318624702</v>
      </c>
      <c r="F7" s="91">
        <v>68.400000000000006</v>
      </c>
      <c r="G7" s="91">
        <v>70.391828307408602</v>
      </c>
      <c r="H7" s="91">
        <v>39.958534408065702</v>
      </c>
      <c r="I7" s="86">
        <v>86.376021798365102</v>
      </c>
      <c r="J7" s="86">
        <v>83.632199724651301</v>
      </c>
      <c r="K7" s="86">
        <v>15.089524822567601</v>
      </c>
      <c r="L7" s="86">
        <v>-14.285714285714301</v>
      </c>
      <c r="M7" s="104"/>
      <c r="N7" s="104"/>
      <c r="U7" s="41"/>
      <c r="V7" s="41"/>
      <c r="W7" s="41"/>
    </row>
    <row r="8" spans="1:23" ht="11.25" customHeight="1" x14ac:dyDescent="0.2">
      <c r="A8" s="233" t="s">
        <v>134</v>
      </c>
      <c r="B8" s="108" t="s">
        <v>210</v>
      </c>
      <c r="C8" s="91">
        <v>120.1</v>
      </c>
      <c r="D8" s="91">
        <v>126.554408484272</v>
      </c>
      <c r="E8" s="91">
        <v>58.993617562600903</v>
      </c>
      <c r="F8" s="91">
        <v>140.6</v>
      </c>
      <c r="G8" s="91">
        <v>141.59898903600799</v>
      </c>
      <c r="H8" s="91">
        <v>61.633490444930402</v>
      </c>
      <c r="I8" s="86">
        <v>17.0691090757702</v>
      </c>
      <c r="J8" s="86">
        <v>11.8878360160847</v>
      </c>
      <c r="K8" s="86">
        <v>4.4748448923788198</v>
      </c>
      <c r="L8" s="86">
        <v>31.647940074906401</v>
      </c>
      <c r="M8" s="104"/>
      <c r="N8" s="104"/>
      <c r="O8" s="20" t="s">
        <v>210</v>
      </c>
      <c r="P8" s="20" t="s">
        <v>211</v>
      </c>
      <c r="S8" s="20" t="s">
        <v>210</v>
      </c>
      <c r="T8" s="20" t="s">
        <v>211</v>
      </c>
      <c r="U8" s="41"/>
      <c r="V8" s="41"/>
      <c r="W8" s="41"/>
    </row>
    <row r="9" spans="1:23" x14ac:dyDescent="0.2">
      <c r="A9" s="233"/>
      <c r="B9" s="108" t="s">
        <v>211</v>
      </c>
      <c r="C9" s="91">
        <v>47.5</v>
      </c>
      <c r="D9" s="91">
        <v>52.744343279545703</v>
      </c>
      <c r="E9" s="91">
        <v>20.887647217614301</v>
      </c>
      <c r="F9" s="91">
        <v>79.3</v>
      </c>
      <c r="G9" s="91">
        <v>81.215529621348495</v>
      </c>
      <c r="H9" s="91">
        <v>18.495194757917702</v>
      </c>
      <c r="I9" s="86">
        <v>66.947368421052602</v>
      </c>
      <c r="J9" s="86">
        <v>53.979601548748398</v>
      </c>
      <c r="K9" s="86">
        <v>-11.4539107002874</v>
      </c>
      <c r="L9" s="86">
        <v>-2.33990147783252</v>
      </c>
      <c r="M9" s="104"/>
      <c r="N9" s="104" t="s">
        <v>133</v>
      </c>
      <c r="O9" s="26">
        <v>1.4107537317743899</v>
      </c>
      <c r="P9" s="26">
        <v>13.4210319470999</v>
      </c>
      <c r="R9" s="20" t="s">
        <v>133</v>
      </c>
      <c r="S9" s="26">
        <v>1.45796804562186</v>
      </c>
      <c r="T9" s="26">
        <v>3.8314176620609</v>
      </c>
      <c r="U9" s="41"/>
      <c r="V9" s="41"/>
      <c r="W9" s="41"/>
    </row>
    <row r="10" spans="1:23" ht="11.25" customHeight="1" x14ac:dyDescent="0.2">
      <c r="A10" s="233" t="s">
        <v>135</v>
      </c>
      <c r="B10" s="108" t="s">
        <v>210</v>
      </c>
      <c r="C10" s="91">
        <v>146.80000000000001</v>
      </c>
      <c r="D10" s="91">
        <v>156.08037966297499</v>
      </c>
      <c r="E10" s="91">
        <v>67.709333209041304</v>
      </c>
      <c r="F10" s="91">
        <v>163.4</v>
      </c>
      <c r="G10" s="91">
        <v>165.68317980311301</v>
      </c>
      <c r="H10" s="91">
        <v>80.480971155989195</v>
      </c>
      <c r="I10" s="86">
        <v>11.307901907357</v>
      </c>
      <c r="J10" s="86">
        <v>6.1524710286289297</v>
      </c>
      <c r="K10" s="86">
        <v>18.8624482647283</v>
      </c>
      <c r="L10" s="86">
        <v>24.258555133079899</v>
      </c>
      <c r="M10" s="104"/>
      <c r="N10" s="104" t="s">
        <v>134</v>
      </c>
      <c r="O10" s="26">
        <v>9.1257908522523596</v>
      </c>
      <c r="P10" s="26">
        <v>-16.231566228802901</v>
      </c>
      <c r="R10" s="20" t="s">
        <v>134</v>
      </c>
      <c r="S10" s="26">
        <v>-24.406814930822598</v>
      </c>
      <c r="T10" s="26">
        <v>-22.712017860794099</v>
      </c>
      <c r="U10" s="41"/>
      <c r="V10" s="41"/>
      <c r="W10" s="41"/>
    </row>
    <row r="11" spans="1:23" x14ac:dyDescent="0.2">
      <c r="A11" s="233"/>
      <c r="B11" s="108" t="s">
        <v>211</v>
      </c>
      <c r="C11" s="91">
        <v>54.1</v>
      </c>
      <c r="D11" s="91">
        <v>60.189313425529299</v>
      </c>
      <c r="E11" s="91">
        <v>26.958170337992399</v>
      </c>
      <c r="F11" s="91">
        <v>98.3</v>
      </c>
      <c r="G11" s="91">
        <v>101.74990140011801</v>
      </c>
      <c r="H11" s="91">
        <v>29.188406603598601</v>
      </c>
      <c r="I11" s="86">
        <v>81.700554528650599</v>
      </c>
      <c r="J11" s="86">
        <v>69.049779120691994</v>
      </c>
      <c r="K11" s="86">
        <v>8.2729511596825596</v>
      </c>
      <c r="L11" s="86">
        <v>-6.2917063870352798</v>
      </c>
      <c r="M11" s="104"/>
      <c r="N11" s="104" t="s">
        <v>135</v>
      </c>
      <c r="O11" s="26">
        <v>3.3904258647965899</v>
      </c>
      <c r="P11" s="26">
        <v>-1.1613886568593199</v>
      </c>
      <c r="R11" s="20" t="s">
        <v>135</v>
      </c>
      <c r="S11" s="26">
        <v>-10.019211558473099</v>
      </c>
      <c r="T11" s="26">
        <v>-2.9851560008241802</v>
      </c>
      <c r="U11" s="41"/>
      <c r="V11" s="41"/>
      <c r="W11" s="41"/>
    </row>
    <row r="12" spans="1:23" ht="44.25" customHeight="1" x14ac:dyDescent="0.2">
      <c r="A12" s="227" t="s">
        <v>727</v>
      </c>
      <c r="B12" s="227"/>
      <c r="C12" s="227"/>
      <c r="D12" s="227"/>
      <c r="E12" s="227"/>
      <c r="F12" s="227"/>
      <c r="G12" s="227"/>
      <c r="H12" s="227"/>
      <c r="I12" s="227"/>
      <c r="J12" s="227"/>
      <c r="K12" s="227"/>
      <c r="L12" s="227"/>
    </row>
    <row r="13" spans="1:23" ht="12" customHeight="1" x14ac:dyDescent="0.2">
      <c r="A13" s="232" t="s">
        <v>212</v>
      </c>
      <c r="B13" s="232"/>
      <c r="C13" s="232"/>
      <c r="D13" s="232"/>
      <c r="E13" s="232"/>
      <c r="F13" s="232"/>
      <c r="G13" s="232"/>
      <c r="H13" s="232"/>
      <c r="I13" s="232"/>
      <c r="J13" s="232"/>
      <c r="K13" s="232"/>
      <c r="L13" s="232"/>
    </row>
    <row r="17" spans="1:21" x14ac:dyDescent="0.2">
      <c r="T17" s="42"/>
      <c r="U17" s="42"/>
    </row>
    <row r="18" spans="1:21" x14ac:dyDescent="0.2">
      <c r="T18" s="42"/>
    </row>
    <row r="32" spans="1:21" ht="7.5" customHeight="1" x14ac:dyDescent="0.2">
      <c r="A32" s="231" t="s">
        <v>726</v>
      </c>
      <c r="B32" s="231"/>
      <c r="C32" s="231"/>
      <c r="D32" s="231"/>
      <c r="E32" s="231"/>
      <c r="F32" s="231"/>
      <c r="G32" s="231"/>
      <c r="H32" s="231"/>
      <c r="I32" s="231"/>
      <c r="J32" s="231"/>
      <c r="K32" s="231"/>
      <c r="L32" s="231"/>
      <c r="M32" s="231"/>
      <c r="N32" s="231"/>
      <c r="O32" s="231"/>
      <c r="P32" s="231"/>
      <c r="Q32" s="231"/>
    </row>
    <row r="33" spans="1:17" x14ac:dyDescent="0.2">
      <c r="A33" s="231"/>
      <c r="B33" s="231"/>
      <c r="C33" s="231"/>
      <c r="D33" s="231"/>
      <c r="E33" s="231"/>
      <c r="F33" s="231"/>
      <c r="G33" s="231"/>
      <c r="H33" s="231"/>
      <c r="I33" s="231"/>
      <c r="J33" s="231"/>
      <c r="K33" s="231"/>
      <c r="L33" s="231"/>
      <c r="M33" s="231"/>
      <c r="N33" s="231"/>
      <c r="O33" s="231"/>
      <c r="P33" s="231"/>
      <c r="Q33" s="231"/>
    </row>
    <row r="34" spans="1:17" x14ac:dyDescent="0.2">
      <c r="A34" s="231"/>
      <c r="B34" s="231"/>
      <c r="C34" s="231"/>
      <c r="D34" s="231"/>
      <c r="E34" s="231"/>
      <c r="F34" s="231"/>
      <c r="G34" s="231"/>
      <c r="H34" s="231"/>
      <c r="I34" s="231"/>
      <c r="J34" s="231"/>
      <c r="K34" s="231"/>
      <c r="L34" s="231"/>
      <c r="M34" s="231"/>
      <c r="N34" s="231"/>
      <c r="O34" s="231"/>
      <c r="P34" s="231"/>
      <c r="Q34" s="231"/>
    </row>
  </sheetData>
  <mergeCells count="13">
    <mergeCell ref="A32:Q34"/>
    <mergeCell ref="L2:L3"/>
    <mergeCell ref="A1:L1"/>
    <mergeCell ref="A12:L12"/>
    <mergeCell ref="A13:L13"/>
    <mergeCell ref="A4:A5"/>
    <mergeCell ref="A2:B3"/>
    <mergeCell ref="C2:E2"/>
    <mergeCell ref="F2:H2"/>
    <mergeCell ref="I2:K2"/>
    <mergeCell ref="A6:A7"/>
    <mergeCell ref="A8:A9"/>
    <mergeCell ref="A10:A11"/>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sheetPr>
  <dimension ref="A1:AMJ31"/>
  <sheetViews>
    <sheetView workbookViewId="0">
      <selection activeCell="A7" sqref="A7:D7"/>
    </sheetView>
  </sheetViews>
  <sheetFormatPr baseColWidth="10" defaultColWidth="11.25" defaultRowHeight="14.25" x14ac:dyDescent="0.2"/>
  <cols>
    <col min="1" max="1" width="17.25" style="20" customWidth="1"/>
    <col min="2" max="1024" width="10.25" style="20" customWidth="1"/>
  </cols>
  <sheetData>
    <row r="1" spans="1:7" ht="30.75" customHeight="1" x14ac:dyDescent="0.2">
      <c r="A1" s="234" t="s">
        <v>728</v>
      </c>
      <c r="B1" s="234"/>
      <c r="C1" s="234"/>
      <c r="D1" s="234"/>
    </row>
    <row r="2" spans="1:7" x14ac:dyDescent="0.2">
      <c r="A2" s="109"/>
      <c r="B2" s="95">
        <v>2020</v>
      </c>
      <c r="C2" s="95">
        <v>2021</v>
      </c>
      <c r="D2" s="95" t="s">
        <v>213</v>
      </c>
      <c r="F2" s="43" t="s">
        <v>214</v>
      </c>
      <c r="G2" s="44">
        <v>100</v>
      </c>
    </row>
    <row r="3" spans="1:7" x14ac:dyDescent="0.2">
      <c r="A3" s="79" t="s">
        <v>120</v>
      </c>
      <c r="B3" s="90">
        <v>81.67</v>
      </c>
      <c r="C3" s="90">
        <v>93.49</v>
      </c>
      <c r="D3" s="82">
        <v>14.472878658013901</v>
      </c>
      <c r="F3" s="20">
        <v>2020</v>
      </c>
      <c r="G3" s="20">
        <v>2021</v>
      </c>
    </row>
    <row r="4" spans="1:7" x14ac:dyDescent="0.2">
      <c r="A4" s="108" t="s">
        <v>122</v>
      </c>
      <c r="B4" s="91">
        <v>80.150000000000006</v>
      </c>
      <c r="C4" s="91">
        <v>100.48</v>
      </c>
      <c r="D4" s="86">
        <v>25.364940736119799</v>
      </c>
      <c r="F4" s="45">
        <v>98.138851475449997</v>
      </c>
      <c r="G4" s="45">
        <v>107.47673547973</v>
      </c>
    </row>
    <row r="5" spans="1:7" x14ac:dyDescent="0.2">
      <c r="A5" s="108" t="s">
        <v>197</v>
      </c>
      <c r="B5" s="91">
        <v>59.68</v>
      </c>
      <c r="C5" s="91">
        <v>62.86</v>
      </c>
      <c r="D5" s="86">
        <v>5.3284182305629999</v>
      </c>
      <c r="F5" s="45">
        <v>73.074568384963897</v>
      </c>
      <c r="G5" s="45">
        <v>67.237137661782</v>
      </c>
    </row>
    <row r="6" spans="1:7" x14ac:dyDescent="0.2">
      <c r="A6" s="108" t="s">
        <v>198</v>
      </c>
      <c r="B6" s="91">
        <v>68.760000000000005</v>
      </c>
      <c r="C6" s="91">
        <v>70.98</v>
      </c>
      <c r="D6" s="86">
        <v>3.2286212914485199</v>
      </c>
      <c r="F6" s="45">
        <v>84.192481939512703</v>
      </c>
      <c r="G6" s="45">
        <v>75.922558562413101</v>
      </c>
    </row>
    <row r="7" spans="1:7" x14ac:dyDescent="0.2">
      <c r="A7" s="110" t="s">
        <v>121</v>
      </c>
      <c r="B7" s="111">
        <v>111.74</v>
      </c>
      <c r="C7" s="111">
        <v>126.69</v>
      </c>
      <c r="D7" s="112">
        <v>13.3792733130482</v>
      </c>
      <c r="F7" s="45">
        <v>136.818905350802</v>
      </c>
      <c r="G7" s="45">
        <v>135.51181944593</v>
      </c>
    </row>
    <row r="8" spans="1:7" x14ac:dyDescent="0.2">
      <c r="A8" s="108" t="s">
        <v>707</v>
      </c>
      <c r="B8" s="91">
        <v>103.36</v>
      </c>
      <c r="C8" s="91">
        <v>108.61</v>
      </c>
      <c r="D8" s="86">
        <v>5.0793343653250798</v>
      </c>
      <c r="F8" s="45">
        <v>126.558099669401</v>
      </c>
      <c r="G8" s="45">
        <v>116.17285271151999</v>
      </c>
    </row>
    <row r="9" spans="1:7" x14ac:dyDescent="0.2">
      <c r="A9" s="108" t="s">
        <v>199</v>
      </c>
      <c r="B9" s="91">
        <v>78.89</v>
      </c>
      <c r="C9" s="91">
        <v>82.03</v>
      </c>
      <c r="D9" s="86">
        <v>3.9802256306249202</v>
      </c>
      <c r="F9" s="45">
        <v>96.596057303783496</v>
      </c>
      <c r="G9" s="45">
        <v>87.742004492459102</v>
      </c>
    </row>
    <row r="10" spans="1:7" x14ac:dyDescent="0.2">
      <c r="A10" s="108" t="s">
        <v>200</v>
      </c>
      <c r="B10" s="91">
        <v>53.98</v>
      </c>
      <c r="C10" s="91">
        <v>59.61</v>
      </c>
      <c r="D10" s="86">
        <v>10.429788810670599</v>
      </c>
      <c r="F10" s="45">
        <v>66.095261417901298</v>
      </c>
      <c r="G10" s="45">
        <v>63.7608300352979</v>
      </c>
    </row>
    <row r="11" spans="1:7" x14ac:dyDescent="0.2">
      <c r="A11" s="108" t="s">
        <v>201</v>
      </c>
      <c r="B11" s="91">
        <v>52.39</v>
      </c>
      <c r="C11" s="91">
        <v>55.93</v>
      </c>
      <c r="D11" s="86">
        <v>6.7570146974613499</v>
      </c>
      <c r="F11" s="45">
        <v>64.1484021060365</v>
      </c>
      <c r="G11" s="45">
        <v>59.824580169001997</v>
      </c>
    </row>
    <row r="12" spans="1:7" x14ac:dyDescent="0.2">
      <c r="A12" s="108" t="s">
        <v>124</v>
      </c>
      <c r="B12" s="91">
        <v>87.2</v>
      </c>
      <c r="C12" s="91">
        <v>89.47</v>
      </c>
      <c r="D12" s="86">
        <v>2.6032110091743101</v>
      </c>
      <c r="F12" s="45">
        <v>106.771152197869</v>
      </c>
      <c r="G12" s="45">
        <v>95.700074874318105</v>
      </c>
    </row>
    <row r="13" spans="1:7" x14ac:dyDescent="0.2">
      <c r="A13" s="108" t="s">
        <v>125</v>
      </c>
      <c r="B13" s="91">
        <v>70.069999999999993</v>
      </c>
      <c r="C13" s="91">
        <v>86.3</v>
      </c>
      <c r="D13" s="86">
        <v>23.162551733980301</v>
      </c>
      <c r="F13" s="45">
        <v>85.796498102118306</v>
      </c>
      <c r="G13" s="45">
        <v>92.309337897101301</v>
      </c>
    </row>
    <row r="14" spans="1:7" x14ac:dyDescent="0.2">
      <c r="A14" s="108" t="s">
        <v>202</v>
      </c>
      <c r="B14" s="91">
        <v>55.36</v>
      </c>
      <c r="C14" s="91">
        <v>60.66</v>
      </c>
      <c r="D14" s="86">
        <v>9.5736994219653102</v>
      </c>
      <c r="F14" s="45">
        <v>67.784988367821697</v>
      </c>
      <c r="G14" s="45">
        <v>64.883944806931197</v>
      </c>
    </row>
    <row r="15" spans="1:7" x14ac:dyDescent="0.2">
      <c r="A15" s="108" t="s">
        <v>203</v>
      </c>
      <c r="B15" s="91">
        <v>57.6</v>
      </c>
      <c r="C15" s="91">
        <v>64.17</v>
      </c>
      <c r="D15" s="86">
        <v>11.40625</v>
      </c>
      <c r="F15" s="45">
        <v>70.527733561895403</v>
      </c>
      <c r="G15" s="45">
        <v>68.6383570435341</v>
      </c>
    </row>
    <row r="16" spans="1:7" x14ac:dyDescent="0.2">
      <c r="A16" s="108" t="s">
        <v>182</v>
      </c>
      <c r="B16" s="91">
        <v>74.239999999999995</v>
      </c>
      <c r="C16" s="91">
        <v>79.31</v>
      </c>
      <c r="D16" s="86">
        <v>6.8292025862069199</v>
      </c>
      <c r="F16" s="45">
        <v>90.902412146442998</v>
      </c>
      <c r="G16" s="45">
        <v>84.832602417370893</v>
      </c>
    </row>
    <row r="17" spans="1:14" x14ac:dyDescent="0.2">
      <c r="A17" s="108" t="s">
        <v>204</v>
      </c>
      <c r="B17" s="91">
        <v>60.91</v>
      </c>
      <c r="C17" s="91">
        <v>64.97</v>
      </c>
      <c r="D17" s="86">
        <v>6.66557215563948</v>
      </c>
      <c r="F17" s="45">
        <v>74.580629362066901</v>
      </c>
      <c r="G17" s="45">
        <v>69.494063536207094</v>
      </c>
    </row>
    <row r="18" spans="1:14" x14ac:dyDescent="0.2">
      <c r="A18" s="108" t="s">
        <v>205</v>
      </c>
      <c r="B18" s="91">
        <v>61.38</v>
      </c>
      <c r="C18" s="91">
        <v>64.37</v>
      </c>
      <c r="D18" s="86">
        <v>4.8712935809709998</v>
      </c>
      <c r="F18" s="45">
        <v>75.156116076894804</v>
      </c>
      <c r="G18" s="45">
        <v>68.852283666702306</v>
      </c>
    </row>
    <row r="19" spans="1:14" x14ac:dyDescent="0.2">
      <c r="A19" s="108" t="s">
        <v>206</v>
      </c>
      <c r="B19" s="91">
        <v>73.489999999999995</v>
      </c>
      <c r="C19" s="91">
        <v>85.8</v>
      </c>
      <c r="D19" s="86">
        <v>16.750578309974198</v>
      </c>
      <c r="F19" s="45">
        <v>89.9840822823558</v>
      </c>
      <c r="G19" s="45">
        <v>91.774521339180694</v>
      </c>
    </row>
    <row r="20" spans="1:14" x14ac:dyDescent="0.2">
      <c r="A20" s="108" t="s">
        <v>207</v>
      </c>
      <c r="B20" s="91">
        <v>61.45</v>
      </c>
      <c r="C20" s="91">
        <v>68.319999999999993</v>
      </c>
      <c r="D20" s="86">
        <v>11.179820992677</v>
      </c>
      <c r="F20" s="45">
        <v>75.2418268642096</v>
      </c>
      <c r="G20" s="45">
        <v>73.077334474275304</v>
      </c>
    </row>
    <row r="21" spans="1:14" x14ac:dyDescent="0.2">
      <c r="A21" s="108" t="s">
        <v>215</v>
      </c>
      <c r="B21" s="91">
        <v>63.08</v>
      </c>
      <c r="C21" s="91">
        <v>64.7</v>
      </c>
      <c r="D21" s="86">
        <v>2.5681674064679898</v>
      </c>
      <c r="F21" s="45">
        <v>77.237663768825797</v>
      </c>
      <c r="G21" s="45">
        <v>69.205262594929906</v>
      </c>
    </row>
    <row r="22" spans="1:14" x14ac:dyDescent="0.2">
      <c r="A22" s="108" t="s">
        <v>216</v>
      </c>
      <c r="B22" s="91">
        <v>67.709999999999994</v>
      </c>
      <c r="C22" s="91">
        <v>67.069999999999993</v>
      </c>
      <c r="D22" s="86">
        <v>-0.94520750258455499</v>
      </c>
      <c r="F22" s="45">
        <v>82.906820129790603</v>
      </c>
      <c r="G22" s="45">
        <v>71.740293079473702</v>
      </c>
    </row>
    <row r="23" spans="1:14" x14ac:dyDescent="0.2">
      <c r="A23" s="235" t="s">
        <v>729</v>
      </c>
      <c r="B23" s="235"/>
      <c r="C23" s="235"/>
      <c r="D23" s="235"/>
    </row>
    <row r="24" spans="1:14" x14ac:dyDescent="0.2">
      <c r="A24" s="236"/>
      <c r="B24" s="236"/>
      <c r="C24" s="236"/>
      <c r="D24" s="236"/>
    </row>
    <row r="25" spans="1:14" ht="17.25" customHeight="1" x14ac:dyDescent="0.2">
      <c r="A25" s="236"/>
      <c r="B25" s="236"/>
      <c r="C25" s="236"/>
      <c r="D25" s="236"/>
    </row>
    <row r="26" spans="1:14" x14ac:dyDescent="0.2">
      <c r="E26" s="159"/>
      <c r="F26" s="159"/>
      <c r="G26" s="159"/>
      <c r="H26" s="159"/>
    </row>
    <row r="27" spans="1:14" x14ac:dyDescent="0.2">
      <c r="E27" s="159"/>
      <c r="F27" s="159"/>
      <c r="G27" s="159"/>
      <c r="H27" s="159"/>
    </row>
    <row r="28" spans="1:14" ht="8.25" customHeight="1" x14ac:dyDescent="0.2">
      <c r="E28" s="160"/>
      <c r="F28" s="160"/>
      <c r="G28" s="160"/>
      <c r="H28" s="160"/>
      <c r="I28" s="231" t="s">
        <v>730</v>
      </c>
      <c r="J28" s="231"/>
      <c r="K28" s="231"/>
      <c r="L28" s="231"/>
      <c r="M28" s="231"/>
      <c r="N28" s="231"/>
    </row>
    <row r="29" spans="1:14" hidden="1" x14ac:dyDescent="0.2">
      <c r="E29" s="159"/>
      <c r="F29" s="159"/>
      <c r="G29" s="159"/>
      <c r="H29" s="159"/>
      <c r="I29" s="231"/>
      <c r="J29" s="231"/>
      <c r="K29" s="231"/>
      <c r="L29" s="231"/>
      <c r="M29" s="231"/>
      <c r="N29" s="231"/>
    </row>
    <row r="30" spans="1:14" ht="1.5" customHeight="1" x14ac:dyDescent="0.2">
      <c r="E30" s="159"/>
      <c r="F30" s="159"/>
      <c r="G30" s="159"/>
      <c r="H30" s="159"/>
      <c r="I30" s="231"/>
      <c r="J30" s="231"/>
      <c r="K30" s="231"/>
      <c r="L30" s="231"/>
      <c r="M30" s="231"/>
      <c r="N30" s="231"/>
    </row>
    <row r="31" spans="1:14" ht="27" customHeight="1" x14ac:dyDescent="0.2">
      <c r="E31" s="159"/>
      <c r="F31" s="159"/>
      <c r="G31" s="159"/>
      <c r="H31" s="159"/>
      <c r="I31" s="231"/>
      <c r="J31" s="231"/>
      <c r="K31" s="231"/>
      <c r="L31" s="231"/>
      <c r="M31" s="231"/>
      <c r="N31" s="231"/>
    </row>
  </sheetData>
  <mergeCells count="3">
    <mergeCell ref="A1:D1"/>
    <mergeCell ref="A23:D25"/>
    <mergeCell ref="I28:N31"/>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sheetPr>
  <dimension ref="A1:AMJ35"/>
  <sheetViews>
    <sheetView workbookViewId="0"/>
  </sheetViews>
  <sheetFormatPr baseColWidth="10" defaultColWidth="11.25" defaultRowHeight="14.25" x14ac:dyDescent="0.2"/>
  <cols>
    <col min="1" max="1" width="12" style="20" customWidth="1"/>
    <col min="2" max="1024" width="10.25" style="20" customWidth="1"/>
  </cols>
  <sheetData>
    <row r="1" spans="1:9" ht="33.75" x14ac:dyDescent="0.2">
      <c r="A1" s="46"/>
      <c r="B1" s="46" t="s">
        <v>217</v>
      </c>
      <c r="C1" s="46" t="s">
        <v>218</v>
      </c>
      <c r="D1" s="46" t="s">
        <v>219</v>
      </c>
      <c r="F1" s="47"/>
    </row>
    <row r="2" spans="1:9" x14ac:dyDescent="0.2">
      <c r="A2" s="48">
        <v>2011</v>
      </c>
      <c r="B2" s="49">
        <v>95.383333333333297</v>
      </c>
      <c r="C2" s="49">
        <v>125.416666666667</v>
      </c>
      <c r="D2" s="49">
        <v>113.408333333333</v>
      </c>
      <c r="I2" s="26"/>
    </row>
    <row r="3" spans="1:9" x14ac:dyDescent="0.2">
      <c r="A3" s="48">
        <v>2012</v>
      </c>
      <c r="B3" s="49">
        <v>98</v>
      </c>
      <c r="C3" s="49">
        <v>131.85833333333301</v>
      </c>
      <c r="D3" s="49">
        <v>114.633333333333</v>
      </c>
      <c r="F3" s="26"/>
      <c r="G3" s="26"/>
      <c r="H3" s="26"/>
      <c r="I3" s="26"/>
    </row>
    <row r="4" spans="1:9" x14ac:dyDescent="0.2">
      <c r="A4" s="48">
        <v>2013</v>
      </c>
      <c r="B4" s="49">
        <v>100.408333333333</v>
      </c>
      <c r="C4" s="49">
        <v>133.01666666666699</v>
      </c>
      <c r="D4" s="49">
        <v>116.73333333333299</v>
      </c>
      <c r="G4" s="26"/>
      <c r="H4" s="26"/>
      <c r="I4" s="26"/>
    </row>
    <row r="5" spans="1:9" x14ac:dyDescent="0.2">
      <c r="A5" s="48">
        <v>2014</v>
      </c>
      <c r="B5" s="49">
        <v>102.05</v>
      </c>
      <c r="C5" s="49">
        <v>140.34166666666701</v>
      </c>
      <c r="D5" s="49">
        <v>117.716666666667</v>
      </c>
      <c r="F5" s="26">
        <f>C14</f>
        <v>0</v>
      </c>
      <c r="G5" s="26"/>
      <c r="H5" s="26"/>
      <c r="I5" s="26"/>
    </row>
    <row r="6" spans="1:9" x14ac:dyDescent="0.2">
      <c r="A6" s="48">
        <v>2015</v>
      </c>
      <c r="B6" s="49">
        <v>108.55</v>
      </c>
      <c r="C6" s="49">
        <v>142.72499999999999</v>
      </c>
      <c r="D6" s="49">
        <v>119.075</v>
      </c>
      <c r="F6" s="26"/>
      <c r="G6" s="26"/>
      <c r="H6" s="26"/>
      <c r="I6" s="26"/>
    </row>
    <row r="7" spans="1:9" x14ac:dyDescent="0.2">
      <c r="A7" s="48">
        <v>2016</v>
      </c>
      <c r="B7" s="49">
        <v>115.675</v>
      </c>
      <c r="C7" s="49">
        <v>151.933333333333</v>
      </c>
      <c r="D7" s="49">
        <v>123.333333333333</v>
      </c>
      <c r="F7" s="26"/>
      <c r="G7" s="26"/>
      <c r="H7" s="26"/>
      <c r="I7" s="26"/>
    </row>
    <row r="8" spans="1:9" x14ac:dyDescent="0.2">
      <c r="A8" s="48">
        <v>2017</v>
      </c>
      <c r="B8" s="49">
        <v>123.98333333333299</v>
      </c>
      <c r="C8" s="49">
        <v>161.40833333333299</v>
      </c>
      <c r="D8" s="49">
        <v>124.866666666667</v>
      </c>
      <c r="F8" s="26"/>
      <c r="G8" s="26"/>
      <c r="H8" s="26"/>
      <c r="I8" s="26"/>
    </row>
    <row r="9" spans="1:9" x14ac:dyDescent="0.2">
      <c r="A9" s="48">
        <v>2018</v>
      </c>
      <c r="B9" s="49">
        <v>127.075</v>
      </c>
      <c r="C9" s="49">
        <v>166.5</v>
      </c>
      <c r="D9" s="49">
        <v>124.666666666667</v>
      </c>
      <c r="F9" s="26"/>
      <c r="G9" s="26"/>
      <c r="H9" s="26"/>
      <c r="I9" s="26"/>
    </row>
    <row r="10" spans="1:9" x14ac:dyDescent="0.2">
      <c r="A10" s="48">
        <v>2019</v>
      </c>
      <c r="B10" s="49">
        <v>130.691666666667</v>
      </c>
      <c r="C10" s="49">
        <v>165.97499999999999</v>
      </c>
      <c r="D10" s="49">
        <v>123.05</v>
      </c>
      <c r="F10" s="26"/>
      <c r="G10" s="26"/>
      <c r="H10" s="26"/>
      <c r="I10" s="26"/>
    </row>
    <row r="11" spans="1:9" x14ac:dyDescent="0.2">
      <c r="A11" s="48">
        <v>2020</v>
      </c>
      <c r="B11" s="49">
        <v>120.53</v>
      </c>
      <c r="C11" s="49">
        <v>153.51</v>
      </c>
      <c r="D11" s="49">
        <v>112.42</v>
      </c>
      <c r="F11" s="26"/>
      <c r="G11" s="26"/>
      <c r="H11" s="26"/>
      <c r="I11" s="26"/>
    </row>
    <row r="12" spans="1:9" x14ac:dyDescent="0.2">
      <c r="A12" s="48">
        <v>2021</v>
      </c>
      <c r="B12" s="49">
        <v>143.34166666666701</v>
      </c>
      <c r="C12" s="49">
        <v>155.25</v>
      </c>
      <c r="D12" s="49">
        <v>122.51666666666701</v>
      </c>
      <c r="F12" s="16">
        <f>+B12/B2-1</f>
        <v>0.50279573650183895</v>
      </c>
      <c r="G12" s="16">
        <f>+C12/C2-1</f>
        <v>0.23787375415282064</v>
      </c>
      <c r="H12" s="16">
        <f>+D12/D2-1</f>
        <v>8.031449775884214E-2</v>
      </c>
      <c r="I12" s="26"/>
    </row>
    <row r="13" spans="1:9" x14ac:dyDescent="0.2">
      <c r="A13" s="232" t="s">
        <v>732</v>
      </c>
      <c r="B13" s="232"/>
      <c r="C13" s="232"/>
      <c r="D13" s="232"/>
    </row>
    <row r="14" spans="1:9" x14ac:dyDescent="0.2">
      <c r="A14" s="47"/>
    </row>
    <row r="32" spans="1:7" ht="14.25" customHeight="1" x14ac:dyDescent="0.2">
      <c r="A32" s="231" t="s">
        <v>734</v>
      </c>
      <c r="B32" s="231"/>
      <c r="C32" s="231"/>
      <c r="D32" s="231"/>
      <c r="E32" s="231"/>
      <c r="F32" s="231"/>
      <c r="G32" s="231"/>
    </row>
    <row r="33" spans="1:7" x14ac:dyDescent="0.2">
      <c r="A33" s="231"/>
      <c r="B33" s="231"/>
      <c r="C33" s="231"/>
      <c r="D33" s="231"/>
      <c r="E33" s="231"/>
      <c r="F33" s="231"/>
      <c r="G33" s="231"/>
    </row>
    <row r="34" spans="1:7" x14ac:dyDescent="0.2">
      <c r="A34" s="231"/>
      <c r="B34" s="231"/>
      <c r="C34" s="231"/>
      <c r="D34" s="231"/>
      <c r="E34" s="231"/>
      <c r="F34" s="231"/>
      <c r="G34" s="231"/>
    </row>
    <row r="35" spans="1:7" x14ac:dyDescent="0.2">
      <c r="A35" s="231"/>
      <c r="B35" s="231"/>
      <c r="C35" s="231"/>
      <c r="D35" s="231"/>
      <c r="E35" s="231"/>
      <c r="F35" s="231"/>
      <c r="G35" s="231"/>
    </row>
  </sheetData>
  <mergeCells count="2">
    <mergeCell ref="A13:D13"/>
    <mergeCell ref="A32:G35"/>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MK36"/>
  <sheetViews>
    <sheetView workbookViewId="0">
      <selection activeCell="B2" sqref="B2:Q3"/>
    </sheetView>
  </sheetViews>
  <sheetFormatPr baseColWidth="10" defaultColWidth="11.25" defaultRowHeight="15" x14ac:dyDescent="0.25"/>
  <cols>
    <col min="1" max="1" width="15.75" style="2" customWidth="1"/>
    <col min="2" max="2" width="8.75" style="2" customWidth="1"/>
    <col min="3" max="3" width="6.375" style="2" customWidth="1"/>
    <col min="4" max="4" width="9" style="2" customWidth="1"/>
    <col min="5" max="5" width="9.625" style="2" customWidth="1"/>
    <col min="6" max="6" width="7.75" style="2" customWidth="1"/>
    <col min="7" max="7" width="9.25" style="2" customWidth="1"/>
    <col min="8" max="8" width="8.75" style="2" customWidth="1"/>
    <col min="9" max="9" width="6.75" style="2" customWidth="1"/>
    <col min="10" max="10" width="9" style="2" customWidth="1"/>
    <col min="11" max="11" width="9.625" style="2" customWidth="1"/>
    <col min="12" max="12" width="7.75" style="2" customWidth="1"/>
    <col min="13" max="13" width="8.25" style="2" customWidth="1"/>
    <col min="14" max="14" width="6.5" style="2" customWidth="1"/>
    <col min="15" max="15" width="7.75" style="2" customWidth="1"/>
    <col min="16" max="16" width="7.5" style="2" customWidth="1"/>
    <col min="17" max="17" width="9.25" style="2" customWidth="1"/>
    <col min="18" max="18" width="7" style="2" customWidth="1"/>
    <col min="19" max="20" width="10.75" style="2" customWidth="1"/>
    <col min="21" max="24" width="7" style="2" customWidth="1"/>
    <col min="25" max="26" width="6.5" style="2" customWidth="1"/>
    <col min="27" max="1025" width="10.25" style="2" customWidth="1"/>
  </cols>
  <sheetData>
    <row r="1" spans="1:20" x14ac:dyDescent="0.25">
      <c r="A1" s="200" t="s">
        <v>531</v>
      </c>
      <c r="B1" s="201"/>
      <c r="C1" s="201"/>
      <c r="D1" s="201"/>
      <c r="E1" s="201"/>
      <c r="F1" s="201"/>
      <c r="G1" s="201"/>
      <c r="H1" s="201"/>
      <c r="I1" s="201"/>
      <c r="J1" s="201"/>
      <c r="K1" s="201"/>
      <c r="L1" s="201"/>
      <c r="M1" s="201"/>
      <c r="N1" s="201"/>
      <c r="O1" s="201"/>
      <c r="P1" s="201"/>
      <c r="Q1" s="201"/>
    </row>
    <row r="2" spans="1:20" ht="12.75" customHeight="1" x14ac:dyDescent="0.25">
      <c r="A2" s="204"/>
      <c r="B2" s="205">
        <v>2020</v>
      </c>
      <c r="C2" s="205"/>
      <c r="D2" s="205"/>
      <c r="E2" s="205"/>
      <c r="F2" s="205"/>
      <c r="G2" s="205"/>
      <c r="H2" s="206">
        <v>2021</v>
      </c>
      <c r="I2" s="206"/>
      <c r="J2" s="206"/>
      <c r="K2" s="206"/>
      <c r="L2" s="206"/>
      <c r="M2" s="206"/>
      <c r="N2" s="197" t="s">
        <v>529</v>
      </c>
      <c r="O2" s="197"/>
      <c r="P2" s="197"/>
      <c r="Q2" s="202" t="s">
        <v>708</v>
      </c>
    </row>
    <row r="3" spans="1:20" ht="45" x14ac:dyDescent="0.25">
      <c r="A3" s="204"/>
      <c r="B3" s="173" t="s">
        <v>113</v>
      </c>
      <c r="C3" s="173" t="s">
        <v>128</v>
      </c>
      <c r="D3" s="173" t="s">
        <v>114</v>
      </c>
      <c r="E3" s="173" t="s">
        <v>710</v>
      </c>
      <c r="F3" s="173" t="s">
        <v>115</v>
      </c>
      <c r="G3" s="173" t="s">
        <v>709</v>
      </c>
      <c r="H3" s="173" t="s">
        <v>113</v>
      </c>
      <c r="I3" s="173" t="s">
        <v>128</v>
      </c>
      <c r="J3" s="173" t="s">
        <v>114</v>
      </c>
      <c r="K3" s="173" t="s">
        <v>710</v>
      </c>
      <c r="L3" s="173" t="s">
        <v>115</v>
      </c>
      <c r="M3" s="173" t="s">
        <v>709</v>
      </c>
      <c r="N3" s="173" t="s">
        <v>113</v>
      </c>
      <c r="O3" s="173" t="s">
        <v>114</v>
      </c>
      <c r="P3" s="173" t="s">
        <v>115</v>
      </c>
      <c r="Q3" s="203"/>
      <c r="S3" s="3"/>
    </row>
    <row r="4" spans="1:20" x14ac:dyDescent="0.25">
      <c r="A4" s="79" t="s">
        <v>121</v>
      </c>
      <c r="B4" s="80">
        <v>23648963</v>
      </c>
      <c r="C4" s="81">
        <v>1</v>
      </c>
      <c r="D4" s="80">
        <v>18086369</v>
      </c>
      <c r="E4" s="81">
        <v>0.76478486604254103</v>
      </c>
      <c r="F4" s="80">
        <v>5562594</v>
      </c>
      <c r="G4" s="81">
        <v>0.23521513395745899</v>
      </c>
      <c r="H4" s="80">
        <v>62768073</v>
      </c>
      <c r="I4" s="81">
        <v>1</v>
      </c>
      <c r="J4" s="80">
        <v>56575782</v>
      </c>
      <c r="K4" s="81">
        <v>0.90134648549749197</v>
      </c>
      <c r="L4" s="80">
        <v>6192291</v>
      </c>
      <c r="M4" s="81">
        <v>9.8653514502508297E-2</v>
      </c>
      <c r="N4" s="82">
        <v>165.41575205644301</v>
      </c>
      <c r="O4" s="82">
        <v>212.808955738988</v>
      </c>
      <c r="P4" s="82">
        <v>11.320204206886199</v>
      </c>
      <c r="Q4" s="82">
        <v>-42.538843474180901</v>
      </c>
      <c r="S4" s="3"/>
    </row>
    <row r="5" spans="1:20" x14ac:dyDescent="0.25">
      <c r="A5" s="89" t="s">
        <v>131</v>
      </c>
      <c r="B5" s="84">
        <v>10487482</v>
      </c>
      <c r="C5" s="85">
        <v>0.44346477264140499</v>
      </c>
      <c r="D5" s="84">
        <v>8126608</v>
      </c>
      <c r="E5" s="85">
        <v>0.77488647894699603</v>
      </c>
      <c r="F5" s="84">
        <v>2360874</v>
      </c>
      <c r="G5" s="85">
        <v>0.225113521053004</v>
      </c>
      <c r="H5" s="84">
        <v>17176183</v>
      </c>
      <c r="I5" s="85">
        <v>0.27364521768893602</v>
      </c>
      <c r="J5" s="84">
        <v>15137397</v>
      </c>
      <c r="K5" s="85">
        <v>0.88130156740877796</v>
      </c>
      <c r="L5" s="84">
        <v>2038786</v>
      </c>
      <c r="M5" s="85">
        <v>0.11869843259122199</v>
      </c>
      <c r="N5" s="86">
        <v>63.777949749997198</v>
      </c>
      <c r="O5" s="86">
        <v>86.269560436531407</v>
      </c>
      <c r="P5" s="86">
        <v>-13.6427441701675</v>
      </c>
      <c r="Q5" s="86">
        <v>-2.8161955062022201</v>
      </c>
      <c r="S5" s="3"/>
    </row>
    <row r="6" spans="1:20" x14ac:dyDescent="0.25">
      <c r="A6" s="89" t="s">
        <v>132</v>
      </c>
      <c r="B6" s="84">
        <v>13161481</v>
      </c>
      <c r="C6" s="85">
        <v>0.55653522735859495</v>
      </c>
      <c r="D6" s="84">
        <v>9959760</v>
      </c>
      <c r="E6" s="85">
        <v>0.75673550719710003</v>
      </c>
      <c r="F6" s="84">
        <v>3201721</v>
      </c>
      <c r="G6" s="85">
        <v>0.2432644928029</v>
      </c>
      <c r="H6" s="84">
        <v>45591888</v>
      </c>
      <c r="I6" s="85">
        <v>0.72635475044773201</v>
      </c>
      <c r="J6" s="84">
        <v>41438383</v>
      </c>
      <c r="K6" s="85">
        <v>0.90889815749679004</v>
      </c>
      <c r="L6" s="84">
        <v>4153505</v>
      </c>
      <c r="M6" s="85">
        <v>9.1101842503210198E-2</v>
      </c>
      <c r="N6" s="86">
        <v>246.40393432927499</v>
      </c>
      <c r="O6" s="86">
        <v>316.05804758347603</v>
      </c>
      <c r="P6" s="86">
        <v>29.727262306740698</v>
      </c>
      <c r="Q6" s="86">
        <v>-50.206399524377801</v>
      </c>
      <c r="S6" s="3"/>
    </row>
    <row r="7" spans="1:20" x14ac:dyDescent="0.25">
      <c r="A7" s="87" t="s">
        <v>133</v>
      </c>
      <c r="B7" s="84">
        <v>15857954</v>
      </c>
      <c r="C7" s="85">
        <v>1</v>
      </c>
      <c r="D7" s="84">
        <v>11161321</v>
      </c>
      <c r="E7" s="85">
        <v>0.70383108691070695</v>
      </c>
      <c r="F7" s="84">
        <v>4696633</v>
      </c>
      <c r="G7" s="85">
        <v>0.296168913089293</v>
      </c>
      <c r="H7" s="84">
        <v>42563424</v>
      </c>
      <c r="I7" s="85">
        <v>1</v>
      </c>
      <c r="J7" s="84">
        <v>37368250</v>
      </c>
      <c r="K7" s="85">
        <v>0.87794276137182903</v>
      </c>
      <c r="L7" s="84">
        <v>5195174</v>
      </c>
      <c r="M7" s="85">
        <v>0.122057238628171</v>
      </c>
      <c r="N7" s="86">
        <v>168.40425946499801</v>
      </c>
      <c r="O7" s="86">
        <v>234.801319664581</v>
      </c>
      <c r="P7" s="86">
        <v>10.614859623905</v>
      </c>
      <c r="Q7" s="86">
        <v>-45.954619855620003</v>
      </c>
      <c r="S7" s="16">
        <f>+H7/H4</f>
        <v>0.67810627227635301</v>
      </c>
      <c r="T7" s="2">
        <f>+B7/B4</f>
        <v>0.67055599858649195</v>
      </c>
    </row>
    <row r="8" spans="1:20" x14ac:dyDescent="0.25">
      <c r="A8" s="87" t="s">
        <v>131</v>
      </c>
      <c r="B8" s="84">
        <v>5435571</v>
      </c>
      <c r="C8" s="85">
        <v>0.34276622318364702</v>
      </c>
      <c r="D8" s="84">
        <v>3740893</v>
      </c>
      <c r="E8" s="85">
        <v>0.6882244754047</v>
      </c>
      <c r="F8" s="84">
        <v>1694678</v>
      </c>
      <c r="G8" s="85">
        <v>0.3117755245953</v>
      </c>
      <c r="H8" s="84">
        <v>7901154</v>
      </c>
      <c r="I8" s="85">
        <v>0.185632481071072</v>
      </c>
      <c r="J8" s="84">
        <v>6404976</v>
      </c>
      <c r="K8" s="85">
        <v>0.81063804097477399</v>
      </c>
      <c r="L8" s="84">
        <v>1496178</v>
      </c>
      <c r="M8" s="85">
        <v>0.18936195902522601</v>
      </c>
      <c r="N8" s="86">
        <v>45.360147075624603</v>
      </c>
      <c r="O8" s="86">
        <v>71.215161727427102</v>
      </c>
      <c r="P8" s="86">
        <v>-11.713139605282</v>
      </c>
      <c r="Q8" s="86">
        <v>-20.267551089934798</v>
      </c>
      <c r="S8" s="3"/>
    </row>
    <row r="9" spans="1:20" x14ac:dyDescent="0.25">
      <c r="A9" s="87" t="s">
        <v>132</v>
      </c>
      <c r="B9" s="84">
        <v>10422382</v>
      </c>
      <c r="C9" s="85">
        <v>0.65723371375651596</v>
      </c>
      <c r="D9" s="84">
        <v>7420427</v>
      </c>
      <c r="E9" s="85">
        <v>0.71197035380203899</v>
      </c>
      <c r="F9" s="84">
        <v>3001955</v>
      </c>
      <c r="G9" s="85">
        <v>0.28802964619796101</v>
      </c>
      <c r="H9" s="84">
        <v>34662270</v>
      </c>
      <c r="I9" s="85">
        <v>0.814367518928928</v>
      </c>
      <c r="J9" s="84">
        <v>30963274</v>
      </c>
      <c r="K9" s="85">
        <v>0.89328465792921197</v>
      </c>
      <c r="L9" s="84">
        <v>3698996</v>
      </c>
      <c r="M9" s="85">
        <v>0.10671534207078801</v>
      </c>
      <c r="N9" s="86">
        <v>232.575317235542</v>
      </c>
      <c r="O9" s="86">
        <v>317.270785090939</v>
      </c>
      <c r="P9" s="86">
        <v>23.219568581141299</v>
      </c>
      <c r="Q9" s="86">
        <v>-49.652010105542303</v>
      </c>
      <c r="S9" s="3"/>
    </row>
    <row r="10" spans="1:20" x14ac:dyDescent="0.25">
      <c r="A10" s="87" t="s">
        <v>134</v>
      </c>
      <c r="B10" s="84">
        <v>3949138</v>
      </c>
      <c r="C10" s="85">
        <v>1</v>
      </c>
      <c r="D10" s="84">
        <v>3562650</v>
      </c>
      <c r="E10" s="85">
        <v>0.90213357953051998</v>
      </c>
      <c r="F10" s="84">
        <v>386488</v>
      </c>
      <c r="G10" s="85">
        <v>9.7866420469479701E-2</v>
      </c>
      <c r="H10" s="84">
        <v>7605723</v>
      </c>
      <c r="I10" s="85">
        <v>1</v>
      </c>
      <c r="J10" s="84">
        <v>7310586</v>
      </c>
      <c r="K10" s="85">
        <v>0.96119540509166601</v>
      </c>
      <c r="L10" s="84">
        <v>295137</v>
      </c>
      <c r="M10" s="85">
        <v>3.8804594908334197E-2</v>
      </c>
      <c r="N10" s="86">
        <v>92.591978300074601</v>
      </c>
      <c r="O10" s="86">
        <v>105.200791545619</v>
      </c>
      <c r="P10" s="86">
        <v>-23.636180166007701</v>
      </c>
      <c r="Q10" s="86">
        <v>-29.188289107764199</v>
      </c>
      <c r="S10" s="16">
        <f>+H10/H4</f>
        <v>0.12117184161444625</v>
      </c>
    </row>
    <row r="11" spans="1:20" x14ac:dyDescent="0.25">
      <c r="A11" s="87" t="s">
        <v>131</v>
      </c>
      <c r="B11" s="84">
        <v>3057106</v>
      </c>
      <c r="C11" s="85">
        <v>0.77411982057856699</v>
      </c>
      <c r="D11" s="84">
        <v>2719621</v>
      </c>
      <c r="E11" s="85">
        <v>0.88960637936663001</v>
      </c>
      <c r="F11" s="84">
        <v>337485</v>
      </c>
      <c r="G11" s="85">
        <v>0.11039362063336999</v>
      </c>
      <c r="H11" s="84">
        <v>4958906</v>
      </c>
      <c r="I11" s="85">
        <v>0.65199666093545605</v>
      </c>
      <c r="J11" s="84">
        <v>4734337</v>
      </c>
      <c r="K11" s="85">
        <v>0.95471400345156798</v>
      </c>
      <c r="L11" s="84">
        <v>224569</v>
      </c>
      <c r="M11" s="85">
        <v>4.5285996548432302E-2</v>
      </c>
      <c r="N11" s="86">
        <v>62.209161213252003</v>
      </c>
      <c r="O11" s="86">
        <v>74.080763459320195</v>
      </c>
      <c r="P11" s="86">
        <v>-33.458079618353402</v>
      </c>
      <c r="Q11" s="86">
        <v>28.2482212625047</v>
      </c>
      <c r="S11" s="3"/>
    </row>
    <row r="12" spans="1:20" x14ac:dyDescent="0.25">
      <c r="A12" s="87" t="s">
        <v>132</v>
      </c>
      <c r="B12" s="84">
        <v>892032</v>
      </c>
      <c r="C12" s="85">
        <v>0.22588017942143301</v>
      </c>
      <c r="D12" s="84">
        <v>843029</v>
      </c>
      <c r="E12" s="85">
        <v>0.94506587207633796</v>
      </c>
      <c r="F12" s="84">
        <v>49003</v>
      </c>
      <c r="G12" s="85">
        <v>5.4934127923661903E-2</v>
      </c>
      <c r="H12" s="84">
        <v>2646817</v>
      </c>
      <c r="I12" s="85">
        <v>0.348003339064544</v>
      </c>
      <c r="J12" s="84">
        <v>2576247</v>
      </c>
      <c r="K12" s="85">
        <v>0.97333778648089397</v>
      </c>
      <c r="L12" s="84">
        <v>70570</v>
      </c>
      <c r="M12" s="85">
        <v>2.66622135191062E-2</v>
      </c>
      <c r="N12" s="86">
        <v>196.71771864686499</v>
      </c>
      <c r="O12" s="86">
        <v>205.594113607005</v>
      </c>
      <c r="P12" s="86">
        <v>44.0115911270738</v>
      </c>
      <c r="Q12" s="86">
        <v>-61.495931917424201</v>
      </c>
      <c r="S12" s="3"/>
    </row>
    <row r="13" spans="1:20" x14ac:dyDescent="0.25">
      <c r="A13" s="87" t="s">
        <v>530</v>
      </c>
      <c r="B13" s="84">
        <v>3841869</v>
      </c>
      <c r="C13" s="85">
        <v>1</v>
      </c>
      <c r="D13" s="84">
        <v>3362397</v>
      </c>
      <c r="E13" s="85">
        <v>0.87519824335499197</v>
      </c>
      <c r="F13" s="84">
        <v>479472</v>
      </c>
      <c r="G13" s="85">
        <v>0.12480175664500801</v>
      </c>
      <c r="H13" s="84">
        <v>12598927</v>
      </c>
      <c r="I13" s="85">
        <v>1</v>
      </c>
      <c r="J13" s="84">
        <v>11896946</v>
      </c>
      <c r="K13" s="85">
        <v>0.94428247738874904</v>
      </c>
      <c r="L13" s="84">
        <v>701981</v>
      </c>
      <c r="M13" s="85">
        <v>5.5717522611250903E-2</v>
      </c>
      <c r="N13" s="86">
        <v>227.93744398884999</v>
      </c>
      <c r="O13" s="86">
        <v>253.82335875269899</v>
      </c>
      <c r="P13" s="86">
        <v>46.4070894650783</v>
      </c>
      <c r="Q13" s="86">
        <v>-36.175370368888103</v>
      </c>
      <c r="S13" s="16">
        <f>+H13/H4</f>
        <v>0.20072190204086718</v>
      </c>
    </row>
    <row r="14" spans="1:20" x14ac:dyDescent="0.25">
      <c r="A14" s="87" t="s">
        <v>131</v>
      </c>
      <c r="B14" s="84">
        <v>1994802</v>
      </c>
      <c r="C14" s="85">
        <v>0.51922696999819595</v>
      </c>
      <c r="D14" s="84">
        <v>1666091</v>
      </c>
      <c r="E14" s="85">
        <v>0.83521622697390496</v>
      </c>
      <c r="F14" s="84">
        <v>328711</v>
      </c>
      <c r="G14" s="85">
        <v>0.16478377302609501</v>
      </c>
      <c r="H14" s="84">
        <v>4316123</v>
      </c>
      <c r="I14" s="85">
        <v>0.34257861800453299</v>
      </c>
      <c r="J14" s="84">
        <v>3998083</v>
      </c>
      <c r="K14" s="85">
        <v>0.926313499406759</v>
      </c>
      <c r="L14" s="84">
        <v>318040</v>
      </c>
      <c r="M14" s="85">
        <v>7.3686500593240695E-2</v>
      </c>
      <c r="N14" s="86">
        <v>116.368491709954</v>
      </c>
      <c r="O14" s="86">
        <v>139.96786490053699</v>
      </c>
      <c r="P14" s="86">
        <v>-3.2463166733087698</v>
      </c>
      <c r="Q14" s="86">
        <v>10.735495179577001</v>
      </c>
      <c r="S14" s="3"/>
    </row>
    <row r="15" spans="1:20" x14ac:dyDescent="0.25">
      <c r="A15" s="87" t="s">
        <v>132</v>
      </c>
      <c r="B15" s="84">
        <v>1847067</v>
      </c>
      <c r="C15" s="85">
        <v>0.48077303000180399</v>
      </c>
      <c r="D15" s="84">
        <v>1696305</v>
      </c>
      <c r="E15" s="85">
        <v>0.91837762246848698</v>
      </c>
      <c r="F15" s="84">
        <v>150762</v>
      </c>
      <c r="G15" s="85">
        <v>8.1622377531513496E-2</v>
      </c>
      <c r="H15" s="84">
        <v>8282803</v>
      </c>
      <c r="I15" s="85">
        <v>0.65742130262362797</v>
      </c>
      <c r="J15" s="84">
        <v>7898863</v>
      </c>
      <c r="K15" s="85">
        <v>0.95364612680031102</v>
      </c>
      <c r="L15" s="84">
        <v>383940</v>
      </c>
      <c r="M15" s="85">
        <v>4.6353873199688603E-2</v>
      </c>
      <c r="N15" s="86">
        <v>348.43002446581499</v>
      </c>
      <c r="O15" s="86">
        <v>365.65110637532803</v>
      </c>
      <c r="P15" s="86">
        <v>154.666295220281</v>
      </c>
      <c r="Q15" s="86">
        <v>-47.716937577601101</v>
      </c>
      <c r="S15" s="3"/>
    </row>
    <row r="16" spans="1:20" ht="24" customHeight="1" x14ac:dyDescent="0.25">
      <c r="A16" s="188" t="s">
        <v>724</v>
      </c>
      <c r="B16" s="188"/>
      <c r="C16" s="188"/>
      <c r="D16" s="188"/>
      <c r="E16" s="188"/>
      <c r="F16" s="188"/>
      <c r="G16" s="188"/>
      <c r="H16" s="188"/>
      <c r="I16" s="188"/>
      <c r="J16" s="188"/>
      <c r="K16" s="188"/>
      <c r="L16" s="188"/>
      <c r="M16" s="188"/>
      <c r="N16" s="188"/>
      <c r="O16" s="188"/>
      <c r="P16" s="188"/>
      <c r="Q16" s="188"/>
      <c r="S16" s="3"/>
    </row>
    <row r="17" spans="1:19" x14ac:dyDescent="0.25">
      <c r="B17" s="13"/>
      <c r="C17" s="17"/>
      <c r="E17" s="13"/>
      <c r="F17" s="17"/>
      <c r="I17" s="13"/>
      <c r="J17" s="13"/>
      <c r="S17" s="3"/>
    </row>
    <row r="19" spans="1:19" x14ac:dyDescent="0.25">
      <c r="B19" s="8" t="s">
        <v>113</v>
      </c>
      <c r="C19" s="8" t="s">
        <v>131</v>
      </c>
      <c r="D19" s="8" t="s">
        <v>132</v>
      </c>
    </row>
    <row r="20" spans="1:19" x14ac:dyDescent="0.25">
      <c r="A20" s="8" t="s">
        <v>121</v>
      </c>
      <c r="B20" s="9"/>
      <c r="C20" s="9"/>
      <c r="D20" s="9"/>
    </row>
    <row r="21" spans="1:19" x14ac:dyDescent="0.25">
      <c r="A21" s="18" t="s">
        <v>133</v>
      </c>
      <c r="B21" s="9">
        <v>2.9885074085545398</v>
      </c>
      <c r="C21" s="9">
        <v>-18.417802674372599</v>
      </c>
      <c r="D21" s="9">
        <v>-13.8286170937332</v>
      </c>
    </row>
    <row r="22" spans="1:19" x14ac:dyDescent="0.25">
      <c r="A22" s="18" t="s">
        <v>134</v>
      </c>
      <c r="B22" s="9">
        <v>-72.823773756368695</v>
      </c>
      <c r="C22" s="9">
        <v>-1.5687885367451799</v>
      </c>
      <c r="D22" s="9">
        <v>-49.6862156824102</v>
      </c>
    </row>
    <row r="23" spans="1:19" x14ac:dyDescent="0.25">
      <c r="A23" s="18" t="s">
        <v>135</v>
      </c>
      <c r="B23" s="9">
        <v>62.521691932407002</v>
      </c>
      <c r="C23" s="9">
        <v>52.590541959957001</v>
      </c>
      <c r="D23" s="9">
        <v>102.02609013654001</v>
      </c>
    </row>
    <row r="26" spans="1:19" x14ac:dyDescent="0.25">
      <c r="B26" s="13" t="s">
        <v>121</v>
      </c>
      <c r="C26" s="13" t="s">
        <v>133</v>
      </c>
      <c r="D26" s="8" t="s">
        <v>134</v>
      </c>
      <c r="E26" s="8" t="s">
        <v>135</v>
      </c>
    </row>
    <row r="27" spans="1:19" x14ac:dyDescent="0.25">
      <c r="A27" s="8" t="s">
        <v>113</v>
      </c>
      <c r="B27" s="14">
        <v>-13.6561619454951</v>
      </c>
      <c r="C27" s="14">
        <v>-17.411167446112199</v>
      </c>
      <c r="D27" s="14">
        <v>-5.9061825561145502</v>
      </c>
      <c r="E27" s="14">
        <v>-6.9084234033756999</v>
      </c>
    </row>
    <row r="28" spans="1:19" x14ac:dyDescent="0.25">
      <c r="A28" s="18" t="s">
        <v>131</v>
      </c>
      <c r="B28" s="14">
        <v>-10.641508846178199</v>
      </c>
      <c r="C28" s="14">
        <v>-12.2413565570074</v>
      </c>
      <c r="D28" s="14">
        <v>-6.5107624084938003</v>
      </c>
      <c r="E28" s="14">
        <v>-9.1097272432854108</v>
      </c>
    </row>
    <row r="29" spans="1:19" x14ac:dyDescent="0.25">
      <c r="A29" s="18" t="s">
        <v>132</v>
      </c>
      <c r="B29" s="14">
        <v>-15.2162650299689</v>
      </c>
      <c r="C29" s="14">
        <v>-18.1314304127174</v>
      </c>
      <c r="D29" s="14">
        <v>-2.82719144045558</v>
      </c>
      <c r="E29" s="14">
        <v>-3.5268504331824899</v>
      </c>
    </row>
    <row r="36" spans="1:17" ht="22.5" customHeight="1" x14ac:dyDescent="0.25">
      <c r="A36" s="188" t="s">
        <v>724</v>
      </c>
      <c r="B36" s="188"/>
      <c r="C36" s="188"/>
      <c r="D36" s="188"/>
      <c r="E36" s="188"/>
      <c r="F36" s="188"/>
      <c r="G36" s="188"/>
      <c r="H36" s="188"/>
      <c r="I36" s="188"/>
      <c r="J36" s="188"/>
      <c r="K36" s="188"/>
      <c r="L36" s="188"/>
      <c r="M36" s="188"/>
      <c r="N36" s="188"/>
      <c r="O36" s="188"/>
      <c r="P36" s="188"/>
      <c r="Q36" s="188"/>
    </row>
  </sheetData>
  <mergeCells count="8">
    <mergeCell ref="A36:Q36"/>
    <mergeCell ref="A1:Q1"/>
    <mergeCell ref="A16:Q16"/>
    <mergeCell ref="Q2:Q3"/>
    <mergeCell ref="A2:A3"/>
    <mergeCell ref="B2:G2"/>
    <mergeCell ref="H2:M2"/>
    <mergeCell ref="N2:P2"/>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sheetPr>
  <dimension ref="A1:AMJ54"/>
  <sheetViews>
    <sheetView topLeftCell="A40" workbookViewId="0">
      <selection activeCell="A56" sqref="A56"/>
    </sheetView>
  </sheetViews>
  <sheetFormatPr baseColWidth="10" defaultColWidth="11.25" defaultRowHeight="14.25" x14ac:dyDescent="0.2"/>
  <cols>
    <col min="1" max="1" width="4.75" style="20" customWidth="1"/>
    <col min="2" max="2" width="8.25" style="20" customWidth="1"/>
    <col min="3" max="14" width="6.75" style="20" customWidth="1"/>
    <col min="15" max="1024" width="10.25" style="20" customWidth="1"/>
  </cols>
  <sheetData>
    <row r="1" spans="1:17" x14ac:dyDescent="0.2">
      <c r="A1" s="239"/>
      <c r="B1" s="239"/>
      <c r="C1" s="237" t="s">
        <v>121</v>
      </c>
      <c r="D1" s="237"/>
      <c r="E1" s="237"/>
      <c r="F1" s="237" t="s">
        <v>133</v>
      </c>
      <c r="G1" s="237"/>
      <c r="H1" s="237"/>
      <c r="I1" s="237" t="s">
        <v>134</v>
      </c>
      <c r="J1" s="237"/>
      <c r="K1" s="237"/>
      <c r="L1" s="237" t="s">
        <v>135</v>
      </c>
      <c r="M1" s="237"/>
      <c r="N1" s="237"/>
    </row>
    <row r="2" spans="1:17" ht="56.25" x14ac:dyDescent="0.2">
      <c r="A2" s="239"/>
      <c r="B2" s="239"/>
      <c r="C2" s="46" t="s">
        <v>220</v>
      </c>
      <c r="D2" s="46" t="s">
        <v>221</v>
      </c>
      <c r="E2" s="46" t="s">
        <v>222</v>
      </c>
      <c r="F2" s="46" t="s">
        <v>220</v>
      </c>
      <c r="G2" s="46" t="s">
        <v>221</v>
      </c>
      <c r="H2" s="46" t="s">
        <v>222</v>
      </c>
      <c r="I2" s="46" t="s">
        <v>220</v>
      </c>
      <c r="J2" s="46" t="s">
        <v>221</v>
      </c>
      <c r="K2" s="46" t="s">
        <v>222</v>
      </c>
      <c r="L2" s="46" t="s">
        <v>220</v>
      </c>
      <c r="M2" s="46" t="s">
        <v>221</v>
      </c>
      <c r="N2" s="46" t="s">
        <v>222</v>
      </c>
      <c r="P2" s="46" t="s">
        <v>220</v>
      </c>
      <c r="Q2" s="46" t="s">
        <v>221</v>
      </c>
    </row>
    <row r="3" spans="1:17" ht="11.25" customHeight="1" x14ac:dyDescent="0.2">
      <c r="A3" s="238" t="s">
        <v>154</v>
      </c>
      <c r="B3" s="48">
        <v>2011</v>
      </c>
      <c r="C3" s="49">
        <v>54.11</v>
      </c>
      <c r="D3" s="49">
        <v>73.819999999999993</v>
      </c>
      <c r="E3" s="49">
        <v>39.94</v>
      </c>
      <c r="F3" s="49">
        <v>56.72</v>
      </c>
      <c r="G3" s="49">
        <v>74.34</v>
      </c>
      <c r="H3" s="49">
        <v>42.16</v>
      </c>
      <c r="I3" s="49">
        <v>47.87</v>
      </c>
      <c r="J3" s="49">
        <v>67.89</v>
      </c>
      <c r="K3" s="49">
        <v>32.5</v>
      </c>
      <c r="L3" s="49">
        <v>46.66</v>
      </c>
      <c r="M3" s="49">
        <v>74.180000000000007</v>
      </c>
      <c r="N3" s="49">
        <v>34.61</v>
      </c>
      <c r="O3" s="48">
        <v>2011</v>
      </c>
      <c r="P3" s="49">
        <v>54.11</v>
      </c>
      <c r="Q3" s="49">
        <v>73.819999999999993</v>
      </c>
    </row>
    <row r="4" spans="1:17" x14ac:dyDescent="0.2">
      <c r="A4" s="238"/>
      <c r="B4" s="48">
        <v>2012</v>
      </c>
      <c r="C4" s="49">
        <v>53.99</v>
      </c>
      <c r="D4" s="49">
        <v>74.349999999999994</v>
      </c>
      <c r="E4" s="49">
        <v>40.14</v>
      </c>
      <c r="F4" s="49">
        <v>56.95</v>
      </c>
      <c r="G4" s="49">
        <v>75.09</v>
      </c>
      <c r="H4" s="49">
        <v>42.76</v>
      </c>
      <c r="I4" s="49">
        <v>45.61</v>
      </c>
      <c r="J4" s="49">
        <v>68.260000000000005</v>
      </c>
      <c r="K4" s="49">
        <v>31.13</v>
      </c>
      <c r="L4" s="49">
        <v>46.1</v>
      </c>
      <c r="M4" s="49">
        <v>73.569999999999993</v>
      </c>
      <c r="N4" s="49">
        <v>33.92</v>
      </c>
      <c r="O4" s="48">
        <v>2012</v>
      </c>
      <c r="P4" s="49">
        <v>53.99</v>
      </c>
      <c r="Q4" s="49">
        <v>74.349999999999994</v>
      </c>
    </row>
    <row r="5" spans="1:17" x14ac:dyDescent="0.2">
      <c r="A5" s="238"/>
      <c r="B5" s="48">
        <v>2013</v>
      </c>
      <c r="C5" s="49">
        <v>53.96</v>
      </c>
      <c r="D5" s="49">
        <v>74.91</v>
      </c>
      <c r="E5" s="49">
        <v>40.42</v>
      </c>
      <c r="F5" s="49">
        <v>56.81</v>
      </c>
      <c r="G5" s="49">
        <v>75.489999999999995</v>
      </c>
      <c r="H5" s="49">
        <v>42.88</v>
      </c>
      <c r="I5" s="49">
        <v>45.76</v>
      </c>
      <c r="J5" s="49">
        <v>67.31</v>
      </c>
      <c r="K5" s="49">
        <v>30.8</v>
      </c>
      <c r="L5" s="49">
        <v>46.31</v>
      </c>
      <c r="M5" s="49">
        <v>75.650000000000006</v>
      </c>
      <c r="N5" s="49">
        <v>35.03</v>
      </c>
      <c r="O5" s="48">
        <v>2013</v>
      </c>
      <c r="P5" s="49">
        <v>53.96</v>
      </c>
      <c r="Q5" s="49">
        <v>74.91</v>
      </c>
    </row>
    <row r="6" spans="1:17" x14ac:dyDescent="0.2">
      <c r="A6" s="238"/>
      <c r="B6" s="48">
        <v>2014</v>
      </c>
      <c r="C6" s="49">
        <v>53.16</v>
      </c>
      <c r="D6" s="49">
        <v>74.23</v>
      </c>
      <c r="E6" s="49">
        <v>39.46</v>
      </c>
      <c r="F6" s="49">
        <v>55.64</v>
      </c>
      <c r="G6" s="49">
        <v>75.08</v>
      </c>
      <c r="H6" s="49">
        <v>41.77</v>
      </c>
      <c r="I6" s="49">
        <v>47.09</v>
      </c>
      <c r="J6" s="49">
        <v>67.14</v>
      </c>
      <c r="K6" s="49">
        <v>31.61</v>
      </c>
      <c r="L6" s="49">
        <v>46.09</v>
      </c>
      <c r="M6" s="49">
        <v>73.569999999999993</v>
      </c>
      <c r="N6" s="49">
        <v>33.909999999999997</v>
      </c>
      <c r="O6" s="48">
        <v>2014</v>
      </c>
      <c r="P6" s="49">
        <v>53.16</v>
      </c>
      <c r="Q6" s="49">
        <v>74.23</v>
      </c>
    </row>
    <row r="7" spans="1:17" x14ac:dyDescent="0.2">
      <c r="A7" s="238"/>
      <c r="B7" s="48">
        <v>2015</v>
      </c>
      <c r="C7" s="49">
        <v>53.33</v>
      </c>
      <c r="D7" s="49">
        <v>75.650000000000006</v>
      </c>
      <c r="E7" s="49">
        <v>40.35</v>
      </c>
      <c r="F7" s="49">
        <v>55.61</v>
      </c>
      <c r="G7" s="49">
        <v>76.28</v>
      </c>
      <c r="H7" s="49">
        <v>42.42</v>
      </c>
      <c r="I7" s="49">
        <v>47.89</v>
      </c>
      <c r="J7" s="49">
        <v>71.900000000000006</v>
      </c>
      <c r="K7" s="49">
        <v>34.43</v>
      </c>
      <c r="L7" s="49">
        <v>46.92</v>
      </c>
      <c r="M7" s="49">
        <v>74.489999999999995</v>
      </c>
      <c r="N7" s="49">
        <v>34.950000000000003</v>
      </c>
      <c r="O7" s="48">
        <v>2015</v>
      </c>
      <c r="P7" s="49">
        <v>53.33</v>
      </c>
      <c r="Q7" s="49">
        <v>75.650000000000006</v>
      </c>
    </row>
    <row r="8" spans="1:17" x14ac:dyDescent="0.2">
      <c r="A8" s="238"/>
      <c r="B8" s="48">
        <v>2016</v>
      </c>
      <c r="C8" s="49">
        <v>54</v>
      </c>
      <c r="D8" s="49">
        <v>79.239999999999995</v>
      </c>
      <c r="E8" s="49">
        <v>42.78</v>
      </c>
      <c r="F8" s="49">
        <v>56.42</v>
      </c>
      <c r="G8" s="49">
        <v>79.62</v>
      </c>
      <c r="H8" s="49">
        <v>44.92</v>
      </c>
      <c r="I8" s="49">
        <v>50.5</v>
      </c>
      <c r="J8" s="49">
        <v>74.06</v>
      </c>
      <c r="K8" s="49">
        <v>37.4</v>
      </c>
      <c r="L8" s="49">
        <v>46.03</v>
      </c>
      <c r="M8" s="49">
        <v>80.06</v>
      </c>
      <c r="N8" s="49">
        <v>36.85</v>
      </c>
      <c r="O8" s="48">
        <v>2016</v>
      </c>
      <c r="P8" s="49">
        <v>54</v>
      </c>
      <c r="Q8" s="49">
        <v>79.239999999999995</v>
      </c>
    </row>
    <row r="9" spans="1:17" x14ac:dyDescent="0.2">
      <c r="A9" s="238"/>
      <c r="B9" s="48">
        <v>2017</v>
      </c>
      <c r="C9" s="49">
        <v>54.2</v>
      </c>
      <c r="D9" s="49">
        <v>78.400000000000006</v>
      </c>
      <c r="E9" s="49">
        <v>42.49</v>
      </c>
      <c r="F9" s="49">
        <v>56.19</v>
      </c>
      <c r="G9" s="49">
        <v>78.92</v>
      </c>
      <c r="H9" s="49">
        <v>44.35</v>
      </c>
      <c r="I9" s="49">
        <v>50.45</v>
      </c>
      <c r="J9" s="49">
        <v>74.09</v>
      </c>
      <c r="K9" s="49">
        <v>37.380000000000003</v>
      </c>
      <c r="L9" s="49">
        <v>47.83</v>
      </c>
      <c r="M9" s="49">
        <v>78.069999999999993</v>
      </c>
      <c r="N9" s="49">
        <v>37.340000000000003</v>
      </c>
      <c r="O9" s="48">
        <v>2017</v>
      </c>
      <c r="P9" s="49">
        <v>54.2</v>
      </c>
      <c r="Q9" s="49">
        <v>78.400000000000006</v>
      </c>
    </row>
    <row r="10" spans="1:17" x14ac:dyDescent="0.2">
      <c r="A10" s="238"/>
      <c r="B10" s="48">
        <v>2018</v>
      </c>
      <c r="C10" s="49">
        <v>54.73</v>
      </c>
      <c r="D10" s="49">
        <v>76.67</v>
      </c>
      <c r="E10" s="49">
        <v>41.96</v>
      </c>
      <c r="F10" s="49">
        <v>56.78</v>
      </c>
      <c r="G10" s="49">
        <v>76.84</v>
      </c>
      <c r="H10" s="49">
        <v>43.63</v>
      </c>
      <c r="I10" s="49">
        <v>49.98</v>
      </c>
      <c r="J10" s="49">
        <v>70.09</v>
      </c>
      <c r="K10" s="49">
        <v>35.03</v>
      </c>
      <c r="L10" s="49">
        <v>48.44</v>
      </c>
      <c r="M10" s="49">
        <v>79.19</v>
      </c>
      <c r="N10" s="49">
        <v>38.35</v>
      </c>
      <c r="O10" s="48">
        <v>2018</v>
      </c>
      <c r="P10" s="49">
        <v>54.73</v>
      </c>
      <c r="Q10" s="49">
        <v>76.67</v>
      </c>
    </row>
    <row r="11" spans="1:17" x14ac:dyDescent="0.2">
      <c r="A11" s="238"/>
      <c r="B11" s="48">
        <v>2019</v>
      </c>
      <c r="C11" s="49">
        <v>54.21</v>
      </c>
      <c r="D11" s="49">
        <v>75.900000000000006</v>
      </c>
      <c r="E11" s="49">
        <v>41.15</v>
      </c>
      <c r="F11" s="49">
        <v>56.59</v>
      </c>
      <c r="G11" s="49">
        <v>76.06</v>
      </c>
      <c r="H11" s="49">
        <v>43.04</v>
      </c>
      <c r="I11" s="49">
        <v>47.22</v>
      </c>
      <c r="J11" s="49">
        <v>70.14</v>
      </c>
      <c r="K11" s="49">
        <v>33.119999999999997</v>
      </c>
      <c r="L11" s="49">
        <v>47.62</v>
      </c>
      <c r="M11" s="49">
        <v>77.97</v>
      </c>
      <c r="N11" s="49">
        <v>37.130000000000003</v>
      </c>
      <c r="O11" s="48">
        <v>2019</v>
      </c>
      <c r="P11" s="49">
        <v>54.21</v>
      </c>
      <c r="Q11" s="49">
        <v>75.900000000000006</v>
      </c>
    </row>
    <row r="12" spans="1:17" x14ac:dyDescent="0.2">
      <c r="A12" s="238"/>
      <c r="B12" s="48">
        <v>2020</v>
      </c>
      <c r="C12" s="49">
        <v>12.06</v>
      </c>
      <c r="D12" s="49">
        <v>35.71</v>
      </c>
      <c r="E12" s="49">
        <v>4.3099999999999996</v>
      </c>
      <c r="F12" s="49">
        <v>11.59</v>
      </c>
      <c r="G12" s="49">
        <v>35.65</v>
      </c>
      <c r="H12" s="49">
        <v>4.13</v>
      </c>
      <c r="I12" s="49">
        <v>15.16</v>
      </c>
      <c r="J12" s="49">
        <v>37.200000000000003</v>
      </c>
      <c r="K12" s="49">
        <v>5.64</v>
      </c>
      <c r="L12" s="49">
        <v>12.48</v>
      </c>
      <c r="M12" s="49">
        <v>35.03</v>
      </c>
      <c r="N12" s="49">
        <v>4.37</v>
      </c>
      <c r="O12" s="48">
        <v>2020</v>
      </c>
      <c r="P12" s="49">
        <v>12.06</v>
      </c>
      <c r="Q12" s="49">
        <v>35.71</v>
      </c>
    </row>
    <row r="13" spans="1:17" x14ac:dyDescent="0.2">
      <c r="A13" s="238"/>
      <c r="B13" s="50">
        <v>2021</v>
      </c>
      <c r="C13" s="51">
        <v>32.54</v>
      </c>
      <c r="D13" s="51">
        <v>56.83</v>
      </c>
      <c r="E13" s="51">
        <v>18.489999999999998</v>
      </c>
      <c r="F13" s="51">
        <v>32.67</v>
      </c>
      <c r="G13" s="51">
        <v>56.74</v>
      </c>
      <c r="H13" s="51">
        <v>18.54</v>
      </c>
      <c r="I13" s="51">
        <v>33.97</v>
      </c>
      <c r="J13" s="51">
        <v>54.79</v>
      </c>
      <c r="K13" s="51">
        <v>18.61</v>
      </c>
      <c r="L13" s="51">
        <v>31.23</v>
      </c>
      <c r="M13" s="51">
        <v>58.39</v>
      </c>
      <c r="N13" s="51">
        <v>18.23</v>
      </c>
      <c r="O13" s="50">
        <v>2021</v>
      </c>
      <c r="P13" s="51">
        <v>32.54</v>
      </c>
      <c r="Q13" s="51">
        <v>56.83</v>
      </c>
    </row>
    <row r="44" spans="5:5" x14ac:dyDescent="0.2">
      <c r="E44" s="31"/>
    </row>
    <row r="52" spans="2:28" ht="14.25" customHeight="1" x14ac:dyDescent="0.2">
      <c r="B52" s="231" t="s">
        <v>735</v>
      </c>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c r="AA52" s="231"/>
      <c r="AB52" s="231"/>
    </row>
    <row r="53" spans="2:28" x14ac:dyDescent="0.2">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231"/>
    </row>
    <row r="54" spans="2:28" ht="1.5" customHeight="1" x14ac:dyDescent="0.2">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row>
  </sheetData>
  <mergeCells count="7">
    <mergeCell ref="L1:N1"/>
    <mergeCell ref="A3:A13"/>
    <mergeCell ref="A1:B2"/>
    <mergeCell ref="C1:E1"/>
    <mergeCell ref="F1:H1"/>
    <mergeCell ref="I1:K1"/>
    <mergeCell ref="B52:AB54"/>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sheetPr>
  <dimension ref="B2:L27"/>
  <sheetViews>
    <sheetView workbookViewId="0">
      <selection activeCell="O14" sqref="O14"/>
    </sheetView>
  </sheetViews>
  <sheetFormatPr baseColWidth="10" defaultColWidth="11.25" defaultRowHeight="14.25" x14ac:dyDescent="0.2"/>
  <cols>
    <col min="1" max="51" width="9.75" customWidth="1"/>
  </cols>
  <sheetData>
    <row r="2" spans="2:12" x14ac:dyDescent="0.2">
      <c r="B2" s="240" t="s">
        <v>736</v>
      </c>
      <c r="C2" s="240"/>
      <c r="D2" s="240"/>
      <c r="E2" s="240"/>
      <c r="F2" s="240"/>
      <c r="G2" s="240"/>
      <c r="H2" s="240"/>
      <c r="I2" s="240"/>
      <c r="J2" s="240"/>
      <c r="K2" s="240"/>
      <c r="L2" s="240"/>
    </row>
    <row r="27" spans="2:12" x14ac:dyDescent="0.2">
      <c r="B27" s="232" t="s">
        <v>582</v>
      </c>
      <c r="C27" s="232"/>
      <c r="D27" s="232"/>
      <c r="E27" s="232"/>
      <c r="F27" s="232"/>
      <c r="G27" s="232"/>
      <c r="H27" s="232"/>
      <c r="I27" s="232"/>
      <c r="J27" s="232"/>
      <c r="K27" s="232"/>
      <c r="L27" s="232"/>
    </row>
  </sheetData>
  <mergeCells count="2">
    <mergeCell ref="B2:L2"/>
    <mergeCell ref="B27:L27"/>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sheetPr>
  <dimension ref="A2:L33"/>
  <sheetViews>
    <sheetView workbookViewId="0">
      <selection activeCell="O19" sqref="O19"/>
    </sheetView>
  </sheetViews>
  <sheetFormatPr baseColWidth="10" defaultColWidth="11.25" defaultRowHeight="14.25" x14ac:dyDescent="0.2"/>
  <cols>
    <col min="1" max="52" width="9.75" customWidth="1"/>
  </cols>
  <sheetData>
    <row r="2" spans="3:12" x14ac:dyDescent="0.2">
      <c r="C2" s="240" t="s">
        <v>737</v>
      </c>
      <c r="D2" s="240"/>
      <c r="E2" s="240"/>
      <c r="F2" s="240"/>
      <c r="G2" s="240"/>
      <c r="H2" s="240"/>
      <c r="I2" s="240"/>
      <c r="J2" s="240"/>
      <c r="K2" s="240"/>
      <c r="L2" s="1"/>
    </row>
    <row r="28" spans="3:11" x14ac:dyDescent="0.2">
      <c r="C28" s="232" t="s">
        <v>582</v>
      </c>
      <c r="D28" s="232"/>
      <c r="E28" s="232"/>
      <c r="F28" s="232"/>
      <c r="G28" s="232"/>
      <c r="H28" s="232"/>
      <c r="I28" s="232"/>
      <c r="J28" s="232"/>
      <c r="K28" s="232"/>
    </row>
    <row r="33" spans="1:1" x14ac:dyDescent="0.2">
      <c r="A33" s="31" t="s">
        <v>732</v>
      </c>
    </row>
  </sheetData>
  <mergeCells count="2">
    <mergeCell ref="C2:K2"/>
    <mergeCell ref="C28:K28"/>
  </mergeCells>
  <pageMargins left="0.70826771653543308" right="0.70826771653543308" top="1.1417322834645671" bottom="1.1417322834645671" header="0.74803149606299213" footer="0.74803149606299213"/>
  <pageSetup paperSize="0" fitToWidth="0" fitToHeight="0" orientation="portrait" horizontalDpi="0" verticalDpi="0" copies="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sheetPr>
  <dimension ref="A2:AMJ30"/>
  <sheetViews>
    <sheetView workbookViewId="0"/>
  </sheetViews>
  <sheetFormatPr baseColWidth="10" defaultColWidth="11.25" defaultRowHeight="14.25" x14ac:dyDescent="0.2"/>
  <cols>
    <col min="1" max="1" width="20.5" style="20" customWidth="1"/>
    <col min="2" max="5" width="10.25" style="20" customWidth="1"/>
    <col min="6" max="6" width="9.5" style="20" customWidth="1"/>
    <col min="7" max="1024" width="10.25" style="20" customWidth="1"/>
  </cols>
  <sheetData>
    <row r="2" spans="1:15" x14ac:dyDescent="0.2">
      <c r="A2"/>
      <c r="B2"/>
      <c r="C2"/>
      <c r="D2"/>
      <c r="E2"/>
      <c r="F2" s="113" t="s">
        <v>181</v>
      </c>
      <c r="G2"/>
      <c r="H2" s="113"/>
      <c r="I2" s="113"/>
      <c r="J2" s="113"/>
      <c r="K2" s="113"/>
      <c r="L2" s="113"/>
      <c r="M2" s="113"/>
      <c r="N2" s="113"/>
      <c r="O2" s="113"/>
    </row>
    <row r="3" spans="1:15" ht="11.25" customHeight="1" x14ac:dyDescent="0.2">
      <c r="A3"/>
      <c r="B3" s="113">
        <v>2020</v>
      </c>
      <c r="C3" s="113">
        <v>2021</v>
      </c>
      <c r="D3" s="113">
        <v>2020</v>
      </c>
      <c r="E3" s="113">
        <v>2021</v>
      </c>
      <c r="F3" s="113" t="s">
        <v>223</v>
      </c>
      <c r="G3" s="113" t="s">
        <v>224</v>
      </c>
      <c r="H3" s="113"/>
      <c r="I3" s="113"/>
      <c r="J3" s="113"/>
      <c r="K3" s="113"/>
      <c r="L3" s="113"/>
      <c r="M3" s="113"/>
      <c r="N3" s="113"/>
      <c r="O3" s="113"/>
    </row>
    <row r="4" spans="1:15" x14ac:dyDescent="0.2">
      <c r="A4" s="113" t="s">
        <v>113</v>
      </c>
      <c r="B4" s="114"/>
      <c r="C4" s="114"/>
      <c r="D4" s="114"/>
      <c r="E4" s="114"/>
      <c r="F4" s="115"/>
      <c r="G4" s="115"/>
      <c r="H4" s="113"/>
      <c r="I4" s="113"/>
      <c r="J4" s="113"/>
      <c r="K4" s="113"/>
      <c r="L4" s="113"/>
      <c r="M4" s="113"/>
      <c r="N4" s="113"/>
      <c r="O4" s="113"/>
    </row>
    <row r="5" spans="1:15" x14ac:dyDescent="0.2">
      <c r="A5" s="113" t="s">
        <v>225</v>
      </c>
      <c r="B5" s="116">
        <v>0.12506724045185599</v>
      </c>
      <c r="C5" s="116">
        <v>0.125689693224454</v>
      </c>
      <c r="D5" s="116">
        <v>0.149704298702445</v>
      </c>
      <c r="E5" s="116">
        <v>0.15121397776265</v>
      </c>
      <c r="F5" s="115">
        <v>0.48521866884149201</v>
      </c>
      <c r="G5" s="115">
        <v>0.98071279751247298</v>
      </c>
      <c r="H5" s="113"/>
      <c r="I5" s="113"/>
      <c r="J5" s="113"/>
      <c r="K5" s="113"/>
      <c r="L5" s="113"/>
      <c r="M5" s="113"/>
      <c r="N5" s="113"/>
      <c r="O5" s="113"/>
    </row>
    <row r="6" spans="1:15" x14ac:dyDescent="0.2">
      <c r="A6" s="113" t="s">
        <v>226</v>
      </c>
      <c r="B6" s="116">
        <v>0.44938138784292597</v>
      </c>
      <c r="C6" s="116">
        <v>0.44830059589494597</v>
      </c>
      <c r="D6" s="116">
        <v>0.42708976961779499</v>
      </c>
      <c r="E6" s="116">
        <v>0.42732017245291598</v>
      </c>
      <c r="F6" s="115">
        <v>-0.23447777430208899</v>
      </c>
      <c r="G6" s="115">
        <v>5.2463846976191802E-2</v>
      </c>
      <c r="H6" s="113"/>
      <c r="I6" s="113"/>
      <c r="J6" s="113"/>
      <c r="K6" s="113"/>
      <c r="L6" s="113"/>
      <c r="M6" s="113"/>
      <c r="N6" s="113"/>
      <c r="O6" s="113"/>
    </row>
    <row r="7" spans="1:15" x14ac:dyDescent="0.2">
      <c r="A7" s="113" t="s">
        <v>227</v>
      </c>
      <c r="B7" s="116">
        <v>0.148789671866595</v>
      </c>
      <c r="C7" s="116">
        <v>0.156036195100419</v>
      </c>
      <c r="D7" s="116">
        <v>0.135978462353253</v>
      </c>
      <c r="E7" s="116">
        <v>0.14236442024052601</v>
      </c>
      <c r="F7" s="115">
        <v>4.7482280220474697</v>
      </c>
      <c r="G7" s="115">
        <v>4.5671724130501898</v>
      </c>
      <c r="H7" s="113"/>
      <c r="I7" s="113"/>
      <c r="J7" s="113"/>
      <c r="K7" s="113"/>
      <c r="L7" s="113"/>
      <c r="M7" s="113"/>
      <c r="N7" s="113"/>
      <c r="O7" s="113"/>
    </row>
    <row r="8" spans="1:15" x14ac:dyDescent="0.2">
      <c r="A8" s="113" t="s">
        <v>228</v>
      </c>
      <c r="B8" s="116">
        <v>0.27676169983862298</v>
      </c>
      <c r="C8" s="116">
        <v>0.26997351578018097</v>
      </c>
      <c r="D8" s="116">
        <v>0.287227469326507</v>
      </c>
      <c r="E8" s="116">
        <v>0.27910142954390699</v>
      </c>
      <c r="F8" s="115">
        <v>-2.39123513848789</v>
      </c>
      <c r="G8" s="115">
        <v>-2.7513412201841798</v>
      </c>
      <c r="H8" s="113"/>
      <c r="I8" s="113"/>
      <c r="J8" s="113"/>
      <c r="K8" s="113"/>
      <c r="L8" s="113"/>
      <c r="M8" s="113"/>
      <c r="N8" s="113"/>
      <c r="O8" s="113"/>
    </row>
    <row r="9" spans="1:15" x14ac:dyDescent="0.2">
      <c r="A9" s="113"/>
      <c r="B9" s="113"/>
      <c r="C9" s="113"/>
      <c r="D9"/>
      <c r="E9" s="113"/>
      <c r="F9" s="113"/>
      <c r="G9" s="113"/>
      <c r="H9" s="113"/>
      <c r="I9" s="113"/>
      <c r="J9" s="113"/>
      <c r="K9" s="113"/>
      <c r="L9" s="113"/>
      <c r="M9" s="113"/>
      <c r="N9" s="113"/>
      <c r="O9" s="113"/>
    </row>
    <row r="10" spans="1:15" x14ac:dyDescent="0.2">
      <c r="A10" s="113"/>
      <c r="B10" s="113"/>
      <c r="C10" s="113"/>
      <c r="D10"/>
      <c r="E10" s="113"/>
      <c r="F10" s="113"/>
      <c r="G10" s="113"/>
      <c r="H10" s="113"/>
      <c r="I10" s="113"/>
      <c r="J10" s="113"/>
      <c r="K10" s="113"/>
      <c r="L10" s="113"/>
      <c r="M10" s="113"/>
      <c r="N10" s="113"/>
      <c r="O10" s="113"/>
    </row>
    <row r="11" spans="1:15" x14ac:dyDescent="0.2">
      <c r="A11" s="113"/>
      <c r="B11" s="113"/>
      <c r="C11" s="113"/>
      <c r="D11"/>
      <c r="E11" s="113"/>
      <c r="F11" s="113"/>
      <c r="G11" s="113"/>
      <c r="H11" s="113"/>
      <c r="I11" s="113"/>
      <c r="J11" s="113"/>
      <c r="K11" s="113"/>
      <c r="L11" s="113"/>
      <c r="M11" s="113"/>
      <c r="N11" s="113"/>
      <c r="O11" s="113"/>
    </row>
    <row r="12" spans="1:15" x14ac:dyDescent="0.2">
      <c r="A12" s="113"/>
      <c r="B12" s="113"/>
      <c r="C12" s="113"/>
      <c r="D12"/>
      <c r="E12" s="113"/>
      <c r="F12" s="113"/>
      <c r="G12" s="113"/>
      <c r="H12" s="113"/>
      <c r="I12" s="113"/>
      <c r="J12" s="113"/>
      <c r="K12" s="113"/>
      <c r="L12" s="113"/>
      <c r="M12" s="113"/>
      <c r="N12" s="113"/>
      <c r="O12" s="113"/>
    </row>
    <row r="13" spans="1:15" x14ac:dyDescent="0.2">
      <c r="A13" s="113"/>
      <c r="B13" s="113"/>
      <c r="C13" s="113"/>
      <c r="D13"/>
      <c r="E13" s="113"/>
      <c r="F13" s="113"/>
      <c r="G13" s="113"/>
      <c r="H13" s="113"/>
      <c r="I13" s="113"/>
      <c r="J13" s="113"/>
      <c r="K13" s="113"/>
      <c r="L13" s="113"/>
      <c r="M13" s="113"/>
      <c r="N13" s="113"/>
      <c r="O13" s="113"/>
    </row>
    <row r="14" spans="1:15" x14ac:dyDescent="0.2">
      <c r="A14" s="113"/>
      <c r="B14" s="113"/>
      <c r="C14" s="113"/>
      <c r="D14"/>
      <c r="E14" s="113"/>
      <c r="F14" s="113"/>
      <c r="G14" s="113"/>
      <c r="H14" s="113"/>
      <c r="I14" s="113"/>
      <c r="J14" s="113"/>
      <c r="K14" s="113"/>
      <c r="L14" s="113"/>
      <c r="M14" s="113"/>
      <c r="N14" s="113"/>
      <c r="O14" s="113"/>
    </row>
    <row r="15" spans="1:15" x14ac:dyDescent="0.2">
      <c r="A15" s="113"/>
      <c r="B15" s="113"/>
      <c r="C15" s="113"/>
      <c r="D15"/>
      <c r="E15" s="113"/>
      <c r="F15" s="113"/>
      <c r="G15" s="113"/>
      <c r="H15" s="113"/>
      <c r="I15" s="113"/>
      <c r="J15" s="113"/>
      <c r="K15" s="113"/>
      <c r="L15" s="113"/>
      <c r="M15" s="113"/>
      <c r="N15" s="113"/>
      <c r="O15" s="113"/>
    </row>
    <row r="16" spans="1:15" x14ac:dyDescent="0.2">
      <c r="A16" s="113"/>
      <c r="B16" s="113"/>
      <c r="C16" s="113"/>
      <c r="D16"/>
      <c r="E16" s="113"/>
      <c r="F16" s="113"/>
      <c r="G16" s="113"/>
      <c r="H16" s="113"/>
      <c r="I16" s="113"/>
      <c r="J16" s="113"/>
      <c r="K16" s="113"/>
      <c r="L16" s="113"/>
      <c r="M16" s="113"/>
      <c r="N16" s="113"/>
      <c r="O16" s="113"/>
    </row>
    <row r="17" spans="1:15" x14ac:dyDescent="0.2">
      <c r="A17" s="113"/>
      <c r="B17" s="113"/>
      <c r="C17" s="113"/>
      <c r="D17"/>
      <c r="E17" s="113"/>
      <c r="F17" s="113"/>
      <c r="G17" s="113"/>
      <c r="H17" s="113"/>
      <c r="I17" s="113"/>
      <c r="J17" s="113"/>
      <c r="K17" s="113"/>
      <c r="L17" s="113"/>
      <c r="M17" s="113"/>
      <c r="N17" s="113"/>
      <c r="O17" s="113"/>
    </row>
    <row r="18" spans="1:15" x14ac:dyDescent="0.2">
      <c r="A18" s="113"/>
      <c r="B18" s="113"/>
      <c r="C18" s="113"/>
      <c r="D18"/>
      <c r="E18" s="113"/>
      <c r="F18" s="113"/>
      <c r="G18" s="113"/>
      <c r="H18" s="113"/>
      <c r="I18" s="113"/>
      <c r="J18" s="113"/>
      <c r="K18" s="113"/>
      <c r="L18" s="113"/>
      <c r="M18" s="113"/>
      <c r="N18" s="113"/>
      <c r="O18" s="113"/>
    </row>
    <row r="19" spans="1:15" x14ac:dyDescent="0.2">
      <c r="A19" s="113"/>
      <c r="B19" s="113"/>
      <c r="C19" s="113"/>
      <c r="D19"/>
      <c r="E19" s="113"/>
      <c r="F19" s="113"/>
      <c r="G19" s="113"/>
      <c r="H19" s="113"/>
      <c r="I19" s="113"/>
      <c r="J19" s="113"/>
      <c r="K19" s="113"/>
      <c r="L19" s="113"/>
      <c r="M19" s="113"/>
      <c r="N19" s="113"/>
      <c r="O19" s="113"/>
    </row>
    <row r="20" spans="1:15" x14ac:dyDescent="0.2">
      <c r="A20" s="113"/>
      <c r="B20" s="113"/>
      <c r="C20" s="113"/>
      <c r="D20"/>
      <c r="E20" s="113"/>
      <c r="F20" s="113"/>
      <c r="G20" s="113"/>
      <c r="H20" s="113"/>
      <c r="I20" s="113"/>
      <c r="J20" s="113"/>
      <c r="K20" s="113"/>
      <c r="L20" s="113"/>
      <c r="M20" s="113"/>
      <c r="N20" s="113"/>
      <c r="O20" s="113"/>
    </row>
    <row r="21" spans="1:15" x14ac:dyDescent="0.2">
      <c r="A21" s="113"/>
      <c r="B21" s="113"/>
      <c r="C21" s="113"/>
      <c r="D21"/>
      <c r="E21" s="113"/>
      <c r="F21" s="113"/>
      <c r="G21" s="113"/>
      <c r="H21" s="113"/>
      <c r="I21" s="113"/>
      <c r="J21" s="113"/>
      <c r="K21" s="113"/>
      <c r="L21" s="113"/>
      <c r="M21" s="113"/>
      <c r="N21" s="113"/>
      <c r="O21" s="113"/>
    </row>
    <row r="22" spans="1:15" x14ac:dyDescent="0.2">
      <c r="A22" s="113"/>
      <c r="B22" s="113"/>
      <c r="C22" s="113"/>
      <c r="D22"/>
      <c r="E22" s="113"/>
      <c r="F22" s="113"/>
      <c r="G22" s="113"/>
      <c r="H22" s="113"/>
      <c r="I22" s="113"/>
      <c r="J22" s="113"/>
      <c r="K22" s="113"/>
      <c r="L22" s="113"/>
      <c r="M22" s="113"/>
      <c r="N22" s="113"/>
      <c r="O22" s="113"/>
    </row>
    <row r="23" spans="1:15" x14ac:dyDescent="0.2">
      <c r="A23" s="113"/>
      <c r="B23" s="113"/>
      <c r="C23" s="113"/>
      <c r="D23"/>
      <c r="E23" s="113"/>
      <c r="F23" s="113"/>
      <c r="G23" s="113"/>
      <c r="H23" s="113"/>
      <c r="I23" s="113"/>
      <c r="J23" s="113"/>
      <c r="K23" s="113"/>
      <c r="L23" s="113"/>
      <c r="M23" s="113"/>
      <c r="N23" s="113"/>
      <c r="O23" s="113"/>
    </row>
    <row r="24" spans="1:15" x14ac:dyDescent="0.2">
      <c r="A24" s="113"/>
      <c r="B24" s="113"/>
      <c r="C24" s="113"/>
      <c r="D24"/>
      <c r="E24" s="113"/>
      <c r="F24" s="113"/>
      <c r="G24" s="113"/>
      <c r="H24" s="113"/>
      <c r="I24" s="113"/>
      <c r="J24" s="113"/>
      <c r="K24" s="113"/>
      <c r="L24" s="113"/>
      <c r="M24" s="113"/>
      <c r="N24" s="113"/>
      <c r="O24" s="113"/>
    </row>
    <row r="25" spans="1:15" x14ac:dyDescent="0.2">
      <c r="A25" s="113"/>
      <c r="B25" s="113"/>
      <c r="C25" s="113"/>
      <c r="D25"/>
      <c r="E25" s="113"/>
      <c r="F25" s="113"/>
      <c r="G25" s="113"/>
      <c r="H25" s="113"/>
      <c r="I25" s="113"/>
      <c r="J25" s="113"/>
      <c r="K25" s="113"/>
      <c r="L25" s="113"/>
      <c r="M25" s="113"/>
      <c r="N25" s="113"/>
      <c r="O25" s="113"/>
    </row>
    <row r="26" spans="1:15" ht="7.5" customHeight="1" x14ac:dyDescent="0.2">
      <c r="A26" s="113"/>
      <c r="B26" s="113"/>
      <c r="C26" s="113"/>
      <c r="D26"/>
      <c r="E26" s="113"/>
      <c r="F26" s="113"/>
      <c r="G26" s="113"/>
      <c r="H26" s="113"/>
      <c r="I26" s="113"/>
      <c r="J26" s="113"/>
      <c r="K26" s="113"/>
      <c r="L26" s="113"/>
      <c r="M26" s="113"/>
      <c r="N26" s="113"/>
      <c r="O26" s="113"/>
    </row>
    <row r="27" spans="1:15" ht="14.25" customHeight="1" x14ac:dyDescent="0.2">
      <c r="A27" s="241" t="s">
        <v>738</v>
      </c>
      <c r="B27" s="241"/>
      <c r="C27" s="241"/>
      <c r="D27" s="241"/>
      <c r="E27" s="241"/>
      <c r="F27" s="241"/>
      <c r="G27" s="241"/>
      <c r="H27" s="241"/>
      <c r="I27" s="241"/>
      <c r="J27" s="241"/>
      <c r="K27" s="162"/>
      <c r="L27" s="162"/>
      <c r="M27" s="113"/>
      <c r="N27" s="113"/>
      <c r="O27" s="113"/>
    </row>
    <row r="28" spans="1:15" x14ac:dyDescent="0.2">
      <c r="A28" s="241"/>
      <c r="B28" s="241"/>
      <c r="C28" s="241"/>
      <c r="D28" s="241"/>
      <c r="E28" s="241"/>
      <c r="F28" s="241"/>
      <c r="G28" s="241"/>
      <c r="H28" s="241"/>
      <c r="I28" s="241"/>
      <c r="J28" s="241"/>
      <c r="K28" s="162"/>
      <c r="L28" s="162"/>
      <c r="M28" s="113"/>
      <c r="N28" s="113"/>
      <c r="O28" s="113"/>
    </row>
    <row r="29" spans="1:15" x14ac:dyDescent="0.2">
      <c r="A29" s="113"/>
      <c r="B29" s="113"/>
      <c r="C29" s="113"/>
      <c r="D29"/>
      <c r="E29" s="113"/>
      <c r="F29" s="113"/>
      <c r="G29" s="113"/>
      <c r="H29" s="113"/>
      <c r="I29" s="113"/>
      <c r="J29" s="113"/>
      <c r="K29" s="113"/>
      <c r="L29" s="113"/>
      <c r="M29" s="113"/>
      <c r="N29" s="113"/>
      <c r="O29" s="113"/>
    </row>
    <row r="30" spans="1:15" x14ac:dyDescent="0.2">
      <c r="A30" s="113"/>
      <c r="B30" s="113"/>
      <c r="C30" s="113"/>
      <c r="E30" s="113"/>
      <c r="F30" s="113"/>
      <c r="G30" s="113"/>
      <c r="H30" s="113"/>
      <c r="I30" s="113"/>
      <c r="J30" s="113"/>
      <c r="K30" s="113"/>
      <c r="L30" s="113"/>
      <c r="M30" s="113"/>
      <c r="N30" s="113"/>
      <c r="O30" s="113"/>
    </row>
  </sheetData>
  <mergeCells count="1">
    <mergeCell ref="A27:J28"/>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A1:AMJ51"/>
  <sheetViews>
    <sheetView workbookViewId="0"/>
  </sheetViews>
  <sheetFormatPr baseColWidth="10" defaultColWidth="11.25" defaultRowHeight="14.25" x14ac:dyDescent="0.2"/>
  <cols>
    <col min="1" max="1" width="18.75" style="20" customWidth="1"/>
    <col min="2" max="16" width="6.25" style="20" customWidth="1"/>
    <col min="17" max="17" width="10.25" style="20" customWidth="1"/>
    <col min="18" max="19" width="7.75" style="20" customWidth="1"/>
    <col min="20" max="1024" width="10.25" style="20" customWidth="1"/>
  </cols>
  <sheetData>
    <row r="1" spans="1:20" x14ac:dyDescent="0.2">
      <c r="A1"/>
      <c r="B1" s="113">
        <v>2019</v>
      </c>
      <c r="C1" s="113">
        <v>2020</v>
      </c>
      <c r="D1" s="113"/>
      <c r="E1" s="113"/>
      <c r="F1"/>
      <c r="G1" s="113"/>
      <c r="H1" s="113"/>
      <c r="I1" s="113"/>
      <c r="J1" s="113"/>
      <c r="K1" s="113"/>
      <c r="L1" s="113"/>
      <c r="M1" s="113"/>
      <c r="N1" s="113"/>
      <c r="O1" s="113"/>
      <c r="P1" s="113"/>
      <c r="Q1" s="113"/>
      <c r="R1"/>
      <c r="S1"/>
    </row>
    <row r="2" spans="1:20" x14ac:dyDescent="0.2">
      <c r="A2" s="113" t="s">
        <v>223</v>
      </c>
      <c r="B2" s="117"/>
      <c r="C2" s="117"/>
      <c r="D2" s="113"/>
      <c r="E2" s="113"/>
      <c r="F2"/>
      <c r="G2" s="113"/>
      <c r="H2" s="113"/>
      <c r="I2" s="113"/>
      <c r="J2" s="113"/>
      <c r="K2" s="113"/>
      <c r="L2" s="113"/>
      <c r="M2" s="113"/>
      <c r="N2" s="113"/>
      <c r="O2" s="113"/>
      <c r="P2" s="113"/>
      <c r="Q2" s="113"/>
      <c r="R2"/>
      <c r="S2"/>
    </row>
    <row r="3" spans="1:20" x14ac:dyDescent="0.2">
      <c r="A3" s="113" t="s">
        <v>229</v>
      </c>
      <c r="B3" s="114">
        <v>0.39090909090909098</v>
      </c>
      <c r="C3" s="114">
        <v>0.36608916354005699</v>
      </c>
      <c r="D3" s="113"/>
      <c r="E3" s="113"/>
      <c r="F3"/>
      <c r="G3" s="113"/>
      <c r="H3" s="113"/>
      <c r="I3" s="113"/>
      <c r="J3" s="113"/>
      <c r="K3" s="113"/>
      <c r="L3" s="113"/>
      <c r="M3" s="113"/>
      <c r="N3" s="113"/>
      <c r="O3" s="113"/>
      <c r="P3" s="113"/>
      <c r="Q3" s="113"/>
      <c r="R3" s="114"/>
      <c r="S3" s="113" t="s">
        <v>229</v>
      </c>
      <c r="T3" s="113" t="s">
        <v>229</v>
      </c>
    </row>
    <row r="4" spans="1:20" x14ac:dyDescent="0.2">
      <c r="A4" s="113" t="s">
        <v>230</v>
      </c>
      <c r="B4" s="114">
        <v>0.34115115653577199</v>
      </c>
      <c r="C4" s="114">
        <v>0.37911057161774397</v>
      </c>
      <c r="D4" s="113"/>
      <c r="E4" s="113"/>
      <c r="F4"/>
      <c r="G4" s="113"/>
      <c r="H4" s="113"/>
      <c r="I4" s="113"/>
      <c r="J4" s="113"/>
      <c r="K4" s="113"/>
      <c r="L4" s="113"/>
      <c r="M4" s="113"/>
      <c r="N4" s="113"/>
      <c r="O4" s="113"/>
      <c r="P4" s="113"/>
      <c r="Q4" s="113"/>
      <c r="R4" s="114"/>
      <c r="S4" s="113" t="s">
        <v>230</v>
      </c>
      <c r="T4" s="113" t="s">
        <v>230</v>
      </c>
    </row>
    <row r="5" spans="1:20" x14ac:dyDescent="0.2">
      <c r="A5" s="113" t="s">
        <v>231</v>
      </c>
      <c r="B5" s="114">
        <v>0.14454007530930599</v>
      </c>
      <c r="C5" s="114">
        <v>0.14500110350915901</v>
      </c>
      <c r="D5" s="113"/>
      <c r="E5" s="113"/>
      <c r="F5"/>
      <c r="G5" s="113"/>
      <c r="H5" s="113"/>
      <c r="I5" s="113"/>
      <c r="J5" s="113"/>
      <c r="K5" s="113"/>
      <c r="L5" s="113"/>
      <c r="M5" s="113"/>
      <c r="N5" s="113"/>
      <c r="O5" s="113"/>
      <c r="P5" s="113"/>
      <c r="Q5" s="113"/>
      <c r="R5" s="114"/>
      <c r="S5" s="113" t="s">
        <v>231</v>
      </c>
      <c r="T5" s="113" t="s">
        <v>231</v>
      </c>
    </row>
    <row r="6" spans="1:20" x14ac:dyDescent="0.2">
      <c r="A6" s="113" t="s">
        <v>232</v>
      </c>
      <c r="B6" s="114">
        <v>5.5298547606239902E-2</v>
      </c>
      <c r="C6" s="114">
        <v>4.9988964908408699E-2</v>
      </c>
      <c r="D6" s="113"/>
      <c r="E6" s="113"/>
      <c r="F6"/>
      <c r="G6" s="113"/>
      <c r="H6" s="113"/>
      <c r="I6" s="113"/>
      <c r="J6" s="113"/>
      <c r="K6" s="113"/>
      <c r="L6" s="113"/>
      <c r="M6" s="113"/>
      <c r="N6" s="113"/>
      <c r="O6" s="113"/>
      <c r="P6" s="113"/>
      <c r="Q6" s="113"/>
      <c r="R6" s="114"/>
      <c r="S6" s="113" t="s">
        <v>232</v>
      </c>
      <c r="T6" s="113" t="s">
        <v>232</v>
      </c>
    </row>
    <row r="7" spans="1:20" x14ac:dyDescent="0.2">
      <c r="A7" s="113" t="s">
        <v>233</v>
      </c>
      <c r="B7" s="114">
        <v>3.4319526627218898E-2</v>
      </c>
      <c r="C7" s="114">
        <v>3.10637828293975E-2</v>
      </c>
      <c r="D7" s="113"/>
      <c r="E7" s="113"/>
      <c r="F7"/>
      <c r="G7" s="113"/>
      <c r="H7" s="113"/>
      <c r="I7" s="113"/>
      <c r="J7" s="113"/>
      <c r="K7" s="113"/>
      <c r="L7" s="113"/>
      <c r="M7" s="113"/>
      <c r="N7" s="113"/>
      <c r="O7" s="113"/>
      <c r="P7" s="113"/>
      <c r="Q7" s="113"/>
      <c r="R7" s="114"/>
      <c r="S7" s="113" t="s">
        <v>233</v>
      </c>
      <c r="T7" s="113" t="s">
        <v>233</v>
      </c>
    </row>
    <row r="8" spans="1:20" x14ac:dyDescent="0.2">
      <c r="A8" s="113" t="s">
        <v>234</v>
      </c>
      <c r="B8" s="114">
        <v>2.01183431952663E-2</v>
      </c>
      <c r="C8" s="114">
        <v>1.6056058265283599E-2</v>
      </c>
      <c r="D8" s="113"/>
      <c r="E8" s="113"/>
      <c r="F8"/>
      <c r="G8" s="113"/>
      <c r="H8" s="113"/>
      <c r="I8" s="113"/>
      <c r="J8" s="113"/>
      <c r="K8" s="113"/>
      <c r="L8" s="113"/>
      <c r="M8" s="113"/>
      <c r="N8" s="113"/>
      <c r="O8" s="113"/>
      <c r="P8" s="113"/>
      <c r="Q8" s="113"/>
      <c r="R8" s="114"/>
      <c r="S8" s="113" t="s">
        <v>234</v>
      </c>
      <c r="T8" s="113" t="s">
        <v>234</v>
      </c>
    </row>
    <row r="9" spans="1:20" x14ac:dyDescent="0.2">
      <c r="A9" s="113" t="s">
        <v>235</v>
      </c>
      <c r="B9" s="114">
        <v>4.1958041958042001E-3</v>
      </c>
      <c r="C9" s="114">
        <v>3.6967556830721699E-3</v>
      </c>
      <c r="D9" s="113"/>
      <c r="E9" s="113"/>
      <c r="F9"/>
      <c r="G9" s="113"/>
      <c r="H9" s="113"/>
      <c r="I9" s="113"/>
      <c r="J9" s="113"/>
      <c r="K9" s="113"/>
      <c r="L9" s="113"/>
      <c r="M9" s="113"/>
      <c r="N9" s="113"/>
      <c r="O9" s="113"/>
      <c r="P9" s="113"/>
      <c r="Q9" s="113"/>
      <c r="R9" s="114"/>
      <c r="S9" s="113" t="s">
        <v>235</v>
      </c>
      <c r="T9" s="113" t="s">
        <v>235</v>
      </c>
    </row>
    <row r="10" spans="1:20" x14ac:dyDescent="0.2">
      <c r="A10" s="113" t="s">
        <v>236</v>
      </c>
      <c r="B10" s="114">
        <v>5.1102743410435698E-3</v>
      </c>
      <c r="C10" s="114">
        <v>5.1864930478922999E-3</v>
      </c>
      <c r="D10" s="113"/>
      <c r="E10" s="113"/>
      <c r="F10"/>
      <c r="G10" s="113"/>
      <c r="H10" s="113"/>
      <c r="I10" s="113"/>
      <c r="J10" s="113"/>
      <c r="K10" s="113"/>
      <c r="L10" s="113"/>
      <c r="M10" s="113"/>
      <c r="N10" s="113"/>
      <c r="O10" s="113"/>
      <c r="P10" s="113"/>
      <c r="Q10" s="113"/>
      <c r="R10" s="114"/>
      <c r="S10" s="113" t="s">
        <v>236</v>
      </c>
      <c r="T10" s="113" t="s">
        <v>236</v>
      </c>
    </row>
    <row r="11" spans="1:20" x14ac:dyDescent="0.2">
      <c r="A11" s="113" t="s">
        <v>585</v>
      </c>
      <c r="B11" s="114">
        <v>1.2910166756320599E-3</v>
      </c>
      <c r="C11" s="114">
        <v>9.9315824321341908E-4</v>
      </c>
      <c r="D11" s="113"/>
      <c r="E11" s="113"/>
      <c r="F11"/>
      <c r="G11" s="113"/>
      <c r="H11" s="113"/>
      <c r="I11" s="113"/>
      <c r="J11" s="113"/>
      <c r="K11" s="113"/>
      <c r="L11" s="113"/>
      <c r="M11" s="113"/>
      <c r="N11" s="113"/>
      <c r="O11" s="113"/>
      <c r="P11" s="113"/>
      <c r="Q11" s="113"/>
      <c r="R11" s="114"/>
      <c r="S11" s="113" t="s">
        <v>585</v>
      </c>
      <c r="T11" s="113" t="s">
        <v>237</v>
      </c>
    </row>
    <row r="12" spans="1:20" x14ac:dyDescent="0.2">
      <c r="A12" s="113" t="s">
        <v>586</v>
      </c>
      <c r="B12" s="114">
        <v>2.68961807423346E-3</v>
      </c>
      <c r="C12" s="114">
        <v>2.31736923416464E-3</v>
      </c>
      <c r="D12" s="113"/>
      <c r="E12" s="113"/>
      <c r="F12"/>
      <c r="G12" s="113"/>
      <c r="H12" s="113"/>
      <c r="I12" s="113"/>
      <c r="J12" s="113"/>
      <c r="K12" s="113"/>
      <c r="L12" s="113"/>
      <c r="M12" s="113"/>
      <c r="N12" s="113"/>
      <c r="O12" s="113"/>
      <c r="P12" s="113"/>
      <c r="Q12" s="113"/>
      <c r="R12" s="114"/>
      <c r="S12" s="113" t="s">
        <v>586</v>
      </c>
      <c r="T12" s="113" t="s">
        <v>238</v>
      </c>
    </row>
    <row r="13" spans="1:20" x14ac:dyDescent="0.2">
      <c r="A13" s="113" t="s">
        <v>239</v>
      </c>
      <c r="B13" s="114">
        <v>3.2275416890801498E-4</v>
      </c>
      <c r="C13" s="114">
        <v>4.96579121606709E-4</v>
      </c>
      <c r="D13" s="113"/>
      <c r="E13" s="113"/>
      <c r="F13"/>
      <c r="G13" s="113"/>
      <c r="H13" s="113"/>
      <c r="I13" s="113"/>
      <c r="J13" s="113"/>
      <c r="K13" s="113"/>
      <c r="L13" s="113"/>
      <c r="M13" s="113"/>
      <c r="N13" s="113"/>
      <c r="O13" s="113"/>
      <c r="P13" s="113"/>
      <c r="Q13" s="113"/>
      <c r="R13" s="114"/>
      <c r="S13" s="113" t="s">
        <v>239</v>
      </c>
      <c r="T13" s="113" t="s">
        <v>239</v>
      </c>
    </row>
    <row r="14" spans="1:20" x14ac:dyDescent="0.2">
      <c r="A14" s="113" t="s">
        <v>240</v>
      </c>
      <c r="B14" s="118">
        <v>5.37923614846692E-5</v>
      </c>
      <c r="C14" s="114">
        <v>0</v>
      </c>
      <c r="D14" s="113"/>
      <c r="E14" s="113"/>
      <c r="F14"/>
      <c r="G14" s="113"/>
      <c r="H14" s="113"/>
      <c r="I14" s="113"/>
      <c r="J14" s="113"/>
      <c r="K14" s="113"/>
      <c r="L14" s="113"/>
      <c r="M14" s="113"/>
      <c r="N14" s="113"/>
      <c r="O14" s="113"/>
      <c r="P14" s="113"/>
      <c r="Q14" s="113"/>
      <c r="R14" s="114"/>
      <c r="S14" s="113" t="s">
        <v>240</v>
      </c>
    </row>
    <row r="15" spans="1:20" x14ac:dyDescent="0.2">
      <c r="A15" s="113" t="s">
        <v>224</v>
      </c>
      <c r="B15" s="117"/>
      <c r="C15" s="117"/>
      <c r="D15" s="113"/>
      <c r="E15" s="113"/>
      <c r="F15"/>
      <c r="G15" s="113"/>
      <c r="H15" s="113"/>
      <c r="I15" s="113"/>
      <c r="J15" s="113"/>
      <c r="K15" s="113"/>
      <c r="L15" s="113"/>
      <c r="M15" s="113"/>
      <c r="N15" s="113"/>
      <c r="O15" s="113"/>
      <c r="P15" s="113"/>
      <c r="Q15" s="113"/>
      <c r="R15"/>
      <c r="S15"/>
    </row>
    <row r="16" spans="1:20" x14ac:dyDescent="0.2">
      <c r="A16" s="113" t="s">
        <v>229</v>
      </c>
      <c r="B16" s="114">
        <v>0.42439756377438398</v>
      </c>
      <c r="C16" s="114">
        <v>0.40785114590424298</v>
      </c>
      <c r="D16" s="113"/>
      <c r="E16" s="113"/>
      <c r="F16"/>
      <c r="G16" s="113"/>
      <c r="H16" s="113"/>
      <c r="I16" s="113"/>
      <c r="J16" s="113"/>
      <c r="K16" s="113"/>
      <c r="L16" s="113"/>
      <c r="M16" s="113"/>
      <c r="N16" s="113"/>
      <c r="O16" s="113"/>
      <c r="P16" s="113"/>
      <c r="Q16" s="113"/>
      <c r="R16" s="114"/>
      <c r="S16" s="114"/>
    </row>
    <row r="17" spans="1:19" x14ac:dyDescent="0.2">
      <c r="A17" s="113" t="s">
        <v>230</v>
      </c>
      <c r="B17" s="114">
        <v>0.31189866713743503</v>
      </c>
      <c r="C17" s="114">
        <v>0.34608577263444501</v>
      </c>
      <c r="D17" s="113"/>
      <c r="E17" s="113"/>
      <c r="F17"/>
      <c r="G17" s="113"/>
      <c r="H17" s="113"/>
      <c r="I17" s="113"/>
      <c r="J17" s="113"/>
      <c r="K17" s="113"/>
      <c r="L17" s="113"/>
      <c r="M17" s="113"/>
      <c r="N17" s="113"/>
      <c r="O17" s="113"/>
      <c r="P17" s="113"/>
      <c r="Q17" s="113"/>
      <c r="R17" s="114"/>
      <c r="S17" s="114"/>
    </row>
    <row r="18" spans="1:19" x14ac:dyDescent="0.2">
      <c r="A18" s="113" t="s">
        <v>231</v>
      </c>
      <c r="B18" s="114">
        <v>0.133860005296143</v>
      </c>
      <c r="C18" s="114">
        <v>0.13451327433628299</v>
      </c>
      <c r="D18" s="113"/>
      <c r="E18" s="113"/>
      <c r="F18"/>
      <c r="G18" s="113"/>
      <c r="H18" s="113"/>
      <c r="I18" s="113"/>
      <c r="J18" s="113"/>
      <c r="K18" s="113"/>
      <c r="L18" s="113"/>
      <c r="M18" s="113"/>
      <c r="N18" s="113"/>
      <c r="O18" s="113"/>
      <c r="P18" s="113"/>
      <c r="Q18" s="113"/>
      <c r="R18" s="114"/>
      <c r="S18" s="114"/>
    </row>
    <row r="19" spans="1:19" x14ac:dyDescent="0.2">
      <c r="A19" s="113" t="s">
        <v>232</v>
      </c>
      <c r="B19" s="114">
        <v>5.55653632271162E-2</v>
      </c>
      <c r="C19" s="114">
        <v>4.9739051508963003E-2</v>
      </c>
      <c r="D19" s="113"/>
      <c r="E19" s="113"/>
      <c r="F19"/>
      <c r="G19" s="113"/>
      <c r="H19" s="113"/>
      <c r="I19" s="113"/>
      <c r="J19" s="113"/>
      <c r="K19" s="113"/>
      <c r="L19" s="113"/>
      <c r="M19" s="113"/>
      <c r="N19" s="113"/>
      <c r="O19" s="113"/>
      <c r="P19" s="113"/>
      <c r="Q19" s="113"/>
      <c r="R19" s="114"/>
      <c r="S19" s="114"/>
    </row>
    <row r="20" spans="1:19" s="52" customFormat="1" ht="14.25" customHeight="1" x14ac:dyDescent="0.2">
      <c r="A20" s="113" t="s">
        <v>233</v>
      </c>
      <c r="B20" s="114">
        <v>3.7161267543472501E-2</v>
      </c>
      <c r="C20" s="114">
        <v>3.1631495348309502E-2</v>
      </c>
      <c r="D20" s="113"/>
      <c r="E20" s="242" t="s">
        <v>739</v>
      </c>
      <c r="F20" s="242"/>
      <c r="G20" s="242"/>
      <c r="H20" s="242"/>
      <c r="I20" s="242"/>
      <c r="J20" s="242"/>
      <c r="K20" s="242"/>
      <c r="L20" s="242"/>
      <c r="M20" s="242"/>
      <c r="N20" s="242"/>
      <c r="O20" s="242"/>
      <c r="P20" s="242"/>
      <c r="Q20" s="242"/>
      <c r="R20" s="114"/>
      <c r="S20" s="114"/>
    </row>
    <row r="21" spans="1:19" ht="14.25" customHeight="1" x14ac:dyDescent="0.2">
      <c r="A21" s="113" t="s">
        <v>234</v>
      </c>
      <c r="B21" s="114">
        <v>2.31706240621414E-2</v>
      </c>
      <c r="C21" s="114">
        <v>1.8152938506920801E-2</v>
      </c>
      <c r="D21" s="113"/>
      <c r="E21" s="242"/>
      <c r="F21" s="242"/>
      <c r="G21" s="242"/>
      <c r="H21" s="242"/>
      <c r="I21" s="242"/>
      <c r="J21" s="242"/>
      <c r="K21" s="242"/>
      <c r="L21" s="242"/>
      <c r="M21" s="242"/>
      <c r="N21" s="242"/>
      <c r="O21" s="242"/>
      <c r="P21" s="242"/>
      <c r="Q21" s="242"/>
      <c r="R21" s="114"/>
      <c r="S21" s="114"/>
    </row>
    <row r="22" spans="1:19" x14ac:dyDescent="0.2">
      <c r="A22" s="113" t="s">
        <v>235</v>
      </c>
      <c r="B22" s="114">
        <v>6.97325447965399E-3</v>
      </c>
      <c r="C22" s="114">
        <v>5.21896982073973E-3</v>
      </c>
      <c r="D22" s="113"/>
      <c r="E22" s="242"/>
      <c r="F22" s="242"/>
      <c r="G22" s="242"/>
      <c r="H22" s="242"/>
      <c r="I22" s="242"/>
      <c r="J22" s="242"/>
      <c r="K22" s="242"/>
      <c r="L22" s="242"/>
      <c r="M22" s="242"/>
      <c r="N22" s="242"/>
      <c r="O22" s="242"/>
      <c r="P22" s="242"/>
      <c r="Q22" s="242"/>
      <c r="R22" s="114"/>
      <c r="S22" s="114"/>
    </row>
    <row r="23" spans="1:19" x14ac:dyDescent="0.2">
      <c r="A23" s="113" t="s">
        <v>236</v>
      </c>
      <c r="B23" s="114">
        <v>4.4575867243357801E-3</v>
      </c>
      <c r="C23" s="114">
        <v>4.4020875879282996E-3</v>
      </c>
      <c r="D23" s="113"/>
      <c r="E23" s="113"/>
      <c r="F23"/>
      <c r="G23" s="113"/>
      <c r="H23" s="113"/>
      <c r="I23" s="113"/>
      <c r="J23" s="113"/>
      <c r="K23" s="113"/>
      <c r="L23" s="113"/>
      <c r="M23" s="113"/>
      <c r="N23" s="113"/>
      <c r="O23" s="113"/>
      <c r="P23" s="113"/>
      <c r="Q23" s="113"/>
      <c r="R23" s="114"/>
      <c r="S23" s="114"/>
    </row>
    <row r="24" spans="1:19" x14ac:dyDescent="0.2">
      <c r="A24" s="113" t="s">
        <v>237</v>
      </c>
      <c r="B24" s="114">
        <v>2.3832641892488301E-3</v>
      </c>
      <c r="C24" s="114">
        <v>2.2237349670978001E-3</v>
      </c>
      <c r="D24" s="113"/>
      <c r="E24" s="113"/>
      <c r="F24"/>
      <c r="G24" s="113"/>
      <c r="H24" s="113"/>
      <c r="I24" s="113"/>
      <c r="J24" s="113"/>
      <c r="K24" s="113"/>
      <c r="L24" s="113"/>
      <c r="M24" s="113"/>
      <c r="N24" s="113"/>
      <c r="O24" s="113"/>
      <c r="P24" s="113"/>
      <c r="Q24" s="113"/>
      <c r="R24" s="114"/>
      <c r="S24" s="114"/>
    </row>
    <row r="25" spans="1:19" x14ac:dyDescent="0.2">
      <c r="A25" s="113" t="s">
        <v>238</v>
      </c>
      <c r="B25" s="114">
        <v>1.3240356606937899E-4</v>
      </c>
      <c r="C25" s="114">
        <v>1.8152938506920801E-4</v>
      </c>
      <c r="D25" s="113"/>
      <c r="E25" s="113"/>
      <c r="F25"/>
      <c r="G25" s="113"/>
      <c r="H25" s="113"/>
      <c r="I25" s="113"/>
      <c r="J25" s="113"/>
      <c r="K25" s="113"/>
      <c r="L25" s="113"/>
      <c r="M25" s="113"/>
      <c r="N25" s="113"/>
      <c r="O25" s="113"/>
      <c r="P25" s="113"/>
      <c r="Q25" s="113"/>
      <c r="R25" s="114"/>
      <c r="S25" s="114"/>
    </row>
    <row r="26" spans="1:19" x14ac:dyDescent="0.2">
      <c r="A26"/>
      <c r="B26"/>
      <c r="C26"/>
      <c r="D26" s="113"/>
      <c r="E26" s="113"/>
      <c r="F26"/>
      <c r="G26" s="113"/>
      <c r="H26" s="113"/>
      <c r="I26" s="113"/>
      <c r="J26" s="113"/>
      <c r="K26" s="113"/>
      <c r="L26" s="113"/>
      <c r="M26" s="113"/>
      <c r="N26" s="113"/>
      <c r="O26" s="113"/>
      <c r="P26" s="113"/>
      <c r="Q26" s="113"/>
      <c r="R26" s="114"/>
      <c r="S26" s="114"/>
    </row>
    <row r="27" spans="1:19" x14ac:dyDescent="0.2">
      <c r="A27"/>
      <c r="B27"/>
      <c r="C27"/>
      <c r="D27" s="113"/>
      <c r="E27" s="113"/>
      <c r="F27"/>
      <c r="G27" s="113"/>
      <c r="H27" s="113"/>
      <c r="I27" s="113"/>
      <c r="J27" s="113"/>
      <c r="K27" s="113"/>
      <c r="L27" s="113"/>
      <c r="M27" s="113"/>
      <c r="N27" s="113"/>
      <c r="O27" s="113"/>
      <c r="P27" s="113"/>
      <c r="Q27" s="113"/>
      <c r="R27" s="118"/>
      <c r="S27" s="118"/>
    </row>
    <row r="28" spans="1:19" x14ac:dyDescent="0.2">
      <c r="A28"/>
      <c r="B28" s="113" t="s">
        <v>181</v>
      </c>
      <c r="C28"/>
      <c r="D28" s="113"/>
      <c r="E28" s="113"/>
      <c r="F28"/>
      <c r="G28" s="113"/>
      <c r="H28" s="113"/>
      <c r="I28" s="113"/>
      <c r="J28" s="113"/>
      <c r="K28" s="113"/>
      <c r="L28" s="113"/>
      <c r="M28" s="113"/>
      <c r="N28" s="113"/>
      <c r="O28" s="113"/>
      <c r="P28" s="113"/>
      <c r="Q28" s="113"/>
      <c r="R28" s="113"/>
      <c r="S28" s="113"/>
    </row>
    <row r="29" spans="1:19" x14ac:dyDescent="0.2">
      <c r="A29"/>
      <c r="B29" s="113" t="s">
        <v>223</v>
      </c>
      <c r="C29" s="113" t="s">
        <v>224</v>
      </c>
      <c r="D29" s="113"/>
      <c r="E29" s="113"/>
      <c r="F29"/>
      <c r="G29" s="113"/>
      <c r="H29" s="113"/>
      <c r="I29" s="113"/>
      <c r="J29" s="113"/>
      <c r="K29" s="113"/>
      <c r="L29" s="113"/>
      <c r="M29" s="113"/>
      <c r="N29" s="113"/>
      <c r="O29" s="113"/>
      <c r="P29" s="113"/>
      <c r="Q29" s="113"/>
      <c r="R29" s="113"/>
      <c r="S29" s="113"/>
    </row>
    <row r="30" spans="1:19" x14ac:dyDescent="0.2">
      <c r="A30" s="113" t="s">
        <v>223</v>
      </c>
      <c r="B30" s="115"/>
      <c r="C30" s="115"/>
      <c r="D30" s="113"/>
      <c r="E30" s="113"/>
      <c r="F30"/>
      <c r="G30" s="113"/>
      <c r="H30" s="113"/>
      <c r="I30" s="113"/>
      <c r="J30" s="113"/>
      <c r="K30" s="113"/>
      <c r="L30" s="113"/>
      <c r="M30" s="113"/>
      <c r="N30" s="113"/>
      <c r="O30" s="113"/>
      <c r="P30" s="113"/>
      <c r="Q30" s="113"/>
      <c r="R30" s="113"/>
      <c r="S30" s="113"/>
    </row>
    <row r="31" spans="1:19" x14ac:dyDescent="0.2">
      <c r="A31" s="113" t="s">
        <v>229</v>
      </c>
      <c r="B31" s="115">
        <v>-6.1901247232195402</v>
      </c>
      <c r="C31" s="115">
        <v>-3.7916006423519</v>
      </c>
      <c r="D31" s="113"/>
      <c r="E31" s="113"/>
      <c r="F31"/>
      <c r="G31" s="113"/>
      <c r="H31" s="113"/>
      <c r="I31" s="113"/>
      <c r="J31" s="113"/>
      <c r="K31" s="113"/>
      <c r="L31" s="113"/>
      <c r="M31" s="113"/>
      <c r="N31" s="113"/>
      <c r="O31" s="113"/>
      <c r="P31" s="113"/>
      <c r="Q31" s="113"/>
      <c r="R31" s="113"/>
      <c r="S31" s="113"/>
    </row>
    <row r="32" spans="1:19" x14ac:dyDescent="0.2">
      <c r="A32" s="113" t="s">
        <v>230</v>
      </c>
      <c r="B32" s="115">
        <v>10.8479413268002</v>
      </c>
      <c r="C32" s="115">
        <v>10.6595849671235</v>
      </c>
      <c r="D32" s="113"/>
      <c r="E32" s="113"/>
      <c r="F32"/>
      <c r="G32" s="113"/>
      <c r="H32" s="113"/>
      <c r="I32" s="113"/>
      <c r="J32" s="113"/>
      <c r="K32" s="113"/>
      <c r="L32" s="113"/>
      <c r="M32" s="113"/>
      <c r="N32" s="113"/>
      <c r="O32" s="113"/>
      <c r="P32" s="113"/>
      <c r="Q32" s="113"/>
      <c r="R32" s="113"/>
      <c r="S32" s="113"/>
    </row>
    <row r="33" spans="1:19" x14ac:dyDescent="0.2">
      <c r="A33" s="113" t="s">
        <v>231</v>
      </c>
      <c r="B33" s="115">
        <v>0.31096669498089602</v>
      </c>
      <c r="C33" s="115">
        <v>0.47460545003286098</v>
      </c>
      <c r="D33" s="113"/>
      <c r="E33" s="113"/>
      <c r="F33"/>
      <c r="G33" s="113"/>
      <c r="H33" s="113"/>
      <c r="I33" s="113"/>
      <c r="J33" s="113"/>
      <c r="K33" s="113"/>
      <c r="L33" s="113"/>
      <c r="M33" s="113"/>
      <c r="N33" s="113"/>
      <c r="O33" s="113"/>
      <c r="P33" s="113"/>
      <c r="Q33" s="113"/>
      <c r="R33" s="113"/>
      <c r="S33" s="113"/>
    </row>
    <row r="34" spans="1:19" x14ac:dyDescent="0.2">
      <c r="A34" s="113" t="s">
        <v>232</v>
      </c>
      <c r="B34" s="115">
        <v>-9.3609802349700608</v>
      </c>
      <c r="C34" s="115">
        <v>-10.1972024391983</v>
      </c>
      <c r="D34" s="113"/>
      <c r="E34" s="113"/>
      <c r="F34"/>
      <c r="G34" s="113"/>
      <c r="H34" s="113"/>
      <c r="I34" s="113"/>
      <c r="J34" s="113"/>
      <c r="K34" s="113"/>
      <c r="L34" s="113"/>
      <c r="M34" s="113"/>
      <c r="N34" s="113"/>
      <c r="O34" s="113"/>
      <c r="P34" s="113"/>
      <c r="Q34" s="113"/>
      <c r="R34" s="113"/>
      <c r="S34" s="113"/>
    </row>
    <row r="35" spans="1:19" x14ac:dyDescent="0.2">
      <c r="A35" s="113" t="s">
        <v>233</v>
      </c>
      <c r="B35" s="115">
        <v>-9.2487618482313501</v>
      </c>
      <c r="C35" s="115">
        <v>-14.4713218907858</v>
      </c>
      <c r="D35" s="113"/>
      <c r="E35" s="113"/>
      <c r="F35"/>
      <c r="G35" s="113"/>
      <c r="H35" s="113"/>
      <c r="I35" s="113"/>
      <c r="J35" s="113"/>
      <c r="K35" s="113"/>
      <c r="L35" s="113"/>
      <c r="M35" s="113"/>
      <c r="N35" s="113"/>
      <c r="O35" s="113"/>
      <c r="P35" s="113"/>
      <c r="Q35" s="113"/>
      <c r="R35" s="113"/>
      <c r="S35" s="113"/>
    </row>
    <row r="36" spans="1:19" x14ac:dyDescent="0.2">
      <c r="A36" s="113" t="s">
        <v>234</v>
      </c>
      <c r="B36" s="115">
        <v>-19.685789323798399</v>
      </c>
      <c r="C36" s="115">
        <v>-21.059943087482999</v>
      </c>
      <c r="D36" s="113"/>
      <c r="E36" s="113"/>
      <c r="F36"/>
      <c r="G36" s="113"/>
      <c r="H36" s="113"/>
      <c r="I36" s="113"/>
      <c r="J36" s="113"/>
      <c r="K36" s="113"/>
      <c r="L36" s="113"/>
      <c r="M36" s="113"/>
      <c r="N36" s="113"/>
      <c r="O36" s="113"/>
      <c r="P36" s="113"/>
      <c r="Q36" s="113"/>
      <c r="R36" s="113"/>
      <c r="S36" s="113"/>
    </row>
    <row r="37" spans="1:19" x14ac:dyDescent="0.2">
      <c r="A37" s="113" t="s">
        <v>235</v>
      </c>
      <c r="B37" s="115">
        <v>-11.595840057378499</v>
      </c>
      <c r="C37" s="115">
        <v>-24.465609151376899</v>
      </c>
      <c r="D37" s="113"/>
      <c r="E37" s="113"/>
      <c r="F37"/>
      <c r="G37" s="113"/>
      <c r="H37" s="113"/>
      <c r="I37" s="113"/>
      <c r="J37" s="113"/>
      <c r="K37" s="113"/>
      <c r="L37" s="113"/>
      <c r="M37" s="113"/>
      <c r="N37" s="113"/>
      <c r="O37" s="113"/>
      <c r="P37" s="113"/>
      <c r="Q37" s="113"/>
      <c r="R37" s="113"/>
      <c r="S37" s="113"/>
    </row>
    <row r="38" spans="1:19" x14ac:dyDescent="0.2">
      <c r="A38" s="113" t="s">
        <v>236</v>
      </c>
      <c r="B38" s="115">
        <v>1.45409246623821</v>
      </c>
      <c r="C38" s="115">
        <v>-1.2108153175631899</v>
      </c>
      <c r="D38" s="113"/>
      <c r="E38" s="113"/>
      <c r="F38"/>
      <c r="G38" s="113"/>
      <c r="H38" s="113"/>
      <c r="I38" s="113"/>
      <c r="J38" s="113"/>
      <c r="K38" s="113"/>
      <c r="L38" s="113"/>
      <c r="M38" s="113"/>
      <c r="N38" s="113"/>
      <c r="O38" s="113"/>
      <c r="P38" s="113"/>
      <c r="Q38" s="113"/>
      <c r="R38" s="113"/>
      <c r="S38" s="113"/>
    </row>
    <row r="39" spans="1:19" x14ac:dyDescent="0.2">
      <c r="A39" s="113" t="s">
        <v>596</v>
      </c>
      <c r="B39" s="115">
        <v>-12.308090769629199</v>
      </c>
      <c r="C39" s="115">
        <v>-4.2679631376083398</v>
      </c>
      <c r="D39" s="113"/>
      <c r="E39" s="113"/>
      <c r="F39"/>
      <c r="G39" s="113"/>
      <c r="H39" s="113"/>
      <c r="I39" s="113"/>
      <c r="J39" s="113"/>
      <c r="K39" s="113"/>
      <c r="L39" s="113"/>
      <c r="M39" s="113"/>
      <c r="N39" s="113"/>
      <c r="O39" s="113"/>
      <c r="P39" s="113"/>
      <c r="Q39" s="113"/>
      <c r="R39" s="113"/>
      <c r="S39" s="113"/>
    </row>
    <row r="40" spans="1:19" x14ac:dyDescent="0.2">
      <c r="A40" s="113"/>
      <c r="B40" s="115"/>
      <c r="C40" s="115"/>
      <c r="D40" s="113"/>
      <c r="E40" s="113"/>
      <c r="F40"/>
      <c r="G40" s="113"/>
      <c r="H40" s="113"/>
      <c r="I40" s="113"/>
      <c r="J40" s="113"/>
      <c r="K40" s="113"/>
      <c r="L40" s="113"/>
      <c r="M40" s="113"/>
      <c r="N40" s="113"/>
      <c r="O40" s="113"/>
      <c r="P40" s="113"/>
      <c r="R40" s="113"/>
      <c r="S40" s="113"/>
    </row>
    <row r="41" spans="1:19" x14ac:dyDescent="0.2">
      <c r="A41" s="113"/>
      <c r="B41" s="113"/>
      <c r="C41" s="113"/>
      <c r="D41" s="113"/>
      <c r="E41" s="113"/>
      <c r="F41"/>
      <c r="G41" s="113"/>
      <c r="H41" s="113"/>
      <c r="I41" s="113"/>
      <c r="J41" s="113"/>
      <c r="K41" s="113"/>
      <c r="L41" s="113"/>
      <c r="M41" s="113"/>
      <c r="N41" s="113"/>
      <c r="O41" s="113"/>
      <c r="P41" s="113"/>
      <c r="Q41" s="113"/>
      <c r="R41" s="113"/>
      <c r="S41" s="113"/>
    </row>
    <row r="42" spans="1:19" x14ac:dyDescent="0.2">
      <c r="A42" s="113"/>
      <c r="B42" s="113"/>
      <c r="C42" s="113"/>
      <c r="D42" s="113"/>
      <c r="E42" s="113"/>
      <c r="F42"/>
      <c r="G42" s="113"/>
      <c r="H42" s="113"/>
      <c r="I42" s="113"/>
      <c r="J42" s="113"/>
      <c r="K42" s="113"/>
      <c r="L42" s="113"/>
      <c r="M42" s="113"/>
      <c r="N42" s="113"/>
      <c r="O42" s="113"/>
      <c r="P42" s="113"/>
      <c r="Q42" s="113"/>
      <c r="R42" s="113"/>
      <c r="S42" s="113"/>
    </row>
    <row r="43" spans="1:19" x14ac:dyDescent="0.2">
      <c r="A43" s="113"/>
      <c r="B43" s="113"/>
      <c r="C43" s="113"/>
      <c r="D43" s="113"/>
      <c r="E43" s="113"/>
      <c r="F43"/>
      <c r="G43" s="113"/>
      <c r="H43" s="113"/>
      <c r="I43" s="113"/>
      <c r="J43" s="113"/>
      <c r="K43" s="113"/>
      <c r="L43" s="113"/>
      <c r="M43" s="113"/>
      <c r="N43" s="113"/>
      <c r="O43" s="113"/>
      <c r="P43" s="113"/>
      <c r="Q43" s="113"/>
      <c r="R43" s="113"/>
      <c r="S43" s="113"/>
    </row>
    <row r="44" spans="1:19" x14ac:dyDescent="0.2">
      <c r="A44" s="113"/>
      <c r="B44" s="113"/>
      <c r="C44" s="113"/>
      <c r="D44" s="113"/>
      <c r="E44" s="113"/>
      <c r="F44"/>
      <c r="G44" s="113"/>
      <c r="H44" s="113"/>
      <c r="I44" s="113"/>
      <c r="J44" s="113"/>
      <c r="K44" s="113"/>
      <c r="L44" s="113"/>
      <c r="M44" s="113"/>
      <c r="N44" s="113"/>
      <c r="O44" s="113"/>
      <c r="P44" s="113"/>
      <c r="Q44" s="113"/>
      <c r="R44" s="113"/>
      <c r="S44" s="113"/>
    </row>
    <row r="45" spans="1:19" x14ac:dyDescent="0.2">
      <c r="A45" s="113"/>
      <c r="B45" s="113"/>
      <c r="C45" s="113"/>
      <c r="D45" s="113"/>
      <c r="E45" s="113"/>
      <c r="F45"/>
      <c r="G45" s="113"/>
      <c r="H45" s="113"/>
      <c r="I45" s="113"/>
      <c r="J45" s="113"/>
      <c r="K45" s="113"/>
      <c r="L45" s="113"/>
      <c r="M45" s="113"/>
      <c r="N45" s="113"/>
      <c r="O45" s="113"/>
      <c r="P45" s="113"/>
      <c r="Q45" s="113"/>
      <c r="R45" s="113"/>
      <c r="S45" s="113"/>
    </row>
    <row r="46" spans="1:19" x14ac:dyDescent="0.2">
      <c r="A46" s="113"/>
      <c r="B46" s="113"/>
      <c r="C46" s="113"/>
      <c r="D46" s="113"/>
      <c r="E46" s="113"/>
      <c r="F46"/>
      <c r="G46" s="113"/>
      <c r="H46" s="113"/>
      <c r="I46" s="113"/>
      <c r="J46" s="113"/>
      <c r="K46" s="113"/>
      <c r="L46" s="113"/>
      <c r="M46" s="113"/>
      <c r="N46" s="113"/>
      <c r="O46" s="113"/>
      <c r="P46" s="113"/>
      <c r="Q46" s="113"/>
      <c r="R46" s="113"/>
      <c r="S46" s="113"/>
    </row>
    <row r="47" spans="1:19" x14ac:dyDescent="0.2">
      <c r="A47" s="113"/>
      <c r="B47" s="113"/>
      <c r="C47" s="113"/>
      <c r="D47" s="113"/>
      <c r="E47" s="113"/>
      <c r="F47"/>
      <c r="G47" s="113"/>
      <c r="H47" s="113"/>
      <c r="I47" s="113"/>
      <c r="J47" s="113"/>
      <c r="K47" s="113"/>
      <c r="L47" s="113"/>
      <c r="M47" s="113"/>
      <c r="N47" s="113"/>
      <c r="O47" s="113"/>
      <c r="P47" s="113"/>
      <c r="Q47" s="113"/>
      <c r="R47" s="113"/>
      <c r="S47" s="113"/>
    </row>
    <row r="48" spans="1:19" ht="13.9" customHeight="1" x14ac:dyDescent="0.2">
      <c r="A48" s="113"/>
      <c r="B48" s="113"/>
      <c r="C48" s="113"/>
      <c r="D48" s="113"/>
      <c r="E48" s="113"/>
      <c r="F48" s="242" t="s">
        <v>739</v>
      </c>
      <c r="G48" s="242"/>
      <c r="H48" s="242"/>
      <c r="I48" s="242"/>
      <c r="J48" s="242"/>
      <c r="K48" s="242"/>
      <c r="L48" s="242"/>
      <c r="M48" s="242"/>
      <c r="N48" s="242"/>
      <c r="O48" s="242"/>
      <c r="P48" s="242"/>
      <c r="Q48" s="242"/>
      <c r="R48" s="242"/>
      <c r="S48" s="113"/>
    </row>
    <row r="49" spans="1:19" x14ac:dyDescent="0.2">
      <c r="A49" s="113"/>
      <c r="B49" s="113"/>
      <c r="C49" s="113"/>
      <c r="D49" s="113"/>
      <c r="E49" s="113"/>
      <c r="F49" s="242"/>
      <c r="G49" s="242"/>
      <c r="H49" s="242"/>
      <c r="I49" s="242"/>
      <c r="J49" s="242"/>
      <c r="K49" s="242"/>
      <c r="L49" s="242"/>
      <c r="M49" s="242"/>
      <c r="N49" s="242"/>
      <c r="O49" s="242"/>
      <c r="P49" s="242"/>
      <c r="Q49" s="242"/>
      <c r="R49" s="242"/>
      <c r="S49" s="113"/>
    </row>
    <row r="50" spans="1:19" x14ac:dyDescent="0.2">
      <c r="A50" s="113"/>
      <c r="B50" s="113"/>
      <c r="C50" s="113"/>
      <c r="D50" s="113"/>
      <c r="E50" s="113"/>
      <c r="F50" s="242"/>
      <c r="G50" s="242"/>
      <c r="H50" s="242"/>
      <c r="I50" s="242"/>
      <c r="J50" s="242"/>
      <c r="K50" s="242"/>
      <c r="L50" s="242"/>
      <c r="M50" s="242"/>
      <c r="N50" s="242"/>
      <c r="O50" s="242"/>
      <c r="P50" s="242"/>
      <c r="Q50" s="242"/>
      <c r="R50" s="242"/>
      <c r="S50" s="113"/>
    </row>
    <row r="51" spans="1:19" x14ac:dyDescent="0.2">
      <c r="A51" s="113"/>
      <c r="B51" s="113"/>
      <c r="C51" s="113"/>
      <c r="D51" s="113"/>
      <c r="E51" s="113"/>
      <c r="F51" s="113"/>
      <c r="G51" s="113"/>
      <c r="H51" s="113"/>
      <c r="I51" s="113"/>
      <c r="J51" s="113"/>
      <c r="K51" s="113"/>
      <c r="L51" s="113"/>
      <c r="M51" s="113"/>
      <c r="N51" s="113"/>
      <c r="O51" s="113"/>
      <c r="P51" s="113"/>
      <c r="Q51" s="113"/>
      <c r="R51" s="113"/>
      <c r="S51" s="113"/>
    </row>
  </sheetData>
  <mergeCells count="2">
    <mergeCell ref="E20:Q22"/>
    <mergeCell ref="F48:R50"/>
  </mergeCells>
  <pageMargins left="0.74999999999999989" right="0.74999999999999989" top="1.393700787401575" bottom="1.393700787401575" header="1" footer="1"/>
  <pageSetup paperSize="9" fitToWidth="0" fitToHeight="0"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sheetPr>
  <dimension ref="A1:AMJ53"/>
  <sheetViews>
    <sheetView topLeftCell="A25" workbookViewId="0">
      <selection activeCell="A42" sqref="A42:J43"/>
    </sheetView>
  </sheetViews>
  <sheetFormatPr baseColWidth="10" defaultColWidth="11.25" defaultRowHeight="14.25" x14ac:dyDescent="0.2"/>
  <cols>
    <col min="1" max="1" width="21.5" style="20" customWidth="1"/>
    <col min="2" max="17" width="6.25" style="20" customWidth="1"/>
    <col min="18" max="27" width="5.75" style="20" customWidth="1"/>
    <col min="28" max="1024" width="10.25" style="20" customWidth="1"/>
  </cols>
  <sheetData>
    <row r="1" spans="1:32" x14ac:dyDescent="0.2">
      <c r="A1"/>
      <c r="B1"/>
      <c r="C1"/>
      <c r="D1"/>
      <c r="E1"/>
      <c r="F1"/>
      <c r="G1"/>
      <c r="H1" s="113"/>
      <c r="I1"/>
      <c r="J1"/>
      <c r="K1"/>
      <c r="L1"/>
      <c r="M1"/>
      <c r="N1"/>
      <c r="O1" s="113"/>
      <c r="P1" s="113"/>
      <c r="Q1" s="113"/>
      <c r="R1" s="113"/>
      <c r="S1" s="113"/>
      <c r="T1" s="113"/>
      <c r="U1" s="113"/>
      <c r="V1" s="113"/>
      <c r="W1" s="113"/>
      <c r="X1" s="113"/>
      <c r="Y1" s="113"/>
      <c r="Z1" s="113"/>
      <c r="AA1" s="113"/>
      <c r="AB1" s="113"/>
      <c r="AC1" s="113"/>
      <c r="AD1" s="113"/>
      <c r="AE1" s="113"/>
      <c r="AF1" s="113"/>
    </row>
    <row r="2" spans="1:32" x14ac:dyDescent="0.2">
      <c r="A2"/>
      <c r="B2" s="113" t="s">
        <v>241</v>
      </c>
      <c r="C2"/>
      <c r="D2"/>
      <c r="E2"/>
      <c r="F2"/>
      <c r="G2"/>
      <c r="H2" s="113"/>
      <c r="I2"/>
      <c r="J2"/>
      <c r="K2"/>
      <c r="L2"/>
      <c r="M2"/>
      <c r="N2"/>
      <c r="O2" s="113"/>
      <c r="P2" s="113"/>
      <c r="Q2" s="113"/>
      <c r="R2" s="113"/>
      <c r="S2" s="113"/>
      <c r="T2" s="113"/>
      <c r="U2" s="113"/>
      <c r="V2" s="113"/>
      <c r="W2" s="113"/>
      <c r="X2" s="113"/>
      <c r="Y2" s="113"/>
      <c r="Z2" s="113"/>
      <c r="AA2" s="113"/>
      <c r="AB2" s="113"/>
      <c r="AC2" s="113"/>
      <c r="AD2" s="113"/>
      <c r="AE2" s="113"/>
      <c r="AF2" s="113"/>
    </row>
    <row r="3" spans="1:32" x14ac:dyDescent="0.2">
      <c r="A3"/>
      <c r="B3" s="113" t="s">
        <v>121</v>
      </c>
      <c r="C3" s="113" t="s">
        <v>133</v>
      </c>
      <c r="D3" s="113" t="s">
        <v>134</v>
      </c>
      <c r="E3" s="113" t="s">
        <v>176</v>
      </c>
      <c r="F3" s="113" t="s">
        <v>242</v>
      </c>
      <c r="G3"/>
      <c r="H3" s="113"/>
      <c r="I3"/>
      <c r="J3"/>
      <c r="K3"/>
      <c r="L3"/>
      <c r="M3"/>
      <c r="N3"/>
      <c r="O3" s="113"/>
      <c r="P3" s="113"/>
      <c r="Q3" s="113"/>
      <c r="R3" s="113"/>
      <c r="S3" s="113"/>
      <c r="T3" s="113"/>
      <c r="U3" s="113"/>
      <c r="V3" s="113"/>
      <c r="W3" s="113"/>
      <c r="X3" s="113"/>
      <c r="Y3" s="113"/>
      <c r="Z3" s="113"/>
      <c r="AA3" s="113"/>
      <c r="AB3" s="113"/>
      <c r="AC3" s="113"/>
      <c r="AD3" s="113"/>
      <c r="AE3" s="113"/>
      <c r="AF3" s="113"/>
    </row>
    <row r="4" spans="1:32" x14ac:dyDescent="0.2">
      <c r="A4" s="113" t="s">
        <v>243</v>
      </c>
      <c r="B4" s="114">
        <v>0.759897634619072</v>
      </c>
      <c r="C4" s="114">
        <v>0.75532753124888097</v>
      </c>
      <c r="D4" s="114">
        <v>0.72727272727272696</v>
      </c>
      <c r="E4" s="114">
        <v>0.79151550131926096</v>
      </c>
      <c r="F4" s="114">
        <v>0.84341978866474498</v>
      </c>
      <c r="G4" s="114"/>
      <c r="H4" s="113"/>
      <c r="I4" s="114"/>
      <c r="J4" s="114"/>
      <c r="K4" s="114"/>
      <c r="L4" s="114"/>
      <c r="M4" s="114"/>
      <c r="N4"/>
      <c r="O4" s="113"/>
      <c r="P4" s="113"/>
      <c r="Q4" s="113"/>
      <c r="R4" s="113"/>
      <c r="S4" s="113"/>
      <c r="T4" s="113"/>
      <c r="U4" s="113"/>
      <c r="V4" s="113"/>
      <c r="W4" s="113"/>
      <c r="X4" s="113"/>
      <c r="Y4" s="113"/>
      <c r="Z4" s="113"/>
      <c r="AA4" s="113"/>
      <c r="AB4" s="113"/>
      <c r="AC4" s="113"/>
      <c r="AD4" s="113"/>
      <c r="AE4" s="113"/>
      <c r="AF4" s="113"/>
    </row>
    <row r="5" spans="1:32" x14ac:dyDescent="0.2">
      <c r="A5" s="113" t="s">
        <v>244</v>
      </c>
      <c r="B5" s="114">
        <v>0.26074737308478202</v>
      </c>
      <c r="C5" s="114">
        <v>0.24656172773181501</v>
      </c>
      <c r="D5" s="114">
        <v>0.25795454545454499</v>
      </c>
      <c r="E5" s="114">
        <v>0.31167546174142502</v>
      </c>
      <c r="F5" s="114">
        <v>0.44620557156580198</v>
      </c>
      <c r="G5" s="114"/>
      <c r="H5" s="113"/>
      <c r="I5" s="114"/>
      <c r="J5" s="114"/>
      <c r="K5" s="114"/>
      <c r="L5" s="114"/>
      <c r="M5" s="114"/>
      <c r="N5"/>
      <c r="O5" s="113"/>
      <c r="P5" s="113"/>
      <c r="Q5" s="113"/>
      <c r="R5" s="113"/>
      <c r="S5" s="113"/>
      <c r="T5" s="113"/>
      <c r="U5" s="113"/>
      <c r="V5" s="113"/>
      <c r="W5" s="113"/>
      <c r="X5" s="113"/>
      <c r="Y5" s="113"/>
      <c r="Z5" s="113"/>
      <c r="AA5" s="113"/>
      <c r="AB5" s="113"/>
      <c r="AC5" s="113"/>
      <c r="AD5" s="113"/>
      <c r="AE5" s="113"/>
      <c r="AF5" s="113"/>
    </row>
    <row r="6" spans="1:32" x14ac:dyDescent="0.2">
      <c r="A6" s="113" t="s">
        <v>225</v>
      </c>
      <c r="B6" s="114">
        <v>4.3002717840540099E-2</v>
      </c>
      <c r="C6" s="114">
        <v>3.7400164750546201E-2</v>
      </c>
      <c r="D6" s="114">
        <v>4.8409090909090902E-2</v>
      </c>
      <c r="E6" s="114">
        <v>5.7676451187335102E-2</v>
      </c>
      <c r="F6" s="114">
        <v>0.13832853025936601</v>
      </c>
      <c r="G6" s="114"/>
      <c r="H6" s="113"/>
      <c r="I6" s="114"/>
      <c r="J6" s="114"/>
      <c r="K6" s="114"/>
      <c r="L6" s="114"/>
      <c r="M6" s="114"/>
      <c r="N6"/>
      <c r="O6" s="113"/>
      <c r="P6" s="113"/>
      <c r="Q6" s="113"/>
      <c r="R6" s="113"/>
      <c r="S6" s="113"/>
      <c r="T6" s="113"/>
      <c r="U6" s="113"/>
      <c r="V6" s="113"/>
      <c r="W6" s="113"/>
      <c r="X6" s="113"/>
      <c r="Y6" s="113"/>
      <c r="Z6" s="113"/>
      <c r="AA6" s="113"/>
      <c r="AB6" s="113"/>
      <c r="AC6" s="113"/>
      <c r="AD6" s="113"/>
      <c r="AE6" s="113"/>
      <c r="AF6" s="113"/>
    </row>
    <row r="7" spans="1:32" x14ac:dyDescent="0.2">
      <c r="A7" s="113" t="s">
        <v>226</v>
      </c>
      <c r="B7" s="114">
        <v>0.14561277054416299</v>
      </c>
      <c r="C7" s="114">
        <v>0.14289423731241699</v>
      </c>
      <c r="D7" s="114">
        <v>0.138939393939394</v>
      </c>
      <c r="E7" s="114">
        <v>0.15686840369393101</v>
      </c>
      <c r="F7" s="114">
        <v>0.20268972142170999</v>
      </c>
      <c r="G7" s="114"/>
      <c r="H7" s="113"/>
      <c r="I7" s="114"/>
      <c r="J7" s="114"/>
      <c r="K7" s="114"/>
      <c r="L7" s="114"/>
      <c r="M7" s="114"/>
      <c r="N7"/>
      <c r="O7" s="113"/>
      <c r="P7" s="113"/>
      <c r="Q7" s="113"/>
      <c r="R7" s="113"/>
      <c r="S7" s="113"/>
      <c r="T7" s="113"/>
      <c r="U7" s="113"/>
      <c r="V7" s="113"/>
      <c r="W7" s="113"/>
      <c r="X7" s="113"/>
      <c r="Y7" s="113"/>
      <c r="Z7" s="113"/>
      <c r="AA7" s="113"/>
      <c r="AB7" s="113"/>
      <c r="AC7" s="113"/>
      <c r="AD7" s="113"/>
      <c r="AE7" s="113"/>
      <c r="AF7" s="113"/>
    </row>
    <row r="8" spans="1:32" x14ac:dyDescent="0.2">
      <c r="A8" s="113" t="s">
        <v>227</v>
      </c>
      <c r="B8" s="114">
        <v>3.5193059256859102E-2</v>
      </c>
      <c r="C8" s="114">
        <v>2.9861036495827501E-2</v>
      </c>
      <c r="D8" s="114">
        <v>0.03</v>
      </c>
      <c r="E8" s="114">
        <v>6.1510554089709797E-2</v>
      </c>
      <c r="F8" s="114">
        <v>4.7550432276657097E-2</v>
      </c>
      <c r="G8" s="114"/>
      <c r="H8" s="113"/>
      <c r="I8" s="114"/>
      <c r="J8" s="114"/>
      <c r="K8" s="114"/>
      <c r="L8" s="114"/>
      <c r="M8" s="114"/>
      <c r="N8"/>
      <c r="O8" s="113"/>
      <c r="P8" s="113"/>
      <c r="Q8" s="113"/>
      <c r="R8" s="113"/>
      <c r="S8" s="113"/>
      <c r="T8" s="113"/>
      <c r="U8" s="113"/>
      <c r="V8" s="113"/>
      <c r="W8" s="113"/>
      <c r="X8" s="113"/>
      <c r="Y8" s="113"/>
      <c r="Z8" s="113"/>
      <c r="AA8" s="113"/>
      <c r="AB8" s="113"/>
      <c r="AC8" s="113"/>
      <c r="AD8" s="113"/>
      <c r="AE8" s="113"/>
      <c r="AF8" s="113"/>
    </row>
    <row r="9" spans="1:32" x14ac:dyDescent="0.2">
      <c r="A9" s="113" t="s">
        <v>228</v>
      </c>
      <c r="B9" s="114">
        <v>3.6938825443219601E-2</v>
      </c>
      <c r="C9" s="114">
        <v>3.6406289173023902E-2</v>
      </c>
      <c r="D9" s="114">
        <v>4.0606060606060597E-2</v>
      </c>
      <c r="E9" s="114">
        <v>3.56200527704486E-2</v>
      </c>
      <c r="F9" s="114">
        <v>5.7636887608069197E-2</v>
      </c>
      <c r="G9" s="114"/>
      <c r="H9" s="113"/>
      <c r="I9" s="114"/>
      <c r="J9" s="114"/>
      <c r="K9" s="114"/>
      <c r="L9" s="114"/>
      <c r="M9" s="114"/>
      <c r="N9"/>
      <c r="O9" s="113"/>
      <c r="P9" s="113"/>
      <c r="Q9" s="113"/>
      <c r="R9" s="113"/>
      <c r="S9" s="113"/>
      <c r="T9" s="113"/>
      <c r="U9" s="113"/>
      <c r="V9" s="113"/>
      <c r="W9" s="113"/>
      <c r="X9" s="113"/>
      <c r="Y9" s="113"/>
      <c r="Z9" s="113"/>
      <c r="AA9" s="113"/>
      <c r="AB9" s="113"/>
      <c r="AC9" s="113"/>
      <c r="AD9" s="113"/>
      <c r="AE9" s="113"/>
      <c r="AF9" s="113"/>
    </row>
    <row r="10" spans="1:32" x14ac:dyDescent="0.2">
      <c r="A10" s="113" t="s">
        <v>245</v>
      </c>
      <c r="B10" s="114">
        <v>0.49915026153428999</v>
      </c>
      <c r="C10" s="114">
        <v>0.50876580351706602</v>
      </c>
      <c r="D10" s="114">
        <v>0.46931818181818202</v>
      </c>
      <c r="E10" s="114">
        <v>0.479840039577836</v>
      </c>
      <c r="F10" s="114">
        <v>0.397214217098943</v>
      </c>
      <c r="G10" s="114"/>
      <c r="H10" s="113"/>
      <c r="I10" s="114"/>
      <c r="J10" s="114"/>
      <c r="K10" s="114"/>
      <c r="L10" s="114"/>
      <c r="M10" s="114"/>
      <c r="N10"/>
      <c r="O10" s="113"/>
      <c r="P10" s="113"/>
      <c r="Q10" s="113"/>
      <c r="R10" s="113"/>
      <c r="S10" s="113"/>
      <c r="T10" s="113"/>
      <c r="U10" s="113"/>
      <c r="V10" s="113"/>
      <c r="W10" s="113"/>
      <c r="X10" s="113"/>
      <c r="Y10" s="113"/>
      <c r="Z10" s="113"/>
      <c r="AA10" s="113"/>
      <c r="AB10" s="113"/>
      <c r="AC10" s="113"/>
      <c r="AD10" s="113"/>
      <c r="AE10" s="113"/>
      <c r="AF10" s="113"/>
    </row>
    <row r="11" spans="1:32" x14ac:dyDescent="0.2">
      <c r="A11" s="113" t="s">
        <v>246</v>
      </c>
      <c r="B11" s="114">
        <v>0.240102365380927</v>
      </c>
      <c r="C11" s="114">
        <v>0.244672468751119</v>
      </c>
      <c r="D11" s="114">
        <v>0.27272727272727298</v>
      </c>
      <c r="E11" s="114">
        <v>0.20848449868073901</v>
      </c>
      <c r="F11" s="114">
        <v>0.15658021133525499</v>
      </c>
      <c r="G11" s="114"/>
      <c r="H11" s="113"/>
      <c r="I11" s="114"/>
      <c r="J11" s="114"/>
      <c r="K11" s="114"/>
      <c r="L11" s="114"/>
      <c r="M11" s="114"/>
      <c r="N11"/>
      <c r="O11" s="113"/>
      <c r="P11" s="113"/>
      <c r="Q11" s="113"/>
      <c r="R11" s="113"/>
      <c r="S11" s="113"/>
      <c r="T11" s="113"/>
      <c r="U11" s="113"/>
      <c r="V11" s="113"/>
      <c r="W11" s="113"/>
      <c r="X11" s="113"/>
      <c r="Y11" s="113"/>
      <c r="Z11" s="113"/>
      <c r="AA11" s="113"/>
      <c r="AB11" s="113"/>
      <c r="AC11" s="113"/>
      <c r="AD11" s="113"/>
      <c r="AE11" s="113"/>
      <c r="AF11" s="113"/>
    </row>
    <row r="12" spans="1:32" x14ac:dyDescent="0.2">
      <c r="A12" s="114"/>
      <c r="B12" s="114"/>
      <c r="C12" s="114"/>
      <c r="D12" s="114"/>
      <c r="E12" s="114"/>
      <c r="F12" s="114"/>
      <c r="G12" s="113"/>
      <c r="H12" s="113"/>
      <c r="I12" s="113"/>
      <c r="J12" s="113"/>
      <c r="K12" s="113"/>
      <c r="L12" s="113"/>
      <c r="M12"/>
      <c r="N12"/>
      <c r="O12" s="113"/>
      <c r="P12" s="113"/>
      <c r="Q12" s="113"/>
      <c r="R12" s="113"/>
      <c r="S12" s="113"/>
      <c r="T12" s="113"/>
      <c r="U12" s="113"/>
      <c r="V12" s="113"/>
      <c r="W12" s="113"/>
      <c r="X12" s="113"/>
      <c r="Y12" s="113"/>
      <c r="Z12" s="113"/>
      <c r="AA12" s="113"/>
      <c r="AB12" s="113"/>
      <c r="AC12" s="113"/>
      <c r="AD12" s="113"/>
      <c r="AE12" s="113"/>
      <c r="AF12" s="113"/>
    </row>
    <row r="13" spans="1:32" x14ac:dyDescent="0.2">
      <c r="A13"/>
      <c r="B13" s="113" t="s">
        <v>247</v>
      </c>
      <c r="C13"/>
      <c r="D13"/>
      <c r="E13"/>
      <c r="F13"/>
      <c r="G13" s="113"/>
      <c r="H13" s="113"/>
      <c r="I13" s="113"/>
      <c r="J13" s="113"/>
      <c r="K13" s="113"/>
      <c r="L13" s="113"/>
      <c r="M13"/>
      <c r="N13"/>
      <c r="O13" s="113"/>
      <c r="P13" s="113"/>
      <c r="Q13" s="113"/>
      <c r="R13" s="113"/>
      <c r="S13" s="113"/>
      <c r="T13" s="113"/>
      <c r="U13" s="113"/>
      <c r="V13" s="113"/>
      <c r="W13" s="113"/>
      <c r="X13" s="113"/>
      <c r="Y13" s="113"/>
      <c r="Z13" s="113"/>
      <c r="AA13" s="113"/>
      <c r="AB13" s="113"/>
      <c r="AC13" s="113"/>
      <c r="AD13" s="113"/>
      <c r="AE13" s="113"/>
      <c r="AF13" s="113"/>
    </row>
    <row r="14" spans="1:32" x14ac:dyDescent="0.2">
      <c r="A14"/>
      <c r="B14" s="113" t="s">
        <v>133</v>
      </c>
      <c r="C14" s="113" t="s">
        <v>134</v>
      </c>
      <c r="D14" s="113" t="s">
        <v>176</v>
      </c>
      <c r="E14" s="113" t="s">
        <v>242</v>
      </c>
      <c r="F14"/>
      <c r="G14" s="113"/>
      <c r="H14" s="113"/>
      <c r="I14" s="113"/>
      <c r="J14" s="113"/>
      <c r="K14" s="113"/>
      <c r="L14" s="113"/>
      <c r="M14"/>
      <c r="N14"/>
      <c r="O14" s="113"/>
      <c r="P14" s="113"/>
      <c r="Q14" s="113"/>
      <c r="R14" s="113"/>
      <c r="S14" s="113"/>
      <c r="T14" s="113"/>
      <c r="U14" s="113"/>
      <c r="V14" s="113"/>
      <c r="W14" s="113"/>
      <c r="X14" s="113"/>
      <c r="Y14" s="113"/>
      <c r="Z14" s="113"/>
      <c r="AA14" s="113"/>
      <c r="AB14" s="113"/>
      <c r="AC14" s="113"/>
      <c r="AD14" s="113"/>
      <c r="AE14" s="113"/>
      <c r="AF14" s="113"/>
    </row>
    <row r="15" spans="1:32" x14ac:dyDescent="0.2">
      <c r="A15" s="115" t="s">
        <v>248</v>
      </c>
      <c r="B15" s="115">
        <v>-0.72803762584510201</v>
      </c>
      <c r="C15" s="115">
        <v>1.0656246386164401</v>
      </c>
      <c r="D15" s="115">
        <v>2.55839905238475</v>
      </c>
      <c r="E15" s="115">
        <v>3.9147522291937298</v>
      </c>
      <c r="F15"/>
      <c r="G15" s="113"/>
      <c r="H15" s="113"/>
      <c r="I15" s="113"/>
      <c r="J15" s="113"/>
      <c r="K15" s="113"/>
      <c r="L15" s="113"/>
      <c r="M15"/>
      <c r="N15"/>
      <c r="O15" s="113"/>
      <c r="P15" s="113"/>
      <c r="Q15" s="113"/>
      <c r="R15" s="113"/>
      <c r="S15" s="113"/>
      <c r="T15" s="113"/>
      <c r="U15" s="113"/>
      <c r="V15" s="113"/>
      <c r="W15" s="113"/>
      <c r="X15" s="113"/>
      <c r="Y15" s="113"/>
      <c r="Z15" s="113"/>
      <c r="AA15" s="113"/>
      <c r="AB15" s="113"/>
      <c r="AC15" s="113"/>
      <c r="AD15" s="113"/>
      <c r="AE15" s="113"/>
      <c r="AF15" s="113"/>
    </row>
    <row r="16" spans="1:32" x14ac:dyDescent="0.2">
      <c r="A16" s="115" t="s">
        <v>243</v>
      </c>
      <c r="B16" s="115">
        <v>-0.92337657282399699</v>
      </c>
      <c r="C16" s="115">
        <v>1.65742780594065</v>
      </c>
      <c r="D16" s="115">
        <v>2.9138532902599699</v>
      </c>
      <c r="E16" s="115">
        <v>5.3772991533797398</v>
      </c>
      <c r="F16" s="115"/>
      <c r="G16" s="113"/>
      <c r="H16" s="113"/>
      <c r="I16" s="113"/>
      <c r="J16" s="113"/>
      <c r="K16" s="113"/>
      <c r="L16" s="113"/>
      <c r="M16"/>
      <c r="N16"/>
      <c r="O16" s="113"/>
      <c r="P16" s="113"/>
      <c r="Q16" s="113"/>
      <c r="R16" s="113"/>
      <c r="S16" s="113"/>
      <c r="T16" s="113"/>
      <c r="U16" s="113"/>
      <c r="V16" s="113"/>
      <c r="W16" s="113"/>
      <c r="X16" s="113"/>
      <c r="Y16" s="113"/>
      <c r="Z16" s="113"/>
      <c r="AA16" s="113"/>
      <c r="AB16" s="113"/>
      <c r="AC16" s="113"/>
      <c r="AD16" s="113"/>
      <c r="AE16" s="113"/>
      <c r="AF16" s="113"/>
    </row>
    <row r="17" spans="1:32" x14ac:dyDescent="0.2">
      <c r="A17" s="115" t="s">
        <v>244</v>
      </c>
      <c r="B17" s="115">
        <v>-1.691596347638</v>
      </c>
      <c r="C17" s="115">
        <v>4.2802525350541298</v>
      </c>
      <c r="D17" s="115">
        <v>4.0320961465468699</v>
      </c>
      <c r="E17" s="115">
        <v>4.6419885584121996</v>
      </c>
      <c r="F17" s="113"/>
      <c r="G17" s="113"/>
      <c r="H17" s="113"/>
      <c r="I17" s="113"/>
      <c r="J17" s="113"/>
      <c r="K17" s="113"/>
      <c r="L17" s="113"/>
      <c r="M17"/>
      <c r="N17"/>
      <c r="O17" s="113"/>
      <c r="P17" s="113"/>
      <c r="Q17" s="113"/>
      <c r="R17" s="113"/>
      <c r="S17" s="113"/>
      <c r="T17" s="113"/>
      <c r="U17" s="113"/>
      <c r="V17" s="113"/>
      <c r="W17" s="113"/>
      <c r="X17" s="113"/>
      <c r="Y17" s="113"/>
      <c r="Z17" s="113"/>
      <c r="AA17" s="113"/>
      <c r="AB17" s="113"/>
      <c r="AC17" s="113"/>
      <c r="AD17" s="113"/>
      <c r="AE17" s="113"/>
      <c r="AF17" s="113"/>
    </row>
    <row r="18" spans="1:32" x14ac:dyDescent="0.2">
      <c r="A18" s="115" t="s">
        <v>225</v>
      </c>
      <c r="B18" s="115">
        <v>-1.28354545589984</v>
      </c>
      <c r="C18" s="115">
        <v>4.32150606017772</v>
      </c>
      <c r="D18" s="115">
        <v>1.3583466030909801</v>
      </c>
      <c r="E18" s="115">
        <v>3.2310057791209399</v>
      </c>
      <c r="F18" s="113"/>
      <c r="G18" s="113"/>
      <c r="H18" s="113"/>
      <c r="I18" s="113"/>
      <c r="J18" s="113"/>
      <c r="K18" s="113"/>
      <c r="L18" s="113"/>
      <c r="M18"/>
      <c r="N18"/>
      <c r="O18" s="113"/>
      <c r="P18" s="113"/>
      <c r="Q18" s="113"/>
      <c r="R18" s="113"/>
      <c r="S18" s="113"/>
      <c r="T18" s="113"/>
      <c r="U18" s="113"/>
      <c r="V18" s="113"/>
      <c r="W18" s="113"/>
      <c r="X18" s="113"/>
      <c r="Y18" s="113"/>
      <c r="Z18" s="113"/>
      <c r="AA18" s="113"/>
      <c r="AB18" s="113"/>
      <c r="AC18" s="113"/>
      <c r="AD18" s="113"/>
      <c r="AE18" s="113"/>
      <c r="AF18" s="113"/>
    </row>
    <row r="19" spans="1:32" x14ac:dyDescent="0.2">
      <c r="A19" s="115" t="s">
        <v>226</v>
      </c>
      <c r="B19" s="115">
        <v>-1.48977611547549</v>
      </c>
      <c r="C19" s="115">
        <v>2.79269193520661</v>
      </c>
      <c r="D19" s="115">
        <v>4.33523335039812</v>
      </c>
      <c r="E19" s="115">
        <v>8.8052318761241892</v>
      </c>
      <c r="F19" s="113"/>
      <c r="G19" s="113"/>
      <c r="H19" s="241" t="s">
        <v>740</v>
      </c>
      <c r="I19" s="241"/>
      <c r="J19" s="241"/>
      <c r="K19" s="241"/>
      <c r="L19" s="241"/>
      <c r="M19" s="241"/>
      <c r="N19" s="241"/>
      <c r="O19" s="241"/>
      <c r="P19" s="241"/>
      <c r="Q19" s="241"/>
      <c r="R19" s="241"/>
      <c r="S19" s="241"/>
      <c r="T19" s="241"/>
      <c r="U19" s="241"/>
      <c r="V19" s="241"/>
      <c r="W19" s="241"/>
      <c r="X19" s="241"/>
      <c r="Y19" s="241"/>
      <c r="Z19" s="241"/>
      <c r="AA19" s="113"/>
      <c r="AB19" s="113"/>
      <c r="AC19" s="113"/>
      <c r="AD19" s="113"/>
      <c r="AE19" s="113"/>
      <c r="AF19" s="113"/>
    </row>
    <row r="20" spans="1:32" x14ac:dyDescent="0.2">
      <c r="A20" s="115" t="s">
        <v>227</v>
      </c>
      <c r="B20" s="115">
        <v>-4.1146383973980303</v>
      </c>
      <c r="C20" s="115">
        <v>8.9771525657324194</v>
      </c>
      <c r="D20" s="115">
        <v>8.0758904342338003</v>
      </c>
      <c r="E20" s="115">
        <v>-2.1742867333915101</v>
      </c>
      <c r="F20" s="113"/>
      <c r="G20" s="113"/>
      <c r="H20" s="241"/>
      <c r="I20" s="241"/>
      <c r="J20" s="241"/>
      <c r="K20" s="241"/>
      <c r="L20" s="241"/>
      <c r="M20" s="241"/>
      <c r="N20" s="241"/>
      <c r="O20" s="241"/>
      <c r="P20" s="241"/>
      <c r="Q20" s="241"/>
      <c r="R20" s="241"/>
      <c r="S20" s="241"/>
      <c r="T20" s="241"/>
      <c r="U20" s="241"/>
      <c r="V20" s="241"/>
      <c r="W20" s="241"/>
      <c r="X20" s="241"/>
      <c r="Y20" s="241"/>
      <c r="Z20" s="241"/>
      <c r="AA20" s="113"/>
      <c r="AB20" s="113"/>
      <c r="AC20" s="113"/>
      <c r="AD20" s="113"/>
      <c r="AE20" s="113"/>
      <c r="AF20" s="113"/>
    </row>
    <row r="21" spans="1:32" x14ac:dyDescent="0.2">
      <c r="A21" s="115" t="s">
        <v>228</v>
      </c>
      <c r="B21" s="115">
        <v>-0.50955772016210199</v>
      </c>
      <c r="C21" s="115">
        <v>6.6863997995364199</v>
      </c>
      <c r="D21" s="115">
        <v>-1.38314456497197</v>
      </c>
      <c r="E21" s="115">
        <v>-0.63244078017372596</v>
      </c>
      <c r="F21" s="113"/>
      <c r="G21" s="113"/>
      <c r="H21" s="113"/>
      <c r="I21" s="113"/>
      <c r="J21" s="113"/>
      <c r="K21" s="113"/>
      <c r="L21" s="113"/>
      <c r="N21"/>
      <c r="O21" s="113"/>
      <c r="P21" s="113"/>
      <c r="Q21" s="113"/>
      <c r="R21" s="113"/>
      <c r="S21" s="113"/>
      <c r="T21" s="113"/>
      <c r="U21" s="113"/>
      <c r="V21" s="113"/>
      <c r="W21" s="113"/>
      <c r="X21" s="113"/>
      <c r="Y21" s="113"/>
      <c r="Z21" s="113"/>
      <c r="AA21" s="113"/>
      <c r="AB21" s="113"/>
      <c r="AC21" s="113"/>
      <c r="AD21" s="113"/>
      <c r="AE21" s="113"/>
      <c r="AF21" s="113"/>
    </row>
    <row r="22" spans="1:32" x14ac:dyDescent="0.2">
      <c r="A22" s="115" t="s">
        <v>245</v>
      </c>
      <c r="B22" s="115">
        <v>-0.51831906167154596</v>
      </c>
      <c r="C22" s="115">
        <v>0.28392235277219202</v>
      </c>
      <c r="D22" s="115">
        <v>2.0879622848556401</v>
      </c>
      <c r="E22" s="115">
        <v>5.5430737537208099</v>
      </c>
      <c r="F22" s="113"/>
      <c r="G22" s="113"/>
      <c r="H22" s="113"/>
      <c r="I22" s="113"/>
      <c r="J22" s="113"/>
      <c r="K22" s="113"/>
      <c r="L22" s="113"/>
      <c r="M22" s="113"/>
      <c r="N22"/>
      <c r="O22" s="113"/>
      <c r="P22" s="113"/>
      <c r="Q22" s="113"/>
      <c r="R22" s="113"/>
      <c r="S22" s="113"/>
      <c r="T22" s="113"/>
      <c r="U22" s="113"/>
      <c r="V22" s="113"/>
      <c r="W22" s="113"/>
      <c r="X22" s="113"/>
      <c r="Y22" s="113"/>
      <c r="Z22" s="113"/>
      <c r="AA22" s="113"/>
      <c r="AB22" s="113"/>
      <c r="AC22" s="113"/>
      <c r="AD22" s="113"/>
      <c r="AE22" s="113"/>
      <c r="AF22" s="113"/>
    </row>
    <row r="23" spans="1:32" x14ac:dyDescent="0.2">
      <c r="A23" s="115" t="s">
        <v>246</v>
      </c>
      <c r="B23" s="115">
        <v>-0.11711830987628501</v>
      </c>
      <c r="C23" s="115">
        <v>-0.41431420504658401</v>
      </c>
      <c r="D23" s="115">
        <v>1.17513895782224</v>
      </c>
      <c r="E23" s="115">
        <v>-3.4763691822707901</v>
      </c>
      <c r="F23" s="113"/>
      <c r="G23" s="113"/>
      <c r="H23" s="113"/>
      <c r="I23" s="113"/>
      <c r="J23" s="113"/>
      <c r="K23" s="113"/>
      <c r="L23" s="113"/>
      <c r="M23" s="113"/>
      <c r="N23"/>
      <c r="O23" s="113"/>
      <c r="P23" s="113"/>
      <c r="Q23" s="113"/>
      <c r="R23" s="113"/>
      <c r="S23" s="113"/>
      <c r="T23" s="113"/>
      <c r="U23" s="113"/>
      <c r="V23" s="113"/>
      <c r="W23" s="113"/>
      <c r="X23" s="113"/>
      <c r="Y23" s="113"/>
      <c r="Z23" s="113"/>
      <c r="AA23" s="113"/>
      <c r="AB23" s="113"/>
      <c r="AC23" s="113"/>
      <c r="AD23" s="113"/>
      <c r="AE23" s="113"/>
      <c r="AF23" s="113"/>
    </row>
    <row r="24" spans="1:32" x14ac:dyDescent="0.2">
      <c r="A24"/>
      <c r="B24"/>
      <c r="C24" s="113"/>
      <c r="D24" s="113"/>
      <c r="E24" s="113"/>
      <c r="F24" s="113"/>
      <c r="G24" s="113"/>
      <c r="H24" s="113"/>
      <c r="I24" s="113"/>
      <c r="J24" s="113"/>
      <c r="K24" s="113"/>
      <c r="L24" s="113"/>
      <c r="M24" s="113"/>
      <c r="N24"/>
      <c r="O24" s="113"/>
      <c r="P24" s="113"/>
      <c r="Q24" s="113"/>
      <c r="R24" s="113"/>
      <c r="S24" s="113"/>
      <c r="T24" s="113"/>
      <c r="U24" s="113"/>
      <c r="V24" s="113"/>
      <c r="W24" s="113"/>
      <c r="X24" s="113"/>
      <c r="Y24" s="113"/>
      <c r="Z24" s="113"/>
      <c r="AA24" s="113"/>
      <c r="AB24" s="113"/>
      <c r="AC24" s="113"/>
      <c r="AD24" s="113"/>
      <c r="AE24" s="113"/>
      <c r="AF24" s="113"/>
    </row>
    <row r="25" spans="1:32" x14ac:dyDescent="0.2">
      <c r="A25" s="119"/>
      <c r="B25"/>
      <c r="C25" s="113"/>
      <c r="D25" s="113"/>
      <c r="E25" s="113"/>
      <c r="F25" s="113"/>
      <c r="G25" s="113"/>
      <c r="H25" s="113"/>
      <c r="I25" s="113"/>
      <c r="J25" s="113"/>
      <c r="K25" s="113"/>
      <c r="L25" s="113"/>
      <c r="M25" s="113"/>
      <c r="N25"/>
      <c r="O25" s="113"/>
      <c r="P25" s="113"/>
      <c r="Q25" s="113"/>
      <c r="R25" s="113"/>
      <c r="S25" s="113"/>
      <c r="T25" s="113"/>
      <c r="U25" s="113"/>
      <c r="V25" s="113"/>
      <c r="W25" s="113"/>
      <c r="X25" s="113"/>
      <c r="Y25" s="113"/>
      <c r="Z25" s="113"/>
      <c r="AA25" s="113"/>
      <c r="AB25" s="113"/>
      <c r="AC25" s="113"/>
      <c r="AD25" s="113"/>
      <c r="AE25" s="113"/>
      <c r="AF25" s="113"/>
    </row>
    <row r="26" spans="1:32" x14ac:dyDescent="0.2">
      <c r="A26" s="113"/>
      <c r="B26"/>
      <c r="C26" s="113"/>
      <c r="D26" s="113"/>
      <c r="E26" s="113"/>
      <c r="F26" s="113"/>
      <c r="G26" s="113"/>
      <c r="H26" s="113"/>
      <c r="I26" s="113"/>
      <c r="J26" s="113"/>
      <c r="K26" s="113"/>
      <c r="L26" s="113"/>
      <c r="M26" s="113"/>
      <c r="N26"/>
      <c r="O26" s="113"/>
      <c r="P26" s="113"/>
      <c r="Q26" s="113"/>
      <c r="R26" s="113"/>
      <c r="S26" s="113"/>
      <c r="T26" s="113"/>
      <c r="U26" s="113"/>
      <c r="V26" s="113"/>
      <c r="W26" s="113"/>
      <c r="X26" s="113"/>
      <c r="Y26" s="113"/>
      <c r="Z26" s="113"/>
      <c r="AA26" s="113"/>
      <c r="AB26" s="113"/>
      <c r="AC26" s="113"/>
      <c r="AD26" s="113"/>
      <c r="AE26" s="113"/>
      <c r="AF26" s="113"/>
    </row>
    <row r="27" spans="1:32" x14ac:dyDescent="0.2">
      <c r="A27" s="113"/>
      <c r="B27"/>
      <c r="C27" s="113"/>
      <c r="D27" s="113"/>
      <c r="E27" s="113"/>
      <c r="F27" s="113"/>
      <c r="G27" s="113"/>
      <c r="H27" s="113"/>
      <c r="I27" s="113"/>
      <c r="J27" s="113"/>
      <c r="K27" s="113"/>
      <c r="L27" s="113"/>
      <c r="M27" s="113"/>
      <c r="N27"/>
      <c r="O27" s="113"/>
      <c r="P27" s="113"/>
      <c r="Q27" s="113"/>
      <c r="R27" s="113"/>
      <c r="S27" s="113"/>
      <c r="T27" s="113"/>
      <c r="U27" s="113"/>
      <c r="V27" s="113"/>
      <c r="W27" s="113"/>
      <c r="X27" s="113"/>
      <c r="Y27" s="113"/>
      <c r="Z27" s="113"/>
      <c r="AA27" s="113"/>
      <c r="AB27" s="113"/>
      <c r="AC27" s="113"/>
      <c r="AD27" s="113"/>
      <c r="AE27" s="113"/>
      <c r="AF27" s="113"/>
    </row>
    <row r="28" spans="1:32" x14ac:dyDescent="0.2">
      <c r="A28" s="113"/>
      <c r="B28"/>
      <c r="C28" s="113"/>
      <c r="D28" s="113"/>
      <c r="E28" s="113"/>
      <c r="F28" s="113"/>
      <c r="G28" s="113"/>
      <c r="H28" s="113"/>
      <c r="I28" s="113"/>
      <c r="J28" s="113"/>
      <c r="K28" s="113"/>
      <c r="L28" s="113"/>
      <c r="M28" s="113"/>
      <c r="N28"/>
      <c r="O28" s="113"/>
      <c r="P28" s="113"/>
      <c r="Q28" s="113"/>
      <c r="R28" s="113"/>
      <c r="S28" s="113"/>
      <c r="T28" s="113"/>
      <c r="U28" s="113"/>
      <c r="V28" s="113"/>
      <c r="W28" s="113"/>
      <c r="X28" s="113"/>
      <c r="Y28" s="113"/>
      <c r="Z28" s="113"/>
      <c r="AA28" s="113"/>
      <c r="AB28" s="113"/>
      <c r="AC28" s="113"/>
      <c r="AD28" s="113"/>
      <c r="AE28" s="113"/>
      <c r="AF28" s="113"/>
    </row>
    <row r="29" spans="1:32" x14ac:dyDescent="0.2">
      <c r="A29" s="113"/>
      <c r="B29"/>
      <c r="C29" s="113"/>
      <c r="D29" s="113"/>
      <c r="E29" s="113"/>
      <c r="F29" s="113"/>
      <c r="G29" s="113"/>
      <c r="H29" s="113"/>
      <c r="I29" s="113"/>
      <c r="J29" s="113"/>
      <c r="K29" s="113"/>
      <c r="L29" s="113"/>
      <c r="M29" s="113"/>
      <c r="N29"/>
      <c r="O29" s="113"/>
      <c r="P29" s="113"/>
      <c r="Q29" s="113"/>
      <c r="R29" s="113"/>
      <c r="S29" s="113"/>
      <c r="T29" s="113"/>
      <c r="U29" s="113"/>
      <c r="V29" s="113"/>
      <c r="W29" s="113"/>
      <c r="X29" s="113"/>
      <c r="Y29" s="113"/>
      <c r="Z29" s="113"/>
      <c r="AA29" s="113"/>
      <c r="AB29" s="113"/>
      <c r="AC29" s="113"/>
      <c r="AD29" s="113"/>
      <c r="AE29" s="113"/>
      <c r="AF29" s="113"/>
    </row>
    <row r="30" spans="1:32" x14ac:dyDescent="0.2">
      <c r="A30" s="113"/>
      <c r="B30"/>
      <c r="C30" s="113"/>
      <c r="D30" s="113"/>
      <c r="E30" s="113"/>
      <c r="F30" s="113"/>
      <c r="G30" s="113"/>
      <c r="H30" s="113"/>
      <c r="I30" s="113"/>
      <c r="J30" s="113"/>
      <c r="K30" s="113"/>
      <c r="L30" s="113"/>
      <c r="M30" s="113"/>
      <c r="N30"/>
      <c r="O30" s="113"/>
      <c r="P30" s="113"/>
      <c r="Q30" s="113"/>
      <c r="R30" s="113"/>
      <c r="S30" s="113"/>
      <c r="T30" s="113"/>
      <c r="U30" s="113"/>
      <c r="V30" s="113"/>
      <c r="W30" s="113"/>
      <c r="X30" s="113"/>
      <c r="Y30" s="113"/>
      <c r="Z30" s="113"/>
      <c r="AA30" s="113"/>
      <c r="AB30" s="113"/>
      <c r="AC30" s="113"/>
      <c r="AD30" s="113"/>
      <c r="AE30" s="113"/>
      <c r="AF30" s="113"/>
    </row>
    <row r="31" spans="1:32" x14ac:dyDescent="0.2">
      <c r="A31" s="113"/>
      <c r="B31"/>
      <c r="C31" s="113"/>
      <c r="D31" s="113"/>
      <c r="E31" s="113"/>
      <c r="F31" s="113"/>
      <c r="G31" s="113"/>
      <c r="H31" s="113"/>
      <c r="I31" s="113"/>
      <c r="J31" s="113"/>
      <c r="K31" s="113"/>
      <c r="L31" s="113"/>
      <c r="M31" s="113"/>
      <c r="N31"/>
      <c r="O31" s="113"/>
      <c r="P31" s="113"/>
      <c r="Q31" s="113"/>
      <c r="R31" s="113"/>
      <c r="S31" s="113"/>
      <c r="T31" s="113"/>
      <c r="U31" s="113"/>
      <c r="V31" s="113"/>
      <c r="W31" s="113"/>
      <c r="X31" s="113"/>
      <c r="Y31" s="113"/>
      <c r="Z31" s="113"/>
      <c r="AA31" s="113"/>
      <c r="AB31" s="113"/>
      <c r="AC31" s="113"/>
      <c r="AD31" s="113"/>
      <c r="AE31" s="113"/>
      <c r="AF31" s="113"/>
    </row>
    <row r="32" spans="1:32" x14ac:dyDescent="0.2">
      <c r="A32" s="113"/>
      <c r="B32"/>
      <c r="C32" s="113"/>
      <c r="D32" s="113"/>
      <c r="E32" s="113"/>
      <c r="F32" s="113"/>
      <c r="G32" s="113"/>
      <c r="H32" s="113"/>
      <c r="I32" s="113"/>
      <c r="J32" s="113"/>
      <c r="K32" s="113"/>
      <c r="L32" s="113"/>
      <c r="M32" s="113"/>
      <c r="N32"/>
      <c r="O32" s="113"/>
      <c r="P32" s="113"/>
      <c r="Q32" s="113"/>
      <c r="R32" s="113"/>
      <c r="S32" s="113"/>
      <c r="T32" s="113"/>
      <c r="U32" s="113"/>
      <c r="V32" s="113"/>
      <c r="W32" s="113"/>
      <c r="X32" s="113"/>
      <c r="Y32" s="113"/>
      <c r="Z32" s="113"/>
      <c r="AA32" s="113"/>
      <c r="AB32" s="113"/>
      <c r="AC32" s="113"/>
      <c r="AD32" s="113"/>
      <c r="AE32" s="113"/>
      <c r="AF32" s="113"/>
    </row>
    <row r="33" spans="1:32" x14ac:dyDescent="0.2">
      <c r="A33" s="113"/>
      <c r="B33"/>
      <c r="C33" s="113"/>
      <c r="D33" s="113"/>
      <c r="E33" s="113"/>
      <c r="F33" s="113"/>
      <c r="G33" s="113"/>
      <c r="H33" s="113"/>
      <c r="I33" s="113"/>
      <c r="J33" s="113"/>
      <c r="K33" s="113"/>
      <c r="L33" s="113"/>
      <c r="M33" s="113"/>
      <c r="N33"/>
      <c r="O33" s="113"/>
      <c r="P33" s="113"/>
      <c r="Q33" s="113"/>
      <c r="R33" s="113"/>
      <c r="S33" s="113"/>
      <c r="T33" s="113"/>
      <c r="U33" s="113"/>
      <c r="V33" s="113"/>
      <c r="W33" s="113"/>
      <c r="X33" s="113"/>
      <c r="Y33" s="113"/>
      <c r="Z33" s="113"/>
      <c r="AA33" s="113"/>
      <c r="AB33" s="113"/>
      <c r="AC33" s="113"/>
      <c r="AD33" s="113"/>
      <c r="AE33" s="113"/>
      <c r="AF33" s="113"/>
    </row>
    <row r="34" spans="1:32" x14ac:dyDescent="0.2">
      <c r="A34" s="113"/>
      <c r="B34"/>
      <c r="C34" s="113"/>
      <c r="D34" s="113"/>
      <c r="E34" s="113"/>
      <c r="F34" s="113"/>
      <c r="G34" s="113"/>
      <c r="H34" s="113"/>
      <c r="I34" s="113"/>
      <c r="J34" s="113"/>
      <c r="K34" s="113"/>
      <c r="L34" s="113"/>
      <c r="M34" s="113"/>
      <c r="N34"/>
      <c r="O34" s="113"/>
      <c r="P34" s="113"/>
      <c r="Q34" s="113"/>
      <c r="R34" s="113"/>
      <c r="S34" s="113"/>
      <c r="T34" s="113"/>
      <c r="U34" s="113"/>
      <c r="V34" s="113"/>
      <c r="W34" s="113"/>
      <c r="X34" s="113"/>
      <c r="Y34" s="113"/>
      <c r="Z34" s="113"/>
      <c r="AA34" s="113"/>
      <c r="AB34" s="113"/>
      <c r="AC34" s="113"/>
      <c r="AD34" s="113"/>
      <c r="AE34" s="113"/>
      <c r="AF34" s="113"/>
    </row>
    <row r="35" spans="1:32" x14ac:dyDescent="0.2">
      <c r="A35" s="113"/>
      <c r="B35"/>
      <c r="C35" s="113"/>
      <c r="D35" s="113"/>
      <c r="E35" s="113"/>
      <c r="F35" s="113"/>
      <c r="G35" s="113"/>
      <c r="H35" s="113"/>
      <c r="I35" s="113"/>
      <c r="J35" s="113"/>
      <c r="K35" s="113"/>
      <c r="L35" s="113"/>
      <c r="M35" s="113"/>
      <c r="N35"/>
      <c r="O35" s="113"/>
      <c r="P35" s="113"/>
      <c r="Q35" s="113"/>
      <c r="R35" s="113"/>
      <c r="S35" s="113"/>
      <c r="T35" s="113"/>
      <c r="U35" s="113"/>
      <c r="V35" s="113"/>
      <c r="W35" s="113"/>
      <c r="X35" s="113"/>
      <c r="Y35" s="113"/>
      <c r="Z35" s="113"/>
      <c r="AA35" s="113"/>
      <c r="AB35" s="113"/>
      <c r="AC35" s="113"/>
      <c r="AD35" s="113"/>
      <c r="AE35" s="113"/>
      <c r="AF35" s="113"/>
    </row>
    <row r="36" spans="1:32" x14ac:dyDescent="0.2">
      <c r="A36" s="113"/>
      <c r="B36"/>
      <c r="C36" s="113"/>
      <c r="D36" s="113"/>
      <c r="E36" s="113"/>
      <c r="F36" s="113"/>
      <c r="G36" s="113"/>
      <c r="H36" s="113"/>
      <c r="I36" s="113"/>
      <c r="J36" s="113"/>
      <c r="K36" s="113"/>
      <c r="L36" s="113"/>
      <c r="M36" s="113"/>
      <c r="N36"/>
      <c r="O36" s="113"/>
      <c r="P36" s="113"/>
      <c r="Q36" s="113"/>
      <c r="R36" s="113"/>
      <c r="S36" s="113"/>
      <c r="T36" s="113"/>
      <c r="U36" s="113"/>
      <c r="V36" s="113"/>
      <c r="W36" s="113"/>
      <c r="X36" s="113"/>
      <c r="Y36" s="113"/>
      <c r="Z36" s="113"/>
      <c r="AA36" s="113"/>
      <c r="AB36" s="113"/>
      <c r="AC36" s="113"/>
      <c r="AD36" s="113"/>
      <c r="AE36" s="113"/>
      <c r="AF36" s="113"/>
    </row>
    <row r="37" spans="1:32" x14ac:dyDescent="0.2">
      <c r="A37" s="113"/>
      <c r="B37"/>
      <c r="C37" s="113"/>
      <c r="D37" s="113"/>
      <c r="E37" s="113"/>
      <c r="F37" s="113"/>
      <c r="G37" s="113"/>
      <c r="H37" s="113"/>
      <c r="I37" s="113"/>
      <c r="J37" s="113"/>
      <c r="K37" s="113"/>
      <c r="L37" s="113"/>
      <c r="M37" s="113"/>
      <c r="N37"/>
      <c r="O37" s="113"/>
      <c r="P37" s="113"/>
      <c r="Q37" s="113"/>
      <c r="R37" s="113"/>
      <c r="S37" s="113"/>
      <c r="T37" s="113"/>
      <c r="U37" s="113"/>
      <c r="V37" s="113"/>
      <c r="W37" s="113"/>
      <c r="X37" s="113"/>
      <c r="Y37" s="113"/>
      <c r="Z37" s="113"/>
      <c r="AA37" s="113"/>
      <c r="AB37" s="113"/>
      <c r="AC37" s="113"/>
      <c r="AD37" s="113"/>
      <c r="AE37" s="113"/>
      <c r="AF37" s="113"/>
    </row>
    <row r="38" spans="1:32" x14ac:dyDescent="0.2">
      <c r="A38" s="113"/>
      <c r="B38"/>
      <c r="C38" s="113"/>
      <c r="D38" s="113"/>
      <c r="E38" s="113"/>
      <c r="F38" s="113"/>
      <c r="G38" s="113"/>
      <c r="H38" s="113"/>
      <c r="I38" s="113"/>
      <c r="J38" s="113"/>
      <c r="K38" s="113"/>
      <c r="L38" s="113"/>
      <c r="M38" s="113"/>
      <c r="N38"/>
      <c r="O38" s="113"/>
      <c r="P38" s="113"/>
      <c r="Q38" s="113"/>
      <c r="R38" s="113"/>
      <c r="S38" s="113"/>
      <c r="T38" s="113"/>
      <c r="U38" s="113"/>
      <c r="V38" s="113"/>
      <c r="W38" s="113"/>
      <c r="X38" s="113"/>
      <c r="Y38" s="113"/>
      <c r="Z38" s="113"/>
      <c r="AA38" s="113"/>
      <c r="AB38" s="113"/>
      <c r="AC38" s="113"/>
      <c r="AD38" s="113"/>
      <c r="AE38" s="113"/>
      <c r="AF38" s="113"/>
    </row>
    <row r="39" spans="1:32" x14ac:dyDescent="0.2">
      <c r="A39" s="113"/>
      <c r="B39"/>
      <c r="C39" s="113"/>
      <c r="D39" s="113"/>
      <c r="E39" s="113"/>
      <c r="F39" s="113"/>
      <c r="G39" s="113"/>
      <c r="H39" s="113"/>
      <c r="I39" s="113"/>
      <c r="J39" s="113"/>
      <c r="K39" s="113"/>
      <c r="L39" s="113"/>
      <c r="M39" s="113"/>
      <c r="N39"/>
      <c r="O39" s="113"/>
      <c r="P39" s="113"/>
      <c r="Q39" s="113"/>
      <c r="R39" s="113"/>
      <c r="S39" s="113"/>
      <c r="T39" s="113"/>
      <c r="U39" s="113"/>
      <c r="V39" s="113"/>
      <c r="W39" s="113"/>
      <c r="X39" s="113"/>
      <c r="Y39" s="113"/>
      <c r="Z39" s="113"/>
      <c r="AA39" s="113"/>
      <c r="AB39" s="113"/>
      <c r="AC39" s="113"/>
      <c r="AD39" s="113"/>
      <c r="AE39" s="113"/>
      <c r="AF39" s="113"/>
    </row>
    <row r="40" spans="1:32" x14ac:dyDescent="0.2">
      <c r="A40" s="113"/>
      <c r="B40"/>
      <c r="C40" s="113"/>
      <c r="D40" s="113"/>
      <c r="E40" s="113"/>
      <c r="F40" s="113"/>
      <c r="G40" s="113"/>
      <c r="H40" s="113"/>
      <c r="I40" s="113"/>
      <c r="J40" s="113"/>
      <c r="K40" s="113"/>
      <c r="L40" s="113"/>
      <c r="M40" s="113"/>
      <c r="N40"/>
      <c r="O40" s="113"/>
      <c r="P40" s="113"/>
      <c r="Q40" s="113"/>
      <c r="R40" s="113"/>
      <c r="S40" s="113"/>
      <c r="T40" s="113"/>
      <c r="U40" s="113"/>
      <c r="V40" s="113"/>
      <c r="W40" s="113"/>
      <c r="X40" s="113"/>
      <c r="Y40" s="113"/>
      <c r="Z40" s="113"/>
      <c r="AA40" s="113"/>
      <c r="AB40" s="113"/>
      <c r="AC40" s="113"/>
      <c r="AD40" s="113"/>
      <c r="AE40" s="113"/>
      <c r="AF40" s="113"/>
    </row>
    <row r="41" spans="1:32" x14ac:dyDescent="0.2">
      <c r="A41" s="113"/>
      <c r="B41"/>
      <c r="C41" s="113"/>
      <c r="D41" s="113"/>
      <c r="E41" s="113"/>
      <c r="F41" s="113"/>
      <c r="G41" s="113"/>
      <c r="H41" s="113"/>
      <c r="I41" s="113"/>
      <c r="J41" s="113"/>
      <c r="K41" s="113"/>
      <c r="L41" s="113"/>
      <c r="M41" s="113"/>
      <c r="N41"/>
      <c r="O41" s="113"/>
      <c r="P41" s="113"/>
      <c r="Q41" s="113"/>
      <c r="R41" s="113"/>
      <c r="S41" s="113"/>
      <c r="T41" s="113"/>
      <c r="U41" s="113"/>
      <c r="V41" s="113"/>
      <c r="W41" s="113"/>
      <c r="X41" s="113"/>
      <c r="Y41" s="113"/>
      <c r="Z41" s="113"/>
      <c r="AA41" s="113"/>
      <c r="AB41" s="113"/>
      <c r="AC41" s="113"/>
      <c r="AD41" s="113"/>
      <c r="AE41" s="113"/>
      <c r="AF41" s="113"/>
    </row>
    <row r="42" spans="1:32" ht="14.25" customHeight="1" x14ac:dyDescent="0.2">
      <c r="A42" s="241" t="s">
        <v>741</v>
      </c>
      <c r="B42" s="241"/>
      <c r="C42" s="241"/>
      <c r="D42" s="241"/>
      <c r="E42" s="241"/>
      <c r="F42" s="241"/>
      <c r="G42" s="241"/>
      <c r="H42" s="241"/>
      <c r="I42" s="241"/>
      <c r="J42" s="241"/>
      <c r="K42" s="162"/>
      <c r="L42" s="162"/>
      <c r="M42" s="113"/>
      <c r="N42"/>
      <c r="O42" s="113"/>
      <c r="P42" s="113"/>
      <c r="Q42" s="113"/>
      <c r="R42" s="113"/>
      <c r="S42" s="113"/>
      <c r="T42" s="113"/>
      <c r="U42" s="113"/>
      <c r="V42" s="113"/>
      <c r="W42" s="113"/>
      <c r="X42" s="113"/>
      <c r="Y42" s="113"/>
      <c r="Z42" s="113"/>
      <c r="AA42" s="113"/>
      <c r="AB42" s="113"/>
      <c r="AC42" s="113"/>
      <c r="AD42" s="113"/>
      <c r="AE42" s="113"/>
      <c r="AF42" s="113"/>
    </row>
    <row r="43" spans="1:32" ht="23.25" customHeight="1" x14ac:dyDescent="0.2">
      <c r="A43" s="241"/>
      <c r="B43" s="241"/>
      <c r="C43" s="241"/>
      <c r="D43" s="241"/>
      <c r="E43" s="241"/>
      <c r="F43" s="241"/>
      <c r="G43" s="241"/>
      <c r="H43" s="241"/>
      <c r="I43" s="241"/>
      <c r="J43" s="241"/>
      <c r="K43" s="162"/>
      <c r="L43" s="162"/>
      <c r="M43" s="113"/>
      <c r="N43"/>
      <c r="O43" s="113"/>
      <c r="P43" s="113"/>
      <c r="Q43" s="113"/>
      <c r="R43" s="113"/>
      <c r="S43" s="113"/>
      <c r="T43" s="113"/>
      <c r="U43" s="113"/>
      <c r="V43" s="113"/>
      <c r="W43" s="113"/>
      <c r="X43" s="113"/>
      <c r="Y43" s="113"/>
      <c r="Z43" s="113"/>
      <c r="AA43" s="113"/>
      <c r="AB43" s="113"/>
      <c r="AC43" s="113"/>
      <c r="AD43" s="113"/>
      <c r="AE43" s="113"/>
      <c r="AF43" s="113"/>
    </row>
    <row r="44" spans="1:32" x14ac:dyDescent="0.2">
      <c r="A44" s="162"/>
      <c r="B44" s="162"/>
      <c r="C44" s="162"/>
      <c r="D44" s="162"/>
      <c r="E44" s="162"/>
      <c r="F44" s="162"/>
      <c r="G44" s="162"/>
      <c r="H44" s="162"/>
      <c r="I44" s="162"/>
      <c r="J44" s="162"/>
      <c r="K44" s="162"/>
      <c r="L44" s="162"/>
      <c r="M44" s="113"/>
      <c r="N44"/>
      <c r="O44" s="113"/>
      <c r="P44" s="113"/>
      <c r="Q44" s="113"/>
      <c r="R44" s="113"/>
      <c r="S44" s="113"/>
      <c r="T44" s="113"/>
      <c r="U44" s="113"/>
      <c r="V44" s="113"/>
      <c r="W44" s="113"/>
      <c r="X44" s="113"/>
      <c r="Y44" s="113"/>
      <c r="Z44" s="113"/>
      <c r="AA44" s="113"/>
      <c r="AB44" s="113"/>
      <c r="AC44" s="113"/>
      <c r="AD44" s="113"/>
      <c r="AE44" s="113"/>
      <c r="AF44" s="113"/>
    </row>
    <row r="45" spans="1:32" x14ac:dyDescent="0.2">
      <c r="A45" s="113"/>
      <c r="B45" s="113"/>
      <c r="C45" s="113"/>
      <c r="D45" s="113"/>
      <c r="E45" s="113"/>
      <c r="F45" s="113"/>
      <c r="G45" s="113"/>
      <c r="H45" s="113"/>
      <c r="I45" s="113"/>
      <c r="J45" s="113"/>
      <c r="K45" s="113"/>
      <c r="L45" s="113"/>
      <c r="M45" s="113"/>
      <c r="N45"/>
      <c r="O45" s="113"/>
      <c r="P45" s="113"/>
      <c r="Q45" s="113"/>
      <c r="R45" s="113"/>
      <c r="S45" s="113"/>
      <c r="T45" s="113"/>
      <c r="U45" s="113"/>
      <c r="V45" s="113"/>
      <c r="W45" s="113"/>
      <c r="X45" s="113"/>
      <c r="Y45" s="113"/>
      <c r="Z45" s="113"/>
      <c r="AA45" s="113"/>
      <c r="AB45" s="113"/>
      <c r="AC45" s="113"/>
      <c r="AD45" s="113"/>
      <c r="AE45" s="113"/>
      <c r="AF45" s="113"/>
    </row>
    <row r="46" spans="1:32" x14ac:dyDescent="0.2">
      <c r="A46" s="113"/>
      <c r="B46" s="113"/>
      <c r="C46" s="113"/>
      <c r="D46" s="113"/>
      <c r="E46" s="113"/>
      <c r="F46" s="113"/>
      <c r="G46" s="113"/>
      <c r="H46" s="113"/>
      <c r="I46" s="113"/>
      <c r="J46" s="113"/>
      <c r="K46" s="113"/>
      <c r="L46" s="113"/>
      <c r="M46" s="113"/>
      <c r="N46"/>
      <c r="O46" s="113"/>
      <c r="P46" s="113"/>
      <c r="Q46" s="113"/>
      <c r="R46" s="113"/>
      <c r="S46" s="113"/>
      <c r="T46" s="113"/>
      <c r="U46" s="113"/>
      <c r="V46" s="113"/>
      <c r="W46" s="113"/>
      <c r="X46" s="113"/>
      <c r="Y46" s="113"/>
      <c r="Z46" s="113"/>
      <c r="AA46" s="113"/>
      <c r="AB46" s="113"/>
      <c r="AC46" s="113"/>
      <c r="AD46" s="113"/>
      <c r="AE46" s="113"/>
      <c r="AF46" s="113"/>
    </row>
    <row r="47" spans="1:32" x14ac:dyDescent="0.2">
      <c r="A47" s="113"/>
      <c r="B47" s="113"/>
      <c r="C47" s="113"/>
      <c r="D47" s="113"/>
      <c r="E47" s="113"/>
      <c r="F47" s="113"/>
      <c r="G47" s="113"/>
      <c r="H47" s="113"/>
      <c r="I47" s="113"/>
      <c r="J47" s="113"/>
      <c r="K47" s="113"/>
      <c r="L47" s="113"/>
      <c r="M47" s="113"/>
      <c r="N47"/>
      <c r="O47" s="113"/>
      <c r="P47" s="113"/>
      <c r="Q47" s="113"/>
      <c r="R47" s="113"/>
      <c r="S47" s="113"/>
      <c r="T47" s="113"/>
      <c r="U47" s="113"/>
      <c r="V47" s="113"/>
      <c r="W47" s="113"/>
      <c r="X47" s="113"/>
      <c r="Y47" s="113"/>
      <c r="Z47" s="113"/>
      <c r="AA47" s="113"/>
      <c r="AB47" s="113"/>
      <c r="AC47" s="113"/>
      <c r="AD47" s="113"/>
      <c r="AE47" s="113"/>
      <c r="AF47" s="113"/>
    </row>
    <row r="48" spans="1:32" x14ac:dyDescent="0.2">
      <c r="A48" s="113"/>
      <c r="B48" s="113"/>
      <c r="C48" s="113"/>
      <c r="D48" s="113"/>
      <c r="E48" s="113"/>
      <c r="F48" s="113"/>
      <c r="G48" s="113"/>
      <c r="H48" s="113"/>
      <c r="I48" s="113"/>
      <c r="J48" s="113"/>
      <c r="K48" s="113"/>
      <c r="L48" s="113"/>
      <c r="M48" s="113"/>
      <c r="N48"/>
      <c r="O48" s="113"/>
      <c r="P48" s="113"/>
      <c r="Q48" s="113"/>
      <c r="R48" s="113"/>
      <c r="S48" s="113"/>
      <c r="T48" s="113"/>
      <c r="U48" s="113"/>
      <c r="V48" s="113"/>
      <c r="W48" s="113"/>
      <c r="X48" s="113"/>
      <c r="Y48" s="113"/>
      <c r="Z48" s="113"/>
      <c r="AA48" s="113"/>
      <c r="AB48" s="113"/>
      <c r="AC48" s="113"/>
      <c r="AD48" s="113"/>
      <c r="AE48" s="113"/>
      <c r="AF48" s="113"/>
    </row>
    <row r="49" spans="1:32" x14ac:dyDescent="0.2">
      <c r="A49" s="113"/>
      <c r="B49" s="113"/>
      <c r="C49" s="113"/>
      <c r="D49" s="113"/>
      <c r="E49" s="113"/>
      <c r="F49" s="113"/>
      <c r="G49" s="113"/>
      <c r="H49" s="113"/>
      <c r="I49" s="113"/>
      <c r="J49" s="113"/>
      <c r="K49" s="113"/>
      <c r="L49" s="113"/>
      <c r="M49" s="113"/>
      <c r="N49"/>
      <c r="O49" s="113"/>
      <c r="P49" s="113"/>
      <c r="Q49" s="113"/>
      <c r="R49" s="113"/>
      <c r="S49" s="113"/>
      <c r="T49" s="113"/>
      <c r="U49" s="113"/>
      <c r="V49" s="113"/>
      <c r="W49" s="113"/>
      <c r="X49" s="113"/>
      <c r="Y49" s="113"/>
      <c r="Z49" s="113"/>
      <c r="AA49" s="113"/>
      <c r="AB49" s="113"/>
      <c r="AC49" s="113"/>
      <c r="AD49" s="113"/>
      <c r="AE49" s="113"/>
      <c r="AF49" s="113"/>
    </row>
    <row r="50" spans="1:32" x14ac:dyDescent="0.2">
      <c r="A50" s="113"/>
      <c r="B50" s="113"/>
      <c r="C50" s="113"/>
      <c r="D50" s="113"/>
      <c r="E50" s="113"/>
      <c r="F50" s="113"/>
      <c r="G50" s="113"/>
      <c r="H50" s="113"/>
      <c r="I50" s="113"/>
      <c r="J50" s="113"/>
      <c r="K50" s="113"/>
      <c r="L50" s="113"/>
      <c r="M50" s="113"/>
      <c r="N50" s="241" t="s">
        <v>741</v>
      </c>
      <c r="O50" s="241"/>
      <c r="P50" s="241"/>
      <c r="Q50" s="241"/>
      <c r="R50" s="241"/>
      <c r="S50" s="241"/>
      <c r="T50" s="241"/>
      <c r="U50" s="241"/>
      <c r="V50" s="241"/>
      <c r="W50" s="241"/>
      <c r="X50" s="113"/>
      <c r="Y50" s="113"/>
      <c r="Z50" s="113"/>
      <c r="AA50" s="113"/>
      <c r="AB50" s="113"/>
      <c r="AC50" s="113"/>
      <c r="AD50" s="113"/>
      <c r="AE50" s="113"/>
      <c r="AF50" s="113"/>
    </row>
    <row r="51" spans="1:32" x14ac:dyDescent="0.2">
      <c r="A51" s="113"/>
      <c r="B51" s="113"/>
      <c r="C51" s="113"/>
      <c r="D51" s="113"/>
      <c r="E51" s="113"/>
      <c r="F51" s="113"/>
      <c r="G51" s="113"/>
      <c r="H51" s="113"/>
      <c r="I51" s="113"/>
      <c r="J51" s="113"/>
      <c r="K51" s="113"/>
      <c r="L51" s="113"/>
      <c r="M51" s="113"/>
      <c r="N51" s="241"/>
      <c r="O51" s="241"/>
      <c r="P51" s="241"/>
      <c r="Q51" s="241"/>
      <c r="R51" s="241"/>
      <c r="S51" s="241"/>
      <c r="T51" s="241"/>
      <c r="U51" s="241"/>
      <c r="V51" s="241"/>
      <c r="W51" s="241"/>
      <c r="X51" s="113"/>
      <c r="Y51" s="113"/>
      <c r="Z51" s="113"/>
      <c r="AA51" s="113"/>
      <c r="AB51" s="113"/>
      <c r="AC51" s="113"/>
      <c r="AD51" s="113"/>
      <c r="AE51" s="113"/>
      <c r="AF51" s="113"/>
    </row>
    <row r="52" spans="1:32" x14ac:dyDescent="0.2">
      <c r="A52" s="113"/>
      <c r="B52" s="113"/>
      <c r="C52" s="113"/>
      <c r="D52" s="113"/>
      <c r="E52" s="113"/>
      <c r="F52" s="113"/>
      <c r="G52" s="113"/>
      <c r="H52" s="113"/>
      <c r="I52" s="113"/>
      <c r="J52" s="113"/>
      <c r="K52" s="113"/>
      <c r="L52" s="113"/>
      <c r="M52" s="113"/>
      <c r="N52" s="241"/>
      <c r="O52" s="241"/>
      <c r="P52" s="241"/>
      <c r="Q52" s="241"/>
      <c r="R52" s="241"/>
      <c r="S52" s="241"/>
      <c r="T52" s="241"/>
      <c r="U52" s="241"/>
      <c r="V52" s="241"/>
      <c r="W52" s="241"/>
      <c r="X52" s="113"/>
      <c r="Y52" s="113"/>
      <c r="Z52" s="113"/>
      <c r="AA52" s="113"/>
      <c r="AB52" s="113"/>
      <c r="AC52" s="113"/>
      <c r="AD52" s="113"/>
      <c r="AE52" s="113"/>
      <c r="AF52" s="113"/>
    </row>
    <row r="53" spans="1:32" x14ac:dyDescent="0.2">
      <c r="K53" s="243"/>
      <c r="L53" s="243"/>
      <c r="M53" s="243"/>
      <c r="N53" s="243"/>
      <c r="O53" s="243"/>
      <c r="P53" s="243"/>
      <c r="Q53" s="243"/>
      <c r="R53" s="243"/>
      <c r="S53" s="243"/>
      <c r="T53" s="243"/>
      <c r="U53" s="243"/>
      <c r="V53" s="243"/>
    </row>
  </sheetData>
  <mergeCells count="4">
    <mergeCell ref="K53:V53"/>
    <mergeCell ref="H19:Z20"/>
    <mergeCell ref="N50:W52"/>
    <mergeCell ref="A42:J43"/>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sheetPr>
  <dimension ref="A1:AMK106"/>
  <sheetViews>
    <sheetView topLeftCell="A22" workbookViewId="0">
      <selection activeCell="A89" sqref="A89:XFD89"/>
    </sheetView>
  </sheetViews>
  <sheetFormatPr baseColWidth="10" defaultColWidth="11.25" defaultRowHeight="14.25" x14ac:dyDescent="0.2"/>
  <cols>
    <col min="1" max="1" width="24" style="20" customWidth="1"/>
    <col min="2" max="17" width="9" style="20" customWidth="1"/>
    <col min="18" max="1025" width="10.25" style="20" customWidth="1"/>
  </cols>
  <sheetData>
    <row r="1" spans="1:20" x14ac:dyDescent="0.2">
      <c r="A1" s="190" t="s">
        <v>544</v>
      </c>
      <c r="B1" s="191"/>
      <c r="C1" s="191"/>
      <c r="D1" s="191"/>
      <c r="E1" s="191"/>
      <c r="F1" s="191"/>
      <c r="G1" s="191"/>
      <c r="H1" s="191"/>
      <c r="I1" s="191"/>
      <c r="J1" s="191"/>
      <c r="K1" s="191"/>
      <c r="L1" s="191"/>
      <c r="M1" s="191"/>
      <c r="N1" s="191"/>
      <c r="O1" s="191"/>
      <c r="P1" s="191"/>
      <c r="Q1" s="191"/>
    </row>
    <row r="2" spans="1:20" x14ac:dyDescent="0.2">
      <c r="A2" s="204"/>
      <c r="B2" s="197">
        <v>2020</v>
      </c>
      <c r="C2" s="197"/>
      <c r="D2" s="197"/>
      <c r="E2" s="197"/>
      <c r="F2" s="197"/>
      <c r="G2" s="197"/>
      <c r="H2" s="197">
        <v>2021</v>
      </c>
      <c r="I2" s="197"/>
      <c r="J2" s="197"/>
      <c r="K2" s="197"/>
      <c r="L2" s="197"/>
      <c r="M2" s="197"/>
      <c r="N2" s="197" t="s">
        <v>529</v>
      </c>
      <c r="O2" s="197"/>
      <c r="P2" s="197"/>
      <c r="Q2" s="202" t="s">
        <v>538</v>
      </c>
    </row>
    <row r="3" spans="1:20" ht="22.5" x14ac:dyDescent="0.2">
      <c r="A3" s="204"/>
      <c r="B3" s="173" t="s">
        <v>113</v>
      </c>
      <c r="C3" s="173" t="s">
        <v>117</v>
      </c>
      <c r="D3" s="173" t="s">
        <v>114</v>
      </c>
      <c r="E3" s="173" t="s">
        <v>129</v>
      </c>
      <c r="F3" s="173" t="s">
        <v>115</v>
      </c>
      <c r="G3" s="173" t="s">
        <v>130</v>
      </c>
      <c r="H3" s="173" t="s">
        <v>113</v>
      </c>
      <c r="I3" s="173" t="s">
        <v>117</v>
      </c>
      <c r="J3" s="173" t="s">
        <v>114</v>
      </c>
      <c r="K3" s="173" t="s">
        <v>129</v>
      </c>
      <c r="L3" s="173" t="s">
        <v>115</v>
      </c>
      <c r="M3" s="173" t="s">
        <v>130</v>
      </c>
      <c r="N3" s="173" t="s">
        <v>113</v>
      </c>
      <c r="O3" s="173" t="s">
        <v>114</v>
      </c>
      <c r="P3" s="173" t="s">
        <v>115</v>
      </c>
      <c r="Q3" s="203"/>
    </row>
    <row r="4" spans="1:20" x14ac:dyDescent="0.2">
      <c r="A4" s="105" t="s">
        <v>113</v>
      </c>
      <c r="B4" s="80">
        <v>3115071</v>
      </c>
      <c r="C4" s="81">
        <v>1</v>
      </c>
      <c r="D4" s="80">
        <v>2272421</v>
      </c>
      <c r="E4" s="81">
        <v>1</v>
      </c>
      <c r="F4" s="80">
        <v>842650</v>
      </c>
      <c r="G4" s="81">
        <v>1</v>
      </c>
      <c r="H4" s="80">
        <v>8684306</v>
      </c>
      <c r="I4" s="81">
        <v>1</v>
      </c>
      <c r="J4" s="80">
        <v>7914903</v>
      </c>
      <c r="K4" s="81">
        <v>1</v>
      </c>
      <c r="L4" s="80">
        <v>769403</v>
      </c>
      <c r="M4" s="81">
        <v>1</v>
      </c>
      <c r="N4" s="82">
        <v>178.78356544682299</v>
      </c>
      <c r="O4" s="82">
        <v>248.302669267711</v>
      </c>
      <c r="P4" s="82">
        <v>-8.6924583160268192</v>
      </c>
      <c r="Q4" s="82">
        <v>-47.191092611483</v>
      </c>
      <c r="S4" s="26">
        <f>+N13-N4</f>
        <v>66.201001615670009</v>
      </c>
      <c r="T4" s="26">
        <f>+N22-N4</f>
        <v>-108.09485164431749</v>
      </c>
    </row>
    <row r="5" spans="1:20" x14ac:dyDescent="0.2">
      <c r="A5" s="89" t="s">
        <v>131</v>
      </c>
      <c r="B5" s="84">
        <v>1393947</v>
      </c>
      <c r="C5" s="85">
        <v>0.44748482458345301</v>
      </c>
      <c r="D5" s="84">
        <v>998609</v>
      </c>
      <c r="E5" s="85">
        <v>0.43944717990196402</v>
      </c>
      <c r="F5" s="84">
        <v>395338</v>
      </c>
      <c r="G5" s="85">
        <v>0.46916038687473999</v>
      </c>
      <c r="H5" s="84">
        <v>2361073</v>
      </c>
      <c r="I5" s="85">
        <v>0.27187814432149199</v>
      </c>
      <c r="J5" s="84">
        <v>2073099</v>
      </c>
      <c r="K5" s="85">
        <v>0.26192348788102598</v>
      </c>
      <c r="L5" s="84">
        <v>287974</v>
      </c>
      <c r="M5" s="85">
        <v>0.37428239817105002</v>
      </c>
      <c r="N5" s="86">
        <v>69.380399685210406</v>
      </c>
      <c r="O5" s="86">
        <v>107.598669749622</v>
      </c>
      <c r="P5" s="86">
        <v>-27.157520906161299</v>
      </c>
      <c r="Q5" s="86">
        <v>-14.6083552471923</v>
      </c>
      <c r="S5" s="26">
        <f>+N14-N5</f>
        <v>32.181992761780592</v>
      </c>
      <c r="T5" s="26">
        <f>+N23-N5</f>
        <v>-35.017495976180506</v>
      </c>
    </row>
    <row r="6" spans="1:20" x14ac:dyDescent="0.2">
      <c r="A6" s="89" t="s">
        <v>132</v>
      </c>
      <c r="B6" s="84">
        <v>1721123</v>
      </c>
      <c r="C6" s="85">
        <v>0.55251485439657699</v>
      </c>
      <c r="D6" s="84">
        <v>1273811</v>
      </c>
      <c r="E6" s="85">
        <v>0.56055238003873398</v>
      </c>
      <c r="F6" s="84">
        <v>447312</v>
      </c>
      <c r="G6" s="85">
        <v>0.53083961312525996</v>
      </c>
      <c r="H6" s="84">
        <v>6323232</v>
      </c>
      <c r="I6" s="85">
        <v>0.72812174052825895</v>
      </c>
      <c r="J6" s="84">
        <v>5841803</v>
      </c>
      <c r="K6" s="85">
        <v>0.73807638577503698</v>
      </c>
      <c r="L6" s="84">
        <v>481429</v>
      </c>
      <c r="M6" s="85">
        <v>0.62571760182895098</v>
      </c>
      <c r="N6" s="86">
        <v>267.38989601556699</v>
      </c>
      <c r="O6" s="86">
        <v>358.60830217355601</v>
      </c>
      <c r="P6" s="86">
        <v>7.6271148549558196</v>
      </c>
      <c r="Q6" s="86">
        <v>-53.7768038830446</v>
      </c>
      <c r="S6" s="26">
        <f>+N15-N6</f>
        <v>64.012905921848983</v>
      </c>
      <c r="T6" s="26">
        <f>+N24-N6</f>
        <v>-149.66905707390299</v>
      </c>
    </row>
    <row r="7" spans="1:20" x14ac:dyDescent="0.2">
      <c r="A7" s="89" t="s">
        <v>157</v>
      </c>
      <c r="B7" s="84">
        <v>182293</v>
      </c>
      <c r="C7" s="85">
        <v>5.85196934516099E-2</v>
      </c>
      <c r="D7" s="84">
        <v>163357</v>
      </c>
      <c r="E7" s="85">
        <v>7.1886767460782999E-2</v>
      </c>
      <c r="F7" s="84">
        <v>18936</v>
      </c>
      <c r="G7" s="85">
        <v>2.2471963448644199E-2</v>
      </c>
      <c r="H7" s="84">
        <v>604352</v>
      </c>
      <c r="I7" s="85">
        <v>6.9591283402496401E-2</v>
      </c>
      <c r="J7" s="84">
        <v>571433</v>
      </c>
      <c r="K7" s="85">
        <v>7.2197094519035804E-2</v>
      </c>
      <c r="L7" s="84">
        <v>32919</v>
      </c>
      <c r="M7" s="85">
        <v>4.2785120411539902E-2</v>
      </c>
      <c r="N7" s="86">
        <v>231.52781511083799</v>
      </c>
      <c r="O7" s="86">
        <v>249.806252563404</v>
      </c>
      <c r="P7" s="86">
        <v>73.843472750316906</v>
      </c>
      <c r="Q7" s="86">
        <v>-20.858421704638602</v>
      </c>
    </row>
    <row r="8" spans="1:20" x14ac:dyDescent="0.2">
      <c r="A8" s="89" t="s">
        <v>158</v>
      </c>
      <c r="B8" s="84">
        <v>114537</v>
      </c>
      <c r="C8" s="85">
        <v>3.676866434184E-2</v>
      </c>
      <c r="D8" s="84">
        <v>104204</v>
      </c>
      <c r="E8" s="85">
        <v>4.5855939546413302E-2</v>
      </c>
      <c r="F8" s="84">
        <v>10333</v>
      </c>
      <c r="G8" s="85">
        <v>1.2262505191954E-2</v>
      </c>
      <c r="H8" s="84">
        <v>294883</v>
      </c>
      <c r="I8" s="85">
        <v>3.3955850933857001E-2</v>
      </c>
      <c r="J8" s="84">
        <v>284888</v>
      </c>
      <c r="K8" s="85">
        <v>3.5993871308340697E-2</v>
      </c>
      <c r="L8" s="84">
        <v>9995</v>
      </c>
      <c r="M8" s="85">
        <v>1.2990591406584101E-2</v>
      </c>
      <c r="N8" s="86">
        <v>157.45654242733801</v>
      </c>
      <c r="O8" s="86">
        <v>173.39449541284401</v>
      </c>
      <c r="P8" s="86">
        <v>-3.2710732604277601</v>
      </c>
      <c r="Q8" s="86">
        <v>-59.505051517652497</v>
      </c>
    </row>
    <row r="9" spans="1:20" x14ac:dyDescent="0.2">
      <c r="A9" s="89" t="s">
        <v>159</v>
      </c>
      <c r="B9" s="84">
        <v>224566</v>
      </c>
      <c r="C9" s="85">
        <v>7.20901706574264E-2</v>
      </c>
      <c r="D9" s="84">
        <v>179794</v>
      </c>
      <c r="E9" s="85">
        <v>7.9120022214193605E-2</v>
      </c>
      <c r="F9" s="84">
        <v>44772</v>
      </c>
      <c r="G9" s="85">
        <v>5.3132379991692902E-2</v>
      </c>
      <c r="H9" s="84">
        <v>1033071</v>
      </c>
      <c r="I9" s="85">
        <v>0.118958383087837</v>
      </c>
      <c r="J9" s="84">
        <v>1001229</v>
      </c>
      <c r="K9" s="85">
        <v>0.126499212940449</v>
      </c>
      <c r="L9" s="84">
        <v>31842</v>
      </c>
      <c r="M9" s="85">
        <v>4.1385333823756899E-2</v>
      </c>
      <c r="N9" s="86">
        <v>360.03001344816198</v>
      </c>
      <c r="O9" s="86">
        <v>456.87564657330103</v>
      </c>
      <c r="P9" s="86">
        <v>-28.879656928437399</v>
      </c>
      <c r="Q9" s="86">
        <v>-72.014318581946796</v>
      </c>
    </row>
    <row r="10" spans="1:20" x14ac:dyDescent="0.2">
      <c r="A10" s="89" t="s">
        <v>160</v>
      </c>
      <c r="B10" s="84">
        <v>712863</v>
      </c>
      <c r="C10" s="85">
        <v>0.22884325911030601</v>
      </c>
      <c r="D10" s="84">
        <v>463530</v>
      </c>
      <c r="E10" s="85">
        <v>0.203980688437574</v>
      </c>
      <c r="F10" s="84">
        <v>249333</v>
      </c>
      <c r="G10" s="85">
        <v>0.295891532664807</v>
      </c>
      <c r="H10" s="84">
        <v>2344954</v>
      </c>
      <c r="I10" s="85">
        <v>0.270022037454691</v>
      </c>
      <c r="J10" s="84">
        <v>2073403</v>
      </c>
      <c r="K10" s="85">
        <v>0.261961896437644</v>
      </c>
      <c r="L10" s="84">
        <v>271551</v>
      </c>
      <c r="M10" s="85">
        <v>0.35293727734360297</v>
      </c>
      <c r="N10" s="86">
        <v>228.948760140448</v>
      </c>
      <c r="O10" s="86">
        <v>347.30718615839299</v>
      </c>
      <c r="P10" s="86">
        <v>8.9109744799124009</v>
      </c>
      <c r="Q10" s="86">
        <v>-48.198521298336203</v>
      </c>
    </row>
    <row r="11" spans="1:20" x14ac:dyDescent="0.2">
      <c r="A11" s="89" t="s">
        <v>161</v>
      </c>
      <c r="B11" s="84">
        <v>64635</v>
      </c>
      <c r="C11" s="85">
        <v>2.0749125782365801E-2</v>
      </c>
      <c r="D11" s="84">
        <v>44022</v>
      </c>
      <c r="E11" s="85">
        <v>1.93722906098826E-2</v>
      </c>
      <c r="F11" s="84">
        <v>20613</v>
      </c>
      <c r="G11" s="85">
        <v>2.4462113570284199E-2</v>
      </c>
      <c r="H11" s="84">
        <v>316349</v>
      </c>
      <c r="I11" s="85">
        <v>3.6427666183112398E-2</v>
      </c>
      <c r="J11" s="84">
        <v>291307</v>
      </c>
      <c r="K11" s="85">
        <v>3.6804873035083299E-2</v>
      </c>
      <c r="L11" s="84">
        <v>25042</v>
      </c>
      <c r="M11" s="85">
        <v>3.2547312656696199E-2</v>
      </c>
      <c r="N11" s="86">
        <v>389.43915835073898</v>
      </c>
      <c r="O11" s="86">
        <v>561.73049838716997</v>
      </c>
      <c r="P11" s="86">
        <v>21.4864405957405</v>
      </c>
      <c r="Q11" s="86">
        <v>-59.373474975471197</v>
      </c>
    </row>
    <row r="12" spans="1:20" x14ac:dyDescent="0.2">
      <c r="A12" s="89" t="s">
        <v>162</v>
      </c>
      <c r="B12" s="84">
        <v>422230</v>
      </c>
      <c r="C12" s="85">
        <v>0.13554426207299899</v>
      </c>
      <c r="D12" s="84">
        <v>318904</v>
      </c>
      <c r="E12" s="85">
        <v>0.14033667176988801</v>
      </c>
      <c r="F12" s="84">
        <v>103326</v>
      </c>
      <c r="G12" s="85">
        <v>0.122620304990209</v>
      </c>
      <c r="H12" s="84">
        <v>1729622</v>
      </c>
      <c r="I12" s="85">
        <v>0.19916640431601601</v>
      </c>
      <c r="J12" s="84">
        <v>1619542</v>
      </c>
      <c r="K12" s="85">
        <v>0.20461931119054799</v>
      </c>
      <c r="L12" s="84">
        <v>110080</v>
      </c>
      <c r="M12" s="85">
        <v>0.14307196618677101</v>
      </c>
      <c r="N12" s="86">
        <v>309.63976979371398</v>
      </c>
      <c r="O12" s="86">
        <v>407.84624840077299</v>
      </c>
      <c r="P12" s="86">
        <v>6.5365929194975099</v>
      </c>
      <c r="Q12" s="86">
        <v>-45.797443712602202</v>
      </c>
    </row>
    <row r="13" spans="1:20" x14ac:dyDescent="0.2">
      <c r="A13" s="105" t="s">
        <v>155</v>
      </c>
      <c r="B13" s="80">
        <v>1931907</v>
      </c>
      <c r="C13" s="81">
        <v>1</v>
      </c>
      <c r="D13" s="80">
        <v>1555240</v>
      </c>
      <c r="E13" s="81">
        <v>1</v>
      </c>
      <c r="F13" s="80">
        <v>376667</v>
      </c>
      <c r="G13" s="81">
        <v>1</v>
      </c>
      <c r="H13" s="80">
        <v>6664781</v>
      </c>
      <c r="I13" s="81">
        <v>1</v>
      </c>
      <c r="J13" s="80">
        <v>6329954</v>
      </c>
      <c r="K13" s="81">
        <v>1</v>
      </c>
      <c r="L13" s="80">
        <v>334827</v>
      </c>
      <c r="M13" s="81">
        <v>1</v>
      </c>
      <c r="N13" s="82">
        <v>244.984567062493</v>
      </c>
      <c r="O13" s="82">
        <v>307.00817880198599</v>
      </c>
      <c r="P13" s="82">
        <v>-11.107954771721399</v>
      </c>
      <c r="Q13" s="82">
        <v>-50.660647141854703</v>
      </c>
    </row>
    <row r="14" spans="1:20" x14ac:dyDescent="0.2">
      <c r="A14" s="89" t="s">
        <v>131</v>
      </c>
      <c r="B14" s="84">
        <v>726386</v>
      </c>
      <c r="C14" s="85">
        <v>0.37599428958019199</v>
      </c>
      <c r="D14" s="84">
        <v>605086</v>
      </c>
      <c r="E14" s="85">
        <v>0.38906278130706501</v>
      </c>
      <c r="F14" s="84">
        <v>121300</v>
      </c>
      <c r="G14" s="85">
        <v>0.322035113243263</v>
      </c>
      <c r="H14" s="84">
        <v>1464121</v>
      </c>
      <c r="I14" s="85">
        <v>0.219680286569056</v>
      </c>
      <c r="J14" s="84">
        <v>1366750</v>
      </c>
      <c r="K14" s="85">
        <v>0.21591784079315601</v>
      </c>
      <c r="L14" s="84">
        <v>97371</v>
      </c>
      <c r="M14" s="85">
        <v>0.29080988092358101</v>
      </c>
      <c r="N14" s="86">
        <v>101.562392446991</v>
      </c>
      <c r="O14" s="86">
        <v>125.876982776002</v>
      </c>
      <c r="P14" s="86">
        <v>-19.727122835943899</v>
      </c>
      <c r="Q14" s="86">
        <v>-0.88525708808162595</v>
      </c>
    </row>
    <row r="15" spans="1:20" x14ac:dyDescent="0.2">
      <c r="A15" s="89" t="s">
        <v>132</v>
      </c>
      <c r="B15" s="84">
        <v>1205523</v>
      </c>
      <c r="C15" s="85">
        <v>0.62400674566632897</v>
      </c>
      <c r="D15" s="84">
        <v>950155</v>
      </c>
      <c r="E15" s="85">
        <v>0.61093786168051201</v>
      </c>
      <c r="F15" s="84">
        <v>255368</v>
      </c>
      <c r="G15" s="85">
        <v>0.67796754162164496</v>
      </c>
      <c r="H15" s="84">
        <v>5200660</v>
      </c>
      <c r="I15" s="85">
        <v>0.78031971343094397</v>
      </c>
      <c r="J15" s="84">
        <v>4963204</v>
      </c>
      <c r="K15" s="85">
        <v>0.78408215920684399</v>
      </c>
      <c r="L15" s="84">
        <v>237456</v>
      </c>
      <c r="M15" s="85">
        <v>0.70919011907641905</v>
      </c>
      <c r="N15" s="86">
        <v>331.40280193741597</v>
      </c>
      <c r="O15" s="86">
        <v>422.35729959848697</v>
      </c>
      <c r="P15" s="86">
        <v>-7.0141912847341796</v>
      </c>
      <c r="Q15" s="86">
        <v>-56.772290698045602</v>
      </c>
    </row>
    <row r="16" spans="1:20" x14ac:dyDescent="0.2">
      <c r="A16" s="89" t="s">
        <v>157</v>
      </c>
      <c r="B16" s="84">
        <v>130140</v>
      </c>
      <c r="C16" s="85">
        <v>6.7363491099726794E-2</v>
      </c>
      <c r="D16" s="84">
        <v>122187</v>
      </c>
      <c r="E16" s="85">
        <v>7.8564723129549097E-2</v>
      </c>
      <c r="F16" s="84">
        <v>7953</v>
      </c>
      <c r="G16" s="85">
        <v>2.1114140606955201E-2</v>
      </c>
      <c r="H16" s="84">
        <v>518872</v>
      </c>
      <c r="I16" s="85">
        <v>7.7852820670326603E-2</v>
      </c>
      <c r="J16" s="84">
        <v>500119</v>
      </c>
      <c r="K16" s="85">
        <v>7.9008315068324397E-2</v>
      </c>
      <c r="L16" s="84">
        <v>18753</v>
      </c>
      <c r="M16" s="85">
        <v>5.6008028026413602E-2</v>
      </c>
      <c r="N16" s="86">
        <v>298.70293530044597</v>
      </c>
      <c r="O16" s="86">
        <v>309.30622734006101</v>
      </c>
      <c r="P16" s="86">
        <v>135.79781214636</v>
      </c>
      <c r="Q16" s="86">
        <v>-21.88850634756</v>
      </c>
    </row>
    <row r="17" spans="1:17" x14ac:dyDescent="0.2">
      <c r="A17" s="89" t="s">
        <v>158</v>
      </c>
      <c r="B17" s="84">
        <v>88015</v>
      </c>
      <c r="C17" s="85">
        <v>4.5558611258202403E-2</v>
      </c>
      <c r="D17" s="84">
        <v>84047</v>
      </c>
      <c r="E17" s="85">
        <v>5.4041176924461802E-2</v>
      </c>
      <c r="F17" s="84">
        <v>3968</v>
      </c>
      <c r="G17" s="85">
        <v>1.0534503951766401E-2</v>
      </c>
      <c r="H17" s="84">
        <v>231021</v>
      </c>
      <c r="I17" s="85">
        <v>3.4662954416656802E-2</v>
      </c>
      <c r="J17" s="84">
        <v>227173</v>
      </c>
      <c r="K17" s="85">
        <v>3.5888570438268597E-2</v>
      </c>
      <c r="L17" s="84">
        <v>3848</v>
      </c>
      <c r="M17" s="85">
        <v>1.1492502098098401E-2</v>
      </c>
      <c r="N17" s="86">
        <v>162.47912287678199</v>
      </c>
      <c r="O17" s="86">
        <v>170.29281235499201</v>
      </c>
      <c r="P17" s="86">
        <v>-3.0241935483871001</v>
      </c>
      <c r="Q17" s="86">
        <v>-63.942856964482999</v>
      </c>
    </row>
    <row r="18" spans="1:17" x14ac:dyDescent="0.2">
      <c r="A18" s="89" t="s">
        <v>159</v>
      </c>
      <c r="B18" s="84">
        <v>148493</v>
      </c>
      <c r="C18" s="85">
        <v>7.6863430796617005E-2</v>
      </c>
      <c r="D18" s="84">
        <v>127809</v>
      </c>
      <c r="E18" s="85">
        <v>8.2179599290141694E-2</v>
      </c>
      <c r="F18" s="84">
        <v>20684</v>
      </c>
      <c r="G18" s="85">
        <v>5.4913225740508199E-2</v>
      </c>
      <c r="H18" s="84">
        <v>873507</v>
      </c>
      <c r="I18" s="85">
        <v>0.13106312120383301</v>
      </c>
      <c r="J18" s="84">
        <v>861276</v>
      </c>
      <c r="K18" s="85">
        <v>0.13606354801314499</v>
      </c>
      <c r="L18" s="84">
        <v>12231</v>
      </c>
      <c r="M18" s="85">
        <v>3.6529312152245801E-2</v>
      </c>
      <c r="N18" s="86">
        <v>488.24793087889702</v>
      </c>
      <c r="O18" s="86">
        <v>573.87742647231403</v>
      </c>
      <c r="P18" s="86">
        <v>-40.867337072132997</v>
      </c>
      <c r="Q18" s="86">
        <v>-73.775425774391806</v>
      </c>
    </row>
    <row r="19" spans="1:17" x14ac:dyDescent="0.2">
      <c r="A19" s="89" t="s">
        <v>160</v>
      </c>
      <c r="B19" s="84">
        <v>468398</v>
      </c>
      <c r="C19" s="85">
        <v>0.242453699893421</v>
      </c>
      <c r="D19" s="84">
        <v>318407</v>
      </c>
      <c r="E19" s="85">
        <v>0.20473174558267501</v>
      </c>
      <c r="F19" s="84">
        <v>149991</v>
      </c>
      <c r="G19" s="85">
        <v>0.39820584229571498</v>
      </c>
      <c r="H19" s="84">
        <v>1853724</v>
      </c>
      <c r="I19" s="85">
        <v>0.27813727112713799</v>
      </c>
      <c r="J19" s="84">
        <v>1721328</v>
      </c>
      <c r="K19" s="85">
        <v>0.27193372969218998</v>
      </c>
      <c r="L19" s="84">
        <v>132396</v>
      </c>
      <c r="M19" s="85">
        <v>0.39541614027542599</v>
      </c>
      <c r="N19" s="86">
        <v>295.75830810550002</v>
      </c>
      <c r="O19" s="86">
        <v>440.60620526558802</v>
      </c>
      <c r="P19" s="86">
        <v>-11.730703842230501</v>
      </c>
      <c r="Q19" s="86">
        <v>-51.996743371961799</v>
      </c>
    </row>
    <row r="20" spans="1:17" x14ac:dyDescent="0.2">
      <c r="A20" s="89" t="s">
        <v>161</v>
      </c>
      <c r="B20" s="84">
        <v>40846</v>
      </c>
      <c r="C20" s="85">
        <v>2.1142839691558699E-2</v>
      </c>
      <c r="D20" s="84">
        <v>30011</v>
      </c>
      <c r="E20" s="85">
        <v>1.92967001877524E-2</v>
      </c>
      <c r="F20" s="84">
        <v>10835</v>
      </c>
      <c r="G20" s="85">
        <v>2.8765461269503301E-2</v>
      </c>
      <c r="H20" s="84">
        <v>241766</v>
      </c>
      <c r="I20" s="85">
        <v>3.6275160429127401E-2</v>
      </c>
      <c r="J20" s="84">
        <v>230248</v>
      </c>
      <c r="K20" s="85">
        <v>3.6374355958984902E-2</v>
      </c>
      <c r="L20" s="84">
        <v>11518</v>
      </c>
      <c r="M20" s="85">
        <v>3.4399854253091902E-2</v>
      </c>
      <c r="N20" s="86">
        <v>491.896391323508</v>
      </c>
      <c r="O20" s="86">
        <v>667.21202225850504</v>
      </c>
      <c r="P20" s="86">
        <v>6.3036455929856796</v>
      </c>
      <c r="Q20" s="86">
        <v>-65.445512573141997</v>
      </c>
    </row>
    <row r="21" spans="1:17" x14ac:dyDescent="0.2">
      <c r="A21" s="89" t="s">
        <v>162</v>
      </c>
      <c r="B21" s="84">
        <v>329631</v>
      </c>
      <c r="C21" s="85">
        <v>0.170624672926802</v>
      </c>
      <c r="D21" s="84">
        <v>267691</v>
      </c>
      <c r="E21" s="85">
        <v>0.17212198760319899</v>
      </c>
      <c r="F21" s="84">
        <v>61940</v>
      </c>
      <c r="G21" s="85">
        <v>0.16444233235191799</v>
      </c>
      <c r="H21" s="84">
        <v>1481767</v>
      </c>
      <c r="I21" s="85">
        <v>0.222327935456544</v>
      </c>
      <c r="J21" s="84">
        <v>1423059</v>
      </c>
      <c r="K21" s="85">
        <v>0.22481348205689999</v>
      </c>
      <c r="L21" s="84">
        <v>58708</v>
      </c>
      <c r="M21" s="85">
        <v>0.17533830903720399</v>
      </c>
      <c r="N21" s="86">
        <v>349.52295142143799</v>
      </c>
      <c r="O21" s="86">
        <v>431.60509692145001</v>
      </c>
      <c r="P21" s="86">
        <v>-5.2179528576041401</v>
      </c>
      <c r="Q21" s="86">
        <v>-47.708517723318302</v>
      </c>
    </row>
    <row r="22" spans="1:17" x14ac:dyDescent="0.2">
      <c r="A22" s="105" t="s">
        <v>156</v>
      </c>
      <c r="B22" s="80">
        <v>1183162</v>
      </c>
      <c r="C22" s="81">
        <v>1</v>
      </c>
      <c r="D22" s="80">
        <v>717180</v>
      </c>
      <c r="E22" s="81">
        <v>1</v>
      </c>
      <c r="F22" s="80">
        <v>465982</v>
      </c>
      <c r="G22" s="81">
        <v>1</v>
      </c>
      <c r="H22" s="80">
        <v>2019524</v>
      </c>
      <c r="I22" s="81">
        <v>1</v>
      </c>
      <c r="J22" s="80">
        <v>1584948</v>
      </c>
      <c r="K22" s="81">
        <v>1</v>
      </c>
      <c r="L22" s="80">
        <v>434576</v>
      </c>
      <c r="M22" s="81">
        <v>1</v>
      </c>
      <c r="N22" s="82">
        <v>70.688713802505504</v>
      </c>
      <c r="O22" s="82">
        <v>120.99723918681499</v>
      </c>
      <c r="P22" s="82">
        <v>-6.7397453120506796</v>
      </c>
      <c r="Q22" s="82">
        <v>-31.2321740385899</v>
      </c>
    </row>
    <row r="23" spans="1:17" x14ac:dyDescent="0.2">
      <c r="A23" s="89" t="s">
        <v>131</v>
      </c>
      <c r="B23" s="84">
        <v>667560</v>
      </c>
      <c r="C23" s="85">
        <v>0.56421690351786102</v>
      </c>
      <c r="D23" s="84">
        <v>393521</v>
      </c>
      <c r="E23" s="85">
        <v>0.54870604311330495</v>
      </c>
      <c r="F23" s="84">
        <v>274039</v>
      </c>
      <c r="G23" s="85">
        <v>0.58808923949852099</v>
      </c>
      <c r="H23" s="84">
        <v>896953</v>
      </c>
      <c r="I23" s="85">
        <v>0.444140797534469</v>
      </c>
      <c r="J23" s="84">
        <v>706350</v>
      </c>
      <c r="K23" s="85">
        <v>0.44566130876218002</v>
      </c>
      <c r="L23" s="84">
        <v>190603</v>
      </c>
      <c r="M23" s="85">
        <v>0.43859532049630001</v>
      </c>
      <c r="N23" s="86">
        <v>34.362903709029901</v>
      </c>
      <c r="O23" s="86">
        <v>79.494868126478593</v>
      </c>
      <c r="P23" s="86">
        <v>-30.446761227416498</v>
      </c>
      <c r="Q23" s="86">
        <v>-30.349760365772202</v>
      </c>
    </row>
    <row r="24" spans="1:17" x14ac:dyDescent="0.2">
      <c r="A24" s="89" t="s">
        <v>132</v>
      </c>
      <c r="B24" s="84">
        <v>515602</v>
      </c>
      <c r="C24" s="85">
        <v>0.43578309648213898</v>
      </c>
      <c r="D24" s="84">
        <v>323658</v>
      </c>
      <c r="E24" s="85">
        <v>0.45129256253660199</v>
      </c>
      <c r="F24" s="84">
        <v>191944</v>
      </c>
      <c r="G24" s="85">
        <v>0.41191290650711798</v>
      </c>
      <c r="H24" s="84">
        <v>1122573</v>
      </c>
      <c r="I24" s="85">
        <v>0.55586019279790699</v>
      </c>
      <c r="J24" s="84">
        <v>878600</v>
      </c>
      <c r="K24" s="85">
        <v>0.55433995310887196</v>
      </c>
      <c r="L24" s="84">
        <v>243973</v>
      </c>
      <c r="M24" s="85">
        <v>0.56140467950369999</v>
      </c>
      <c r="N24" s="86">
        <v>117.720838941664</v>
      </c>
      <c r="O24" s="86">
        <v>171.4593799628</v>
      </c>
      <c r="P24" s="86">
        <v>27.106343516859098</v>
      </c>
      <c r="Q24" s="86">
        <v>-31.921289754471701</v>
      </c>
    </row>
    <row r="25" spans="1:17" x14ac:dyDescent="0.2">
      <c r="A25" s="89" t="s">
        <v>157</v>
      </c>
      <c r="B25" s="84">
        <v>52155</v>
      </c>
      <c r="C25" s="85">
        <v>4.4081030323827201E-2</v>
      </c>
      <c r="D25" s="84">
        <v>41172</v>
      </c>
      <c r="E25" s="85">
        <v>5.7408182046348198E-2</v>
      </c>
      <c r="F25" s="84">
        <v>10983</v>
      </c>
      <c r="G25" s="85">
        <v>2.3569579940856102E-2</v>
      </c>
      <c r="H25" s="84">
        <v>85478</v>
      </c>
      <c r="I25" s="85">
        <v>4.2325815390161198E-2</v>
      </c>
      <c r="J25" s="84">
        <v>71313</v>
      </c>
      <c r="K25" s="85">
        <v>4.4993905162819203E-2</v>
      </c>
      <c r="L25" s="84">
        <v>14165</v>
      </c>
      <c r="M25" s="85">
        <v>3.2594989138838799E-2</v>
      </c>
      <c r="N25" s="86">
        <v>63.8922442718819</v>
      </c>
      <c r="O25" s="86">
        <v>73.207519673564605</v>
      </c>
      <c r="P25" s="86">
        <v>28.972047710097399</v>
      </c>
      <c r="Q25" s="86">
        <v>-13.973148688633501</v>
      </c>
    </row>
    <row r="26" spans="1:17" x14ac:dyDescent="0.2">
      <c r="A26" s="89" t="s">
        <v>158</v>
      </c>
      <c r="B26" s="84">
        <v>26520</v>
      </c>
      <c r="C26" s="85">
        <v>2.2414512974554601E-2</v>
      </c>
      <c r="D26" s="84">
        <v>20155</v>
      </c>
      <c r="E26" s="85">
        <v>2.8103126132909401E-2</v>
      </c>
      <c r="F26" s="84">
        <v>6365</v>
      </c>
      <c r="G26" s="85">
        <v>1.3659325896708501E-2</v>
      </c>
      <c r="H26" s="84">
        <v>63863</v>
      </c>
      <c r="I26" s="85">
        <v>3.1622798243546503E-2</v>
      </c>
      <c r="J26" s="84">
        <v>57716</v>
      </c>
      <c r="K26" s="85">
        <v>3.64150748163347E-2</v>
      </c>
      <c r="L26" s="84">
        <v>6147</v>
      </c>
      <c r="M26" s="85">
        <v>1.41448216192335E-2</v>
      </c>
      <c r="N26" s="86">
        <v>140.810708898944</v>
      </c>
      <c r="O26" s="86">
        <v>186.360704539816</v>
      </c>
      <c r="P26" s="86">
        <v>-3.4249803613511398</v>
      </c>
      <c r="Q26" s="86">
        <v>-27.0078749157075</v>
      </c>
    </row>
    <row r="27" spans="1:17" x14ac:dyDescent="0.2">
      <c r="A27" s="89" t="s">
        <v>159</v>
      </c>
      <c r="B27" s="84">
        <v>76073</v>
      </c>
      <c r="C27" s="85">
        <v>6.4296351640772798E-2</v>
      </c>
      <c r="D27" s="84">
        <v>51986</v>
      </c>
      <c r="E27" s="85">
        <v>7.2486683956607803E-2</v>
      </c>
      <c r="F27" s="84">
        <v>24087</v>
      </c>
      <c r="G27" s="85">
        <v>5.1690837843521902E-2</v>
      </c>
      <c r="H27" s="84">
        <v>159566</v>
      </c>
      <c r="I27" s="85">
        <v>7.9011687902693903E-2</v>
      </c>
      <c r="J27" s="84">
        <v>139955</v>
      </c>
      <c r="K27" s="85">
        <v>8.8302581535797994E-2</v>
      </c>
      <c r="L27" s="84">
        <v>19611</v>
      </c>
      <c r="M27" s="85">
        <v>4.5126744228857603E-2</v>
      </c>
      <c r="N27" s="86">
        <v>109.753789123605</v>
      </c>
      <c r="O27" s="86">
        <v>169.21671219174399</v>
      </c>
      <c r="P27" s="86">
        <v>-18.582637937476601</v>
      </c>
      <c r="Q27" s="86">
        <v>-55.744829556327801</v>
      </c>
    </row>
    <row r="28" spans="1:17" x14ac:dyDescent="0.2">
      <c r="A28" s="89" t="s">
        <v>160</v>
      </c>
      <c r="B28" s="84">
        <v>244464</v>
      </c>
      <c r="C28" s="85">
        <v>0.206619211908428</v>
      </c>
      <c r="D28" s="84">
        <v>145122</v>
      </c>
      <c r="E28" s="85">
        <v>0.202350874257509</v>
      </c>
      <c r="F28" s="84">
        <v>99342</v>
      </c>
      <c r="G28" s="85">
        <v>0.21318849225935799</v>
      </c>
      <c r="H28" s="84">
        <v>491230</v>
      </c>
      <c r="I28" s="85">
        <v>0.24324048637203599</v>
      </c>
      <c r="J28" s="84">
        <v>352074</v>
      </c>
      <c r="K28" s="85">
        <v>0.22213599436700801</v>
      </c>
      <c r="L28" s="84">
        <v>139156</v>
      </c>
      <c r="M28" s="85">
        <v>0.320210964250212</v>
      </c>
      <c r="N28" s="86">
        <v>100.941651940572</v>
      </c>
      <c r="O28" s="86">
        <v>142.60553189730001</v>
      </c>
      <c r="P28" s="86">
        <v>40.077711340621299</v>
      </c>
      <c r="Q28" s="86">
        <v>-26.1472634661759</v>
      </c>
    </row>
    <row r="29" spans="1:17" x14ac:dyDescent="0.2">
      <c r="A29" s="89" t="s">
        <v>161</v>
      </c>
      <c r="B29" s="84">
        <v>23789</v>
      </c>
      <c r="C29" s="85">
        <v>2.0106291446141799E-2</v>
      </c>
      <c r="D29" s="84">
        <v>14011</v>
      </c>
      <c r="E29" s="85">
        <v>1.9536239158928E-2</v>
      </c>
      <c r="F29" s="84">
        <v>9778</v>
      </c>
      <c r="G29" s="85">
        <v>2.0983643145014198E-2</v>
      </c>
      <c r="H29" s="84">
        <v>74583</v>
      </c>
      <c r="I29" s="85">
        <v>3.69309797754322E-2</v>
      </c>
      <c r="J29" s="84">
        <v>61058</v>
      </c>
      <c r="K29" s="85">
        <v>3.8523661344094601E-2</v>
      </c>
      <c r="L29" s="84">
        <v>13525</v>
      </c>
      <c r="M29" s="85">
        <v>3.1122289311881001E-2</v>
      </c>
      <c r="N29" s="86">
        <v>213.518853251503</v>
      </c>
      <c r="O29" s="86">
        <v>335.786168010849</v>
      </c>
      <c r="P29" s="86">
        <v>38.3207199836367</v>
      </c>
      <c r="Q29" s="86">
        <v>-5.5995038414317699</v>
      </c>
    </row>
    <row r="30" spans="1:17" x14ac:dyDescent="0.2">
      <c r="A30" s="89" t="s">
        <v>162</v>
      </c>
      <c r="B30" s="84">
        <v>92599</v>
      </c>
      <c r="C30" s="85">
        <v>7.8264007802819904E-2</v>
      </c>
      <c r="D30" s="84">
        <v>51212</v>
      </c>
      <c r="E30" s="85">
        <v>7.1407456984299594E-2</v>
      </c>
      <c r="F30" s="84">
        <v>41387</v>
      </c>
      <c r="G30" s="85">
        <v>8.8816735410380696E-2</v>
      </c>
      <c r="H30" s="84">
        <v>247854</v>
      </c>
      <c r="I30" s="85">
        <v>0.122728920280224</v>
      </c>
      <c r="J30" s="84">
        <v>196483</v>
      </c>
      <c r="K30" s="85">
        <v>0.123968104947292</v>
      </c>
      <c r="L30" s="84">
        <v>51371</v>
      </c>
      <c r="M30" s="85">
        <v>0.118209473141637</v>
      </c>
      <c r="N30" s="86">
        <v>167.663797665202</v>
      </c>
      <c r="O30" s="86">
        <v>283.665937670858</v>
      </c>
      <c r="P30" s="86">
        <v>24.1235170464155</v>
      </c>
      <c r="Q30" s="86">
        <v>-30.644601643124201</v>
      </c>
    </row>
    <row r="31" spans="1:17" x14ac:dyDescent="0.2">
      <c r="A31" s="244" t="s">
        <v>743</v>
      </c>
      <c r="B31" s="192"/>
      <c r="C31" s="192"/>
      <c r="D31" s="192"/>
      <c r="E31" s="192"/>
      <c r="F31" s="192"/>
      <c r="G31" s="192"/>
      <c r="H31" s="192"/>
      <c r="I31" s="192"/>
      <c r="J31" s="192"/>
      <c r="K31" s="192"/>
      <c r="L31" s="192"/>
      <c r="M31" s="192"/>
      <c r="N31" s="192"/>
      <c r="O31" s="192"/>
      <c r="P31" s="192"/>
      <c r="Q31" s="192"/>
    </row>
    <row r="32" spans="1:17" x14ac:dyDescent="0.2">
      <c r="A32" s="211" t="s">
        <v>193</v>
      </c>
      <c r="B32" s="212"/>
      <c r="C32" s="212"/>
      <c r="D32" s="212"/>
      <c r="E32" s="212"/>
      <c r="F32" s="212"/>
      <c r="G32" s="212"/>
      <c r="H32" s="212"/>
      <c r="I32" s="212"/>
      <c r="J32" s="212"/>
      <c r="K32" s="212"/>
      <c r="L32" s="212"/>
      <c r="M32" s="212"/>
      <c r="N32" s="212"/>
      <c r="O32" s="212"/>
      <c r="P32" s="212"/>
      <c r="Q32" s="212"/>
    </row>
    <row r="33" spans="1:21" x14ac:dyDescent="0.2">
      <c r="A33" s="190" t="s">
        <v>545</v>
      </c>
      <c r="B33" s="191"/>
      <c r="C33" s="191"/>
      <c r="D33" s="191"/>
      <c r="E33" s="191"/>
      <c r="F33" s="191"/>
      <c r="G33" s="191"/>
      <c r="H33" s="191"/>
      <c r="I33" s="191"/>
      <c r="J33" s="191"/>
      <c r="K33" s="191"/>
      <c r="L33" s="191"/>
      <c r="M33" s="191"/>
      <c r="N33" s="191"/>
      <c r="O33" s="191"/>
      <c r="P33" s="191"/>
      <c r="Q33" s="191"/>
    </row>
    <row r="34" spans="1:21" x14ac:dyDescent="0.2">
      <c r="A34" s="204"/>
      <c r="B34" s="197">
        <v>2020</v>
      </c>
      <c r="C34" s="197"/>
      <c r="D34" s="197"/>
      <c r="E34" s="197"/>
      <c r="F34" s="197"/>
      <c r="G34" s="197"/>
      <c r="H34" s="197">
        <v>2021</v>
      </c>
      <c r="I34" s="197"/>
      <c r="J34" s="197"/>
      <c r="K34" s="197"/>
      <c r="L34" s="197"/>
      <c r="M34" s="197"/>
      <c r="N34" s="197" t="s">
        <v>529</v>
      </c>
      <c r="O34" s="197"/>
      <c r="P34" s="197"/>
      <c r="Q34" s="202" t="s">
        <v>538</v>
      </c>
    </row>
    <row r="35" spans="1:21" ht="22.5" x14ac:dyDescent="0.2">
      <c r="A35" s="204"/>
      <c r="B35" s="173" t="s">
        <v>113</v>
      </c>
      <c r="C35" s="173" t="s">
        <v>117</v>
      </c>
      <c r="D35" s="173" t="s">
        <v>114</v>
      </c>
      <c r="E35" s="173" t="s">
        <v>129</v>
      </c>
      <c r="F35" s="173" t="s">
        <v>115</v>
      </c>
      <c r="G35" s="173" t="s">
        <v>130</v>
      </c>
      <c r="H35" s="173" t="s">
        <v>113</v>
      </c>
      <c r="I35" s="173" t="s">
        <v>117</v>
      </c>
      <c r="J35" s="173" t="s">
        <v>114</v>
      </c>
      <c r="K35" s="173" t="s">
        <v>129</v>
      </c>
      <c r="L35" s="173" t="s">
        <v>115</v>
      </c>
      <c r="M35" s="173" t="s">
        <v>130</v>
      </c>
      <c r="N35" s="173" t="s">
        <v>113</v>
      </c>
      <c r="O35" s="173" t="s">
        <v>114</v>
      </c>
      <c r="P35" s="173" t="s">
        <v>115</v>
      </c>
      <c r="Q35" s="203"/>
    </row>
    <row r="36" spans="1:21" x14ac:dyDescent="0.2">
      <c r="A36" s="105" t="s">
        <v>121</v>
      </c>
      <c r="B36" s="80">
        <v>3115071</v>
      </c>
      <c r="C36" s="81">
        <v>1</v>
      </c>
      <c r="D36" s="80">
        <v>2272421</v>
      </c>
      <c r="E36" s="81">
        <v>1</v>
      </c>
      <c r="F36" s="80">
        <v>842650</v>
      </c>
      <c r="G36" s="81">
        <v>1</v>
      </c>
      <c r="H36" s="80">
        <v>8684306</v>
      </c>
      <c r="I36" s="81">
        <v>1</v>
      </c>
      <c r="J36" s="80">
        <v>7914903</v>
      </c>
      <c r="K36" s="81">
        <v>1</v>
      </c>
      <c r="L36" s="80">
        <v>769403</v>
      </c>
      <c r="M36" s="81">
        <v>1</v>
      </c>
      <c r="N36" s="82">
        <v>178.78356544682299</v>
      </c>
      <c r="O36" s="82">
        <v>248.302669267711</v>
      </c>
      <c r="P36" s="82">
        <v>-8.6924583160268192</v>
      </c>
      <c r="Q36" s="82">
        <v>-47.191092611483</v>
      </c>
      <c r="U36" s="142"/>
    </row>
    <row r="37" spans="1:21" x14ac:dyDescent="0.2">
      <c r="A37" s="89" t="s">
        <v>155</v>
      </c>
      <c r="B37" s="84">
        <v>1931907</v>
      </c>
      <c r="C37" s="85">
        <v>0.62018072782289702</v>
      </c>
      <c r="D37" s="84">
        <v>1555240</v>
      </c>
      <c r="E37" s="85">
        <v>0.68439782945149696</v>
      </c>
      <c r="F37" s="84">
        <v>376667</v>
      </c>
      <c r="G37" s="85">
        <v>0.44700290749421501</v>
      </c>
      <c r="H37" s="84">
        <v>6664781</v>
      </c>
      <c r="I37" s="85">
        <v>0.76745119299112696</v>
      </c>
      <c r="J37" s="84">
        <v>6329954</v>
      </c>
      <c r="K37" s="85">
        <v>0.79975130459590005</v>
      </c>
      <c r="L37" s="84">
        <v>334827</v>
      </c>
      <c r="M37" s="85">
        <v>0.43517766372109301</v>
      </c>
      <c r="N37" s="86">
        <v>244.984567062493</v>
      </c>
      <c r="O37" s="86">
        <v>307.00817880198599</v>
      </c>
      <c r="P37" s="86">
        <v>-11.107954771721399</v>
      </c>
      <c r="Q37" s="86">
        <v>-50.660647141854703</v>
      </c>
      <c r="U37" s="142"/>
    </row>
    <row r="38" spans="1:21" x14ac:dyDescent="0.2">
      <c r="A38" s="89" t="s">
        <v>249</v>
      </c>
      <c r="B38" s="84">
        <v>1375207</v>
      </c>
      <c r="C38" s="85">
        <v>0.44146891033944302</v>
      </c>
      <c r="D38" s="84">
        <v>1095275</v>
      </c>
      <c r="E38" s="85">
        <v>0.48198595242694903</v>
      </c>
      <c r="F38" s="84">
        <v>279932</v>
      </c>
      <c r="G38" s="85">
        <v>0.33220435530766002</v>
      </c>
      <c r="H38" s="84">
        <v>5077056</v>
      </c>
      <c r="I38" s="85">
        <v>0.58462426358536901</v>
      </c>
      <c r="J38" s="84">
        <v>4852305</v>
      </c>
      <c r="K38" s="85">
        <v>0.61305931355065202</v>
      </c>
      <c r="L38" s="84">
        <v>224751</v>
      </c>
      <c r="M38" s="85">
        <v>0.29211089637030302</v>
      </c>
      <c r="N38" s="86">
        <v>269.18485726148901</v>
      </c>
      <c r="O38" s="86">
        <v>343.02161557599698</v>
      </c>
      <c r="P38" s="86">
        <v>-19.7122872697655</v>
      </c>
      <c r="Q38" s="86">
        <v>-54.482594648173297</v>
      </c>
      <c r="U38" s="142"/>
    </row>
    <row r="39" spans="1:21" x14ac:dyDescent="0.2">
      <c r="A39" s="89" t="s">
        <v>250</v>
      </c>
      <c r="B39" s="84">
        <v>491244</v>
      </c>
      <c r="C39" s="85">
        <v>0.15769913430544599</v>
      </c>
      <c r="D39" s="84">
        <v>402232</v>
      </c>
      <c r="E39" s="85">
        <v>0.17700593331957401</v>
      </c>
      <c r="F39" s="84">
        <v>89012</v>
      </c>
      <c r="G39" s="85">
        <v>0.105633418382484</v>
      </c>
      <c r="H39" s="84">
        <v>1420068</v>
      </c>
      <c r="I39" s="85">
        <v>0.16352118407619401</v>
      </c>
      <c r="J39" s="84">
        <v>1322999</v>
      </c>
      <c r="K39" s="85">
        <v>0.167152901305297</v>
      </c>
      <c r="L39" s="84">
        <v>97069</v>
      </c>
      <c r="M39" s="85">
        <v>0.12616145245079599</v>
      </c>
      <c r="N39" s="86">
        <v>189.07589711019401</v>
      </c>
      <c r="O39" s="86">
        <v>228.914407605561</v>
      </c>
      <c r="P39" s="86">
        <v>9.0515885498584403</v>
      </c>
      <c r="Q39" s="86">
        <v>-30.622801532087902</v>
      </c>
      <c r="U39" s="142"/>
    </row>
    <row r="40" spans="1:21" x14ac:dyDescent="0.2">
      <c r="A40" s="89" t="s">
        <v>251</v>
      </c>
      <c r="B40" s="84">
        <v>65456</v>
      </c>
      <c r="C40" s="85">
        <v>2.10126831780078E-2</v>
      </c>
      <c r="D40" s="84">
        <v>57732</v>
      </c>
      <c r="E40" s="85">
        <v>2.5405503645671301E-2</v>
      </c>
      <c r="F40" s="84">
        <v>7724</v>
      </c>
      <c r="G40" s="85">
        <v>9.1663205364030092E-3</v>
      </c>
      <c r="H40" s="84">
        <v>167656</v>
      </c>
      <c r="I40" s="85">
        <v>1.93056301793143E-2</v>
      </c>
      <c r="J40" s="84">
        <v>154649</v>
      </c>
      <c r="K40" s="85">
        <v>1.9538963396013801E-2</v>
      </c>
      <c r="L40" s="84">
        <v>13007</v>
      </c>
      <c r="M40" s="85">
        <v>1.69053148999939E-2</v>
      </c>
      <c r="N40" s="86">
        <v>156.13541921290599</v>
      </c>
      <c r="O40" s="86">
        <v>167.87396937573601</v>
      </c>
      <c r="P40" s="86">
        <v>68.397203521491505</v>
      </c>
      <c r="Q40" s="86">
        <v>-45.400663049637501</v>
      </c>
      <c r="U40" s="142"/>
    </row>
    <row r="41" spans="1:21" x14ac:dyDescent="0.2">
      <c r="A41" s="89" t="s">
        <v>156</v>
      </c>
      <c r="B41" s="84">
        <v>1183162</v>
      </c>
      <c r="C41" s="85">
        <v>0.37981863013716199</v>
      </c>
      <c r="D41" s="84">
        <v>717180</v>
      </c>
      <c r="E41" s="85">
        <v>0.31560173048920098</v>
      </c>
      <c r="F41" s="84">
        <v>465982</v>
      </c>
      <c r="G41" s="85">
        <v>0.55299590577345303</v>
      </c>
      <c r="H41" s="84">
        <v>2019524</v>
      </c>
      <c r="I41" s="85">
        <v>0.23254869185862401</v>
      </c>
      <c r="J41" s="84">
        <v>1584948</v>
      </c>
      <c r="K41" s="85">
        <v>0.200248569060164</v>
      </c>
      <c r="L41" s="84">
        <v>434576</v>
      </c>
      <c r="M41" s="85">
        <v>0.56482233627890699</v>
      </c>
      <c r="N41" s="86">
        <v>70.688713802505504</v>
      </c>
      <c r="O41" s="86">
        <v>120.99723918681499</v>
      </c>
      <c r="P41" s="86">
        <v>-6.7397453120506796</v>
      </c>
      <c r="Q41" s="86">
        <v>-31.2321740385899</v>
      </c>
      <c r="U41" s="142"/>
    </row>
    <row r="42" spans="1:21" x14ac:dyDescent="0.2">
      <c r="A42" s="89" t="s">
        <v>252</v>
      </c>
      <c r="B42" s="84">
        <v>356875</v>
      </c>
      <c r="C42" s="85">
        <v>0.11456400191199501</v>
      </c>
      <c r="D42" s="84">
        <v>222664</v>
      </c>
      <c r="E42" s="85">
        <v>9.7985364507721107E-2</v>
      </c>
      <c r="F42" s="84">
        <v>134211</v>
      </c>
      <c r="G42" s="85">
        <v>0.15927253308016401</v>
      </c>
      <c r="H42" s="84">
        <v>732854</v>
      </c>
      <c r="I42" s="120">
        <v>8.4388320724764904E-2</v>
      </c>
      <c r="J42" s="84">
        <v>570198</v>
      </c>
      <c r="K42" s="120">
        <v>7.2041059757775902E-2</v>
      </c>
      <c r="L42" s="84">
        <v>162656</v>
      </c>
      <c r="M42" s="120">
        <v>0.211405466316092</v>
      </c>
      <c r="N42" s="86">
        <v>105.35313485113799</v>
      </c>
      <c r="O42" s="86">
        <v>156.080012934287</v>
      </c>
      <c r="P42" s="86">
        <v>21.194238922294002</v>
      </c>
      <c r="Q42" s="86">
        <v>-19.815177098241101</v>
      </c>
      <c r="U42" s="142"/>
    </row>
    <row r="43" spans="1:21" x14ac:dyDescent="0.2">
      <c r="A43" s="89" t="s">
        <v>253</v>
      </c>
      <c r="B43" s="84">
        <v>826288</v>
      </c>
      <c r="C43" s="85">
        <v>0.26525494924513798</v>
      </c>
      <c r="D43" s="84">
        <v>494516</v>
      </c>
      <c r="E43" s="85">
        <v>0.21761636598147999</v>
      </c>
      <c r="F43" s="84">
        <v>331772</v>
      </c>
      <c r="G43" s="85">
        <v>0.39372455942562201</v>
      </c>
      <c r="H43" s="84">
        <v>1286670</v>
      </c>
      <c r="I43" s="120">
        <v>0.14816037113385899</v>
      </c>
      <c r="J43" s="84">
        <v>1014751</v>
      </c>
      <c r="K43" s="120">
        <v>0.12820763564632401</v>
      </c>
      <c r="L43" s="84">
        <v>271919</v>
      </c>
      <c r="M43" s="120">
        <v>0.35341557025381998</v>
      </c>
      <c r="N43" s="86">
        <v>55.716892899328101</v>
      </c>
      <c r="O43" s="86">
        <v>105.200842844316</v>
      </c>
      <c r="P43" s="86">
        <v>-18.040401239405401</v>
      </c>
      <c r="Q43" s="86">
        <v>-36.390786311662303</v>
      </c>
      <c r="U43" s="142"/>
    </row>
    <row r="44" spans="1:21" x14ac:dyDescent="0.2">
      <c r="A44" s="105" t="s">
        <v>133</v>
      </c>
      <c r="B44" s="80">
        <v>2036570</v>
      </c>
      <c r="C44" s="81">
        <v>1</v>
      </c>
      <c r="D44" s="80">
        <v>1336811</v>
      </c>
      <c r="E44" s="81">
        <v>1</v>
      </c>
      <c r="F44" s="80">
        <v>699759</v>
      </c>
      <c r="G44" s="81">
        <v>1</v>
      </c>
      <c r="H44" s="80">
        <v>5796682</v>
      </c>
      <c r="I44" s="81">
        <v>1</v>
      </c>
      <c r="J44" s="80">
        <v>5153175</v>
      </c>
      <c r="K44" s="81">
        <v>1</v>
      </c>
      <c r="L44" s="80">
        <v>643507</v>
      </c>
      <c r="M44" s="81">
        <v>1</v>
      </c>
      <c r="N44" s="82">
        <v>184.62964690631799</v>
      </c>
      <c r="O44" s="82">
        <v>285.48268977439602</v>
      </c>
      <c r="P44" s="82">
        <v>-8.0387676328564606</v>
      </c>
      <c r="Q44" s="82">
        <v>-51.150919495130502</v>
      </c>
      <c r="U44" s="142"/>
    </row>
    <row r="45" spans="1:21" x14ac:dyDescent="0.2">
      <c r="A45" s="89" t="s">
        <v>155</v>
      </c>
      <c r="B45" s="84">
        <v>1186917</v>
      </c>
      <c r="C45" s="85">
        <v>0.58280196605076195</v>
      </c>
      <c r="D45" s="84">
        <v>859397</v>
      </c>
      <c r="E45" s="85">
        <v>0.64287098176182</v>
      </c>
      <c r="F45" s="84">
        <v>327520</v>
      </c>
      <c r="G45" s="85">
        <v>0.468046856131897</v>
      </c>
      <c r="H45" s="84">
        <v>4418564</v>
      </c>
      <c r="I45" s="85">
        <v>0.76225744313729804</v>
      </c>
      <c r="J45" s="84">
        <v>4137913</v>
      </c>
      <c r="K45" s="85">
        <v>0.80298320938062495</v>
      </c>
      <c r="L45" s="84">
        <v>280651</v>
      </c>
      <c r="M45" s="85">
        <v>0.43612734593407698</v>
      </c>
      <c r="N45" s="86">
        <v>272.27236613849198</v>
      </c>
      <c r="O45" s="86">
        <v>381.49027748525998</v>
      </c>
      <c r="P45" s="86">
        <v>-14.3102711284807</v>
      </c>
      <c r="Q45" s="86">
        <v>-54.873038662680301</v>
      </c>
      <c r="U45" s="142"/>
    </row>
    <row r="46" spans="1:21" x14ac:dyDescent="0.2">
      <c r="A46" s="89" t="s">
        <v>249</v>
      </c>
      <c r="B46" s="84">
        <v>867915</v>
      </c>
      <c r="C46" s="85">
        <v>0.42616507166461298</v>
      </c>
      <c r="D46" s="84">
        <v>618938</v>
      </c>
      <c r="E46" s="85">
        <v>0.46299589096738403</v>
      </c>
      <c r="F46" s="84">
        <v>248977</v>
      </c>
      <c r="G46" s="85">
        <v>0.35580392678050599</v>
      </c>
      <c r="H46" s="84">
        <v>3476106</v>
      </c>
      <c r="I46" s="85">
        <v>0.59967167424399004</v>
      </c>
      <c r="J46" s="84">
        <v>3289159</v>
      </c>
      <c r="K46" s="85">
        <v>0.63827814890819701</v>
      </c>
      <c r="L46" s="84">
        <v>186947</v>
      </c>
      <c r="M46" s="85">
        <v>0.29051276831487499</v>
      </c>
      <c r="N46" s="86">
        <v>300.512262145487</v>
      </c>
      <c r="O46" s="86">
        <v>431.41978679609298</v>
      </c>
      <c r="P46" s="86">
        <v>-24.9139478747033</v>
      </c>
      <c r="Q46" s="86">
        <v>-57.931803675796203</v>
      </c>
      <c r="U46" s="142"/>
    </row>
    <row r="47" spans="1:21" x14ac:dyDescent="0.2">
      <c r="A47" s="89" t="s">
        <v>250</v>
      </c>
      <c r="B47" s="84">
        <v>280238</v>
      </c>
      <c r="C47" s="85">
        <v>0.137602930417319</v>
      </c>
      <c r="D47" s="84">
        <v>208809</v>
      </c>
      <c r="E47" s="85">
        <v>0.15619934306345501</v>
      </c>
      <c r="F47" s="84">
        <v>71429</v>
      </c>
      <c r="G47" s="85">
        <v>0.102076572076958</v>
      </c>
      <c r="H47" s="84">
        <v>844578</v>
      </c>
      <c r="I47" s="85">
        <v>0.14570024714138199</v>
      </c>
      <c r="J47" s="84">
        <v>761836</v>
      </c>
      <c r="K47" s="85">
        <v>0.1478381774343</v>
      </c>
      <c r="L47" s="84">
        <v>82742</v>
      </c>
      <c r="M47" s="85">
        <v>0.12857979788875601</v>
      </c>
      <c r="N47" s="86">
        <v>201.378827996203</v>
      </c>
      <c r="O47" s="86">
        <v>264.84825845629302</v>
      </c>
      <c r="P47" s="86">
        <v>15.8381049713702</v>
      </c>
      <c r="Q47" s="86">
        <v>-35.587744726805099</v>
      </c>
      <c r="U47" s="142"/>
    </row>
    <row r="48" spans="1:21" x14ac:dyDescent="0.2">
      <c r="A48" s="89" t="s">
        <v>251</v>
      </c>
      <c r="B48" s="84">
        <v>38765</v>
      </c>
      <c r="C48" s="85">
        <v>1.90344549904987E-2</v>
      </c>
      <c r="D48" s="84">
        <v>31651</v>
      </c>
      <c r="E48" s="85">
        <v>2.3676495779882099E-2</v>
      </c>
      <c r="F48" s="84">
        <v>7114</v>
      </c>
      <c r="G48" s="85">
        <v>1.01663572744331E-2</v>
      </c>
      <c r="H48" s="84">
        <v>97885</v>
      </c>
      <c r="I48" s="85">
        <v>1.6886384314337099E-2</v>
      </c>
      <c r="J48" s="84">
        <v>86922</v>
      </c>
      <c r="K48" s="85">
        <v>1.6867659258612399E-2</v>
      </c>
      <c r="L48" s="84">
        <v>10963</v>
      </c>
      <c r="M48" s="85">
        <v>1.7036333715095602E-2</v>
      </c>
      <c r="N48" s="86">
        <v>152.508706307236</v>
      </c>
      <c r="O48" s="86">
        <v>174.626394110771</v>
      </c>
      <c r="P48" s="86">
        <v>54.104582513353897</v>
      </c>
      <c r="Q48" s="86">
        <v>-54.928053413146102</v>
      </c>
      <c r="U48" s="142"/>
    </row>
    <row r="49" spans="1:21" x14ac:dyDescent="0.2">
      <c r="A49" s="89" t="s">
        <v>156</v>
      </c>
      <c r="B49" s="84">
        <v>849651</v>
      </c>
      <c r="C49" s="85">
        <v>0.41719705190590101</v>
      </c>
      <c r="D49" s="84">
        <v>477412</v>
      </c>
      <c r="E49" s="85">
        <v>0.35712752214037702</v>
      </c>
      <c r="F49" s="84">
        <v>372239</v>
      </c>
      <c r="G49" s="85">
        <v>0.531953143868103</v>
      </c>
      <c r="H49" s="84">
        <v>1378118</v>
      </c>
      <c r="I49" s="85">
        <v>0.23774255686270199</v>
      </c>
      <c r="J49" s="84">
        <v>1015261</v>
      </c>
      <c r="K49" s="85">
        <v>0.19701659656425399</v>
      </c>
      <c r="L49" s="84">
        <v>362857</v>
      </c>
      <c r="M49" s="85">
        <v>0.56387420805057298</v>
      </c>
      <c r="N49" s="86">
        <v>62.198126054109302</v>
      </c>
      <c r="O49" s="86">
        <v>112.659296372944</v>
      </c>
      <c r="P49" s="86">
        <v>-2.5204237062747299</v>
      </c>
      <c r="Q49" s="86">
        <v>-33.5880353042376</v>
      </c>
      <c r="U49" s="142"/>
    </row>
    <row r="50" spans="1:21" x14ac:dyDescent="0.2">
      <c r="A50" s="89" t="s">
        <v>252</v>
      </c>
      <c r="B50" s="84">
        <v>249136</v>
      </c>
      <c r="C50" s="85">
        <v>0.12233117447473001</v>
      </c>
      <c r="D50" s="84">
        <v>142741</v>
      </c>
      <c r="E50" s="85">
        <v>0.106777248242272</v>
      </c>
      <c r="F50" s="84">
        <v>106395</v>
      </c>
      <c r="G50" s="85">
        <v>0.15204520413456599</v>
      </c>
      <c r="H50" s="84">
        <v>503666</v>
      </c>
      <c r="I50" s="85">
        <v>8.6888671829850203E-2</v>
      </c>
      <c r="J50" s="84">
        <v>363705</v>
      </c>
      <c r="K50" s="85">
        <v>7.0578817913228301E-2</v>
      </c>
      <c r="L50" s="84">
        <v>139961</v>
      </c>
      <c r="M50" s="120">
        <v>0.21749724556220801</v>
      </c>
      <c r="N50" s="86">
        <v>102.165082525207</v>
      </c>
      <c r="O50" s="86">
        <v>154.800652930833</v>
      </c>
      <c r="P50" s="86">
        <v>31.548475022322499</v>
      </c>
      <c r="Q50" s="86">
        <v>-22.479887582862201</v>
      </c>
      <c r="U50" s="142"/>
    </row>
    <row r="51" spans="1:21" x14ac:dyDescent="0.2">
      <c r="A51" s="89" t="s">
        <v>253</v>
      </c>
      <c r="B51" s="84">
        <v>600516</v>
      </c>
      <c r="C51" s="85">
        <v>0.29486636845283998</v>
      </c>
      <c r="D51" s="84">
        <v>334672</v>
      </c>
      <c r="E51" s="85">
        <v>0.25035102194700698</v>
      </c>
      <c r="F51" s="84">
        <v>265844</v>
      </c>
      <c r="G51" s="85">
        <v>0.37990793973353698</v>
      </c>
      <c r="H51" s="84">
        <v>874450</v>
      </c>
      <c r="I51" s="85">
        <v>0.150853540007887</v>
      </c>
      <c r="J51" s="84">
        <v>651556</v>
      </c>
      <c r="K51" s="85">
        <v>0.12643777865102601</v>
      </c>
      <c r="L51" s="84">
        <v>222894</v>
      </c>
      <c r="M51" s="120">
        <v>0.34637385451906499</v>
      </c>
      <c r="N51" s="86">
        <v>45.616436531249803</v>
      </c>
      <c r="O51" s="86">
        <v>94.684945259836496</v>
      </c>
      <c r="P51" s="86">
        <v>-16.156091542408301</v>
      </c>
      <c r="Q51" s="86">
        <v>-38.651490373450997</v>
      </c>
      <c r="U51" s="142"/>
    </row>
    <row r="52" spans="1:21" x14ac:dyDescent="0.2">
      <c r="A52" s="105" t="s">
        <v>134</v>
      </c>
      <c r="B52" s="80">
        <v>450390</v>
      </c>
      <c r="C52" s="81">
        <v>1</v>
      </c>
      <c r="D52" s="80">
        <v>395791</v>
      </c>
      <c r="E52" s="81">
        <v>1</v>
      </c>
      <c r="F52" s="80">
        <v>54599</v>
      </c>
      <c r="G52" s="81">
        <v>1</v>
      </c>
      <c r="H52" s="80">
        <v>982738</v>
      </c>
      <c r="I52" s="81">
        <v>1</v>
      </c>
      <c r="J52" s="80">
        <v>942722</v>
      </c>
      <c r="K52" s="81">
        <v>1</v>
      </c>
      <c r="L52" s="80">
        <v>40016</v>
      </c>
      <c r="M52" s="81">
        <v>1</v>
      </c>
      <c r="N52" s="82">
        <v>118.197118053243</v>
      </c>
      <c r="O52" s="82">
        <v>138.186820822101</v>
      </c>
      <c r="P52" s="82">
        <v>-26.709280389750699</v>
      </c>
      <c r="Q52" s="82">
        <v>-32.233564844185302</v>
      </c>
      <c r="U52" s="142"/>
    </row>
    <row r="53" spans="1:21" x14ac:dyDescent="0.2">
      <c r="A53" s="89" t="s">
        <v>155</v>
      </c>
      <c r="B53" s="84">
        <v>289908</v>
      </c>
      <c r="C53" s="85">
        <v>0.64368214214347597</v>
      </c>
      <c r="D53" s="84">
        <v>276919</v>
      </c>
      <c r="E53" s="85">
        <v>0.69965966886563902</v>
      </c>
      <c r="F53" s="84">
        <v>12989</v>
      </c>
      <c r="G53" s="85">
        <v>0.237898130002381</v>
      </c>
      <c r="H53" s="84">
        <v>776636</v>
      </c>
      <c r="I53" s="85">
        <v>0.79027777495120799</v>
      </c>
      <c r="J53" s="84">
        <v>759076</v>
      </c>
      <c r="K53" s="85">
        <v>0.80519601748977998</v>
      </c>
      <c r="L53" s="84">
        <v>17560</v>
      </c>
      <c r="M53" s="120">
        <v>0.43882447021191501</v>
      </c>
      <c r="N53" s="86">
        <v>167.890503194117</v>
      </c>
      <c r="O53" s="86">
        <v>174.114813356974</v>
      </c>
      <c r="P53" s="86">
        <v>35.191315728693503</v>
      </c>
      <c r="Q53" s="86">
        <v>-32.591345949375601</v>
      </c>
      <c r="U53" s="142"/>
    </row>
    <row r="54" spans="1:21" x14ac:dyDescent="0.2">
      <c r="A54" s="89" t="s">
        <v>249</v>
      </c>
      <c r="B54" s="84">
        <v>179776</v>
      </c>
      <c r="C54" s="85">
        <v>0.39915628677368498</v>
      </c>
      <c r="D54" s="84">
        <v>170355</v>
      </c>
      <c r="E54" s="85">
        <v>0.43041655823401698</v>
      </c>
      <c r="F54" s="84">
        <v>9421</v>
      </c>
      <c r="G54" s="85">
        <v>0.17254894778292601</v>
      </c>
      <c r="H54" s="84">
        <v>515350</v>
      </c>
      <c r="I54" s="85">
        <v>0.52440223131699404</v>
      </c>
      <c r="J54" s="84">
        <v>501984</v>
      </c>
      <c r="K54" s="85">
        <v>0.53248359537594303</v>
      </c>
      <c r="L54" s="84">
        <v>13366</v>
      </c>
      <c r="M54" s="120">
        <v>0.33401639344262302</v>
      </c>
      <c r="N54" s="86">
        <v>186.662290850837</v>
      </c>
      <c r="O54" s="86">
        <v>194.66936691027601</v>
      </c>
      <c r="P54" s="86">
        <v>41.874535611930803</v>
      </c>
      <c r="Q54" s="86">
        <v>-39.400032689998902</v>
      </c>
      <c r="U54" s="142"/>
    </row>
    <row r="55" spans="1:21" x14ac:dyDescent="0.2">
      <c r="A55" s="89" t="s">
        <v>250</v>
      </c>
      <c r="B55" s="84">
        <v>99786</v>
      </c>
      <c r="C55" s="85">
        <v>0.22155465263438401</v>
      </c>
      <c r="D55" s="84">
        <v>96382</v>
      </c>
      <c r="E55" s="85">
        <v>0.24351741196742699</v>
      </c>
      <c r="F55" s="84">
        <v>3404</v>
      </c>
      <c r="G55" s="85">
        <v>6.2345464202641102E-2</v>
      </c>
      <c r="H55" s="84">
        <v>232831</v>
      </c>
      <c r="I55" s="85">
        <v>0.23692072556469801</v>
      </c>
      <c r="J55" s="84">
        <v>229934</v>
      </c>
      <c r="K55" s="85">
        <v>0.24390435356340501</v>
      </c>
      <c r="L55" s="84">
        <v>2897</v>
      </c>
      <c r="M55" s="120">
        <v>7.2396041583366696E-2</v>
      </c>
      <c r="N55" s="86">
        <v>133.33032689956499</v>
      </c>
      <c r="O55" s="86">
        <v>138.56529227449099</v>
      </c>
      <c r="P55" s="86">
        <v>-14.8942420681551</v>
      </c>
      <c r="Q55" s="86">
        <v>-17.088882558222402</v>
      </c>
      <c r="U55" s="142"/>
    </row>
    <row r="56" spans="1:21" x14ac:dyDescent="0.2">
      <c r="A56" s="89" t="s">
        <v>251</v>
      </c>
      <c r="B56" s="84">
        <v>10346</v>
      </c>
      <c r="C56" s="85">
        <v>2.2971202735407099E-2</v>
      </c>
      <c r="D56" s="84">
        <v>10182</v>
      </c>
      <c r="E56" s="85">
        <v>2.5725698664194E-2</v>
      </c>
      <c r="F56" s="84">
        <v>164</v>
      </c>
      <c r="G56" s="85">
        <v>3.0037180168134901E-3</v>
      </c>
      <c r="H56" s="84">
        <v>28454</v>
      </c>
      <c r="I56" s="85">
        <v>2.8953800504305301E-2</v>
      </c>
      <c r="J56" s="84">
        <v>27157</v>
      </c>
      <c r="K56" s="85">
        <v>2.8807007792329E-2</v>
      </c>
      <c r="L56" s="84">
        <v>1297</v>
      </c>
      <c r="M56" s="120">
        <v>3.24120351859256E-2</v>
      </c>
      <c r="N56" s="86">
        <v>175.024163928088</v>
      </c>
      <c r="O56" s="86">
        <v>166.71577293262601</v>
      </c>
      <c r="P56" s="86">
        <v>690.85365853658504</v>
      </c>
      <c r="Q56" s="86">
        <v>36.163085610374701</v>
      </c>
      <c r="U56" s="142"/>
    </row>
    <row r="57" spans="1:21" x14ac:dyDescent="0.2">
      <c r="A57" s="89" t="s">
        <v>156</v>
      </c>
      <c r="B57" s="84">
        <v>160482</v>
      </c>
      <c r="C57" s="85">
        <v>0.35631785785652398</v>
      </c>
      <c r="D57" s="84">
        <v>118872</v>
      </c>
      <c r="E57" s="85">
        <v>0.30034033113436098</v>
      </c>
      <c r="F57" s="84">
        <v>41610</v>
      </c>
      <c r="G57" s="85">
        <v>0.76210186999761897</v>
      </c>
      <c r="H57" s="84">
        <v>206099</v>
      </c>
      <c r="I57" s="85">
        <v>0.20971917235316001</v>
      </c>
      <c r="J57" s="84">
        <v>183643</v>
      </c>
      <c r="K57" s="85">
        <v>0.19480080023591301</v>
      </c>
      <c r="L57" s="84">
        <v>22456</v>
      </c>
      <c r="M57" s="120">
        <v>0.56117552978808505</v>
      </c>
      <c r="N57" s="86">
        <v>28.424994703455798</v>
      </c>
      <c r="O57" s="86">
        <v>54.488020728178199</v>
      </c>
      <c r="P57" s="86">
        <v>-46.032203797164101</v>
      </c>
      <c r="Q57" s="86">
        <v>-30.851791957162099</v>
      </c>
      <c r="U57" s="142"/>
    </row>
    <row r="58" spans="1:21" x14ac:dyDescent="0.2">
      <c r="A58" s="89" t="s">
        <v>252</v>
      </c>
      <c r="B58" s="84">
        <v>64193</v>
      </c>
      <c r="C58" s="85">
        <v>0.14252758720220299</v>
      </c>
      <c r="D58" s="84">
        <v>48973</v>
      </c>
      <c r="E58" s="85">
        <v>0.12373449623665</v>
      </c>
      <c r="F58" s="84">
        <v>15220</v>
      </c>
      <c r="G58" s="85">
        <v>0.278759684243301</v>
      </c>
      <c r="H58" s="84">
        <v>85069</v>
      </c>
      <c r="I58" s="85">
        <v>8.6563254906190698E-2</v>
      </c>
      <c r="J58" s="84">
        <v>76720</v>
      </c>
      <c r="K58" s="85">
        <v>8.1381361631530799E-2</v>
      </c>
      <c r="L58" s="84">
        <v>8349</v>
      </c>
      <c r="M58" s="120">
        <v>0.20864154338264701</v>
      </c>
      <c r="N58" s="86">
        <v>32.520679824902999</v>
      </c>
      <c r="O58" s="86">
        <v>56.657750188879596</v>
      </c>
      <c r="P58" s="86">
        <v>-45.144546649145902</v>
      </c>
      <c r="Q58" s="86">
        <v>-31.602814070351801</v>
      </c>
      <c r="U58" s="142"/>
    </row>
    <row r="59" spans="1:21" x14ac:dyDescent="0.2">
      <c r="A59" s="89" t="s">
        <v>253</v>
      </c>
      <c r="B59" s="84">
        <v>96287</v>
      </c>
      <c r="C59" s="85">
        <v>0.21378583005839399</v>
      </c>
      <c r="D59" s="84">
        <v>69898</v>
      </c>
      <c r="E59" s="85">
        <v>0.17660330831171001</v>
      </c>
      <c r="F59" s="84">
        <v>26389</v>
      </c>
      <c r="G59" s="85">
        <v>0.48332387040055702</v>
      </c>
      <c r="H59" s="84">
        <v>121028</v>
      </c>
      <c r="I59" s="85">
        <v>0.123153882316548</v>
      </c>
      <c r="J59" s="84">
        <v>106923</v>
      </c>
      <c r="K59" s="85">
        <v>0.113419438604382</v>
      </c>
      <c r="L59" s="84">
        <v>14105</v>
      </c>
      <c r="M59" s="120">
        <v>0.35248400639744099</v>
      </c>
      <c r="N59" s="86">
        <v>25.695057484395601</v>
      </c>
      <c r="O59" s="86">
        <v>52.970042061289298</v>
      </c>
      <c r="P59" s="86">
        <v>-46.5496987381106</v>
      </c>
      <c r="Q59" s="86">
        <v>-30.314720344545702</v>
      </c>
      <c r="U59" s="142"/>
    </row>
    <row r="60" spans="1:21" x14ac:dyDescent="0.2">
      <c r="A60" s="105" t="s">
        <v>530</v>
      </c>
      <c r="B60" s="80">
        <v>628110</v>
      </c>
      <c r="C60" s="81">
        <v>1</v>
      </c>
      <c r="D60" s="80">
        <v>539819</v>
      </c>
      <c r="E60" s="81">
        <v>1</v>
      </c>
      <c r="F60" s="80">
        <v>88291</v>
      </c>
      <c r="G60" s="81">
        <v>1</v>
      </c>
      <c r="H60" s="80">
        <v>1904885</v>
      </c>
      <c r="I60" s="81">
        <v>1</v>
      </c>
      <c r="J60" s="80">
        <v>1819007</v>
      </c>
      <c r="K60" s="81">
        <v>1</v>
      </c>
      <c r="L60" s="80">
        <v>85878</v>
      </c>
      <c r="M60" s="81">
        <v>1</v>
      </c>
      <c r="N60" s="82">
        <v>203.27251596057999</v>
      </c>
      <c r="O60" s="82">
        <v>236.966094190831</v>
      </c>
      <c r="P60" s="82">
        <v>-2.7330078943493699</v>
      </c>
      <c r="Q60" s="82">
        <v>-39.103602055577298</v>
      </c>
      <c r="U60" s="142"/>
    </row>
    <row r="61" spans="1:21" x14ac:dyDescent="0.2">
      <c r="A61" s="89" t="s">
        <v>155</v>
      </c>
      <c r="B61" s="84">
        <v>455081</v>
      </c>
      <c r="C61" s="85">
        <v>0.72452436675104703</v>
      </c>
      <c r="D61" s="84">
        <v>418924</v>
      </c>
      <c r="E61" s="85">
        <v>0.77604530407414296</v>
      </c>
      <c r="F61" s="84">
        <v>36157</v>
      </c>
      <c r="G61" s="85">
        <v>0.40952078920841301</v>
      </c>
      <c r="H61" s="84">
        <v>1469578</v>
      </c>
      <c r="I61" s="85">
        <v>0.77147859319591505</v>
      </c>
      <c r="J61" s="84">
        <v>1432963</v>
      </c>
      <c r="K61" s="85">
        <v>0.78777211962350902</v>
      </c>
      <c r="L61" s="84">
        <v>36615</v>
      </c>
      <c r="M61" s="120">
        <v>0.42636065115629102</v>
      </c>
      <c r="N61" s="86">
        <v>222.92668777646199</v>
      </c>
      <c r="O61" s="86">
        <v>242.05798665151701</v>
      </c>
      <c r="P61" s="86">
        <v>1.2666980114500701</v>
      </c>
      <c r="Q61" s="86">
        <v>-42.6954742940746</v>
      </c>
      <c r="U61" s="142"/>
    </row>
    <row r="62" spans="1:21" x14ac:dyDescent="0.2">
      <c r="A62" s="89" t="s">
        <v>249</v>
      </c>
      <c r="B62" s="84">
        <v>327516</v>
      </c>
      <c r="C62" s="85">
        <v>0.52143095954530305</v>
      </c>
      <c r="D62" s="84">
        <v>305982</v>
      </c>
      <c r="E62" s="85">
        <v>0.566823324114194</v>
      </c>
      <c r="F62" s="84">
        <v>21534</v>
      </c>
      <c r="G62" s="85">
        <v>0.24389801905063899</v>
      </c>
      <c r="H62" s="84">
        <v>1085600</v>
      </c>
      <c r="I62" s="85">
        <v>0.56990317000763802</v>
      </c>
      <c r="J62" s="84">
        <v>1061163</v>
      </c>
      <c r="K62" s="85">
        <v>0.58337488530830295</v>
      </c>
      <c r="L62" s="84">
        <v>24437</v>
      </c>
      <c r="M62" s="120">
        <v>0.28455483360115502</v>
      </c>
      <c r="N62" s="86">
        <v>231.464722334176</v>
      </c>
      <c r="O62" s="86">
        <v>246.805694452615</v>
      </c>
      <c r="P62" s="86">
        <v>13.4810067799759</v>
      </c>
      <c r="Q62" s="86">
        <v>-46.801603204448803</v>
      </c>
      <c r="U62" s="142"/>
    </row>
    <row r="63" spans="1:21" x14ac:dyDescent="0.2">
      <c r="A63" s="89" t="s">
        <v>250</v>
      </c>
      <c r="B63" s="84">
        <v>111222</v>
      </c>
      <c r="C63" s="85">
        <v>0.177074079381</v>
      </c>
      <c r="D63" s="84">
        <v>97044</v>
      </c>
      <c r="E63" s="85">
        <v>0.17977136781032199</v>
      </c>
      <c r="F63" s="84">
        <v>14178</v>
      </c>
      <c r="G63" s="85">
        <v>0.16058261883997199</v>
      </c>
      <c r="H63" s="84">
        <v>342660</v>
      </c>
      <c r="I63" s="85">
        <v>0.179884874939957</v>
      </c>
      <c r="J63" s="84">
        <v>331229</v>
      </c>
      <c r="K63" s="85">
        <v>0.18209330695264</v>
      </c>
      <c r="L63" s="84">
        <v>11431</v>
      </c>
      <c r="M63" s="120">
        <v>0.13310743147255399</v>
      </c>
      <c r="N63" s="86">
        <v>208.08652964341599</v>
      </c>
      <c r="O63" s="86">
        <v>241.31837104818399</v>
      </c>
      <c r="P63" s="86">
        <v>-19.3750881647623</v>
      </c>
      <c r="Q63" s="86">
        <v>-24.665771139247202</v>
      </c>
      <c r="U63" s="142"/>
    </row>
    <row r="64" spans="1:21" x14ac:dyDescent="0.2">
      <c r="A64" s="89" t="s">
        <v>251</v>
      </c>
      <c r="B64" s="84">
        <v>16343</v>
      </c>
      <c r="C64" s="85">
        <v>2.6019327824744101E-2</v>
      </c>
      <c r="D64" s="84">
        <v>15898</v>
      </c>
      <c r="E64" s="85">
        <v>2.9450612149627901E-2</v>
      </c>
      <c r="F64" s="84">
        <v>445</v>
      </c>
      <c r="G64" s="85">
        <v>5.0401513178013604E-3</v>
      </c>
      <c r="H64" s="84">
        <v>41319</v>
      </c>
      <c r="I64" s="85">
        <v>2.1691073214393501E-2</v>
      </c>
      <c r="J64" s="84">
        <v>40573</v>
      </c>
      <c r="K64" s="85">
        <v>2.2305026863558002E-2</v>
      </c>
      <c r="L64" s="84">
        <v>746</v>
      </c>
      <c r="M64" s="120">
        <v>8.6867416567688992E-3</v>
      </c>
      <c r="N64" s="86">
        <v>152.82383895245701</v>
      </c>
      <c r="O64" s="86">
        <v>155.20820228959599</v>
      </c>
      <c r="P64" s="86">
        <v>67.640449438202197</v>
      </c>
      <c r="Q64" s="86">
        <v>-40.111315640717201</v>
      </c>
      <c r="U64" s="142"/>
    </row>
    <row r="65" spans="1:21" x14ac:dyDescent="0.2">
      <c r="A65" s="89" t="s">
        <v>156</v>
      </c>
      <c r="B65" s="84">
        <v>173030</v>
      </c>
      <c r="C65" s="85">
        <v>0.27547722532677399</v>
      </c>
      <c r="D65" s="84">
        <v>120896</v>
      </c>
      <c r="E65" s="85">
        <v>0.22395654839863</v>
      </c>
      <c r="F65" s="84">
        <v>52134</v>
      </c>
      <c r="G65" s="85">
        <v>0.59047921079158705</v>
      </c>
      <c r="H65" s="84">
        <v>435307</v>
      </c>
      <c r="I65" s="85">
        <v>0.228521406804085</v>
      </c>
      <c r="J65" s="84">
        <v>386043</v>
      </c>
      <c r="K65" s="85">
        <v>0.212227330625995</v>
      </c>
      <c r="L65" s="84">
        <v>49264</v>
      </c>
      <c r="M65" s="120">
        <v>0.57365099326952196</v>
      </c>
      <c r="N65" s="86">
        <v>151.57891695081801</v>
      </c>
      <c r="O65" s="86">
        <v>219.31825701429301</v>
      </c>
      <c r="P65" s="86">
        <v>-5.5050446925231098</v>
      </c>
      <c r="Q65" s="86">
        <v>-22.7588813437219</v>
      </c>
      <c r="U65" s="142"/>
    </row>
    <row r="66" spans="1:21" x14ac:dyDescent="0.2">
      <c r="A66" s="89" t="s">
        <v>252</v>
      </c>
      <c r="B66" s="84">
        <v>43544</v>
      </c>
      <c r="C66" s="85">
        <v>6.9325436627342293E-2</v>
      </c>
      <c r="D66" s="84">
        <v>30950</v>
      </c>
      <c r="E66" s="85">
        <v>5.7334032333059802E-2</v>
      </c>
      <c r="F66" s="84">
        <v>12594</v>
      </c>
      <c r="G66" s="85">
        <v>0.14264194538514699</v>
      </c>
      <c r="H66" s="84">
        <v>144116</v>
      </c>
      <c r="I66" s="85">
        <v>7.5656010730306505E-2</v>
      </c>
      <c r="J66" s="84">
        <v>129772</v>
      </c>
      <c r="K66" s="85">
        <v>7.1342221332848094E-2</v>
      </c>
      <c r="L66" s="84">
        <v>14344</v>
      </c>
      <c r="M66" s="120">
        <v>0.16702764386688099</v>
      </c>
      <c r="N66" s="86">
        <v>230.966378835201</v>
      </c>
      <c r="O66" s="86">
        <v>319.29563812600998</v>
      </c>
      <c r="P66" s="86">
        <v>13.895505796410999</v>
      </c>
      <c r="Q66" s="86">
        <v>3.0467269672160402</v>
      </c>
      <c r="U66" s="142"/>
    </row>
    <row r="67" spans="1:21" x14ac:dyDescent="0.2">
      <c r="A67" s="89" t="s">
        <v>253</v>
      </c>
      <c r="B67" s="84">
        <v>129483</v>
      </c>
      <c r="C67" s="85">
        <v>0.206147012465969</v>
      </c>
      <c r="D67" s="84">
        <v>89945</v>
      </c>
      <c r="E67" s="85">
        <v>0.16662066359279701</v>
      </c>
      <c r="F67" s="84">
        <v>39538</v>
      </c>
      <c r="G67" s="85">
        <v>0.44781461304096698</v>
      </c>
      <c r="H67" s="84">
        <v>291190</v>
      </c>
      <c r="I67" s="85">
        <v>0.152864871107705</v>
      </c>
      <c r="J67" s="84">
        <v>256271</v>
      </c>
      <c r="K67" s="85">
        <v>0.14088510929314699</v>
      </c>
      <c r="L67" s="84">
        <v>34919</v>
      </c>
      <c r="M67" s="120">
        <v>0.40661170497682803</v>
      </c>
      <c r="N67" s="86">
        <v>124.886664658681</v>
      </c>
      <c r="O67" s="86">
        <v>184.91967313358199</v>
      </c>
      <c r="P67" s="86">
        <v>-11.682432090647</v>
      </c>
      <c r="Q67" s="86">
        <v>-31.276757435439901</v>
      </c>
      <c r="U67" s="142"/>
    </row>
    <row r="68" spans="1:21" x14ac:dyDescent="0.2">
      <c r="A68" s="192" t="s">
        <v>743</v>
      </c>
      <c r="B68" s="192"/>
      <c r="C68" s="192"/>
      <c r="D68" s="192"/>
      <c r="E68" s="192"/>
      <c r="F68" s="192"/>
      <c r="G68" s="192"/>
      <c r="H68" s="192"/>
      <c r="I68" s="192"/>
      <c r="J68" s="192"/>
      <c r="K68" s="192"/>
      <c r="L68" s="192"/>
      <c r="M68" s="192"/>
      <c r="N68" s="192"/>
      <c r="O68" s="192"/>
      <c r="P68" s="192"/>
      <c r="Q68" s="192"/>
    </row>
    <row r="69" spans="1:21" x14ac:dyDescent="0.2">
      <c r="A69" s="245" t="s">
        <v>546</v>
      </c>
      <c r="B69" s="245"/>
      <c r="C69" s="245"/>
      <c r="D69" s="245"/>
      <c r="E69" s="245"/>
      <c r="F69" s="245"/>
      <c r="G69" s="245"/>
      <c r="H69" s="245"/>
      <c r="I69" s="245"/>
      <c r="J69" s="245"/>
      <c r="K69" s="245"/>
      <c r="L69" s="245"/>
      <c r="M69" s="245"/>
      <c r="N69" s="245"/>
      <c r="O69" s="245"/>
      <c r="P69" s="245"/>
      <c r="Q69" s="136"/>
    </row>
    <row r="70" spans="1:21" x14ac:dyDescent="0.2">
      <c r="A70" s="204"/>
      <c r="B70" s="197">
        <v>2020</v>
      </c>
      <c r="C70" s="197"/>
      <c r="D70" s="197"/>
      <c r="E70" s="197"/>
      <c r="F70" s="197"/>
      <c r="G70" s="197"/>
      <c r="H70" s="197">
        <v>2021</v>
      </c>
      <c r="I70" s="197"/>
      <c r="J70" s="197"/>
      <c r="K70" s="197"/>
      <c r="L70" s="197"/>
      <c r="M70" s="197"/>
      <c r="N70" s="197" t="s">
        <v>529</v>
      </c>
      <c r="O70" s="197"/>
      <c r="P70" s="197"/>
      <c r="Q70" s="202" t="s">
        <v>538</v>
      </c>
    </row>
    <row r="71" spans="1:21" ht="22.5" x14ac:dyDescent="0.2">
      <c r="A71" s="204"/>
      <c r="B71" s="173" t="s">
        <v>113</v>
      </c>
      <c r="C71" s="173" t="s">
        <v>117</v>
      </c>
      <c r="D71" s="173" t="s">
        <v>114</v>
      </c>
      <c r="E71" s="173" t="s">
        <v>129</v>
      </c>
      <c r="F71" s="173" t="s">
        <v>115</v>
      </c>
      <c r="G71" s="173" t="s">
        <v>130</v>
      </c>
      <c r="H71" s="173" t="s">
        <v>113</v>
      </c>
      <c r="I71" s="173" t="s">
        <v>117</v>
      </c>
      <c r="J71" s="173" t="s">
        <v>114</v>
      </c>
      <c r="K71" s="173" t="s">
        <v>129</v>
      </c>
      <c r="L71" s="173" t="s">
        <v>115</v>
      </c>
      <c r="M71" s="173" t="s">
        <v>130</v>
      </c>
      <c r="N71" s="173" t="s">
        <v>113</v>
      </c>
      <c r="O71" s="173" t="s">
        <v>114</v>
      </c>
      <c r="P71" s="173" t="s">
        <v>115</v>
      </c>
      <c r="Q71" s="203"/>
    </row>
    <row r="72" spans="1:21" x14ac:dyDescent="0.2">
      <c r="A72" s="105" t="s">
        <v>121</v>
      </c>
      <c r="B72" s="80">
        <v>3115071</v>
      </c>
      <c r="C72" s="81">
        <v>1</v>
      </c>
      <c r="D72" s="80">
        <v>2272421</v>
      </c>
      <c r="E72" s="81">
        <v>1</v>
      </c>
      <c r="F72" s="80">
        <v>842650</v>
      </c>
      <c r="G72" s="81">
        <v>1</v>
      </c>
      <c r="H72" s="80">
        <v>8684306</v>
      </c>
      <c r="I72" s="81">
        <v>1</v>
      </c>
      <c r="J72" s="80">
        <v>7914903</v>
      </c>
      <c r="K72" s="81">
        <v>1</v>
      </c>
      <c r="L72" s="80">
        <v>769403</v>
      </c>
      <c r="M72" s="81">
        <v>1</v>
      </c>
      <c r="N72" s="82">
        <v>178.78356544682299</v>
      </c>
      <c r="O72" s="82">
        <v>248.302669267711</v>
      </c>
      <c r="P72" s="82">
        <v>-8.6924583160268192</v>
      </c>
      <c r="Q72" s="82">
        <v>-47.191092611483</v>
      </c>
    </row>
    <row r="73" spans="1:21" x14ac:dyDescent="0.2">
      <c r="A73" s="89" t="s">
        <v>163</v>
      </c>
      <c r="B73" s="84">
        <v>2534685</v>
      </c>
      <c r="C73" s="85">
        <v>0.81368450349927801</v>
      </c>
      <c r="D73" s="84">
        <v>1991738</v>
      </c>
      <c r="E73" s="85">
        <v>0.87648283482682099</v>
      </c>
      <c r="F73" s="84">
        <v>542947</v>
      </c>
      <c r="G73" s="85">
        <v>0.64433275974603899</v>
      </c>
      <c r="H73" s="84">
        <v>7828291</v>
      </c>
      <c r="I73" s="85">
        <v>0.90142965943392594</v>
      </c>
      <c r="J73" s="84">
        <v>7377646</v>
      </c>
      <c r="K73" s="85">
        <v>0.93212083584599803</v>
      </c>
      <c r="L73" s="84">
        <v>450645</v>
      </c>
      <c r="M73" s="85">
        <v>0.58570736012206903</v>
      </c>
      <c r="N73" s="86">
        <v>208.8467008721</v>
      </c>
      <c r="O73" s="86">
        <v>270.41247392980398</v>
      </c>
      <c r="P73" s="86">
        <v>-17.000186021840101</v>
      </c>
      <c r="Q73" s="86">
        <v>-48.253871032393398</v>
      </c>
    </row>
    <row r="74" spans="1:21" x14ac:dyDescent="0.2">
      <c r="A74" s="89" t="s">
        <v>164</v>
      </c>
      <c r="B74" s="84">
        <v>188173</v>
      </c>
      <c r="C74" s="85">
        <v>6.0407290877158203E-2</v>
      </c>
      <c r="D74" s="84">
        <v>86808</v>
      </c>
      <c r="E74" s="85">
        <v>3.8200667922009199E-2</v>
      </c>
      <c r="F74" s="84">
        <v>101365</v>
      </c>
      <c r="G74" s="85">
        <v>0.120293122886133</v>
      </c>
      <c r="H74" s="84">
        <v>327229</v>
      </c>
      <c r="I74" s="85">
        <v>3.7680500894371999E-2</v>
      </c>
      <c r="J74" s="84">
        <v>207413</v>
      </c>
      <c r="K74" s="85">
        <v>2.62053748479293E-2</v>
      </c>
      <c r="L74" s="84">
        <v>119816</v>
      </c>
      <c r="M74" s="85">
        <v>0.15572593296360901</v>
      </c>
      <c r="N74" s="86">
        <v>73.897955604682906</v>
      </c>
      <c r="O74" s="86">
        <v>138.933047645378</v>
      </c>
      <c r="P74" s="86">
        <v>18.2025353919006</v>
      </c>
      <c r="Q74" s="86">
        <v>-43.394702199834299</v>
      </c>
    </row>
    <row r="75" spans="1:21" x14ac:dyDescent="0.2">
      <c r="A75" s="89" t="s">
        <v>165</v>
      </c>
      <c r="B75" s="84">
        <v>392215</v>
      </c>
      <c r="C75" s="85">
        <v>0.12590884766350399</v>
      </c>
      <c r="D75" s="84">
        <v>193875</v>
      </c>
      <c r="E75" s="85">
        <v>8.5316497251169604E-2</v>
      </c>
      <c r="F75" s="84">
        <v>198340</v>
      </c>
      <c r="G75" s="85">
        <v>0.23537649083249301</v>
      </c>
      <c r="H75" s="84">
        <v>528789</v>
      </c>
      <c r="I75" s="85">
        <v>6.0890185122449599E-2</v>
      </c>
      <c r="J75" s="84">
        <v>329845</v>
      </c>
      <c r="K75" s="85">
        <v>4.1673915650008601E-2</v>
      </c>
      <c r="L75" s="84">
        <v>198944</v>
      </c>
      <c r="M75" s="85">
        <v>0.25856930633231201</v>
      </c>
      <c r="N75" s="86">
        <v>34.821207755950198</v>
      </c>
      <c r="O75" s="86">
        <v>70.132817537072896</v>
      </c>
      <c r="P75" s="86">
        <v>0.304527578904912</v>
      </c>
      <c r="Q75" s="86">
        <v>-28.388837201743701</v>
      </c>
    </row>
    <row r="76" spans="1:21" x14ac:dyDescent="0.2">
      <c r="A76" s="105" t="s">
        <v>133</v>
      </c>
      <c r="B76" s="80">
        <v>2036570</v>
      </c>
      <c r="C76" s="81">
        <v>1</v>
      </c>
      <c r="D76" s="80">
        <v>1336811</v>
      </c>
      <c r="E76" s="81">
        <v>1</v>
      </c>
      <c r="F76" s="80">
        <v>699759</v>
      </c>
      <c r="G76" s="81">
        <v>1</v>
      </c>
      <c r="H76" s="80">
        <v>5796682</v>
      </c>
      <c r="I76" s="81">
        <v>1</v>
      </c>
      <c r="J76" s="80">
        <v>5153175</v>
      </c>
      <c r="K76" s="81">
        <v>1</v>
      </c>
      <c r="L76" s="80">
        <v>643507</v>
      </c>
      <c r="M76" s="81">
        <v>1</v>
      </c>
      <c r="N76" s="82">
        <v>184.62964690631799</v>
      </c>
      <c r="O76" s="82">
        <v>285.48268977439602</v>
      </c>
      <c r="P76" s="82">
        <v>-8.0387676328564606</v>
      </c>
      <c r="Q76" s="82">
        <v>-51.150919495130502</v>
      </c>
    </row>
    <row r="77" spans="1:21" x14ac:dyDescent="0.2">
      <c r="A77" s="89" t="s">
        <v>163</v>
      </c>
      <c r="B77" s="84">
        <v>1548128</v>
      </c>
      <c r="C77" s="85">
        <v>0.76016439405471004</v>
      </c>
      <c r="D77" s="84">
        <v>1102216</v>
      </c>
      <c r="E77" s="85">
        <v>0.82451146796368402</v>
      </c>
      <c r="F77" s="84">
        <v>445912</v>
      </c>
      <c r="G77" s="85">
        <v>0.63723653429252103</v>
      </c>
      <c r="H77" s="84">
        <v>5080280</v>
      </c>
      <c r="I77" s="85">
        <v>0.87641171276947705</v>
      </c>
      <c r="J77" s="84">
        <v>4702693</v>
      </c>
      <c r="K77" s="85">
        <v>0.91258166082075598</v>
      </c>
      <c r="L77" s="84">
        <v>377587</v>
      </c>
      <c r="M77" s="85">
        <v>0.58676440194123802</v>
      </c>
      <c r="N77" s="86">
        <v>228.156328158912</v>
      </c>
      <c r="O77" s="86">
        <v>326.65802347271301</v>
      </c>
      <c r="P77" s="86">
        <v>-15.3225300059205</v>
      </c>
      <c r="Q77" s="86">
        <v>-52.895470796801497</v>
      </c>
    </row>
    <row r="78" spans="1:21" x14ac:dyDescent="0.2">
      <c r="A78" s="89" t="s">
        <v>164</v>
      </c>
      <c r="B78" s="84">
        <v>138857</v>
      </c>
      <c r="C78" s="85">
        <v>6.8181795862651398E-2</v>
      </c>
      <c r="D78" s="84">
        <v>55668</v>
      </c>
      <c r="E78" s="85">
        <v>4.16423862460737E-2</v>
      </c>
      <c r="F78" s="84">
        <v>83189</v>
      </c>
      <c r="G78" s="85">
        <v>0.118882358068992</v>
      </c>
      <c r="H78" s="84">
        <v>246338</v>
      </c>
      <c r="I78" s="85">
        <v>4.24963798255623E-2</v>
      </c>
      <c r="J78" s="84">
        <v>153101</v>
      </c>
      <c r="K78" s="85">
        <v>2.9710033134911999E-2</v>
      </c>
      <c r="L78" s="84">
        <v>93237</v>
      </c>
      <c r="M78" s="85">
        <v>0.14488886678777399</v>
      </c>
      <c r="N78" s="86">
        <v>77.404091979518498</v>
      </c>
      <c r="O78" s="86">
        <v>175.025149098225</v>
      </c>
      <c r="P78" s="86">
        <v>12.078519996634199</v>
      </c>
      <c r="Q78" s="86">
        <v>-46.914604528479202</v>
      </c>
    </row>
    <row r="79" spans="1:21" x14ac:dyDescent="0.2">
      <c r="A79" s="89" t="s">
        <v>165</v>
      </c>
      <c r="B79" s="84">
        <v>349583</v>
      </c>
      <c r="C79" s="85">
        <v>0.17165282803930099</v>
      </c>
      <c r="D79" s="84">
        <v>178925</v>
      </c>
      <c r="E79" s="85">
        <v>0.13384464969244</v>
      </c>
      <c r="F79" s="84">
        <v>170658</v>
      </c>
      <c r="G79" s="85">
        <v>0.243881107638487</v>
      </c>
      <c r="H79" s="84">
        <v>470063</v>
      </c>
      <c r="I79" s="85">
        <v>8.1091734892478104E-2</v>
      </c>
      <c r="J79" s="84">
        <v>297380</v>
      </c>
      <c r="K79" s="85">
        <v>5.7708111989210498E-2</v>
      </c>
      <c r="L79" s="84">
        <v>172683</v>
      </c>
      <c r="M79" s="85">
        <v>0.26834673127098901</v>
      </c>
      <c r="N79" s="86">
        <v>34.463918439969902</v>
      </c>
      <c r="O79" s="86">
        <v>66.203716641050704</v>
      </c>
      <c r="P79" s="86">
        <v>1.1865836937031899</v>
      </c>
      <c r="Q79" s="86">
        <v>-23.858311209308098</v>
      </c>
    </row>
    <row r="80" spans="1:21" x14ac:dyDescent="0.2">
      <c r="A80" s="105" t="s">
        <v>134</v>
      </c>
      <c r="B80" s="80">
        <v>450390</v>
      </c>
      <c r="C80" s="81">
        <v>1</v>
      </c>
      <c r="D80" s="80">
        <v>395791</v>
      </c>
      <c r="E80" s="81">
        <v>1</v>
      </c>
      <c r="F80" s="80">
        <v>54599</v>
      </c>
      <c r="G80" s="81">
        <v>1</v>
      </c>
      <c r="H80" s="80">
        <v>982738</v>
      </c>
      <c r="I80" s="81">
        <v>1</v>
      </c>
      <c r="J80" s="80">
        <v>942722</v>
      </c>
      <c r="K80" s="81">
        <v>1</v>
      </c>
      <c r="L80" s="80">
        <v>40016</v>
      </c>
      <c r="M80" s="81">
        <v>1</v>
      </c>
      <c r="N80" s="82">
        <v>118.197118053243</v>
      </c>
      <c r="O80" s="82">
        <v>138.186820822101</v>
      </c>
      <c r="P80" s="82">
        <v>-26.709280389750699</v>
      </c>
      <c r="Q80" s="82">
        <v>-32.233564844185302</v>
      </c>
    </row>
    <row r="81" spans="1:17" x14ac:dyDescent="0.2">
      <c r="A81" s="89" t="s">
        <v>163</v>
      </c>
      <c r="B81" s="84">
        <v>411785</v>
      </c>
      <c r="C81" s="85">
        <v>0.914285397100291</v>
      </c>
      <c r="D81" s="84">
        <v>384764</v>
      </c>
      <c r="E81" s="85">
        <v>0.97213933616479398</v>
      </c>
      <c r="F81" s="84">
        <v>27021</v>
      </c>
      <c r="G81" s="85">
        <v>0.49489917397754501</v>
      </c>
      <c r="H81" s="84">
        <v>928341</v>
      </c>
      <c r="I81" s="85">
        <v>0.944647505235373</v>
      </c>
      <c r="J81" s="84">
        <v>911850</v>
      </c>
      <c r="K81" s="85">
        <v>0.96725227585650897</v>
      </c>
      <c r="L81" s="84">
        <v>16491</v>
      </c>
      <c r="M81" s="85">
        <v>0.41211015593762501</v>
      </c>
      <c r="N81" s="86">
        <v>125.443131731365</v>
      </c>
      <c r="O81" s="86">
        <v>136.98942728529701</v>
      </c>
      <c r="P81" s="86">
        <v>-38.969690240923697</v>
      </c>
      <c r="Q81" s="86">
        <v>-31.2847983490723</v>
      </c>
    </row>
    <row r="82" spans="1:17" x14ac:dyDescent="0.2">
      <c r="A82" s="89" t="s">
        <v>164</v>
      </c>
      <c r="B82" s="84">
        <v>9720</v>
      </c>
      <c r="C82" s="85">
        <v>2.15812962099514E-2</v>
      </c>
      <c r="D82" s="84">
        <v>4018</v>
      </c>
      <c r="E82" s="85">
        <v>1.0151822552812001E-2</v>
      </c>
      <c r="F82" s="84">
        <v>5702</v>
      </c>
      <c r="G82" s="85">
        <v>0.10443414714555201</v>
      </c>
      <c r="H82" s="84">
        <v>21114</v>
      </c>
      <c r="I82" s="85">
        <v>2.1484871858013E-2</v>
      </c>
      <c r="J82" s="84">
        <v>11709</v>
      </c>
      <c r="K82" s="85">
        <v>1.2420416623352399E-2</v>
      </c>
      <c r="L82" s="84">
        <v>9405</v>
      </c>
      <c r="M82" s="85">
        <v>0.235030987604958</v>
      </c>
      <c r="N82" s="86">
        <v>117.222222222222</v>
      </c>
      <c r="O82" s="86">
        <v>191.41363862618201</v>
      </c>
      <c r="P82" s="86">
        <v>64.942125569975403</v>
      </c>
      <c r="Q82" s="86">
        <v>-6.5048930611521998</v>
      </c>
    </row>
    <row r="83" spans="1:17" x14ac:dyDescent="0.2">
      <c r="A83" s="89" t="s">
        <v>165</v>
      </c>
      <c r="B83" s="84">
        <v>28884</v>
      </c>
      <c r="C83" s="85">
        <v>6.4131086391793796E-2</v>
      </c>
      <c r="D83" s="84">
        <v>7008</v>
      </c>
      <c r="E83" s="85">
        <v>1.7706314696392798E-2</v>
      </c>
      <c r="F83" s="84">
        <v>21876</v>
      </c>
      <c r="G83" s="85">
        <v>0.40066667887690199</v>
      </c>
      <c r="H83" s="84">
        <v>33284</v>
      </c>
      <c r="I83" s="85">
        <v>3.3868640471824599E-2</v>
      </c>
      <c r="J83" s="84">
        <v>19162</v>
      </c>
      <c r="K83" s="85">
        <v>2.0326246762035899E-2</v>
      </c>
      <c r="L83" s="84">
        <v>14122</v>
      </c>
      <c r="M83" s="85">
        <v>0.35290883646541399</v>
      </c>
      <c r="N83" s="86">
        <v>15.233347181830799</v>
      </c>
      <c r="O83" s="86">
        <v>173.43036529680401</v>
      </c>
      <c r="P83" s="86">
        <v>-35.445236789175297</v>
      </c>
      <c r="Q83" s="86">
        <v>-56.551706132678902</v>
      </c>
    </row>
    <row r="84" spans="1:17" x14ac:dyDescent="0.2">
      <c r="A84" s="105" t="s">
        <v>530</v>
      </c>
      <c r="B84" s="80">
        <v>628110</v>
      </c>
      <c r="C84" s="81">
        <v>1</v>
      </c>
      <c r="D84" s="80">
        <v>539819</v>
      </c>
      <c r="E84" s="81">
        <v>1</v>
      </c>
      <c r="F84" s="80">
        <v>88291</v>
      </c>
      <c r="G84" s="81">
        <v>1</v>
      </c>
      <c r="H84" s="80">
        <v>1904885</v>
      </c>
      <c r="I84" s="81">
        <v>1</v>
      </c>
      <c r="J84" s="80">
        <v>1819007</v>
      </c>
      <c r="K84" s="81">
        <v>1</v>
      </c>
      <c r="L84" s="80">
        <v>85878</v>
      </c>
      <c r="M84" s="81">
        <v>1</v>
      </c>
      <c r="N84" s="82">
        <v>203.27251596057999</v>
      </c>
      <c r="O84" s="82">
        <v>236.966094190831</v>
      </c>
      <c r="P84" s="82">
        <v>-2.7330078943493699</v>
      </c>
      <c r="Q84" s="82">
        <v>-39.103602055577298</v>
      </c>
    </row>
    <row r="85" spans="1:17" x14ac:dyDescent="0.2">
      <c r="A85" s="89" t="s">
        <v>163</v>
      </c>
      <c r="B85" s="84">
        <v>574768</v>
      </c>
      <c r="C85" s="85">
        <v>0.91507538488481299</v>
      </c>
      <c r="D85" s="84">
        <v>504757</v>
      </c>
      <c r="E85" s="85">
        <v>0.93504859962320697</v>
      </c>
      <c r="F85" s="84">
        <v>70011</v>
      </c>
      <c r="G85" s="85">
        <v>0.79295737957436196</v>
      </c>
      <c r="H85" s="84">
        <v>1819668</v>
      </c>
      <c r="I85" s="85">
        <v>0.95526396606619302</v>
      </c>
      <c r="J85" s="84">
        <v>1763101</v>
      </c>
      <c r="K85" s="85">
        <v>0.96926564878529897</v>
      </c>
      <c r="L85" s="84">
        <v>56567</v>
      </c>
      <c r="M85" s="85">
        <v>0.65869023498451296</v>
      </c>
      <c r="N85" s="86">
        <v>216.59173788380701</v>
      </c>
      <c r="O85" s="86">
        <v>249.296988451869</v>
      </c>
      <c r="P85" s="86">
        <v>-19.202696719087001</v>
      </c>
      <c r="Q85" s="86">
        <v>-39.1852071439003</v>
      </c>
    </row>
    <row r="86" spans="1:17" x14ac:dyDescent="0.2">
      <c r="A86" s="89" t="s">
        <v>164</v>
      </c>
      <c r="B86" s="84">
        <v>39596</v>
      </c>
      <c r="C86" s="85">
        <v>6.3039913390966595E-2</v>
      </c>
      <c r="D86" s="84">
        <v>27122</v>
      </c>
      <c r="E86" s="85">
        <v>5.0242766556938503E-2</v>
      </c>
      <c r="F86" s="84">
        <v>12474</v>
      </c>
      <c r="G86" s="85">
        <v>0.14128280345675101</v>
      </c>
      <c r="H86" s="84">
        <v>59776</v>
      </c>
      <c r="I86" s="85">
        <v>3.13803720434567E-2</v>
      </c>
      <c r="J86" s="84">
        <v>42603</v>
      </c>
      <c r="K86" s="85">
        <v>2.34210203699051E-2</v>
      </c>
      <c r="L86" s="84">
        <v>17173</v>
      </c>
      <c r="M86" s="85">
        <v>0.199969724492885</v>
      </c>
      <c r="N86" s="86">
        <v>50.964743913526597</v>
      </c>
      <c r="O86" s="86">
        <v>57.0791239584102</v>
      </c>
      <c r="P86" s="86">
        <v>37.670354337021003</v>
      </c>
      <c r="Q86" s="86">
        <v>-34.6467539850874</v>
      </c>
    </row>
    <row r="87" spans="1:17" x14ac:dyDescent="0.2">
      <c r="A87" s="89" t="s">
        <v>165</v>
      </c>
      <c r="B87" s="84">
        <v>13746</v>
      </c>
      <c r="C87" s="85">
        <v>2.1884701724220301E-2</v>
      </c>
      <c r="D87" s="84">
        <v>7941</v>
      </c>
      <c r="E87" s="85">
        <v>1.47104862926277E-2</v>
      </c>
      <c r="F87" s="84">
        <v>5805</v>
      </c>
      <c r="G87" s="85">
        <v>6.5748490786150304E-2</v>
      </c>
      <c r="H87" s="84">
        <v>25440</v>
      </c>
      <c r="I87" s="85">
        <v>1.33551369242763E-2</v>
      </c>
      <c r="J87" s="84">
        <v>13301</v>
      </c>
      <c r="K87" s="85">
        <v>7.3122313438046104E-3</v>
      </c>
      <c r="L87" s="84">
        <v>12139</v>
      </c>
      <c r="M87" s="85">
        <v>0.14135168494841499</v>
      </c>
      <c r="N87" s="86">
        <v>85.072020951549504</v>
      </c>
      <c r="O87" s="86">
        <v>67.497796247324004</v>
      </c>
      <c r="P87" s="86">
        <v>109.112833763997</v>
      </c>
      <c r="Q87" s="86">
        <v>-42.7787399626622</v>
      </c>
    </row>
    <row r="88" spans="1:17" x14ac:dyDescent="0.2">
      <c r="A88" s="192" t="s">
        <v>743</v>
      </c>
      <c r="B88" s="192"/>
      <c r="C88" s="192"/>
      <c r="D88" s="192"/>
      <c r="E88" s="192"/>
      <c r="F88" s="192"/>
      <c r="G88" s="192"/>
      <c r="H88" s="192"/>
      <c r="I88" s="192"/>
      <c r="J88" s="192"/>
      <c r="K88" s="192"/>
      <c r="L88" s="192"/>
      <c r="M88" s="192"/>
      <c r="N88" s="192"/>
      <c r="O88" s="192"/>
      <c r="P88" s="192"/>
      <c r="Q88" s="141"/>
    </row>
    <row r="89" spans="1:17" x14ac:dyDescent="0.2">
      <c r="A89" s="190" t="s">
        <v>547</v>
      </c>
      <c r="B89" s="191"/>
      <c r="C89" s="191"/>
      <c r="D89" s="191"/>
      <c r="E89" s="191"/>
      <c r="F89" s="191"/>
      <c r="G89" s="191"/>
      <c r="H89" s="191"/>
      <c r="I89" s="191"/>
      <c r="J89" s="191"/>
      <c r="K89" s="191"/>
      <c r="L89" s="191"/>
      <c r="M89" s="191"/>
      <c r="N89" s="191"/>
      <c r="O89" s="191"/>
      <c r="P89" s="191"/>
      <c r="Q89" s="191"/>
    </row>
    <row r="90" spans="1:17" x14ac:dyDescent="0.2">
      <c r="A90" s="204"/>
      <c r="B90" s="197">
        <v>2020</v>
      </c>
      <c r="C90" s="197"/>
      <c r="D90" s="197"/>
      <c r="E90" s="197"/>
      <c r="F90" s="197"/>
      <c r="G90" s="197"/>
      <c r="H90" s="197">
        <v>2021</v>
      </c>
      <c r="I90" s="197"/>
      <c r="J90" s="197"/>
      <c r="K90" s="197"/>
      <c r="L90" s="197"/>
      <c r="M90" s="197"/>
      <c r="N90" s="197" t="s">
        <v>529</v>
      </c>
      <c r="O90" s="197"/>
      <c r="P90" s="197"/>
      <c r="Q90" s="202" t="s">
        <v>538</v>
      </c>
    </row>
    <row r="91" spans="1:17" ht="33.75" x14ac:dyDescent="0.2">
      <c r="A91" s="204"/>
      <c r="B91" s="173" t="s">
        <v>113</v>
      </c>
      <c r="C91" s="173" t="s">
        <v>117</v>
      </c>
      <c r="D91" s="173" t="s">
        <v>114</v>
      </c>
      <c r="E91" s="173" t="s">
        <v>742</v>
      </c>
      <c r="F91" s="173" t="s">
        <v>115</v>
      </c>
      <c r="G91" s="173" t="s">
        <v>709</v>
      </c>
      <c r="H91" s="173" t="s">
        <v>113</v>
      </c>
      <c r="I91" s="173" t="s">
        <v>117</v>
      </c>
      <c r="J91" s="173" t="s">
        <v>114</v>
      </c>
      <c r="K91" s="173" t="s">
        <v>710</v>
      </c>
      <c r="L91" s="173" t="s">
        <v>115</v>
      </c>
      <c r="M91" s="173" t="s">
        <v>709</v>
      </c>
      <c r="N91" s="173" t="s">
        <v>113</v>
      </c>
      <c r="O91" s="173" t="s">
        <v>114</v>
      </c>
      <c r="P91" s="173" t="s">
        <v>115</v>
      </c>
      <c r="Q91" s="203"/>
    </row>
    <row r="92" spans="1:17" x14ac:dyDescent="0.2">
      <c r="A92" s="105" t="s">
        <v>121</v>
      </c>
      <c r="B92" s="80">
        <v>3115071</v>
      </c>
      <c r="C92" s="81">
        <v>1</v>
      </c>
      <c r="D92" s="80">
        <v>2272421</v>
      </c>
      <c r="E92" s="81">
        <v>1</v>
      </c>
      <c r="F92" s="80">
        <v>842650</v>
      </c>
      <c r="G92" s="81">
        <v>1</v>
      </c>
      <c r="H92" s="80">
        <v>8684306</v>
      </c>
      <c r="I92" s="81">
        <v>1</v>
      </c>
      <c r="J92" s="80">
        <v>7914903</v>
      </c>
      <c r="K92" s="81">
        <v>1</v>
      </c>
      <c r="L92" s="80">
        <v>769403</v>
      </c>
      <c r="M92" s="81">
        <v>1</v>
      </c>
      <c r="N92" s="82">
        <v>178.78356544682299</v>
      </c>
      <c r="O92" s="82">
        <v>248.302669267711</v>
      </c>
      <c r="P92" s="82">
        <v>-8.6924583160268192</v>
      </c>
      <c r="Q92" s="82">
        <v>-47.191092611483</v>
      </c>
    </row>
    <row r="93" spans="1:17" x14ac:dyDescent="0.2">
      <c r="A93" s="89" t="s">
        <v>166</v>
      </c>
      <c r="B93" s="84">
        <v>514864</v>
      </c>
      <c r="C93" s="85">
        <v>0.165281626004672</v>
      </c>
      <c r="D93" s="84">
        <v>400721</v>
      </c>
      <c r="E93" s="85">
        <v>0.17634100371365999</v>
      </c>
      <c r="F93" s="84">
        <v>114143</v>
      </c>
      <c r="G93" s="85">
        <v>0.13545718863110401</v>
      </c>
      <c r="H93" s="84">
        <v>2181977</v>
      </c>
      <c r="I93" s="85">
        <v>0.25125519529136803</v>
      </c>
      <c r="J93" s="84">
        <v>2129859</v>
      </c>
      <c r="K93" s="85">
        <v>0.269094769702168</v>
      </c>
      <c r="L93" s="84">
        <v>52118</v>
      </c>
      <c r="M93" s="85">
        <v>6.7738233409539605E-2</v>
      </c>
      <c r="N93" s="86">
        <v>323.79676963236898</v>
      </c>
      <c r="O93" s="86">
        <v>431.50670915674499</v>
      </c>
      <c r="P93" s="86">
        <v>-54.339731740010301</v>
      </c>
      <c r="Q93" s="86">
        <v>-65.787067249662002</v>
      </c>
    </row>
    <row r="94" spans="1:17" x14ac:dyDescent="0.2">
      <c r="A94" s="89" t="s">
        <v>167</v>
      </c>
      <c r="B94" s="84">
        <v>2600208</v>
      </c>
      <c r="C94" s="85">
        <v>0.83471869501529805</v>
      </c>
      <c r="D94" s="84">
        <v>1871700</v>
      </c>
      <c r="E94" s="85">
        <v>0.82365899628633998</v>
      </c>
      <c r="F94" s="84">
        <v>728508</v>
      </c>
      <c r="G94" s="85">
        <v>0.86454399810122795</v>
      </c>
      <c r="H94" s="84">
        <v>6502328</v>
      </c>
      <c r="I94" s="85">
        <v>0.74874468955838303</v>
      </c>
      <c r="J94" s="84">
        <v>5785044</v>
      </c>
      <c r="K94" s="85">
        <v>0.73090523029783205</v>
      </c>
      <c r="L94" s="84">
        <v>717284</v>
      </c>
      <c r="M94" s="85">
        <v>0.93226046688146502</v>
      </c>
      <c r="N94" s="86">
        <v>150.069532898907</v>
      </c>
      <c r="O94" s="86">
        <v>209.07966020195499</v>
      </c>
      <c r="P94" s="86">
        <v>-1.54068314967029</v>
      </c>
      <c r="Q94" s="86">
        <v>-35.410355496304497</v>
      </c>
    </row>
    <row r="95" spans="1:17" x14ac:dyDescent="0.2">
      <c r="A95" s="105" t="s">
        <v>133</v>
      </c>
      <c r="B95" s="80">
        <v>2036570</v>
      </c>
      <c r="C95" s="81">
        <v>1</v>
      </c>
      <c r="D95" s="80">
        <v>1336811</v>
      </c>
      <c r="E95" s="81">
        <v>1</v>
      </c>
      <c r="F95" s="80">
        <v>699759</v>
      </c>
      <c r="G95" s="81">
        <v>1</v>
      </c>
      <c r="H95" s="80">
        <v>5796682</v>
      </c>
      <c r="I95" s="81">
        <v>1</v>
      </c>
      <c r="J95" s="80">
        <v>5153175</v>
      </c>
      <c r="K95" s="81">
        <v>1</v>
      </c>
      <c r="L95" s="80">
        <v>643507</v>
      </c>
      <c r="M95" s="81">
        <v>1</v>
      </c>
      <c r="N95" s="82">
        <v>184.62964690631799</v>
      </c>
      <c r="O95" s="82">
        <v>285.48268977439602</v>
      </c>
      <c r="P95" s="82">
        <v>-8.0387676328564606</v>
      </c>
      <c r="Q95" s="82">
        <v>-51.150919495130502</v>
      </c>
    </row>
    <row r="96" spans="1:17" x14ac:dyDescent="0.2">
      <c r="A96" s="89" t="s">
        <v>166</v>
      </c>
      <c r="B96" s="84">
        <v>362742</v>
      </c>
      <c r="C96" s="85">
        <v>0.17811418217885999</v>
      </c>
      <c r="D96" s="84">
        <v>262583</v>
      </c>
      <c r="E96" s="85">
        <v>0.196424924690177</v>
      </c>
      <c r="F96" s="84">
        <v>100159</v>
      </c>
      <c r="G96" s="85">
        <v>0.14313356455579701</v>
      </c>
      <c r="H96" s="84">
        <v>1722345</v>
      </c>
      <c r="I96" s="85">
        <v>0.29712601105253</v>
      </c>
      <c r="J96" s="84">
        <v>1674531</v>
      </c>
      <c r="K96" s="85">
        <v>0.32495131642142899</v>
      </c>
      <c r="L96" s="84">
        <v>47814</v>
      </c>
      <c r="M96" s="85">
        <v>7.4302222042650704E-2</v>
      </c>
      <c r="N96" s="86">
        <v>374.81267677853702</v>
      </c>
      <c r="O96" s="86">
        <v>537.71493204053604</v>
      </c>
      <c r="P96" s="86">
        <v>-52.261903573318399</v>
      </c>
      <c r="Q96" s="86">
        <v>-64.735066387988894</v>
      </c>
    </row>
    <row r="97" spans="1:17" x14ac:dyDescent="0.2">
      <c r="A97" s="89" t="s">
        <v>167</v>
      </c>
      <c r="B97" s="84">
        <v>1673828</v>
      </c>
      <c r="C97" s="85">
        <v>0.82188581782114001</v>
      </c>
      <c r="D97" s="84">
        <v>1074228</v>
      </c>
      <c r="E97" s="85">
        <v>0.80357507530982297</v>
      </c>
      <c r="F97" s="84">
        <v>599600</v>
      </c>
      <c r="G97" s="85">
        <v>0.85686643544420305</v>
      </c>
      <c r="H97" s="84">
        <v>4074340</v>
      </c>
      <c r="I97" s="85">
        <v>0.70287450648491701</v>
      </c>
      <c r="J97" s="84">
        <v>3478645</v>
      </c>
      <c r="K97" s="85">
        <v>0.67504887763369203</v>
      </c>
      <c r="L97" s="84">
        <v>595695</v>
      </c>
      <c r="M97" s="85">
        <v>0.92570088592664901</v>
      </c>
      <c r="N97" s="86">
        <v>143.41449659104799</v>
      </c>
      <c r="O97" s="86">
        <v>223.827437005924</v>
      </c>
      <c r="P97" s="86">
        <v>-0.65126751167444696</v>
      </c>
      <c r="Q97" s="86">
        <v>-41.649266022198297</v>
      </c>
    </row>
    <row r="98" spans="1:17" x14ac:dyDescent="0.2">
      <c r="A98" s="105" t="s">
        <v>134</v>
      </c>
      <c r="B98" s="80">
        <v>450390</v>
      </c>
      <c r="C98" s="81">
        <v>1</v>
      </c>
      <c r="D98" s="80">
        <v>395791</v>
      </c>
      <c r="E98" s="81">
        <v>1</v>
      </c>
      <c r="F98" s="80">
        <v>54599</v>
      </c>
      <c r="G98" s="81">
        <v>1</v>
      </c>
      <c r="H98" s="80">
        <v>982738</v>
      </c>
      <c r="I98" s="81">
        <v>1</v>
      </c>
      <c r="J98" s="80">
        <v>942722</v>
      </c>
      <c r="K98" s="81">
        <v>1</v>
      </c>
      <c r="L98" s="80">
        <v>40016</v>
      </c>
      <c r="M98" s="81">
        <v>1</v>
      </c>
      <c r="N98" s="82">
        <v>118.197118053243</v>
      </c>
      <c r="O98" s="82">
        <v>138.186820822101</v>
      </c>
      <c r="P98" s="82">
        <v>-26.709280389750699</v>
      </c>
      <c r="Q98" s="82">
        <v>-32.233564844185302</v>
      </c>
    </row>
    <row r="99" spans="1:17" x14ac:dyDescent="0.2">
      <c r="A99" s="89" t="s">
        <v>166</v>
      </c>
      <c r="B99" s="84">
        <v>44011</v>
      </c>
      <c r="C99" s="85">
        <v>9.7717533693021594E-2</v>
      </c>
      <c r="D99" s="84">
        <v>41377</v>
      </c>
      <c r="E99" s="85">
        <v>0.104542548971553</v>
      </c>
      <c r="F99" s="84">
        <v>2634</v>
      </c>
      <c r="G99" s="85">
        <v>4.8242641806626498E-2</v>
      </c>
      <c r="H99" s="84">
        <v>176988</v>
      </c>
      <c r="I99" s="85">
        <v>0.180096831505447</v>
      </c>
      <c r="J99" s="84">
        <v>175401</v>
      </c>
      <c r="K99" s="85">
        <v>0.186058031954277</v>
      </c>
      <c r="L99" s="84">
        <v>1587</v>
      </c>
      <c r="M99" s="85">
        <v>3.9659136345461803E-2</v>
      </c>
      <c r="N99" s="86">
        <v>302.144918315876</v>
      </c>
      <c r="O99" s="86">
        <v>323.90941827585402</v>
      </c>
      <c r="P99" s="86">
        <v>-39.749430523918001</v>
      </c>
      <c r="Q99" s="86">
        <v>-68.567206802730794</v>
      </c>
    </row>
    <row r="100" spans="1:17" x14ac:dyDescent="0.2">
      <c r="A100" s="89" t="s">
        <v>167</v>
      </c>
      <c r="B100" s="84">
        <v>406379</v>
      </c>
      <c r="C100" s="85">
        <v>0.90228246630697795</v>
      </c>
      <c r="D100" s="84">
        <v>354413</v>
      </c>
      <c r="E100" s="85">
        <v>0.89545492444244601</v>
      </c>
      <c r="F100" s="84">
        <v>51966</v>
      </c>
      <c r="G100" s="85">
        <v>0.95177567354713499</v>
      </c>
      <c r="H100" s="84">
        <v>805746</v>
      </c>
      <c r="I100" s="85">
        <v>0.81989909823370999</v>
      </c>
      <c r="J100" s="84">
        <v>767318</v>
      </c>
      <c r="K100" s="85">
        <v>0.81393878577141499</v>
      </c>
      <c r="L100" s="84">
        <v>38428</v>
      </c>
      <c r="M100" s="85">
        <v>0.96031587365054005</v>
      </c>
      <c r="N100" s="86">
        <v>98.274517137942695</v>
      </c>
      <c r="O100" s="86">
        <v>116.50390928098</v>
      </c>
      <c r="P100" s="86">
        <v>-26.0516491552169</v>
      </c>
      <c r="Q100" s="86">
        <v>-9.1726241604837195</v>
      </c>
    </row>
    <row r="101" spans="1:17" x14ac:dyDescent="0.2">
      <c r="A101" s="105" t="s">
        <v>530</v>
      </c>
      <c r="B101" s="80">
        <v>628110</v>
      </c>
      <c r="C101" s="81">
        <v>1</v>
      </c>
      <c r="D101" s="80">
        <v>539819</v>
      </c>
      <c r="E101" s="81">
        <v>1</v>
      </c>
      <c r="F101" s="80">
        <v>88291</v>
      </c>
      <c r="G101" s="81">
        <v>1</v>
      </c>
      <c r="H101" s="80">
        <v>1904885</v>
      </c>
      <c r="I101" s="81">
        <v>1</v>
      </c>
      <c r="J101" s="80">
        <v>1819007</v>
      </c>
      <c r="K101" s="81">
        <v>1</v>
      </c>
      <c r="L101" s="80">
        <v>85878</v>
      </c>
      <c r="M101" s="81">
        <v>1</v>
      </c>
      <c r="N101" s="82">
        <v>203.27251596057999</v>
      </c>
      <c r="O101" s="82">
        <v>236.966094190831</v>
      </c>
      <c r="P101" s="82">
        <v>-2.7330078943493699</v>
      </c>
      <c r="Q101" s="82">
        <v>-39.103602055577298</v>
      </c>
    </row>
    <row r="102" spans="1:17" x14ac:dyDescent="0.2">
      <c r="A102" s="89" t="s">
        <v>166</v>
      </c>
      <c r="B102" s="84">
        <v>108111</v>
      </c>
      <c r="C102" s="85">
        <v>0.172121125280604</v>
      </c>
      <c r="D102" s="84">
        <v>96762</v>
      </c>
      <c r="E102" s="85">
        <v>0.179248970488256</v>
      </c>
      <c r="F102" s="84">
        <v>11349</v>
      </c>
      <c r="G102" s="85">
        <v>0.12854084787803999</v>
      </c>
      <c r="H102" s="84">
        <v>282644</v>
      </c>
      <c r="I102" s="85">
        <v>0.14837851103872399</v>
      </c>
      <c r="J102" s="84">
        <v>279927</v>
      </c>
      <c r="K102" s="85">
        <v>0.153890007020314</v>
      </c>
      <c r="L102" s="84">
        <v>2717</v>
      </c>
      <c r="M102" s="85">
        <v>3.1637904934907701E-2</v>
      </c>
      <c r="N102" s="86">
        <v>161.43870651460099</v>
      </c>
      <c r="O102" s="86">
        <v>189.29435108823699</v>
      </c>
      <c r="P102" s="86">
        <v>-76.059564719358505</v>
      </c>
      <c r="Q102" s="86">
        <v>-69.626265643906706</v>
      </c>
    </row>
    <row r="103" spans="1:17" x14ac:dyDescent="0.2">
      <c r="A103" s="89" t="s">
        <v>167</v>
      </c>
      <c r="B103" s="84">
        <v>520001</v>
      </c>
      <c r="C103" s="85">
        <v>0.82788205887503796</v>
      </c>
      <c r="D103" s="84">
        <v>443059</v>
      </c>
      <c r="E103" s="85">
        <v>0.82075473445728997</v>
      </c>
      <c r="F103" s="84">
        <v>76942</v>
      </c>
      <c r="G103" s="85">
        <v>0.87145915212196001</v>
      </c>
      <c r="H103" s="84">
        <v>1622240</v>
      </c>
      <c r="I103" s="85">
        <v>0.85162096399520204</v>
      </c>
      <c r="J103" s="84">
        <v>1539079</v>
      </c>
      <c r="K103" s="85">
        <v>0.84610944322919002</v>
      </c>
      <c r="L103" s="84">
        <v>83161</v>
      </c>
      <c r="M103" s="85">
        <v>0.96836209506509197</v>
      </c>
      <c r="N103" s="86">
        <v>211.96863082955599</v>
      </c>
      <c r="O103" s="86">
        <v>247.37563168787901</v>
      </c>
      <c r="P103" s="86">
        <v>8.0827116529333694</v>
      </c>
      <c r="Q103" s="86">
        <v>-26.178601332411102</v>
      </c>
    </row>
    <row r="104" spans="1:17" x14ac:dyDescent="0.2">
      <c r="A104" s="192" t="s">
        <v>744</v>
      </c>
      <c r="B104" s="192"/>
      <c r="C104" s="192"/>
      <c r="D104" s="192"/>
      <c r="E104" s="192"/>
      <c r="F104" s="192"/>
      <c r="G104" s="192"/>
      <c r="H104" s="192"/>
      <c r="I104" s="192"/>
      <c r="J104" s="192"/>
      <c r="K104" s="192"/>
      <c r="L104" s="192"/>
      <c r="M104" s="192"/>
      <c r="N104" s="192"/>
      <c r="O104" s="192"/>
      <c r="P104" s="192"/>
      <c r="Q104" s="192"/>
    </row>
    <row r="105" spans="1:17" x14ac:dyDescent="0.2">
      <c r="A105" s="104"/>
      <c r="B105" s="104"/>
      <c r="C105" s="104"/>
      <c r="D105" s="104"/>
      <c r="E105" s="104"/>
      <c r="F105" s="104"/>
      <c r="G105" s="104"/>
      <c r="H105" s="104"/>
      <c r="I105" s="104"/>
      <c r="J105" s="104"/>
      <c r="K105" s="104"/>
      <c r="L105" s="104"/>
      <c r="M105" s="104"/>
      <c r="N105" s="104"/>
      <c r="O105" s="104"/>
      <c r="P105" s="104"/>
      <c r="Q105" s="104"/>
    </row>
    <row r="106" spans="1:17" x14ac:dyDescent="0.2">
      <c r="A106" s="104"/>
      <c r="B106" s="104"/>
      <c r="C106" s="104"/>
      <c r="D106" s="104"/>
      <c r="E106" s="104"/>
      <c r="F106" s="104"/>
      <c r="G106" s="104"/>
      <c r="H106" s="104"/>
      <c r="I106" s="104"/>
      <c r="J106" s="104"/>
      <c r="K106" s="104"/>
      <c r="L106" s="104"/>
      <c r="M106" s="104"/>
      <c r="N106" s="104"/>
      <c r="O106" s="104"/>
      <c r="P106" s="104"/>
      <c r="Q106" s="104"/>
    </row>
  </sheetData>
  <mergeCells count="29">
    <mergeCell ref="A68:Q68"/>
    <mergeCell ref="A33:Q33"/>
    <mergeCell ref="A89:Q89"/>
    <mergeCell ref="A2:A3"/>
    <mergeCell ref="B2:G2"/>
    <mergeCell ref="H2:M2"/>
    <mergeCell ref="N2:P2"/>
    <mergeCell ref="A69:P69"/>
    <mergeCell ref="A70:A71"/>
    <mergeCell ref="B70:G70"/>
    <mergeCell ref="A1:Q1"/>
    <mergeCell ref="A34:A35"/>
    <mergeCell ref="B34:G34"/>
    <mergeCell ref="H34:M34"/>
    <mergeCell ref="N34:P34"/>
    <mergeCell ref="Q2:Q3"/>
    <mergeCell ref="Q34:Q35"/>
    <mergeCell ref="A31:Q31"/>
    <mergeCell ref="A32:Q32"/>
    <mergeCell ref="A104:Q104"/>
    <mergeCell ref="H70:M70"/>
    <mergeCell ref="N70:P70"/>
    <mergeCell ref="A88:P88"/>
    <mergeCell ref="A90:A91"/>
    <mergeCell ref="B90:G90"/>
    <mergeCell ref="H90:M90"/>
    <mergeCell ref="N90:P90"/>
    <mergeCell ref="Q70:Q71"/>
    <mergeCell ref="Q90:Q91"/>
  </mergeCells>
  <pageMargins left="0.70000000000000007" right="0.70000000000000007" top="1.1437007874015745" bottom="1.1437007874015745" header="0.74999999999999989" footer="0.74999999999999989"/>
  <pageSetup paperSize="9" fitToWidth="0"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sheetPr>
  <dimension ref="A1:AMH21"/>
  <sheetViews>
    <sheetView workbookViewId="0">
      <selection activeCell="B2" sqref="B2:K3"/>
    </sheetView>
  </sheetViews>
  <sheetFormatPr baseColWidth="10" defaultColWidth="11.25" defaultRowHeight="14.25" x14ac:dyDescent="0.2"/>
  <cols>
    <col min="1" max="1" width="15.75" style="20" customWidth="1"/>
    <col min="2" max="10" width="10.25" style="20" customWidth="1"/>
    <col min="11" max="11" width="9.375" style="20" customWidth="1"/>
    <col min="12" max="1022" width="10.25" style="20" customWidth="1"/>
  </cols>
  <sheetData>
    <row r="1" spans="1:11" x14ac:dyDescent="0.2">
      <c r="A1" s="190" t="s">
        <v>548</v>
      </c>
      <c r="B1" s="191"/>
      <c r="C1" s="191"/>
      <c r="D1" s="191"/>
      <c r="E1" s="191"/>
      <c r="F1" s="191"/>
      <c r="G1" s="191"/>
      <c r="H1" s="191"/>
      <c r="I1" s="191"/>
      <c r="J1" s="191"/>
      <c r="K1" s="191"/>
    </row>
    <row r="2" spans="1:11" x14ac:dyDescent="0.2">
      <c r="A2" s="196"/>
      <c r="B2" s="197">
        <v>2020</v>
      </c>
      <c r="C2" s="197"/>
      <c r="D2" s="197"/>
      <c r="E2" s="197">
        <v>2021</v>
      </c>
      <c r="F2" s="197"/>
      <c r="G2" s="197"/>
      <c r="H2" s="197" t="s">
        <v>529</v>
      </c>
      <c r="I2" s="197"/>
      <c r="J2" s="197"/>
      <c r="K2" s="202" t="s">
        <v>538</v>
      </c>
    </row>
    <row r="3" spans="1:11" ht="22.5" x14ac:dyDescent="0.2">
      <c r="A3" s="196"/>
      <c r="B3" s="173" t="s">
        <v>113</v>
      </c>
      <c r="C3" s="173" t="s">
        <v>114</v>
      </c>
      <c r="D3" s="173" t="s">
        <v>115</v>
      </c>
      <c r="E3" s="173" t="s">
        <v>113</v>
      </c>
      <c r="F3" s="173" t="s">
        <v>114</v>
      </c>
      <c r="G3" s="173" t="s">
        <v>115</v>
      </c>
      <c r="H3" s="173" t="s">
        <v>113</v>
      </c>
      <c r="I3" s="173" t="s">
        <v>114</v>
      </c>
      <c r="J3" s="173" t="s">
        <v>115</v>
      </c>
      <c r="K3" s="203"/>
    </row>
    <row r="4" spans="1:11" x14ac:dyDescent="0.2">
      <c r="A4" s="79" t="s">
        <v>113</v>
      </c>
      <c r="B4" s="80">
        <v>3115071</v>
      </c>
      <c r="C4" s="80">
        <v>2272421</v>
      </c>
      <c r="D4" s="80">
        <v>842650</v>
      </c>
      <c r="E4" s="80">
        <v>8684306</v>
      </c>
      <c r="F4" s="80">
        <v>7914903</v>
      </c>
      <c r="G4" s="80">
        <v>769403</v>
      </c>
      <c r="H4" s="82">
        <v>178.78356544682299</v>
      </c>
      <c r="I4" s="82">
        <v>248.302669267711</v>
      </c>
      <c r="J4" s="82">
        <v>-8.6924583160268192</v>
      </c>
      <c r="K4" s="82">
        <v>-47.191092611483</v>
      </c>
    </row>
    <row r="5" spans="1:11" x14ac:dyDescent="0.2">
      <c r="A5" s="83" t="s">
        <v>131</v>
      </c>
      <c r="B5" s="84">
        <v>1393947</v>
      </c>
      <c r="C5" s="84">
        <v>998609</v>
      </c>
      <c r="D5" s="84">
        <v>395338</v>
      </c>
      <c r="E5" s="84">
        <v>2361073</v>
      </c>
      <c r="F5" s="84">
        <v>2073099</v>
      </c>
      <c r="G5" s="84">
        <v>287974</v>
      </c>
      <c r="H5" s="86">
        <v>69.380399685210406</v>
      </c>
      <c r="I5" s="86">
        <v>107.598669749622</v>
      </c>
      <c r="J5" s="86">
        <v>-27.157520906161299</v>
      </c>
      <c r="K5" s="86">
        <v>-14.6083552471923</v>
      </c>
    </row>
    <row r="6" spans="1:11" x14ac:dyDescent="0.2">
      <c r="A6" s="83" t="s">
        <v>132</v>
      </c>
      <c r="B6" s="84">
        <v>1721123</v>
      </c>
      <c r="C6" s="84">
        <v>1273811</v>
      </c>
      <c r="D6" s="84">
        <v>447312</v>
      </c>
      <c r="E6" s="84">
        <v>6323232</v>
      </c>
      <c r="F6" s="84">
        <v>5841803</v>
      </c>
      <c r="G6" s="84">
        <v>481429</v>
      </c>
      <c r="H6" s="86">
        <v>267.38989601556699</v>
      </c>
      <c r="I6" s="86">
        <v>358.60830217355601</v>
      </c>
      <c r="J6" s="86">
        <v>7.6271148549558196</v>
      </c>
      <c r="K6" s="86">
        <v>-53.7768038830446</v>
      </c>
    </row>
    <row r="7" spans="1:11" x14ac:dyDescent="0.2">
      <c r="A7" s="79" t="s">
        <v>166</v>
      </c>
      <c r="B7" s="80">
        <v>514864</v>
      </c>
      <c r="C7" s="80">
        <v>400721</v>
      </c>
      <c r="D7" s="80">
        <v>114143</v>
      </c>
      <c r="E7" s="80">
        <v>2181977</v>
      </c>
      <c r="F7" s="80">
        <v>2129859</v>
      </c>
      <c r="G7" s="80">
        <v>52118</v>
      </c>
      <c r="H7" s="82">
        <v>323.79676963236898</v>
      </c>
      <c r="I7" s="82">
        <v>431.50670915674499</v>
      </c>
      <c r="J7" s="82">
        <v>-54.339731740010301</v>
      </c>
      <c r="K7" s="82">
        <v>-65.787067249662002</v>
      </c>
    </row>
    <row r="8" spans="1:11" x14ac:dyDescent="0.2">
      <c r="A8" s="121" t="s">
        <v>131</v>
      </c>
      <c r="B8" s="84">
        <v>82004</v>
      </c>
      <c r="C8" s="84">
        <v>59019</v>
      </c>
      <c r="D8" s="84">
        <v>22985</v>
      </c>
      <c r="E8" s="84">
        <v>120716</v>
      </c>
      <c r="F8" s="84">
        <v>117668</v>
      </c>
      <c r="G8" s="84">
        <v>3048</v>
      </c>
      <c r="H8" s="86">
        <v>47.207453294961198</v>
      </c>
      <c r="I8" s="86">
        <v>99.373083244378904</v>
      </c>
      <c r="J8" s="86">
        <v>-86.739177724602996</v>
      </c>
      <c r="K8" s="86">
        <v>-67.035409708928796</v>
      </c>
    </row>
    <row r="9" spans="1:11" x14ac:dyDescent="0.2">
      <c r="A9" s="121" t="s">
        <v>132</v>
      </c>
      <c r="B9" s="84">
        <v>432858</v>
      </c>
      <c r="C9" s="84">
        <v>341701</v>
      </c>
      <c r="D9" s="84">
        <v>91157</v>
      </c>
      <c r="E9" s="84">
        <v>2061261</v>
      </c>
      <c r="F9" s="84">
        <v>2012191</v>
      </c>
      <c r="G9" s="84">
        <v>49070</v>
      </c>
      <c r="H9" s="86">
        <v>376.197967924816</v>
      </c>
      <c r="I9" s="86">
        <v>488.87477648587497</v>
      </c>
      <c r="J9" s="86">
        <v>-46.169794969119202</v>
      </c>
      <c r="K9" s="86">
        <v>-65.711027640631897</v>
      </c>
    </row>
    <row r="10" spans="1:11" x14ac:dyDescent="0.2">
      <c r="A10" s="79" t="s">
        <v>167</v>
      </c>
      <c r="B10" s="80">
        <v>2600208</v>
      </c>
      <c r="C10" s="80">
        <v>1871700</v>
      </c>
      <c r="D10" s="80">
        <v>728508</v>
      </c>
      <c r="E10" s="80">
        <v>6502328</v>
      </c>
      <c r="F10" s="80">
        <v>5785044</v>
      </c>
      <c r="G10" s="80">
        <v>717284</v>
      </c>
      <c r="H10" s="82">
        <v>150.069532898907</v>
      </c>
      <c r="I10" s="82">
        <v>209.07966020195499</v>
      </c>
      <c r="J10" s="82">
        <v>-1.54068314967029</v>
      </c>
      <c r="K10" s="82">
        <v>-35.410355496304497</v>
      </c>
    </row>
    <row r="11" spans="1:11" x14ac:dyDescent="0.2">
      <c r="A11" s="83" t="s">
        <v>131</v>
      </c>
      <c r="B11" s="84">
        <v>1311944</v>
      </c>
      <c r="C11" s="84">
        <v>939590</v>
      </c>
      <c r="D11" s="84">
        <v>372354</v>
      </c>
      <c r="E11" s="84">
        <v>2240356</v>
      </c>
      <c r="F11" s="84">
        <v>1955430</v>
      </c>
      <c r="G11" s="84">
        <v>284926</v>
      </c>
      <c r="H11" s="86">
        <v>70.766130261657494</v>
      </c>
      <c r="I11" s="86">
        <v>108.115241754382</v>
      </c>
      <c r="J11" s="86">
        <v>-23.4798068504703</v>
      </c>
      <c r="K11" s="86">
        <v>-6.6048633625327398</v>
      </c>
    </row>
    <row r="12" spans="1:11" x14ac:dyDescent="0.2">
      <c r="A12" s="83" t="s">
        <v>132</v>
      </c>
      <c r="B12" s="84">
        <v>1288264</v>
      </c>
      <c r="C12" s="84">
        <v>932110</v>
      </c>
      <c r="D12" s="84">
        <v>356154</v>
      </c>
      <c r="E12" s="84">
        <v>4261970</v>
      </c>
      <c r="F12" s="84">
        <v>3829612</v>
      </c>
      <c r="G12" s="84">
        <v>432358</v>
      </c>
      <c r="H12" s="86">
        <v>230.83048195090399</v>
      </c>
      <c r="I12" s="86">
        <v>310.85408374548098</v>
      </c>
      <c r="J12" s="86">
        <v>21.3963622477917</v>
      </c>
      <c r="K12" s="86">
        <v>-44.4212248777147</v>
      </c>
    </row>
    <row r="13" spans="1:11" ht="8.25" customHeight="1" x14ac:dyDescent="0.2">
      <c r="A13" s="188" t="s">
        <v>745</v>
      </c>
      <c r="B13" s="188"/>
      <c r="C13" s="188"/>
      <c r="D13" s="188"/>
      <c r="E13" s="188"/>
      <c r="F13" s="188"/>
      <c r="G13" s="188"/>
      <c r="H13" s="188"/>
      <c r="I13" s="188"/>
      <c r="J13" s="188"/>
      <c r="K13" s="188"/>
    </row>
    <row r="14" spans="1:11" x14ac:dyDescent="0.2">
      <c r="A14" s="209"/>
      <c r="B14" s="209"/>
      <c r="C14" s="209"/>
      <c r="D14" s="209"/>
      <c r="E14" s="209"/>
      <c r="F14" s="209"/>
      <c r="G14" s="209"/>
      <c r="H14" s="209"/>
      <c r="I14" s="209"/>
      <c r="J14" s="209"/>
      <c r="K14" s="209"/>
    </row>
    <row r="15" spans="1:11" x14ac:dyDescent="0.2">
      <c r="A15" s="104"/>
      <c r="B15" s="104"/>
      <c r="C15" s="104"/>
      <c r="D15" s="104"/>
      <c r="E15" s="104"/>
      <c r="F15" s="104"/>
      <c r="G15" s="104"/>
      <c r="H15" s="104"/>
      <c r="I15" s="104"/>
      <c r="J15" s="104"/>
      <c r="K15" s="104"/>
    </row>
    <row r="16" spans="1:11" x14ac:dyDescent="0.2">
      <c r="A16" s="104"/>
      <c r="B16" s="104"/>
      <c r="C16" s="104"/>
      <c r="D16" s="104"/>
      <c r="E16" s="104"/>
      <c r="F16" s="104"/>
      <c r="G16" s="104"/>
      <c r="H16" s="104"/>
      <c r="I16" s="104"/>
      <c r="J16" s="104"/>
      <c r="K16" s="104"/>
    </row>
    <row r="17" spans="2:5" x14ac:dyDescent="0.2">
      <c r="E17" s="104"/>
    </row>
    <row r="18" spans="2:5" x14ac:dyDescent="0.2">
      <c r="B18" s="104"/>
      <c r="E18" s="104"/>
    </row>
    <row r="19" spans="2:5" x14ac:dyDescent="0.2">
      <c r="E19" s="104"/>
    </row>
    <row r="20" spans="2:5" x14ac:dyDescent="0.2">
      <c r="E20" s="104"/>
    </row>
    <row r="21" spans="2:5" x14ac:dyDescent="0.2">
      <c r="B21" s="104"/>
      <c r="E21" s="104"/>
    </row>
  </sheetData>
  <mergeCells count="7">
    <mergeCell ref="A13:K14"/>
    <mergeCell ref="A1:K1"/>
    <mergeCell ref="K2:K3"/>
    <mergeCell ref="A2:A3"/>
    <mergeCell ref="B2:D2"/>
    <mergeCell ref="E2:G2"/>
    <mergeCell ref="H2:J2"/>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8"/>
  </sheetPr>
  <dimension ref="A1:AMJ149"/>
  <sheetViews>
    <sheetView workbookViewId="0">
      <selection activeCell="B2" sqref="B2:U4"/>
    </sheetView>
  </sheetViews>
  <sheetFormatPr baseColWidth="10" defaultColWidth="11.25" defaultRowHeight="14.25" x14ac:dyDescent="0.2"/>
  <cols>
    <col min="1" max="1" width="41" style="20" customWidth="1"/>
    <col min="2" max="2" width="7.75" style="20" customWidth="1"/>
    <col min="3" max="3" width="4.5" style="20" customWidth="1"/>
    <col min="4" max="4" width="6.25" style="20" customWidth="1"/>
    <col min="5" max="5" width="7.75" style="20" customWidth="1"/>
    <col min="6" max="6" width="4.5" style="20" customWidth="1"/>
    <col min="7" max="7" width="6.25" style="20" customWidth="1"/>
    <col min="8" max="8" width="7.75" style="20" customWidth="1"/>
    <col min="9" max="9" width="4.75" style="20" customWidth="1"/>
    <col min="10" max="10" width="6.25" style="20" customWidth="1"/>
    <col min="11" max="11" width="7.75" style="20" customWidth="1"/>
    <col min="12" max="12" width="4.75" style="20" customWidth="1"/>
    <col min="13" max="15" width="6.25" style="20" customWidth="1"/>
    <col min="16" max="21" width="6" style="20" customWidth="1"/>
    <col min="22" max="1024" width="10.25" style="20" customWidth="1"/>
  </cols>
  <sheetData>
    <row r="1" spans="1:21" x14ac:dyDescent="0.2">
      <c r="A1" s="246" t="s">
        <v>549</v>
      </c>
      <c r="B1" s="247"/>
      <c r="C1" s="247"/>
      <c r="D1" s="247"/>
      <c r="E1" s="247"/>
      <c r="F1" s="247"/>
      <c r="G1" s="247"/>
      <c r="H1" s="247"/>
      <c r="I1" s="247"/>
      <c r="J1" s="247"/>
      <c r="K1" s="247"/>
      <c r="L1" s="247"/>
      <c r="M1" s="247"/>
      <c r="N1" s="247"/>
      <c r="O1" s="247"/>
      <c r="P1" s="247"/>
      <c r="Q1" s="247"/>
      <c r="R1" s="247"/>
      <c r="S1" s="247"/>
      <c r="T1" s="247"/>
      <c r="U1" s="247"/>
    </row>
    <row r="2" spans="1:21" x14ac:dyDescent="0.2">
      <c r="A2" s="204"/>
      <c r="B2" s="249" t="s">
        <v>139</v>
      </c>
      <c r="C2" s="249"/>
      <c r="D2" s="249"/>
      <c r="E2" s="249"/>
      <c r="F2" s="249"/>
      <c r="G2" s="249"/>
      <c r="H2" s="249" t="s">
        <v>140</v>
      </c>
      <c r="I2" s="249"/>
      <c r="J2" s="249"/>
      <c r="K2" s="249"/>
      <c r="L2" s="249"/>
      <c r="M2" s="249"/>
      <c r="N2" s="249" t="s">
        <v>141</v>
      </c>
      <c r="O2" s="249"/>
      <c r="P2" s="197" t="s">
        <v>529</v>
      </c>
      <c r="Q2" s="197"/>
      <c r="R2" s="197"/>
      <c r="S2" s="197" t="s">
        <v>534</v>
      </c>
      <c r="T2" s="197"/>
      <c r="U2" s="197"/>
    </row>
    <row r="3" spans="1:21" ht="11.25" customHeight="1" x14ac:dyDescent="0.2">
      <c r="A3" s="204"/>
      <c r="B3" s="249">
        <v>2020</v>
      </c>
      <c r="C3" s="249"/>
      <c r="D3" s="249"/>
      <c r="E3" s="249">
        <v>2021</v>
      </c>
      <c r="F3" s="249"/>
      <c r="G3" s="249"/>
      <c r="H3" s="249">
        <v>2020</v>
      </c>
      <c r="I3" s="249"/>
      <c r="J3" s="249"/>
      <c r="K3" s="249">
        <v>2021</v>
      </c>
      <c r="L3" s="249"/>
      <c r="M3" s="249"/>
      <c r="N3" s="250">
        <v>2020</v>
      </c>
      <c r="O3" s="250">
        <v>2021</v>
      </c>
      <c r="P3" s="199" t="s">
        <v>139</v>
      </c>
      <c r="Q3" s="199" t="s">
        <v>254</v>
      </c>
      <c r="R3" s="199" t="s">
        <v>141</v>
      </c>
      <c r="S3" s="199" t="s">
        <v>139</v>
      </c>
      <c r="T3" s="199" t="s">
        <v>254</v>
      </c>
      <c r="U3" s="199" t="s">
        <v>141</v>
      </c>
    </row>
    <row r="4" spans="1:21" ht="33.75" x14ac:dyDescent="0.2">
      <c r="A4" s="204"/>
      <c r="B4" s="178" t="s">
        <v>113</v>
      </c>
      <c r="C4" s="173" t="s">
        <v>128</v>
      </c>
      <c r="D4" s="173" t="s">
        <v>142</v>
      </c>
      <c r="E4" s="178" t="s">
        <v>113</v>
      </c>
      <c r="F4" s="173" t="s">
        <v>128</v>
      </c>
      <c r="G4" s="173" t="s">
        <v>142</v>
      </c>
      <c r="H4" s="178" t="s">
        <v>113</v>
      </c>
      <c r="I4" s="173" t="s">
        <v>128</v>
      </c>
      <c r="J4" s="173" t="s">
        <v>142</v>
      </c>
      <c r="K4" s="178" t="s">
        <v>113</v>
      </c>
      <c r="L4" s="173" t="s">
        <v>128</v>
      </c>
      <c r="M4" s="173" t="s">
        <v>142</v>
      </c>
      <c r="N4" s="250"/>
      <c r="O4" s="250"/>
      <c r="P4" s="199"/>
      <c r="Q4" s="199"/>
      <c r="R4" s="199"/>
      <c r="S4" s="199"/>
      <c r="T4" s="199"/>
      <c r="U4" s="199"/>
    </row>
    <row r="5" spans="1:21" x14ac:dyDescent="0.2">
      <c r="A5" s="105" t="s">
        <v>121</v>
      </c>
      <c r="B5" s="122">
        <v>1423227</v>
      </c>
      <c r="C5" s="100">
        <v>1</v>
      </c>
      <c r="D5" s="100">
        <v>1</v>
      </c>
      <c r="E5" s="122">
        <v>5062525</v>
      </c>
      <c r="F5" s="100">
        <v>1</v>
      </c>
      <c r="G5" s="100">
        <v>1</v>
      </c>
      <c r="H5" s="122">
        <v>5963671</v>
      </c>
      <c r="I5" s="100">
        <v>1</v>
      </c>
      <c r="J5" s="100">
        <v>1</v>
      </c>
      <c r="K5" s="122">
        <v>25808045</v>
      </c>
      <c r="L5" s="100">
        <v>1</v>
      </c>
      <c r="M5" s="100">
        <v>1</v>
      </c>
      <c r="N5" s="137">
        <v>4.1902458286696396</v>
      </c>
      <c r="O5" s="137">
        <v>5.0978602574802103</v>
      </c>
      <c r="P5" s="124">
        <v>255.70748728066599</v>
      </c>
      <c r="Q5" s="124">
        <v>332.75433872861203</v>
      </c>
      <c r="R5" s="124">
        <v>21.660171405712799</v>
      </c>
      <c r="S5" s="124">
        <v>-52.1593847703638</v>
      </c>
      <c r="T5" s="124">
        <v>-55.594430434954397</v>
      </c>
      <c r="U5" s="124">
        <v>-7.1801870609362304</v>
      </c>
    </row>
    <row r="6" spans="1:21" x14ac:dyDescent="0.2">
      <c r="A6" s="125" t="s">
        <v>169</v>
      </c>
      <c r="B6" s="98">
        <v>616581</v>
      </c>
      <c r="C6" s="126">
        <v>0.43322744720272999</v>
      </c>
      <c r="D6" s="126">
        <v>1</v>
      </c>
      <c r="E6" s="98">
        <v>1180470</v>
      </c>
      <c r="F6" s="126">
        <v>0.233178107762431</v>
      </c>
      <c r="G6" s="126">
        <v>1</v>
      </c>
      <c r="H6" s="98">
        <v>1855954</v>
      </c>
      <c r="I6" s="126">
        <v>0.31120999129562998</v>
      </c>
      <c r="J6" s="126">
        <v>1</v>
      </c>
      <c r="K6" s="98">
        <v>3974442</v>
      </c>
      <c r="L6" s="126">
        <v>0.154000118955155</v>
      </c>
      <c r="M6" s="126">
        <v>1</v>
      </c>
      <c r="N6" s="130">
        <v>3.01007329126262</v>
      </c>
      <c r="O6" s="130">
        <v>3.3668301608681301</v>
      </c>
      <c r="P6" s="97">
        <v>91.454164173077004</v>
      </c>
      <c r="Q6" s="97">
        <v>114.145501451006</v>
      </c>
      <c r="R6" s="97">
        <v>11.8520991047317</v>
      </c>
      <c r="S6" s="97">
        <v>-15.474229904481</v>
      </c>
      <c r="T6" s="97">
        <v>-16.114839394878299</v>
      </c>
      <c r="U6" s="97">
        <v>-0.75788660626626703</v>
      </c>
    </row>
    <row r="7" spans="1:21" x14ac:dyDescent="0.2">
      <c r="A7" s="125" t="s">
        <v>121</v>
      </c>
      <c r="B7" s="98">
        <v>205247</v>
      </c>
      <c r="C7" s="126">
        <v>0.144212413058493</v>
      </c>
      <c r="D7" s="126">
        <v>1</v>
      </c>
      <c r="E7" s="98">
        <v>392879</v>
      </c>
      <c r="F7" s="126">
        <v>7.7605345158789293E-2</v>
      </c>
      <c r="G7" s="126">
        <v>1</v>
      </c>
      <c r="H7" s="98">
        <v>525371</v>
      </c>
      <c r="I7" s="126">
        <v>8.8095235300538893E-2</v>
      </c>
      <c r="J7" s="126">
        <v>1</v>
      </c>
      <c r="K7" s="98">
        <v>1131162</v>
      </c>
      <c r="L7" s="126">
        <v>4.3829821282472203E-2</v>
      </c>
      <c r="M7" s="126">
        <v>1</v>
      </c>
      <c r="N7" s="130">
        <v>2.55970123802053</v>
      </c>
      <c r="O7" s="130">
        <v>2.8791612684821501</v>
      </c>
      <c r="P7" s="97">
        <v>91.417657748956103</v>
      </c>
      <c r="Q7" s="97">
        <v>115.307278094908</v>
      </c>
      <c r="R7" s="97">
        <v>12.480363947031099</v>
      </c>
      <c r="S7" s="97">
        <v>-14.9457910096208</v>
      </c>
      <c r="T7" s="97">
        <v>-17.8597207194777</v>
      </c>
      <c r="U7" s="97">
        <v>-3.4259676792556499</v>
      </c>
    </row>
    <row r="8" spans="1:21" x14ac:dyDescent="0.2">
      <c r="A8" s="125" t="s">
        <v>255</v>
      </c>
      <c r="B8" s="98">
        <v>29441</v>
      </c>
      <c r="C8" s="126">
        <v>2.0686088726534799E-2</v>
      </c>
      <c r="D8" s="126">
        <v>1</v>
      </c>
      <c r="E8" s="98">
        <v>66770</v>
      </c>
      <c r="F8" s="126">
        <v>1.31890706712559E-2</v>
      </c>
      <c r="G8" s="126">
        <v>1</v>
      </c>
      <c r="H8" s="98">
        <v>94139</v>
      </c>
      <c r="I8" s="126">
        <v>1.5785411368266299E-2</v>
      </c>
      <c r="J8" s="126">
        <v>1</v>
      </c>
      <c r="K8" s="98">
        <v>259148</v>
      </c>
      <c r="L8" s="126">
        <v>1.00413650084693E-2</v>
      </c>
      <c r="M8" s="126">
        <v>1</v>
      </c>
      <c r="N8" s="130">
        <v>3.1975476376481802</v>
      </c>
      <c r="O8" s="130">
        <v>3.8812041335929299</v>
      </c>
      <c r="P8" s="97">
        <v>126.792568187222</v>
      </c>
      <c r="Q8" s="97">
        <v>175.28229532924701</v>
      </c>
      <c r="R8" s="97">
        <v>21.380650843018799</v>
      </c>
      <c r="S8" s="97">
        <v>8.9535433970269001</v>
      </c>
      <c r="T8" s="97">
        <v>5.67290283645141</v>
      </c>
      <c r="U8" s="97">
        <v>-3.0110453118728202</v>
      </c>
    </row>
    <row r="9" spans="1:21" x14ac:dyDescent="0.2">
      <c r="A9" s="125" t="s">
        <v>256</v>
      </c>
      <c r="B9" s="98">
        <v>32731</v>
      </c>
      <c r="C9" s="126">
        <v>2.2997736833266901E-2</v>
      </c>
      <c r="D9" s="126">
        <v>1</v>
      </c>
      <c r="E9" s="98">
        <v>73983</v>
      </c>
      <c r="F9" s="126">
        <v>1.46138537587469E-2</v>
      </c>
      <c r="G9" s="126">
        <v>1</v>
      </c>
      <c r="H9" s="98">
        <v>115136</v>
      </c>
      <c r="I9" s="126">
        <v>1.9306229334247301E-2</v>
      </c>
      <c r="J9" s="126">
        <v>1</v>
      </c>
      <c r="K9" s="98">
        <v>304334</v>
      </c>
      <c r="L9" s="126">
        <v>1.17922144044619E-2</v>
      </c>
      <c r="M9" s="126">
        <v>1</v>
      </c>
      <c r="N9" s="130">
        <v>3.51764382389783</v>
      </c>
      <c r="O9" s="130">
        <v>4.1135666301717997</v>
      </c>
      <c r="P9" s="97">
        <v>126.033423971159</v>
      </c>
      <c r="Q9" s="97">
        <v>164.32566703724299</v>
      </c>
      <c r="R9" s="97">
        <v>16.940964921617098</v>
      </c>
      <c r="S9" s="97">
        <v>-2.9247362620059798</v>
      </c>
      <c r="T9" s="97">
        <v>-7.5444757692120801</v>
      </c>
      <c r="U9" s="97">
        <v>-4.7589255277995202</v>
      </c>
    </row>
    <row r="10" spans="1:21" x14ac:dyDescent="0.2">
      <c r="A10" s="125" t="s">
        <v>257</v>
      </c>
      <c r="B10" s="98">
        <v>113205</v>
      </c>
      <c r="C10" s="126">
        <v>7.9541071101096303E-2</v>
      </c>
      <c r="D10" s="126">
        <v>1</v>
      </c>
      <c r="E10" s="98">
        <v>222993</v>
      </c>
      <c r="F10" s="126">
        <v>4.4047782480086499E-2</v>
      </c>
      <c r="G10" s="126">
        <v>1</v>
      </c>
      <c r="H10" s="98">
        <v>366691</v>
      </c>
      <c r="I10" s="126">
        <v>6.1487463007265201E-2</v>
      </c>
      <c r="J10" s="126">
        <v>1</v>
      </c>
      <c r="K10" s="98">
        <v>792813</v>
      </c>
      <c r="L10" s="126">
        <v>3.0719607006264901E-2</v>
      </c>
      <c r="M10" s="126">
        <v>1</v>
      </c>
      <c r="N10" s="130">
        <v>3.2391767148094202</v>
      </c>
      <c r="O10" s="130">
        <v>3.55532684882485</v>
      </c>
      <c r="P10" s="97">
        <v>96.981582085596898</v>
      </c>
      <c r="Q10" s="97">
        <v>116.207378964851</v>
      </c>
      <c r="R10" s="97">
        <v>9.7602002561331602</v>
      </c>
      <c r="S10" s="97">
        <v>-12.0527069291233</v>
      </c>
      <c r="T10" s="97">
        <v>-7.4215671048344802</v>
      </c>
      <c r="U10" s="97">
        <v>5.2658128096752002</v>
      </c>
    </row>
    <row r="11" spans="1:21" x14ac:dyDescent="0.2">
      <c r="A11" s="125" t="s">
        <v>258</v>
      </c>
      <c r="B11" s="98">
        <v>20000</v>
      </c>
      <c r="C11" s="126">
        <v>1.40525720773988E-2</v>
      </c>
      <c r="D11" s="126">
        <v>1</v>
      </c>
      <c r="E11" s="98">
        <v>45401</v>
      </c>
      <c r="F11" s="126">
        <v>8.9680544787433206E-3</v>
      </c>
      <c r="G11" s="126">
        <v>1</v>
      </c>
      <c r="H11" s="98">
        <v>66705</v>
      </c>
      <c r="I11" s="126">
        <v>1.11852246711799E-2</v>
      </c>
      <c r="J11" s="126">
        <v>1</v>
      </c>
      <c r="K11" s="98">
        <v>167720</v>
      </c>
      <c r="L11" s="126">
        <v>6.4987487428823099E-3</v>
      </c>
      <c r="M11" s="126">
        <v>1</v>
      </c>
      <c r="N11" s="130">
        <v>3.3352499999999998</v>
      </c>
      <c r="O11" s="130">
        <v>3.6941917578907999</v>
      </c>
      <c r="P11" s="97">
        <v>127.005</v>
      </c>
      <c r="Q11" s="97">
        <v>151.43542463083699</v>
      </c>
      <c r="R11" s="97">
        <v>10.7620645496078</v>
      </c>
      <c r="S11" s="97">
        <v>-16.972678395084301</v>
      </c>
      <c r="T11" s="97">
        <v>-18.995020502393199</v>
      </c>
      <c r="U11" s="97">
        <v>-2.4357549638083298</v>
      </c>
    </row>
    <row r="12" spans="1:21" x14ac:dyDescent="0.2">
      <c r="A12" s="125" t="s">
        <v>259</v>
      </c>
      <c r="B12" s="98">
        <v>157729</v>
      </c>
      <c r="C12" s="126">
        <v>0.110824907059801</v>
      </c>
      <c r="D12" s="126">
        <v>1</v>
      </c>
      <c r="E12" s="98">
        <v>271596</v>
      </c>
      <c r="F12" s="126">
        <v>5.3648327662579397E-2</v>
      </c>
      <c r="G12" s="126">
        <v>1</v>
      </c>
      <c r="H12" s="98">
        <v>499055</v>
      </c>
      <c r="I12" s="126">
        <v>8.3682517026844705E-2</v>
      </c>
      <c r="J12" s="126">
        <v>1</v>
      </c>
      <c r="K12" s="98">
        <v>924606</v>
      </c>
      <c r="L12" s="126">
        <v>3.5826270451713799E-2</v>
      </c>
      <c r="M12" s="126">
        <v>1</v>
      </c>
      <c r="N12" s="130">
        <v>3.1640028149547601</v>
      </c>
      <c r="O12" s="130">
        <v>3.40434321565855</v>
      </c>
      <c r="P12" s="97">
        <v>72.191543723728699</v>
      </c>
      <c r="Q12" s="97">
        <v>85.271362875835294</v>
      </c>
      <c r="R12" s="97">
        <v>7.59608681660493</v>
      </c>
      <c r="S12" s="97">
        <v>-19.3179353880431</v>
      </c>
      <c r="T12" s="97">
        <v>-18.846657515105299</v>
      </c>
      <c r="U12" s="97">
        <v>0.584117269686102</v>
      </c>
    </row>
    <row r="13" spans="1:21" x14ac:dyDescent="0.2">
      <c r="A13" s="125" t="s">
        <v>260</v>
      </c>
      <c r="B13" s="98">
        <v>58228</v>
      </c>
      <c r="C13" s="126">
        <v>4.0912658346138699E-2</v>
      </c>
      <c r="D13" s="126">
        <v>1</v>
      </c>
      <c r="E13" s="98">
        <v>106848</v>
      </c>
      <c r="F13" s="126">
        <v>2.11056735522294E-2</v>
      </c>
      <c r="G13" s="126">
        <v>1</v>
      </c>
      <c r="H13" s="98">
        <v>188858</v>
      </c>
      <c r="I13" s="126">
        <v>3.16680782692405E-2</v>
      </c>
      <c r="J13" s="126">
        <v>1</v>
      </c>
      <c r="K13" s="98">
        <v>394658</v>
      </c>
      <c r="L13" s="126">
        <v>1.52920533112834E-2</v>
      </c>
      <c r="M13" s="126">
        <v>1</v>
      </c>
      <c r="N13" s="130">
        <v>3.2434224084632799</v>
      </c>
      <c r="O13" s="130">
        <v>3.69363956274334</v>
      </c>
      <c r="P13" s="97">
        <v>83.499347393006801</v>
      </c>
      <c r="Q13" s="97">
        <v>108.970761100933</v>
      </c>
      <c r="R13" s="97">
        <v>13.880928771573901</v>
      </c>
      <c r="S13" s="97">
        <v>-29.848335631278299</v>
      </c>
      <c r="T13" s="97">
        <v>-32.3860316981701</v>
      </c>
      <c r="U13" s="97">
        <v>-3.6174424223971098</v>
      </c>
    </row>
    <row r="14" spans="1:21" x14ac:dyDescent="0.2">
      <c r="A14" s="125" t="s">
        <v>170</v>
      </c>
      <c r="B14" s="98">
        <v>806646</v>
      </c>
      <c r="C14" s="126">
        <v>0.56677255279727001</v>
      </c>
      <c r="D14" s="126">
        <v>1</v>
      </c>
      <c r="E14" s="98">
        <v>3882055</v>
      </c>
      <c r="F14" s="126">
        <v>0.76682189223756902</v>
      </c>
      <c r="G14" s="126">
        <v>1</v>
      </c>
      <c r="H14" s="98">
        <v>4107716</v>
      </c>
      <c r="I14" s="126">
        <v>0.68878984102241703</v>
      </c>
      <c r="J14" s="126">
        <v>1</v>
      </c>
      <c r="K14" s="98">
        <v>21833604</v>
      </c>
      <c r="L14" s="126">
        <v>0.84599991979245204</v>
      </c>
      <c r="M14" s="126">
        <v>1</v>
      </c>
      <c r="N14" s="130">
        <v>5.0923403822742603</v>
      </c>
      <c r="O14" s="130">
        <v>5.6242387086221104</v>
      </c>
      <c r="P14" s="97">
        <v>381.25881737466</v>
      </c>
      <c r="Q14" s="97">
        <v>431.52661965919702</v>
      </c>
      <c r="R14" s="97">
        <v>10.445066244969</v>
      </c>
      <c r="S14" s="97">
        <v>-57.737071041975497</v>
      </c>
      <c r="T14" s="97">
        <v>-59.098532848216699</v>
      </c>
      <c r="U14" s="97">
        <v>-3.2214090215883102</v>
      </c>
    </row>
    <row r="15" spans="1:21" x14ac:dyDescent="0.2">
      <c r="A15" s="125" t="s">
        <v>160</v>
      </c>
      <c r="B15" s="98">
        <v>288102</v>
      </c>
      <c r="C15" s="126">
        <v>0.202428706032137</v>
      </c>
      <c r="D15" s="126">
        <v>1</v>
      </c>
      <c r="E15" s="98">
        <v>1374299</v>
      </c>
      <c r="F15" s="126">
        <v>0.27146512856726601</v>
      </c>
      <c r="G15" s="126">
        <v>1</v>
      </c>
      <c r="H15" s="98">
        <v>1695801</v>
      </c>
      <c r="I15" s="126">
        <v>0.284355223485668</v>
      </c>
      <c r="J15" s="126">
        <v>1</v>
      </c>
      <c r="K15" s="98">
        <v>8473459</v>
      </c>
      <c r="L15" s="126">
        <v>0.32832626415522798</v>
      </c>
      <c r="M15" s="126">
        <v>1</v>
      </c>
      <c r="N15" s="130">
        <v>5.8861132515567398</v>
      </c>
      <c r="O15" s="130">
        <v>6.1656590014254498</v>
      </c>
      <c r="P15" s="97">
        <v>377.01820882881799</v>
      </c>
      <c r="Q15" s="97">
        <v>399.672956909449</v>
      </c>
      <c r="R15" s="97">
        <v>4.7492417818291202</v>
      </c>
      <c r="S15" s="97">
        <v>-52.128127976101297</v>
      </c>
      <c r="T15" s="97">
        <v>-51.833512941263898</v>
      </c>
      <c r="U15" s="97">
        <v>0.61542409432056</v>
      </c>
    </row>
    <row r="16" spans="1:21" x14ac:dyDescent="0.2">
      <c r="A16" s="125" t="s">
        <v>261</v>
      </c>
      <c r="B16" s="98">
        <v>9586</v>
      </c>
      <c r="C16" s="126">
        <v>6.7353977966972201E-3</v>
      </c>
      <c r="D16" s="126">
        <v>1</v>
      </c>
      <c r="E16" s="98">
        <v>61207</v>
      </c>
      <c r="F16" s="126">
        <v>1.2090211900188099E-2</v>
      </c>
      <c r="G16" s="126">
        <v>1</v>
      </c>
      <c r="H16" s="98">
        <v>46546</v>
      </c>
      <c r="I16" s="126">
        <v>7.8049241817665701E-3</v>
      </c>
      <c r="J16" s="126">
        <v>1</v>
      </c>
      <c r="K16" s="98">
        <v>319130</v>
      </c>
      <c r="L16" s="126">
        <v>1.23655240061771E-2</v>
      </c>
      <c r="M16" s="126">
        <v>1</v>
      </c>
      <c r="N16" s="130">
        <v>4.8556227832255399</v>
      </c>
      <c r="O16" s="130">
        <v>5.2139461172741699</v>
      </c>
      <c r="P16" s="97">
        <v>538.50406843313203</v>
      </c>
      <c r="Q16" s="97">
        <v>585.62282473252299</v>
      </c>
      <c r="R16" s="97">
        <v>7.3795545915657197</v>
      </c>
      <c r="S16" s="97">
        <v>-56.500078177192201</v>
      </c>
      <c r="T16" s="97">
        <v>-59.038792046751198</v>
      </c>
      <c r="U16" s="97">
        <v>-5.8361343266321501</v>
      </c>
    </row>
    <row r="17" spans="1:21" x14ac:dyDescent="0.2">
      <c r="A17" s="125" t="s">
        <v>262</v>
      </c>
      <c r="B17" s="98">
        <v>17722</v>
      </c>
      <c r="C17" s="126">
        <v>1.2451984117783E-2</v>
      </c>
      <c r="D17" s="126">
        <v>1</v>
      </c>
      <c r="E17" s="98">
        <v>90783</v>
      </c>
      <c r="F17" s="126">
        <v>1.7932355889600501E-2</v>
      </c>
      <c r="G17" s="126">
        <v>1</v>
      </c>
      <c r="H17" s="98">
        <v>103372</v>
      </c>
      <c r="I17" s="126">
        <v>1.73336188398052E-2</v>
      </c>
      <c r="J17" s="126">
        <v>1</v>
      </c>
      <c r="K17" s="98">
        <v>483497</v>
      </c>
      <c r="L17" s="126">
        <v>1.8734352020852399E-2</v>
      </c>
      <c r="M17" s="126">
        <v>1</v>
      </c>
      <c r="N17" s="130">
        <v>5.8329759620810302</v>
      </c>
      <c r="O17" s="130">
        <v>5.3258539594417504</v>
      </c>
      <c r="P17" s="97">
        <v>412.26159575668697</v>
      </c>
      <c r="Q17" s="97">
        <v>367.725302789924</v>
      </c>
      <c r="R17" s="97">
        <v>-8.6940526745863291</v>
      </c>
      <c r="S17" s="97">
        <v>-22.016441462723201</v>
      </c>
      <c r="T17" s="97">
        <v>-26.925785760490399</v>
      </c>
      <c r="U17" s="97">
        <v>-6.2953581368314504</v>
      </c>
    </row>
    <row r="18" spans="1:21" x14ac:dyDescent="0.2">
      <c r="A18" s="125" t="s">
        <v>263</v>
      </c>
      <c r="B18" s="98">
        <v>8188</v>
      </c>
      <c r="C18" s="126">
        <v>5.7531230084870502E-3</v>
      </c>
      <c r="D18" s="126">
        <v>1</v>
      </c>
      <c r="E18" s="98">
        <v>91165</v>
      </c>
      <c r="F18" s="126">
        <v>1.8007812307099701E-2</v>
      </c>
      <c r="G18" s="126">
        <v>1</v>
      </c>
      <c r="H18" s="98">
        <v>38448</v>
      </c>
      <c r="I18" s="126">
        <v>6.4470357268199396E-3</v>
      </c>
      <c r="J18" s="126">
        <v>1</v>
      </c>
      <c r="K18" s="98">
        <v>561246</v>
      </c>
      <c r="L18" s="126">
        <v>2.1746939762388E-2</v>
      </c>
      <c r="M18" s="126">
        <v>1</v>
      </c>
      <c r="N18" s="130">
        <v>4.6956521739130404</v>
      </c>
      <c r="O18" s="130">
        <v>6.1563758021170401</v>
      </c>
      <c r="P18" s="97">
        <v>1013.39765510503</v>
      </c>
      <c r="Q18" s="97">
        <v>1359.7534332084899</v>
      </c>
      <c r="R18" s="97">
        <v>31.108003193233301</v>
      </c>
      <c r="S18" s="97">
        <v>-33.547394815873098</v>
      </c>
      <c r="T18" s="97">
        <v>-37.480742817614001</v>
      </c>
      <c r="U18" s="97">
        <v>-5.9190275397666996</v>
      </c>
    </row>
    <row r="19" spans="1:21" x14ac:dyDescent="0.2">
      <c r="A19" s="125" t="s">
        <v>264</v>
      </c>
      <c r="B19" s="98">
        <v>1173</v>
      </c>
      <c r="C19" s="126">
        <v>8.2418335233943696E-4</v>
      </c>
      <c r="D19" s="126">
        <v>1</v>
      </c>
      <c r="E19" s="98">
        <v>6318</v>
      </c>
      <c r="F19" s="126">
        <v>1.24799383706747E-3</v>
      </c>
      <c r="G19" s="126">
        <v>1</v>
      </c>
      <c r="H19" s="98">
        <v>4632</v>
      </c>
      <c r="I19" s="126">
        <v>7.7670280604010499E-4</v>
      </c>
      <c r="J19" s="126">
        <v>1</v>
      </c>
      <c r="K19" s="98">
        <v>31252</v>
      </c>
      <c r="L19" s="126">
        <v>1.21094023200905E-3</v>
      </c>
      <c r="M19" s="126">
        <v>1</v>
      </c>
      <c r="N19" s="130">
        <v>3.9488491048593399</v>
      </c>
      <c r="O19" s="130">
        <v>4.94650205761317</v>
      </c>
      <c r="P19" s="97">
        <v>438.61892583120198</v>
      </c>
      <c r="Q19" s="97">
        <v>574.69775474956805</v>
      </c>
      <c r="R19" s="97">
        <v>25.264397961577</v>
      </c>
      <c r="S19" s="97">
        <v>-84.810309179208502</v>
      </c>
      <c r="T19" s="97">
        <v>-87.592110278236603</v>
      </c>
      <c r="U19" s="97">
        <v>-18.313744050802701</v>
      </c>
    </row>
    <row r="20" spans="1:21" x14ac:dyDescent="0.2">
      <c r="A20" s="125" t="s">
        <v>157</v>
      </c>
      <c r="B20" s="98">
        <v>99609</v>
      </c>
      <c r="C20" s="126">
        <v>6.9988132602880601E-2</v>
      </c>
      <c r="D20" s="126">
        <v>1</v>
      </c>
      <c r="E20" s="98">
        <v>382133</v>
      </c>
      <c r="F20" s="126">
        <v>7.5482688974375406E-2</v>
      </c>
      <c r="G20" s="126">
        <v>1</v>
      </c>
      <c r="H20" s="98">
        <v>471093</v>
      </c>
      <c r="I20" s="126">
        <v>7.8993794258603506E-2</v>
      </c>
      <c r="J20" s="126">
        <v>1</v>
      </c>
      <c r="K20" s="98">
        <v>1877777</v>
      </c>
      <c r="L20" s="126">
        <v>7.2759366313876195E-2</v>
      </c>
      <c r="M20" s="126">
        <v>1</v>
      </c>
      <c r="N20" s="130">
        <v>4.7294220401770897</v>
      </c>
      <c r="O20" s="130">
        <v>4.9139357239495096</v>
      </c>
      <c r="P20" s="97">
        <v>283.63300504974399</v>
      </c>
      <c r="Q20" s="97">
        <v>298.60006410623799</v>
      </c>
      <c r="R20" s="97">
        <v>3.90140026000965</v>
      </c>
      <c r="S20" s="97">
        <v>-27.030128741268602</v>
      </c>
      <c r="T20" s="97">
        <v>-34.647510567966002</v>
      </c>
      <c r="U20" s="97">
        <v>-10.4390780678346</v>
      </c>
    </row>
    <row r="21" spans="1:21" x14ac:dyDescent="0.2">
      <c r="A21" s="125" t="s">
        <v>265</v>
      </c>
      <c r="B21" s="98">
        <v>1028</v>
      </c>
      <c r="C21" s="126">
        <v>7.2230220477829596E-4</v>
      </c>
      <c r="D21" s="126">
        <v>1</v>
      </c>
      <c r="E21" s="98">
        <v>3333</v>
      </c>
      <c r="F21" s="126">
        <v>6.5836711917471999E-4</v>
      </c>
      <c r="G21" s="126">
        <v>1</v>
      </c>
      <c r="H21" s="98">
        <v>3629</v>
      </c>
      <c r="I21" s="126">
        <v>6.0851780723651596E-4</v>
      </c>
      <c r="J21" s="126">
        <v>1</v>
      </c>
      <c r="K21" s="98">
        <v>12856</v>
      </c>
      <c r="L21" s="126">
        <v>4.9813924301511398E-4</v>
      </c>
      <c r="M21" s="126">
        <v>1</v>
      </c>
      <c r="N21" s="130">
        <v>3.5301556420233502</v>
      </c>
      <c r="O21" s="130">
        <v>3.8571857185718601</v>
      </c>
      <c r="P21" s="97">
        <v>224.221789883268</v>
      </c>
      <c r="Q21" s="97">
        <v>254.257371176633</v>
      </c>
      <c r="R21" s="97">
        <v>9.2638996608396003</v>
      </c>
      <c r="S21" s="97">
        <v>-54.634544712127401</v>
      </c>
      <c r="T21" s="97">
        <v>-51.554433432565901</v>
      </c>
      <c r="U21" s="97">
        <v>6.7895522265042603</v>
      </c>
    </row>
    <row r="22" spans="1:21" x14ac:dyDescent="0.2">
      <c r="A22" s="125" t="s">
        <v>266</v>
      </c>
      <c r="B22" s="98">
        <v>5163</v>
      </c>
      <c r="C22" s="126">
        <v>3.6276714817804899E-3</v>
      </c>
      <c r="D22" s="126">
        <v>1</v>
      </c>
      <c r="E22" s="98">
        <v>38503</v>
      </c>
      <c r="F22" s="126">
        <v>7.6054933062058997E-3</v>
      </c>
      <c r="G22" s="126">
        <v>1</v>
      </c>
      <c r="H22" s="98">
        <v>18024</v>
      </c>
      <c r="I22" s="126">
        <v>3.0222995198762601E-3</v>
      </c>
      <c r="J22" s="126">
        <v>1</v>
      </c>
      <c r="K22" s="98">
        <v>190138</v>
      </c>
      <c r="L22" s="126">
        <v>7.3673926095525599E-3</v>
      </c>
      <c r="M22" s="126">
        <v>1</v>
      </c>
      <c r="N22" s="130">
        <v>3.4909936083672299</v>
      </c>
      <c r="O22" s="130">
        <v>4.9382645508142202</v>
      </c>
      <c r="P22" s="97">
        <v>645.74859577764903</v>
      </c>
      <c r="Q22" s="97">
        <v>954.91566799822499</v>
      </c>
      <c r="R22" s="97">
        <v>41.457278494528602</v>
      </c>
      <c r="S22" s="97">
        <v>-74.523595267713006</v>
      </c>
      <c r="T22" s="97">
        <v>-78.517664870239201</v>
      </c>
      <c r="U22" s="97">
        <v>-15.677524534945</v>
      </c>
    </row>
    <row r="23" spans="1:21" x14ac:dyDescent="0.2">
      <c r="A23" s="125" t="s">
        <v>158</v>
      </c>
      <c r="B23" s="98">
        <v>51313</v>
      </c>
      <c r="C23" s="126">
        <v>3.6053981550378103E-2</v>
      </c>
      <c r="D23" s="126">
        <v>1</v>
      </c>
      <c r="E23" s="98">
        <v>175487</v>
      </c>
      <c r="F23" s="126">
        <v>3.4663927585542799E-2</v>
      </c>
      <c r="G23" s="126">
        <v>1</v>
      </c>
      <c r="H23" s="98">
        <v>231183</v>
      </c>
      <c r="I23" s="126">
        <v>3.87652169276273E-2</v>
      </c>
      <c r="J23" s="126">
        <v>1</v>
      </c>
      <c r="K23" s="98">
        <v>814537</v>
      </c>
      <c r="L23" s="126">
        <v>3.1561360033276399E-2</v>
      </c>
      <c r="M23" s="126">
        <v>1</v>
      </c>
      <c r="N23" s="130">
        <v>4.5053495215637396</v>
      </c>
      <c r="O23" s="130">
        <v>4.6415802879985399</v>
      </c>
      <c r="P23" s="97">
        <v>241.993257069359</v>
      </c>
      <c r="Q23" s="97">
        <v>252.33429793713199</v>
      </c>
      <c r="R23" s="97">
        <v>3.0237557770550301</v>
      </c>
      <c r="S23" s="97">
        <v>-60.412418111927202</v>
      </c>
      <c r="T23" s="97">
        <v>-64.872901310489596</v>
      </c>
      <c r="U23" s="97">
        <v>-11.2673797838263</v>
      </c>
    </row>
    <row r="24" spans="1:21" x14ac:dyDescent="0.2">
      <c r="A24" s="125" t="s">
        <v>267</v>
      </c>
      <c r="B24" s="98">
        <v>5724</v>
      </c>
      <c r="C24" s="126">
        <v>4.0218461285515201E-3</v>
      </c>
      <c r="D24" s="126">
        <v>1</v>
      </c>
      <c r="E24" s="98">
        <v>27972</v>
      </c>
      <c r="F24" s="126">
        <v>5.5253060478713699E-3</v>
      </c>
      <c r="G24" s="126">
        <v>1</v>
      </c>
      <c r="H24" s="98">
        <v>37062</v>
      </c>
      <c r="I24" s="126">
        <v>6.2146285400385103E-3</v>
      </c>
      <c r="J24" s="126">
        <v>1</v>
      </c>
      <c r="K24" s="98">
        <v>177995</v>
      </c>
      <c r="L24" s="126">
        <v>6.89688041074014E-3</v>
      </c>
      <c r="M24" s="126">
        <v>1</v>
      </c>
      <c r="N24" s="130">
        <v>6.4748427672956002</v>
      </c>
      <c r="O24" s="130">
        <v>6.36332761332761</v>
      </c>
      <c r="P24" s="97">
        <v>388.67924528301899</v>
      </c>
      <c r="Q24" s="97">
        <v>380.26280287086502</v>
      </c>
      <c r="R24" s="97">
        <v>-1.7222835824098599</v>
      </c>
      <c r="S24" s="97">
        <v>21.7709285621</v>
      </c>
      <c r="T24" s="97">
        <v>26.441149936422502</v>
      </c>
      <c r="U24" s="97">
        <v>3.8352515082782999</v>
      </c>
    </row>
    <row r="25" spans="1:21" x14ac:dyDescent="0.2">
      <c r="A25" s="125" t="s">
        <v>268</v>
      </c>
      <c r="B25" s="98">
        <v>35726</v>
      </c>
      <c r="C25" s="126">
        <v>2.51021095018574E-2</v>
      </c>
      <c r="D25" s="126">
        <v>1</v>
      </c>
      <c r="E25" s="98">
        <v>209988</v>
      </c>
      <c r="F25" s="126">
        <v>4.1478906277005997E-2</v>
      </c>
      <c r="G25" s="126">
        <v>1</v>
      </c>
      <c r="H25" s="98">
        <v>192552</v>
      </c>
      <c r="I25" s="126">
        <v>3.2287495403418499E-2</v>
      </c>
      <c r="J25" s="126">
        <v>1</v>
      </c>
      <c r="K25" s="98">
        <v>1184828</v>
      </c>
      <c r="L25" s="126">
        <v>4.5909250390721197E-2</v>
      </c>
      <c r="M25" s="126">
        <v>1</v>
      </c>
      <c r="N25" s="130">
        <v>5.3896881822762097</v>
      </c>
      <c r="O25" s="130">
        <v>5.642360515839</v>
      </c>
      <c r="P25" s="97">
        <v>487.77361025583599</v>
      </c>
      <c r="Q25" s="97">
        <v>515.32884623374503</v>
      </c>
      <c r="R25" s="97">
        <v>4.6880696065811502</v>
      </c>
      <c r="S25" s="97">
        <v>-28.985414123241</v>
      </c>
      <c r="T25" s="97">
        <v>-31.471953211395501</v>
      </c>
      <c r="U25" s="97">
        <v>-3.5014484101472898</v>
      </c>
    </row>
    <row r="26" spans="1:21" x14ac:dyDescent="0.2">
      <c r="A26" s="125" t="s">
        <v>269</v>
      </c>
      <c r="B26" s="98">
        <v>34518</v>
      </c>
      <c r="C26" s="126">
        <v>2.4253334148382499E-2</v>
      </c>
      <c r="D26" s="126">
        <v>1</v>
      </c>
      <c r="E26" s="98">
        <v>95241</v>
      </c>
      <c r="F26" s="126">
        <v>1.8812944133609202E-2</v>
      </c>
      <c r="G26" s="126">
        <v>1</v>
      </c>
      <c r="H26" s="98">
        <v>210212</v>
      </c>
      <c r="I26" s="126">
        <v>3.5248758692422798E-2</v>
      </c>
      <c r="J26" s="126">
        <v>1</v>
      </c>
      <c r="K26" s="98">
        <v>624201</v>
      </c>
      <c r="L26" s="126">
        <v>2.4186295397423601E-2</v>
      </c>
      <c r="M26" s="126">
        <v>1</v>
      </c>
      <c r="N26" s="130">
        <v>6.0899240975722799</v>
      </c>
      <c r="O26" s="130">
        <v>6.5539106057265304</v>
      </c>
      <c r="P26" s="97">
        <v>175.91691291500101</v>
      </c>
      <c r="Q26" s="97">
        <v>196.93880463532099</v>
      </c>
      <c r="R26" s="97">
        <v>7.61892103612933</v>
      </c>
      <c r="S26" s="97">
        <v>-32.699482744000697</v>
      </c>
      <c r="T26" s="97">
        <v>-29.732653550566599</v>
      </c>
      <c r="U26" s="97">
        <v>4.4083304473705001</v>
      </c>
    </row>
    <row r="27" spans="1:21" x14ac:dyDescent="0.2">
      <c r="A27" s="125" t="s">
        <v>270</v>
      </c>
      <c r="B27" s="98">
        <v>9092</v>
      </c>
      <c r="C27" s="126">
        <v>6.3882992663854702E-3</v>
      </c>
      <c r="D27" s="126">
        <v>1</v>
      </c>
      <c r="E27" s="98">
        <v>67073</v>
      </c>
      <c r="F27" s="126">
        <v>1.3248922227544599E-2</v>
      </c>
      <c r="G27" s="126">
        <v>1</v>
      </c>
      <c r="H27" s="98">
        <v>36080</v>
      </c>
      <c r="I27" s="126">
        <v>6.0499648622467598E-3</v>
      </c>
      <c r="J27" s="126">
        <v>1</v>
      </c>
      <c r="K27" s="98">
        <v>370677</v>
      </c>
      <c r="L27" s="126">
        <v>1.43628469339696E-2</v>
      </c>
      <c r="M27" s="126">
        <v>1</v>
      </c>
      <c r="N27" s="130">
        <v>3.96832380114386</v>
      </c>
      <c r="O27" s="130">
        <v>5.52647115829022</v>
      </c>
      <c r="P27" s="97">
        <v>637.71447426308805</v>
      </c>
      <c r="Q27" s="97">
        <v>927.37527716186298</v>
      </c>
      <c r="R27" s="97">
        <v>39.264622425650501</v>
      </c>
      <c r="S27" s="97">
        <v>-30.692527072828</v>
      </c>
      <c r="T27" s="97">
        <v>-33.141842961060398</v>
      </c>
      <c r="U27" s="97">
        <v>-3.53398527573813</v>
      </c>
    </row>
    <row r="28" spans="1:21" x14ac:dyDescent="0.2">
      <c r="A28" s="125" t="s">
        <v>271</v>
      </c>
      <c r="B28" s="98">
        <v>8862</v>
      </c>
      <c r="C28" s="126">
        <v>6.2266946874953901E-3</v>
      </c>
      <c r="D28" s="126">
        <v>1</v>
      </c>
      <c r="E28" s="98">
        <v>43593</v>
      </c>
      <c r="F28" s="126">
        <v>8.6109204398990592E-3</v>
      </c>
      <c r="G28" s="126">
        <v>1</v>
      </c>
      <c r="H28" s="98">
        <v>39403</v>
      </c>
      <c r="I28" s="126">
        <v>6.6071719918821799E-3</v>
      </c>
      <c r="J28" s="126">
        <v>1</v>
      </c>
      <c r="K28" s="98">
        <v>222856</v>
      </c>
      <c r="L28" s="126">
        <v>8.6351368342700904E-3</v>
      </c>
      <c r="M28" s="126">
        <v>1</v>
      </c>
      <c r="N28" s="130">
        <v>4.4462875197472398</v>
      </c>
      <c r="O28" s="130">
        <v>5.1121969123483098</v>
      </c>
      <c r="P28" s="97">
        <v>391.90927555856501</v>
      </c>
      <c r="Q28" s="97">
        <v>465.58130091617397</v>
      </c>
      <c r="R28" s="97">
        <v>14.976750595717901</v>
      </c>
      <c r="S28" s="97">
        <v>-40.107164937830603</v>
      </c>
      <c r="T28" s="97">
        <v>-50.558297928984203</v>
      </c>
      <c r="U28" s="97">
        <v>-17.449721624139599</v>
      </c>
    </row>
    <row r="29" spans="1:21" x14ac:dyDescent="0.2">
      <c r="A29" s="125" t="s">
        <v>272</v>
      </c>
      <c r="B29" s="98">
        <v>13254</v>
      </c>
      <c r="C29" s="126">
        <v>9.3126395156921601E-3</v>
      </c>
      <c r="D29" s="126">
        <v>1</v>
      </c>
      <c r="E29" s="98">
        <v>90101</v>
      </c>
      <c r="F29" s="126">
        <v>1.7797640505478999E-2</v>
      </c>
      <c r="G29" s="126">
        <v>1</v>
      </c>
      <c r="H29" s="98">
        <v>73508</v>
      </c>
      <c r="I29" s="126">
        <v>1.2325964997063101E-2</v>
      </c>
      <c r="J29" s="126">
        <v>1</v>
      </c>
      <c r="K29" s="98">
        <v>437822</v>
      </c>
      <c r="L29" s="126">
        <v>1.6964555044754501E-2</v>
      </c>
      <c r="M29" s="126">
        <v>1</v>
      </c>
      <c r="N29" s="130">
        <v>5.5460992907801403</v>
      </c>
      <c r="O29" s="130">
        <v>4.8592357465510903</v>
      </c>
      <c r="P29" s="97">
        <v>579.802323826769</v>
      </c>
      <c r="Q29" s="97">
        <v>495.61136202862298</v>
      </c>
      <c r="R29" s="97">
        <v>-12.384624007198999</v>
      </c>
      <c r="S29" s="97">
        <v>-72.225253468722201</v>
      </c>
      <c r="T29" s="97">
        <v>-76.798465744481206</v>
      </c>
      <c r="U29" s="97">
        <v>-16.465360973174</v>
      </c>
    </row>
    <row r="30" spans="1:21" x14ac:dyDescent="0.2">
      <c r="A30" s="125" t="s">
        <v>273</v>
      </c>
      <c r="B30" s="98">
        <v>20509</v>
      </c>
      <c r="C30" s="126">
        <v>1.44102100367686E-2</v>
      </c>
      <c r="D30" s="126">
        <v>1</v>
      </c>
      <c r="E30" s="98">
        <v>77304</v>
      </c>
      <c r="F30" s="126">
        <v>1.52698505192567E-2</v>
      </c>
      <c r="G30" s="126">
        <v>1</v>
      </c>
      <c r="H30" s="98">
        <v>82871</v>
      </c>
      <c r="I30" s="126">
        <v>1.38959711224848E-2</v>
      </c>
      <c r="J30" s="126">
        <v>1</v>
      </c>
      <c r="K30" s="98">
        <v>379151</v>
      </c>
      <c r="L30" s="126">
        <v>1.46911941605805E-2</v>
      </c>
      <c r="M30" s="126">
        <v>1</v>
      </c>
      <c r="N30" s="130">
        <v>4.0407138329513899</v>
      </c>
      <c r="O30" s="130">
        <v>4.9046750491565803</v>
      </c>
      <c r="P30" s="97">
        <v>276.92720269150101</v>
      </c>
      <c r="Q30" s="97">
        <v>357.51951828745899</v>
      </c>
      <c r="R30" s="97">
        <v>21.381400710926901</v>
      </c>
      <c r="S30" s="97">
        <v>-46.069485140226</v>
      </c>
      <c r="T30" s="97">
        <v>-48.314975871752203</v>
      </c>
      <c r="U30" s="97">
        <v>-4.1636738261534401</v>
      </c>
    </row>
    <row r="31" spans="1:21" x14ac:dyDescent="0.2">
      <c r="A31" s="125" t="s">
        <v>274</v>
      </c>
      <c r="B31" s="98">
        <v>2088</v>
      </c>
      <c r="C31" s="126">
        <v>1.46708852488043E-3</v>
      </c>
      <c r="D31" s="126">
        <v>1</v>
      </c>
      <c r="E31" s="98">
        <v>9892</v>
      </c>
      <c r="F31" s="126">
        <v>1.9539656594288399E-3</v>
      </c>
      <c r="G31" s="126">
        <v>1</v>
      </c>
      <c r="H31" s="98">
        <v>8228</v>
      </c>
      <c r="I31" s="126">
        <v>1.3796871088294399E-3</v>
      </c>
      <c r="J31" s="126">
        <v>1</v>
      </c>
      <c r="K31" s="98">
        <v>56247</v>
      </c>
      <c r="L31" s="126">
        <v>2.1794366834062798E-3</v>
      </c>
      <c r="M31" s="126">
        <v>1</v>
      </c>
      <c r="N31" s="130">
        <v>3.94061302681992</v>
      </c>
      <c r="O31" s="130">
        <v>5.6861099878689796</v>
      </c>
      <c r="P31" s="97">
        <v>373.75478927203102</v>
      </c>
      <c r="Q31" s="97">
        <v>583.60476421973704</v>
      </c>
      <c r="R31" s="97">
        <v>44.2950614325527</v>
      </c>
      <c r="S31" s="97">
        <v>-92.398137190108102</v>
      </c>
      <c r="T31" s="97">
        <v>-93.613375723855995</v>
      </c>
      <c r="U31" s="97">
        <v>-15.9860624183673</v>
      </c>
    </row>
    <row r="32" spans="1:21" x14ac:dyDescent="0.2">
      <c r="A32" s="125" t="s">
        <v>159</v>
      </c>
      <c r="B32" s="98">
        <v>109264</v>
      </c>
      <c r="C32" s="126">
        <v>7.67720117732449E-2</v>
      </c>
      <c r="D32" s="126">
        <v>1</v>
      </c>
      <c r="E32" s="98">
        <v>667111</v>
      </c>
      <c r="F32" s="126">
        <v>0.131774361608091</v>
      </c>
      <c r="G32" s="126">
        <v>1</v>
      </c>
      <c r="H32" s="98">
        <v>493771</v>
      </c>
      <c r="I32" s="126">
        <v>8.2796485587484606E-2</v>
      </c>
      <c r="J32" s="126">
        <v>1</v>
      </c>
      <c r="K32" s="98">
        <v>3978713</v>
      </c>
      <c r="L32" s="126">
        <v>0.15416560998711801</v>
      </c>
      <c r="M32" s="126">
        <v>1</v>
      </c>
      <c r="N32" s="130">
        <v>4.5190639185825203</v>
      </c>
      <c r="O32" s="130">
        <v>5.9640944310617003</v>
      </c>
      <c r="P32" s="97">
        <v>510.54967784448701</v>
      </c>
      <c r="Q32" s="97">
        <v>705.78101994649296</v>
      </c>
      <c r="R32" s="97">
        <v>31.9763238253209</v>
      </c>
      <c r="S32" s="97">
        <v>-74.737428470914494</v>
      </c>
      <c r="T32" s="97">
        <v>-74.795573811377395</v>
      </c>
      <c r="U32" s="97">
        <v>-0.23016398150902401</v>
      </c>
    </row>
    <row r="33" spans="1:21" x14ac:dyDescent="0.2">
      <c r="A33" s="125" t="s">
        <v>275</v>
      </c>
      <c r="B33" s="98">
        <v>4614</v>
      </c>
      <c r="C33" s="126">
        <v>3.24192837825589E-3</v>
      </c>
      <c r="D33" s="126">
        <v>1</v>
      </c>
      <c r="E33" s="98">
        <v>10979</v>
      </c>
      <c r="F33" s="126">
        <v>2.1686806484906198E-3</v>
      </c>
      <c r="G33" s="126">
        <v>1</v>
      </c>
      <c r="H33" s="98">
        <v>18473</v>
      </c>
      <c r="I33" s="126">
        <v>3.0975887167484601E-3</v>
      </c>
      <c r="J33" s="126">
        <v>1</v>
      </c>
      <c r="K33" s="98">
        <v>56863</v>
      </c>
      <c r="L33" s="126">
        <v>2.2033052096739601E-3</v>
      </c>
      <c r="M33" s="126">
        <v>1</v>
      </c>
      <c r="N33" s="130">
        <v>4.00368443866493</v>
      </c>
      <c r="O33" s="130">
        <v>5.1792512979324199</v>
      </c>
      <c r="P33" s="97">
        <v>137.94971824880801</v>
      </c>
      <c r="Q33" s="97">
        <v>207.81681372814401</v>
      </c>
      <c r="R33" s="97">
        <v>29.362125743843301</v>
      </c>
      <c r="S33" s="97">
        <v>-90.294291851943498</v>
      </c>
      <c r="T33" s="97">
        <v>-92.680434001876804</v>
      </c>
      <c r="U33" s="97">
        <v>-24.584936137926899</v>
      </c>
    </row>
    <row r="34" spans="1:21" x14ac:dyDescent="0.2">
      <c r="A34" s="125" t="s">
        <v>191</v>
      </c>
      <c r="B34" s="98">
        <v>21957</v>
      </c>
      <c r="C34" s="126">
        <v>1.5427616255172199E-2</v>
      </c>
      <c r="D34" s="126">
        <v>1</v>
      </c>
      <c r="E34" s="98">
        <v>133276</v>
      </c>
      <c r="F34" s="126">
        <v>2.6325993451884199E-2</v>
      </c>
      <c r="G34" s="126">
        <v>1</v>
      </c>
      <c r="H34" s="98">
        <v>111771</v>
      </c>
      <c r="I34" s="126">
        <v>1.8741979562588201E-2</v>
      </c>
      <c r="J34" s="126">
        <v>1</v>
      </c>
      <c r="K34" s="98">
        <v>753104</v>
      </c>
      <c r="L34" s="126">
        <v>2.9180978256973699E-2</v>
      </c>
      <c r="M34" s="126">
        <v>1</v>
      </c>
      <c r="N34" s="130">
        <v>5.09044951496106</v>
      </c>
      <c r="O34" s="130">
        <v>5.6507098052162403</v>
      </c>
      <c r="P34" s="97">
        <v>506.986382474837</v>
      </c>
      <c r="Q34" s="97">
        <v>573.79194961125904</v>
      </c>
      <c r="R34" s="97">
        <v>11.006106407863401</v>
      </c>
      <c r="S34" s="97">
        <v>-34.540918065637896</v>
      </c>
      <c r="T34" s="97">
        <v>-35.213683595668797</v>
      </c>
      <c r="U34" s="97">
        <v>-1.0277649947879199</v>
      </c>
    </row>
    <row r="35" spans="1:21" x14ac:dyDescent="0.2">
      <c r="A35" s="125" t="s">
        <v>276</v>
      </c>
      <c r="B35" s="98">
        <v>13872</v>
      </c>
      <c r="C35" s="126">
        <v>9.7468639928837801E-3</v>
      </c>
      <c r="D35" s="126">
        <v>1</v>
      </c>
      <c r="E35" s="98">
        <v>52374</v>
      </c>
      <c r="F35" s="126">
        <v>1.0345430392936301E-2</v>
      </c>
      <c r="G35" s="126">
        <v>1</v>
      </c>
      <c r="H35" s="98">
        <v>51788</v>
      </c>
      <c r="I35" s="126">
        <v>8.6839129791029708E-3</v>
      </c>
      <c r="J35" s="126">
        <v>1</v>
      </c>
      <c r="K35" s="98">
        <v>210660</v>
      </c>
      <c r="L35" s="126">
        <v>8.1625710122560594E-3</v>
      </c>
      <c r="M35" s="126">
        <v>1</v>
      </c>
      <c r="N35" s="130">
        <v>3.7332756632064599</v>
      </c>
      <c r="O35" s="130">
        <v>4.0222247680146603</v>
      </c>
      <c r="P35" s="97">
        <v>277.55190311418698</v>
      </c>
      <c r="Q35" s="97">
        <v>306.77376998532498</v>
      </c>
      <c r="R35" s="97">
        <v>7.7398277243751803</v>
      </c>
      <c r="S35" s="97">
        <v>-57.356066342607299</v>
      </c>
      <c r="T35" s="97">
        <v>-65.292434225159298</v>
      </c>
      <c r="U35" s="97">
        <v>-18.610778138606701</v>
      </c>
    </row>
    <row r="36" spans="1:21" x14ac:dyDescent="0.2">
      <c r="A36" s="125" t="s">
        <v>277</v>
      </c>
      <c r="B36" s="98">
        <v>6946</v>
      </c>
      <c r="C36" s="126">
        <v>4.88045828248059E-3</v>
      </c>
      <c r="D36" s="126">
        <v>1</v>
      </c>
      <c r="E36" s="98">
        <v>48598</v>
      </c>
      <c r="F36" s="126">
        <v>9.5995575330492192E-3</v>
      </c>
      <c r="G36" s="126">
        <v>1</v>
      </c>
      <c r="H36" s="98">
        <v>21855</v>
      </c>
      <c r="I36" s="126">
        <v>3.66468908160762E-3</v>
      </c>
      <c r="J36" s="126">
        <v>1</v>
      </c>
      <c r="K36" s="98">
        <v>158983</v>
      </c>
      <c r="L36" s="126">
        <v>6.1602108954785196E-3</v>
      </c>
      <c r="M36" s="126">
        <v>1</v>
      </c>
      <c r="N36" s="130">
        <v>3.1464152029945298</v>
      </c>
      <c r="O36" s="130">
        <v>3.2713897691263001</v>
      </c>
      <c r="P36" s="97">
        <v>599.65447739706303</v>
      </c>
      <c r="Q36" s="97">
        <v>627.44452070464399</v>
      </c>
      <c r="R36" s="97">
        <v>3.9719667643618899</v>
      </c>
      <c r="S36" s="97">
        <v>-61.995698924731201</v>
      </c>
      <c r="T36" s="97">
        <v>-60.7265136730812</v>
      </c>
      <c r="U36" s="97">
        <v>3.3395831938503902</v>
      </c>
    </row>
    <row r="37" spans="1:21" x14ac:dyDescent="0.2">
      <c r="A37" s="125" t="s">
        <v>278</v>
      </c>
      <c r="B37" s="98">
        <v>16305</v>
      </c>
      <c r="C37" s="126">
        <v>1.1456359386099299E-2</v>
      </c>
      <c r="D37" s="126">
        <v>1</v>
      </c>
      <c r="E37" s="98">
        <v>51376</v>
      </c>
      <c r="F37" s="126">
        <v>1.0148295563972501E-2</v>
      </c>
      <c r="G37" s="126">
        <v>1</v>
      </c>
      <c r="H37" s="98">
        <v>46131</v>
      </c>
      <c r="I37" s="126">
        <v>7.7353361712944897E-3</v>
      </c>
      <c r="J37" s="126">
        <v>1</v>
      </c>
      <c r="K37" s="98">
        <v>179844</v>
      </c>
      <c r="L37" s="126">
        <v>6.9685247371507599E-3</v>
      </c>
      <c r="M37" s="126">
        <v>1</v>
      </c>
      <c r="N37" s="130">
        <v>2.8292548298068101</v>
      </c>
      <c r="O37" s="130">
        <v>3.5005450015571502</v>
      </c>
      <c r="P37" s="97">
        <v>215.09352959214999</v>
      </c>
      <c r="Q37" s="97">
        <v>289.85497821421598</v>
      </c>
      <c r="R37" s="97">
        <v>23.726748282910101</v>
      </c>
      <c r="S37" s="97">
        <v>-55.305396306188001</v>
      </c>
      <c r="T37" s="97">
        <v>-55.684674295514398</v>
      </c>
      <c r="U37" s="97">
        <v>-0.84859906561585197</v>
      </c>
    </row>
    <row r="38" spans="1:21" x14ac:dyDescent="0.2">
      <c r="A38" s="125" t="s">
        <v>279</v>
      </c>
      <c r="B38" s="98">
        <v>3858</v>
      </c>
      <c r="C38" s="126">
        <v>2.71074115373022E-3</v>
      </c>
      <c r="D38" s="126">
        <v>1</v>
      </c>
      <c r="E38" s="98">
        <v>12447</v>
      </c>
      <c r="F38" s="126">
        <v>2.4586545251628401E-3</v>
      </c>
      <c r="G38" s="126">
        <v>1</v>
      </c>
      <c r="H38" s="98">
        <v>14131</v>
      </c>
      <c r="I38" s="126">
        <v>2.36951367706233E-3</v>
      </c>
      <c r="J38" s="126">
        <v>1</v>
      </c>
      <c r="K38" s="98">
        <v>47835</v>
      </c>
      <c r="L38" s="126">
        <v>1.8534918084651499E-3</v>
      </c>
      <c r="M38" s="126">
        <v>1</v>
      </c>
      <c r="N38" s="130">
        <v>3.6627786417833099</v>
      </c>
      <c r="O38" s="130">
        <v>3.84309472161967</v>
      </c>
      <c r="P38" s="97">
        <v>222.628304821151</v>
      </c>
      <c r="Q38" s="97">
        <v>238.51107494161801</v>
      </c>
      <c r="R38" s="97">
        <v>4.9229313991131303</v>
      </c>
      <c r="S38" s="97">
        <v>-45.894370788958902</v>
      </c>
      <c r="T38" s="97">
        <v>-48.333405340015602</v>
      </c>
      <c r="U38" s="97">
        <v>-4.5079127377727799</v>
      </c>
    </row>
    <row r="39" spans="1:21" x14ac:dyDescent="0.2">
      <c r="A39" s="125" t="s">
        <v>280</v>
      </c>
      <c r="B39" s="98">
        <v>1202</v>
      </c>
      <c r="C39" s="126">
        <v>8.4455958185166498E-4</v>
      </c>
      <c r="D39" s="126">
        <v>1</v>
      </c>
      <c r="E39" s="98">
        <v>1740</v>
      </c>
      <c r="F39" s="126">
        <v>3.4370200640984502E-4</v>
      </c>
      <c r="G39" s="126">
        <v>1</v>
      </c>
      <c r="H39" s="98">
        <v>2882</v>
      </c>
      <c r="I39" s="126">
        <v>4.8325938838678399E-4</v>
      </c>
      <c r="J39" s="126">
        <v>1</v>
      </c>
      <c r="K39" s="98">
        <v>6201</v>
      </c>
      <c r="L39" s="126">
        <v>2.4027391458748601E-4</v>
      </c>
      <c r="M39" s="126">
        <v>1</v>
      </c>
      <c r="N39" s="130">
        <v>2.39767054908486</v>
      </c>
      <c r="O39" s="130">
        <v>3.5637931034482802</v>
      </c>
      <c r="P39" s="97">
        <v>44.758735440931801</v>
      </c>
      <c r="Q39" s="97">
        <v>115.16308119361599</v>
      </c>
      <c r="R39" s="97">
        <v>48.635645744095299</v>
      </c>
      <c r="S39" s="97">
        <v>-84.918089624685805</v>
      </c>
      <c r="T39" s="97">
        <v>-80.965098075329195</v>
      </c>
      <c r="U39" s="97">
        <v>26.210151439613099</v>
      </c>
    </row>
    <row r="40" spans="1:21" x14ac:dyDescent="0.2">
      <c r="A40" s="125" t="s">
        <v>162</v>
      </c>
      <c r="B40" s="98">
        <v>16970</v>
      </c>
      <c r="C40" s="126">
        <v>1.1923607407672799E-2</v>
      </c>
      <c r="D40" s="126">
        <v>1</v>
      </c>
      <c r="E40" s="98">
        <v>59762</v>
      </c>
      <c r="F40" s="126">
        <v>1.1804781210957E-2</v>
      </c>
      <c r="G40" s="126">
        <v>1</v>
      </c>
      <c r="H40" s="98">
        <v>54272</v>
      </c>
      <c r="I40" s="126">
        <v>9.1004349502177406E-3</v>
      </c>
      <c r="J40" s="126">
        <v>1</v>
      </c>
      <c r="K40" s="98">
        <v>223733</v>
      </c>
      <c r="L40" s="126">
        <v>8.6691184861154708E-3</v>
      </c>
      <c r="M40" s="126">
        <v>1</v>
      </c>
      <c r="N40" s="130">
        <v>3.19811431938715</v>
      </c>
      <c r="O40" s="130">
        <v>3.7437334761219501</v>
      </c>
      <c r="P40" s="97">
        <v>252.162639952858</v>
      </c>
      <c r="Q40" s="97">
        <v>312.24388266509402</v>
      </c>
      <c r="R40" s="97">
        <v>17.060652066976498</v>
      </c>
      <c r="S40" s="97">
        <v>-64.453617567985503</v>
      </c>
      <c r="T40" s="97">
        <v>-60.222981574062899</v>
      </c>
      <c r="U40" s="97">
        <v>11.901734310134399</v>
      </c>
    </row>
    <row r="41" spans="1:21" x14ac:dyDescent="0.2">
      <c r="A41" s="105" t="s">
        <v>133</v>
      </c>
      <c r="B41" s="122">
        <v>948535</v>
      </c>
      <c r="C41" s="100">
        <v>1</v>
      </c>
      <c r="D41" s="100">
        <v>0.66646782277177197</v>
      </c>
      <c r="E41" s="122">
        <v>3641169</v>
      </c>
      <c r="F41" s="100">
        <v>1</v>
      </c>
      <c r="G41" s="100">
        <v>0.71923970745823496</v>
      </c>
      <c r="H41" s="122">
        <v>4231001</v>
      </c>
      <c r="I41" s="100">
        <v>1</v>
      </c>
      <c r="J41" s="100">
        <v>0.70946251059121102</v>
      </c>
      <c r="K41" s="122">
        <v>19159184</v>
      </c>
      <c r="L41" s="100">
        <v>1</v>
      </c>
      <c r="M41" s="100">
        <v>0.74237254313529</v>
      </c>
      <c r="N41" s="137">
        <v>4.4605639222590598</v>
      </c>
      <c r="O41" s="137">
        <v>5.2618222334640299</v>
      </c>
      <c r="P41" s="124">
        <v>283.87291981845698</v>
      </c>
      <c r="Q41" s="124">
        <v>352.82863322414698</v>
      </c>
      <c r="R41" s="124">
        <v>17.963161725057699</v>
      </c>
      <c r="S41" s="124">
        <v>-54.279272746450097</v>
      </c>
      <c r="T41" s="124">
        <v>-57.408600432352202</v>
      </c>
      <c r="U41" s="124">
        <v>-6.8444398719820798</v>
      </c>
    </row>
    <row r="42" spans="1:21" x14ac:dyDescent="0.2">
      <c r="A42" s="125" t="s">
        <v>169</v>
      </c>
      <c r="B42" s="98">
        <v>334892</v>
      </c>
      <c r="C42" s="126">
        <v>0.35306235405124697</v>
      </c>
      <c r="D42" s="126">
        <v>0.54314356102442296</v>
      </c>
      <c r="E42" s="98">
        <v>651751</v>
      </c>
      <c r="F42" s="126">
        <v>0.17899498759876301</v>
      </c>
      <c r="G42" s="126">
        <v>0.55211144713546301</v>
      </c>
      <c r="H42" s="98">
        <v>950001</v>
      </c>
      <c r="I42" s="126">
        <v>0.22453339056171301</v>
      </c>
      <c r="J42" s="126">
        <v>0.51186667341970804</v>
      </c>
      <c r="K42" s="98">
        <v>2000518</v>
      </c>
      <c r="L42" s="126">
        <v>0.104415616030411</v>
      </c>
      <c r="M42" s="126">
        <v>0.50334562688296902</v>
      </c>
      <c r="N42" s="130">
        <v>2.8367384111892799</v>
      </c>
      <c r="O42" s="130">
        <v>3.0694513702318802</v>
      </c>
      <c r="P42" s="97">
        <v>94.6152789556036</v>
      </c>
      <c r="Q42" s="97">
        <v>110.580620441452</v>
      </c>
      <c r="R42" s="97">
        <v>8.2035396046631099</v>
      </c>
      <c r="S42" s="97">
        <v>-26.474457034299501</v>
      </c>
      <c r="T42" s="97">
        <v>-31.0258013933318</v>
      </c>
      <c r="U42" s="97">
        <v>-6.1901540273636799</v>
      </c>
    </row>
    <row r="43" spans="1:21" x14ac:dyDescent="0.2">
      <c r="A43" s="125" t="s">
        <v>121</v>
      </c>
      <c r="B43" s="98">
        <v>138187</v>
      </c>
      <c r="C43" s="126">
        <v>0.14568466108261699</v>
      </c>
      <c r="D43" s="126">
        <v>0.67327171651717199</v>
      </c>
      <c r="E43" s="98">
        <v>287799</v>
      </c>
      <c r="F43" s="126">
        <v>7.9040275252260997E-2</v>
      </c>
      <c r="G43" s="126">
        <v>0.73253851694796601</v>
      </c>
      <c r="H43" s="98">
        <v>343843</v>
      </c>
      <c r="I43" s="126">
        <v>8.1267529835138297E-2</v>
      </c>
      <c r="J43" s="126">
        <v>0.65447655085644196</v>
      </c>
      <c r="K43" s="98">
        <v>816244</v>
      </c>
      <c r="L43" s="126">
        <v>4.2603275797132099E-2</v>
      </c>
      <c r="M43" s="126">
        <v>0.72159779059056095</v>
      </c>
      <c r="N43" s="130">
        <v>2.4882441908428401</v>
      </c>
      <c r="O43" s="130">
        <v>2.83615995886018</v>
      </c>
      <c r="P43" s="97">
        <v>108.267782063436</v>
      </c>
      <c r="Q43" s="97">
        <v>137.38857559991001</v>
      </c>
      <c r="R43" s="97">
        <v>13.982380398906299</v>
      </c>
      <c r="S43" s="97">
        <v>-18.258194800657801</v>
      </c>
      <c r="T43" s="97">
        <v>-22.652968205279802</v>
      </c>
      <c r="U43" s="97">
        <v>-5.3764085511747197</v>
      </c>
    </row>
    <row r="44" spans="1:21" x14ac:dyDescent="0.2">
      <c r="A44" s="125" t="s">
        <v>255</v>
      </c>
      <c r="B44" s="98">
        <v>18771</v>
      </c>
      <c r="C44" s="126">
        <v>1.97894648062539E-2</v>
      </c>
      <c r="D44" s="126">
        <v>0.63758024523623502</v>
      </c>
      <c r="E44" s="98">
        <v>32987</v>
      </c>
      <c r="F44" s="126">
        <v>9.0594531591365306E-3</v>
      </c>
      <c r="G44" s="126">
        <v>0.49403923917927201</v>
      </c>
      <c r="H44" s="98">
        <v>54145</v>
      </c>
      <c r="I44" s="126">
        <v>1.2797208036585199E-2</v>
      </c>
      <c r="J44" s="126">
        <v>0.57516013554424805</v>
      </c>
      <c r="K44" s="98">
        <v>105457</v>
      </c>
      <c r="L44" s="126">
        <v>5.5042532082785998E-3</v>
      </c>
      <c r="M44" s="126">
        <v>0.40693734854214603</v>
      </c>
      <c r="N44" s="130">
        <v>2.8845026903201698</v>
      </c>
      <c r="O44" s="130">
        <v>3.1969260617819102</v>
      </c>
      <c r="P44" s="97">
        <v>75.733844760534893</v>
      </c>
      <c r="Q44" s="97">
        <v>94.767753255148193</v>
      </c>
      <c r="R44" s="97">
        <v>10.8311000197771</v>
      </c>
      <c r="S44" s="97">
        <v>-9.5031686373487698</v>
      </c>
      <c r="T44" s="97">
        <v>-23.079111292652001</v>
      </c>
      <c r="U44" s="97">
        <v>-15.001566851440201</v>
      </c>
    </row>
    <row r="45" spans="1:21" x14ac:dyDescent="0.2">
      <c r="A45" s="125" t="s">
        <v>256</v>
      </c>
      <c r="B45" s="98">
        <v>15778</v>
      </c>
      <c r="C45" s="126">
        <v>1.6634072543448598E-2</v>
      </c>
      <c r="D45" s="126">
        <v>0.48205065534203101</v>
      </c>
      <c r="E45" s="98">
        <v>31560</v>
      </c>
      <c r="F45" s="126">
        <v>8.6675460545775299E-3</v>
      </c>
      <c r="G45" s="126">
        <v>0.426584485625076</v>
      </c>
      <c r="H45" s="98">
        <v>50036</v>
      </c>
      <c r="I45" s="126">
        <v>1.1826043056950401E-2</v>
      </c>
      <c r="J45" s="126">
        <v>0.43458171206225699</v>
      </c>
      <c r="K45" s="98">
        <v>114323</v>
      </c>
      <c r="L45" s="126">
        <v>5.9670077807071498E-3</v>
      </c>
      <c r="M45" s="126">
        <v>0.37564977951855499</v>
      </c>
      <c r="N45" s="130">
        <v>3.1712511091393099</v>
      </c>
      <c r="O45" s="130">
        <v>3.6224017743979702</v>
      </c>
      <c r="P45" s="97">
        <v>100.02535175560899</v>
      </c>
      <c r="Q45" s="97">
        <v>128.481493324806</v>
      </c>
      <c r="R45" s="97">
        <v>14.226267480316601</v>
      </c>
      <c r="S45" s="97">
        <v>-21.0822435047886</v>
      </c>
      <c r="T45" s="97">
        <v>-26.360573795306799</v>
      </c>
      <c r="U45" s="97">
        <v>-6.6883937467717303</v>
      </c>
    </row>
    <row r="46" spans="1:21" x14ac:dyDescent="0.2">
      <c r="A46" s="125" t="s">
        <v>257</v>
      </c>
      <c r="B46" s="98">
        <v>56164</v>
      </c>
      <c r="C46" s="126">
        <v>5.9211310072901903E-2</v>
      </c>
      <c r="D46" s="126">
        <v>0.496126496179497</v>
      </c>
      <c r="E46" s="98">
        <v>108277</v>
      </c>
      <c r="F46" s="126">
        <v>2.9736878458539E-2</v>
      </c>
      <c r="G46" s="126">
        <v>0.485562327068563</v>
      </c>
      <c r="H46" s="98">
        <v>180140</v>
      </c>
      <c r="I46" s="126">
        <v>4.2576213052183197E-2</v>
      </c>
      <c r="J46" s="126">
        <v>0.49125830740323601</v>
      </c>
      <c r="K46" s="98">
        <v>369703</v>
      </c>
      <c r="L46" s="126">
        <v>1.92963854828055E-2</v>
      </c>
      <c r="M46" s="126">
        <v>0.46631803464373101</v>
      </c>
      <c r="N46" s="130">
        <v>3.2073926358521501</v>
      </c>
      <c r="O46" s="130">
        <v>3.4144185745818598</v>
      </c>
      <c r="P46" s="97">
        <v>92.787194644256104</v>
      </c>
      <c r="Q46" s="97">
        <v>105.230931497724</v>
      </c>
      <c r="R46" s="97">
        <v>6.4546490634037603</v>
      </c>
      <c r="S46" s="97">
        <v>-31.220382910065702</v>
      </c>
      <c r="T46" s="97">
        <v>-27.841428091843799</v>
      </c>
      <c r="U46" s="97">
        <v>4.9127269984705197</v>
      </c>
    </row>
    <row r="47" spans="1:21" x14ac:dyDescent="0.2">
      <c r="A47" s="125" t="s">
        <v>258</v>
      </c>
      <c r="B47" s="98">
        <v>10879</v>
      </c>
      <c r="C47" s="126">
        <v>1.14692657624653E-2</v>
      </c>
      <c r="D47" s="126">
        <v>0.54395000000000004</v>
      </c>
      <c r="E47" s="98">
        <v>23459</v>
      </c>
      <c r="F47" s="126">
        <v>6.44271111832491E-3</v>
      </c>
      <c r="G47" s="126">
        <v>0.516706680469593</v>
      </c>
      <c r="H47" s="98">
        <v>31697</v>
      </c>
      <c r="I47" s="126">
        <v>7.4916077779230003E-3</v>
      </c>
      <c r="J47" s="126">
        <v>0.47518177048197302</v>
      </c>
      <c r="K47" s="98">
        <v>77946</v>
      </c>
      <c r="L47" s="126">
        <v>4.0683361045021496E-3</v>
      </c>
      <c r="M47" s="126">
        <v>0.46473885046506103</v>
      </c>
      <c r="N47" s="130">
        <v>2.9135949995404</v>
      </c>
      <c r="O47" s="130">
        <v>3.3226480242124601</v>
      </c>
      <c r="P47" s="97">
        <v>115.635628274658</v>
      </c>
      <c r="Q47" s="97">
        <v>145.90970754330101</v>
      </c>
      <c r="R47" s="97">
        <v>14.039460691571101</v>
      </c>
      <c r="S47" s="97">
        <v>-21.855429713524298</v>
      </c>
      <c r="T47" s="97">
        <v>-27.070117330039899</v>
      </c>
      <c r="U47" s="97">
        <v>-6.67312853266536</v>
      </c>
    </row>
    <row r="48" spans="1:21" x14ac:dyDescent="0.2">
      <c r="A48" s="125" t="s">
        <v>259</v>
      </c>
      <c r="B48" s="98">
        <v>62173</v>
      </c>
      <c r="C48" s="126">
        <v>6.5546342517671996E-2</v>
      </c>
      <c r="D48" s="126">
        <v>0.39417608683247901</v>
      </c>
      <c r="E48" s="98">
        <v>110253</v>
      </c>
      <c r="F48" s="126">
        <v>3.0279561316708999E-2</v>
      </c>
      <c r="G48" s="126">
        <v>0.40594485927627799</v>
      </c>
      <c r="H48" s="98">
        <v>196350</v>
      </c>
      <c r="I48" s="126">
        <v>4.6407457715089202E-2</v>
      </c>
      <c r="J48" s="126">
        <v>0.39344360841991399</v>
      </c>
      <c r="K48" s="98">
        <v>326943</v>
      </c>
      <c r="L48" s="126">
        <v>1.70645576554826E-2</v>
      </c>
      <c r="M48" s="126">
        <v>0.35360250744641503</v>
      </c>
      <c r="N48" s="130">
        <v>3.1581233011114098</v>
      </c>
      <c r="O48" s="130">
        <v>2.96538869690621</v>
      </c>
      <c r="P48" s="97">
        <v>77.3326041850964</v>
      </c>
      <c r="Q48" s="97">
        <v>66.510313216195598</v>
      </c>
      <c r="R48" s="97">
        <v>-6.1028207523556999</v>
      </c>
      <c r="S48" s="97">
        <v>-36.217957988881103</v>
      </c>
      <c r="T48" s="97">
        <v>-41.531079771233998</v>
      </c>
      <c r="U48" s="97">
        <v>-8.3301217941982397</v>
      </c>
    </row>
    <row r="49" spans="1:21" x14ac:dyDescent="0.2">
      <c r="A49" s="125" t="s">
        <v>260</v>
      </c>
      <c r="B49" s="98">
        <v>32941</v>
      </c>
      <c r="C49" s="126">
        <v>3.47282915232437E-2</v>
      </c>
      <c r="D49" s="126">
        <v>0.56572439376245098</v>
      </c>
      <c r="E49" s="98">
        <v>57418</v>
      </c>
      <c r="F49" s="126">
        <v>1.57691115133629E-2</v>
      </c>
      <c r="G49" s="126">
        <v>0.53738020365378902</v>
      </c>
      <c r="H49" s="98">
        <v>93792</v>
      </c>
      <c r="I49" s="126">
        <v>2.21678037892215E-2</v>
      </c>
      <c r="J49" s="126">
        <v>0.49662709548973299</v>
      </c>
      <c r="K49" s="98">
        <v>189902</v>
      </c>
      <c r="L49" s="126">
        <v>9.9118000015032005E-3</v>
      </c>
      <c r="M49" s="126">
        <v>0.48118117458660398</v>
      </c>
      <c r="N49" s="130">
        <v>2.8472723961021198</v>
      </c>
      <c r="O49" s="130">
        <v>3.30736006130482</v>
      </c>
      <c r="P49" s="97">
        <v>74.305576637017694</v>
      </c>
      <c r="Q49" s="97">
        <v>102.471426134425</v>
      </c>
      <c r="R49" s="97">
        <v>16.158891781220099</v>
      </c>
      <c r="S49" s="97">
        <v>-41.168273614967703</v>
      </c>
      <c r="T49" s="97">
        <v>-49.270046668928401</v>
      </c>
      <c r="U49" s="97">
        <v>-13.7710952096452</v>
      </c>
    </row>
    <row r="50" spans="1:21" x14ac:dyDescent="0.2">
      <c r="A50" s="125" t="s">
        <v>170</v>
      </c>
      <c r="B50" s="98">
        <v>613643</v>
      </c>
      <c r="C50" s="126">
        <v>0.64693764594875303</v>
      </c>
      <c r="D50" s="126">
        <v>0.760733952688044</v>
      </c>
      <c r="E50" s="98">
        <v>2989418</v>
      </c>
      <c r="F50" s="126">
        <v>0.82100501240123702</v>
      </c>
      <c r="G50" s="126">
        <v>0.770060702385721</v>
      </c>
      <c r="H50" s="98">
        <v>3281000</v>
      </c>
      <c r="I50" s="126">
        <v>0.77546660943828705</v>
      </c>
      <c r="J50" s="126">
        <v>0.79874071138316305</v>
      </c>
      <c r="K50" s="98">
        <v>17158665</v>
      </c>
      <c r="L50" s="126">
        <v>0.89558433177529895</v>
      </c>
      <c r="M50" s="126">
        <v>0.78588331088170305</v>
      </c>
      <c r="N50" s="130">
        <v>5.3467569906280996</v>
      </c>
      <c r="O50" s="130">
        <v>5.7398011920715</v>
      </c>
      <c r="P50" s="97">
        <v>387.15914627886201</v>
      </c>
      <c r="Q50" s="97">
        <v>422.97058823529397</v>
      </c>
      <c r="R50" s="97">
        <v>7.3510765896474002</v>
      </c>
      <c r="S50" s="97">
        <v>-57.761709031160301</v>
      </c>
      <c r="T50" s="97">
        <v>-59.226908171140401</v>
      </c>
      <c r="U50" s="97">
        <v>-3.4688883152516801</v>
      </c>
    </row>
    <row r="51" spans="1:21" x14ac:dyDescent="0.2">
      <c r="A51" s="125" t="s">
        <v>160</v>
      </c>
      <c r="B51" s="98">
        <v>264863</v>
      </c>
      <c r="C51" s="126">
        <v>0.27923376575455799</v>
      </c>
      <c r="D51" s="126">
        <v>0.91933759571262996</v>
      </c>
      <c r="E51" s="98">
        <v>1242989</v>
      </c>
      <c r="F51" s="126">
        <v>0.34137086194021798</v>
      </c>
      <c r="G51" s="126">
        <v>0.90445310663836598</v>
      </c>
      <c r="H51" s="98">
        <v>1573556</v>
      </c>
      <c r="I51" s="126">
        <v>0.37191104421861398</v>
      </c>
      <c r="J51" s="126">
        <v>0.92791312188163599</v>
      </c>
      <c r="K51" s="98">
        <v>7679056</v>
      </c>
      <c r="L51" s="126">
        <v>0.400802873441792</v>
      </c>
      <c r="M51" s="126">
        <v>0.90624808593515305</v>
      </c>
      <c r="N51" s="130">
        <v>5.9410185643143798</v>
      </c>
      <c r="O51" s="130">
        <v>6.1778953796051299</v>
      </c>
      <c r="P51" s="97">
        <v>369.29506952651002</v>
      </c>
      <c r="Q51" s="97">
        <v>388.006527889697</v>
      </c>
      <c r="R51" s="97">
        <v>3.9871414762711499</v>
      </c>
      <c r="S51" s="97">
        <v>-52.9451201992146</v>
      </c>
      <c r="T51" s="97">
        <v>-52.310563962127901</v>
      </c>
      <c r="U51" s="97">
        <v>1.3485450175905001</v>
      </c>
    </row>
    <row r="52" spans="1:21" x14ac:dyDescent="0.2">
      <c r="A52" s="125" t="s">
        <v>261</v>
      </c>
      <c r="B52" s="98">
        <v>8197</v>
      </c>
      <c r="C52" s="126">
        <v>8.6417475369912605E-3</v>
      </c>
      <c r="D52" s="126">
        <v>0.85510118923430001</v>
      </c>
      <c r="E52" s="98">
        <v>51506</v>
      </c>
      <c r="F52" s="126">
        <v>1.4145457132036399E-2</v>
      </c>
      <c r="G52" s="126">
        <v>0.84150505661117203</v>
      </c>
      <c r="H52" s="98">
        <v>41097</v>
      </c>
      <c r="I52" s="126">
        <v>9.7133042511689301E-3</v>
      </c>
      <c r="J52" s="126">
        <v>0.88293301250376</v>
      </c>
      <c r="K52" s="98">
        <v>273216</v>
      </c>
      <c r="L52" s="126">
        <v>1.42603150530837E-2</v>
      </c>
      <c r="M52" s="126">
        <v>0.85612759690408302</v>
      </c>
      <c r="N52" s="130">
        <v>5.0136635354397896</v>
      </c>
      <c r="O52" s="130">
        <v>5.3045470430629402</v>
      </c>
      <c r="P52" s="97">
        <v>528.35183603757503</v>
      </c>
      <c r="Q52" s="97">
        <v>564.80765019344506</v>
      </c>
      <c r="R52" s="97">
        <v>5.8018154901500196</v>
      </c>
      <c r="S52" s="97">
        <v>-57.677200940031902</v>
      </c>
      <c r="T52" s="97">
        <v>-58.823618064702799</v>
      </c>
      <c r="U52" s="97">
        <v>-2.7087459953831301</v>
      </c>
    </row>
    <row r="53" spans="1:21" x14ac:dyDescent="0.2">
      <c r="A53" s="125" t="s">
        <v>262</v>
      </c>
      <c r="B53" s="98">
        <v>12591</v>
      </c>
      <c r="C53" s="126">
        <v>1.32741543538193E-2</v>
      </c>
      <c r="D53" s="126">
        <v>0.71047285859383802</v>
      </c>
      <c r="E53" s="98">
        <v>54937</v>
      </c>
      <c r="F53" s="126">
        <v>1.5087736932836699E-2</v>
      </c>
      <c r="G53" s="126">
        <v>0.605146337970765</v>
      </c>
      <c r="H53" s="98">
        <v>77243</v>
      </c>
      <c r="I53" s="126">
        <v>1.8256436242865499E-2</v>
      </c>
      <c r="J53" s="126">
        <v>0.74723329334829502</v>
      </c>
      <c r="K53" s="98">
        <v>299923</v>
      </c>
      <c r="L53" s="126">
        <v>1.5654267947945999E-2</v>
      </c>
      <c r="M53" s="126">
        <v>0.620320291542657</v>
      </c>
      <c r="N53" s="130">
        <v>6.1347788102612997</v>
      </c>
      <c r="O53" s="130">
        <v>5.4593989478857603</v>
      </c>
      <c r="P53" s="97">
        <v>336.31959336033702</v>
      </c>
      <c r="Q53" s="97">
        <v>288.28502259104403</v>
      </c>
      <c r="R53" s="97">
        <v>-11.0090336304525</v>
      </c>
      <c r="S53" s="97">
        <v>-31.898250877040699</v>
      </c>
      <c r="T53" s="97">
        <v>-36.754459955294998</v>
      </c>
      <c r="U53" s="97">
        <v>-7.1308140257693902</v>
      </c>
    </row>
    <row r="54" spans="1:21" x14ac:dyDescent="0.2">
      <c r="A54" s="125" t="s">
        <v>263</v>
      </c>
      <c r="B54" s="98">
        <v>7532</v>
      </c>
      <c r="C54" s="126">
        <v>7.9406663960739504E-3</v>
      </c>
      <c r="D54" s="126">
        <v>0.91988275525158802</v>
      </c>
      <c r="E54" s="98">
        <v>88716</v>
      </c>
      <c r="F54" s="126">
        <v>2.4364702654559599E-2</v>
      </c>
      <c r="G54" s="126">
        <v>0.97313662041353599</v>
      </c>
      <c r="H54" s="98">
        <v>36995</v>
      </c>
      <c r="I54" s="126">
        <v>8.7437937263545908E-3</v>
      </c>
      <c r="J54" s="126">
        <v>0.96220869746150695</v>
      </c>
      <c r="K54" s="98">
        <v>552377</v>
      </c>
      <c r="L54" s="126">
        <v>2.88309251583992E-2</v>
      </c>
      <c r="M54" s="126">
        <v>0.98419766020604205</v>
      </c>
      <c r="N54" s="130">
        <v>4.9117100371747204</v>
      </c>
      <c r="O54" s="130">
        <v>6.2263515036746497</v>
      </c>
      <c r="P54" s="97">
        <v>1077.85448751991</v>
      </c>
      <c r="Q54" s="97">
        <v>1393.1125827814601</v>
      </c>
      <c r="R54" s="97">
        <v>26.765453509061899</v>
      </c>
      <c r="S54" s="97">
        <v>-33.989106818655301</v>
      </c>
      <c r="T54" s="97">
        <v>-37.621242183979803</v>
      </c>
      <c r="U54" s="97">
        <v>-5.5023272527858902</v>
      </c>
    </row>
    <row r="55" spans="1:21" x14ac:dyDescent="0.2">
      <c r="A55" s="125" t="s">
        <v>264</v>
      </c>
      <c r="B55" s="98">
        <v>806</v>
      </c>
      <c r="C55" s="126">
        <v>8.4973142793887395E-4</v>
      </c>
      <c r="D55" s="126">
        <v>0.68712702472293297</v>
      </c>
      <c r="E55" s="98">
        <v>5061</v>
      </c>
      <c r="F55" s="126">
        <v>1.3899382313756899E-3</v>
      </c>
      <c r="G55" s="126">
        <v>0.80104463437796802</v>
      </c>
      <c r="H55" s="98">
        <v>3579</v>
      </c>
      <c r="I55" s="126">
        <v>8.4589911465395495E-4</v>
      </c>
      <c r="J55" s="126">
        <v>0.77266839378238295</v>
      </c>
      <c r="K55" s="98">
        <v>25794</v>
      </c>
      <c r="L55" s="126">
        <v>1.34629950837155E-3</v>
      </c>
      <c r="M55" s="126">
        <v>0.82535517726865504</v>
      </c>
      <c r="N55" s="130">
        <v>4.4404466501240698</v>
      </c>
      <c r="O55" s="130">
        <v>5.0966212211025503</v>
      </c>
      <c r="P55" s="97">
        <v>527.91563275434203</v>
      </c>
      <c r="Q55" s="97">
        <v>620.70410729254002</v>
      </c>
      <c r="R55" s="97">
        <v>14.7772200114181</v>
      </c>
      <c r="S55" s="97">
        <v>-85.744063547505704</v>
      </c>
      <c r="T55" s="97">
        <v>-87.897356974949204</v>
      </c>
      <c r="U55" s="97">
        <v>-15.104538622341799</v>
      </c>
    </row>
    <row r="56" spans="1:21" x14ac:dyDescent="0.2">
      <c r="A56" s="125" t="s">
        <v>157</v>
      </c>
      <c r="B56" s="98">
        <v>70237</v>
      </c>
      <c r="C56" s="126">
        <v>7.4047873826479801E-2</v>
      </c>
      <c r="D56" s="126">
        <v>0.70512704675280302</v>
      </c>
      <c r="E56" s="98">
        <v>262234</v>
      </c>
      <c r="F56" s="126">
        <v>7.2019178456149704E-2</v>
      </c>
      <c r="G56" s="126">
        <v>0.68623751416391698</v>
      </c>
      <c r="H56" s="98">
        <v>344578</v>
      </c>
      <c r="I56" s="126">
        <v>8.1441247591290997E-2</v>
      </c>
      <c r="J56" s="126">
        <v>0.73144368521714398</v>
      </c>
      <c r="K56" s="98">
        <v>1326752</v>
      </c>
      <c r="L56" s="126">
        <v>6.9248878240325898E-2</v>
      </c>
      <c r="M56" s="126">
        <v>0.70655461218238402</v>
      </c>
      <c r="N56" s="130">
        <v>4.9059327704770999</v>
      </c>
      <c r="O56" s="130">
        <v>5.0594202124819798</v>
      </c>
      <c r="P56" s="97">
        <v>273.35592351609603</v>
      </c>
      <c r="Q56" s="97">
        <v>285.03676961384701</v>
      </c>
      <c r="R56" s="97">
        <v>3.1286087516025201</v>
      </c>
      <c r="S56" s="97">
        <v>-36.737303264530198</v>
      </c>
      <c r="T56" s="97">
        <v>-43.734847023051003</v>
      </c>
      <c r="U56" s="97">
        <v>-11.061089899124401</v>
      </c>
    </row>
    <row r="57" spans="1:21" x14ac:dyDescent="0.2">
      <c r="A57" s="125" t="s">
        <v>265</v>
      </c>
      <c r="B57" s="98">
        <v>740</v>
      </c>
      <c r="C57" s="126">
        <v>7.8015044252452502E-4</v>
      </c>
      <c r="D57" s="126">
        <v>0.71984435797665403</v>
      </c>
      <c r="E57" s="98">
        <v>2445</v>
      </c>
      <c r="F57" s="126">
        <v>6.7148764586318305E-4</v>
      </c>
      <c r="G57" s="126">
        <v>0.73357335733573403</v>
      </c>
      <c r="H57" s="98">
        <v>2668</v>
      </c>
      <c r="I57" s="126">
        <v>6.3058363730001505E-4</v>
      </c>
      <c r="J57" s="126">
        <v>0.73518875723339805</v>
      </c>
      <c r="K57" s="98">
        <v>9627</v>
      </c>
      <c r="L57" s="126">
        <v>5.02474426885821E-4</v>
      </c>
      <c r="M57" s="126">
        <v>0.74883322962041099</v>
      </c>
      <c r="N57" s="130">
        <v>3.6054054054054099</v>
      </c>
      <c r="O57" s="130">
        <v>3.9374233128834399</v>
      </c>
      <c r="P57" s="97">
        <v>230.40540540540499</v>
      </c>
      <c r="Q57" s="97">
        <v>260.83208395802097</v>
      </c>
      <c r="R57" s="97">
        <v>9.2088924862721893</v>
      </c>
      <c r="S57" s="97">
        <v>-49.0625</v>
      </c>
      <c r="T57" s="97">
        <v>-48.3363743694322</v>
      </c>
      <c r="U57" s="97">
        <v>1.42552271031711</v>
      </c>
    </row>
    <row r="58" spans="1:21" x14ac:dyDescent="0.2">
      <c r="A58" s="125" t="s">
        <v>266</v>
      </c>
      <c r="B58" s="98">
        <v>3242</v>
      </c>
      <c r="C58" s="126">
        <v>3.4179023441412298E-3</v>
      </c>
      <c r="D58" s="126">
        <v>0.62792949835366996</v>
      </c>
      <c r="E58" s="98">
        <v>29349</v>
      </c>
      <c r="F58" s="126">
        <v>8.0603234840239506E-3</v>
      </c>
      <c r="G58" s="126">
        <v>0.76225229202919298</v>
      </c>
      <c r="H58" s="98">
        <v>12042</v>
      </c>
      <c r="I58" s="126">
        <v>2.8461349926412198E-3</v>
      </c>
      <c r="J58" s="126">
        <v>0.66810918774966699</v>
      </c>
      <c r="K58" s="98">
        <v>150424</v>
      </c>
      <c r="L58" s="126">
        <v>7.8512738329565603E-3</v>
      </c>
      <c r="M58" s="126">
        <v>0.79113065247346703</v>
      </c>
      <c r="N58" s="130">
        <v>3.7143738433065998</v>
      </c>
      <c r="O58" s="130">
        <v>5.1253535043783396</v>
      </c>
      <c r="P58" s="97">
        <v>805.27452190006204</v>
      </c>
      <c r="Q58" s="97">
        <v>1149.16126889221</v>
      </c>
      <c r="R58" s="97">
        <v>37.987012632408202</v>
      </c>
      <c r="S58" s="97">
        <v>-74.543767130416697</v>
      </c>
      <c r="T58" s="97">
        <v>-78.854561147519306</v>
      </c>
      <c r="U58" s="97">
        <v>-16.934139623830401</v>
      </c>
    </row>
    <row r="59" spans="1:21" x14ac:dyDescent="0.2">
      <c r="A59" s="125" t="s">
        <v>158</v>
      </c>
      <c r="B59" s="98">
        <v>17062</v>
      </c>
      <c r="C59" s="126">
        <v>1.79877389869641E-2</v>
      </c>
      <c r="D59" s="126">
        <v>0.33250833122210699</v>
      </c>
      <c r="E59" s="98">
        <v>57555</v>
      </c>
      <c r="F59" s="126">
        <v>1.5806736792497101E-2</v>
      </c>
      <c r="G59" s="126">
        <v>0.32797301224592101</v>
      </c>
      <c r="H59" s="98">
        <v>79349</v>
      </c>
      <c r="I59" s="126">
        <v>1.8754190793147999E-2</v>
      </c>
      <c r="J59" s="126">
        <v>0.34323025481977498</v>
      </c>
      <c r="K59" s="98">
        <v>273032</v>
      </c>
      <c r="L59" s="126">
        <v>1.425071130378E-2</v>
      </c>
      <c r="M59" s="126">
        <v>0.33519901490048898</v>
      </c>
      <c r="N59" s="130">
        <v>4.6506271246043802</v>
      </c>
      <c r="O59" s="130">
        <v>4.7438450178090497</v>
      </c>
      <c r="P59" s="97">
        <v>237.328566404876</v>
      </c>
      <c r="Q59" s="97">
        <v>244.090032640613</v>
      </c>
      <c r="R59" s="97">
        <v>2.0044155488513602</v>
      </c>
      <c r="S59" s="97">
        <v>-67.637367580576196</v>
      </c>
      <c r="T59" s="97">
        <v>-72.123264034240506</v>
      </c>
      <c r="U59" s="97">
        <v>-13.861345997836199</v>
      </c>
    </row>
    <row r="60" spans="1:21" x14ac:dyDescent="0.2">
      <c r="A60" s="125" t="s">
        <v>267</v>
      </c>
      <c r="B60" s="98">
        <v>4245</v>
      </c>
      <c r="C60" s="126">
        <v>4.4753224709683896E-3</v>
      </c>
      <c r="D60" s="126">
        <v>0.74161425576519902</v>
      </c>
      <c r="E60" s="98">
        <v>23198</v>
      </c>
      <c r="F60" s="126">
        <v>6.3710308420180401E-3</v>
      </c>
      <c r="G60" s="126">
        <v>0.82932932932932901</v>
      </c>
      <c r="H60" s="98">
        <v>28203</v>
      </c>
      <c r="I60" s="126">
        <v>6.6657984718037199E-3</v>
      </c>
      <c r="J60" s="126">
        <v>0.760968107495548</v>
      </c>
      <c r="K60" s="98">
        <v>149273</v>
      </c>
      <c r="L60" s="126">
        <v>7.7911982055185597E-3</v>
      </c>
      <c r="M60" s="126">
        <v>0.83863591673923399</v>
      </c>
      <c r="N60" s="130">
        <v>6.6438162544169597</v>
      </c>
      <c r="O60" s="130">
        <v>6.4347357530821601</v>
      </c>
      <c r="P60" s="97">
        <v>446.47820965842197</v>
      </c>
      <c r="Q60" s="97">
        <v>429.28057298868902</v>
      </c>
      <c r="R60" s="97">
        <v>-3.1469940366848399</v>
      </c>
      <c r="S60" s="97">
        <v>14.5919778699862</v>
      </c>
      <c r="T60" s="97">
        <v>18.3579130986362</v>
      </c>
      <c r="U60" s="97">
        <v>3.2863864457621998</v>
      </c>
    </row>
    <row r="61" spans="1:21" x14ac:dyDescent="0.2">
      <c r="A61" s="125" t="s">
        <v>268</v>
      </c>
      <c r="B61" s="98">
        <v>22109</v>
      </c>
      <c r="C61" s="126">
        <v>2.3308575856452299E-2</v>
      </c>
      <c r="D61" s="126">
        <v>0.61884901752225296</v>
      </c>
      <c r="E61" s="98">
        <v>125219</v>
      </c>
      <c r="F61" s="126">
        <v>3.4389779765784001E-2</v>
      </c>
      <c r="G61" s="126">
        <v>0.59631502752538201</v>
      </c>
      <c r="H61" s="98">
        <v>129084</v>
      </c>
      <c r="I61" s="126">
        <v>3.05090922928168E-2</v>
      </c>
      <c r="J61" s="126">
        <v>0.67038514271469496</v>
      </c>
      <c r="K61" s="98">
        <v>712297</v>
      </c>
      <c r="L61" s="126">
        <v>3.7177835966291699E-2</v>
      </c>
      <c r="M61" s="126">
        <v>0.60118177490741298</v>
      </c>
      <c r="N61" s="130">
        <v>5.8385272965760597</v>
      </c>
      <c r="O61" s="130">
        <v>5.68840990584496</v>
      </c>
      <c r="P61" s="97">
        <v>466.371161065629</v>
      </c>
      <c r="Q61" s="97">
        <v>451.80889963124798</v>
      </c>
      <c r="R61" s="97">
        <v>-2.5711516467368498</v>
      </c>
      <c r="S61" s="97">
        <v>-34.6005598846805</v>
      </c>
      <c r="T61" s="97">
        <v>-36.914119411101503</v>
      </c>
      <c r="U61" s="97">
        <v>-3.5375830776861399</v>
      </c>
    </row>
    <row r="62" spans="1:21" x14ac:dyDescent="0.2">
      <c r="A62" s="125" t="s">
        <v>269</v>
      </c>
      <c r="B62" s="98">
        <v>29271</v>
      </c>
      <c r="C62" s="126">
        <v>3.0859167031264002E-2</v>
      </c>
      <c r="D62" s="126">
        <v>0.84799235181644395</v>
      </c>
      <c r="E62" s="98">
        <v>81877</v>
      </c>
      <c r="F62" s="126">
        <v>2.2486459705660499E-2</v>
      </c>
      <c r="G62" s="126">
        <v>0.85968227969046895</v>
      </c>
      <c r="H62" s="98">
        <v>184853</v>
      </c>
      <c r="I62" s="126">
        <v>4.3690133847758501E-2</v>
      </c>
      <c r="J62" s="126">
        <v>0.879364641409625</v>
      </c>
      <c r="K62" s="98">
        <v>536090</v>
      </c>
      <c r="L62" s="126">
        <v>2.7980836762150199E-2</v>
      </c>
      <c r="M62" s="126">
        <v>0.85884194354062204</v>
      </c>
      <c r="N62" s="130">
        <v>6.3152266748659098</v>
      </c>
      <c r="O62" s="130">
        <v>6.5475041831039196</v>
      </c>
      <c r="P62" s="97">
        <v>179.72054251648399</v>
      </c>
      <c r="Q62" s="97">
        <v>190.008817817401</v>
      </c>
      <c r="R62" s="97">
        <v>3.67805496455831</v>
      </c>
      <c r="S62" s="97">
        <v>-28.495450020086299</v>
      </c>
      <c r="T62" s="97">
        <v>-24.8377834233446</v>
      </c>
      <c r="U62" s="97">
        <v>5.1152921006693202</v>
      </c>
    </row>
    <row r="63" spans="1:21" x14ac:dyDescent="0.2">
      <c r="A63" s="125" t="s">
        <v>270</v>
      </c>
      <c r="B63" s="98">
        <v>5250</v>
      </c>
      <c r="C63" s="126">
        <v>5.5348511125050699E-3</v>
      </c>
      <c r="D63" s="126">
        <v>0.57743070831500198</v>
      </c>
      <c r="E63" s="98">
        <v>34392</v>
      </c>
      <c r="F63" s="126">
        <v>9.4453182480681297E-3</v>
      </c>
      <c r="G63" s="126">
        <v>0.512754759739388</v>
      </c>
      <c r="H63" s="98">
        <v>23259</v>
      </c>
      <c r="I63" s="126">
        <v>5.4972806671518201E-3</v>
      </c>
      <c r="J63" s="126">
        <v>0.64465077605321497</v>
      </c>
      <c r="K63" s="98">
        <v>194678</v>
      </c>
      <c r="L63" s="126">
        <v>1.0161079929082601E-2</v>
      </c>
      <c r="M63" s="126">
        <v>0.52519579040512399</v>
      </c>
      <c r="N63" s="130">
        <v>4.4302857142857102</v>
      </c>
      <c r="O63" s="130">
        <v>5.6605605954873202</v>
      </c>
      <c r="P63" s="97">
        <v>555.08571428571395</v>
      </c>
      <c r="Q63" s="97">
        <v>737.00073089986699</v>
      </c>
      <c r="R63" s="97">
        <v>27.769651000939199</v>
      </c>
      <c r="S63" s="97">
        <v>-43.133980389887398</v>
      </c>
      <c r="T63" s="97">
        <v>-43.286712675555798</v>
      </c>
      <c r="U63" s="97">
        <v>-0.268582690885588</v>
      </c>
    </row>
    <row r="64" spans="1:21" x14ac:dyDescent="0.2">
      <c r="A64" s="125" t="s">
        <v>271</v>
      </c>
      <c r="B64" s="98">
        <v>8413</v>
      </c>
      <c r="C64" s="126">
        <v>8.8694671256200393E-3</v>
      </c>
      <c r="D64" s="126">
        <v>0.94933423606409395</v>
      </c>
      <c r="E64" s="98">
        <v>37433</v>
      </c>
      <c r="F64" s="126">
        <v>1.0280489590018999E-2</v>
      </c>
      <c r="G64" s="126">
        <v>0.858692909412062</v>
      </c>
      <c r="H64" s="98">
        <v>37349</v>
      </c>
      <c r="I64" s="126">
        <v>8.8274618701342806E-3</v>
      </c>
      <c r="J64" s="126">
        <v>0.94787198944242801</v>
      </c>
      <c r="K64" s="98">
        <v>193130</v>
      </c>
      <c r="L64" s="126">
        <v>1.0080283168636E-2</v>
      </c>
      <c r="M64" s="126">
        <v>0.86661341853035101</v>
      </c>
      <c r="N64" s="130">
        <v>4.4394389635088496</v>
      </c>
      <c r="O64" s="130">
        <v>5.1593513744556896</v>
      </c>
      <c r="P64" s="97">
        <v>344.94235112326197</v>
      </c>
      <c r="Q64" s="97">
        <v>417.095504565049</v>
      </c>
      <c r="R64" s="97">
        <v>16.216292573551499</v>
      </c>
      <c r="S64" s="97">
        <v>-43.347710934544097</v>
      </c>
      <c r="T64" s="97">
        <v>-53.207717225655898</v>
      </c>
      <c r="U64" s="97">
        <v>-17.4044269945026</v>
      </c>
    </row>
    <row r="65" spans="1:21" x14ac:dyDescent="0.2">
      <c r="A65" s="125" t="s">
        <v>272</v>
      </c>
      <c r="B65" s="98">
        <v>12281</v>
      </c>
      <c r="C65" s="126">
        <v>1.2947334573842799E-2</v>
      </c>
      <c r="D65" s="126">
        <v>0.92658819978874296</v>
      </c>
      <c r="E65" s="98">
        <v>85531</v>
      </c>
      <c r="F65" s="126">
        <v>2.34899835739566E-2</v>
      </c>
      <c r="G65" s="126">
        <v>0.94927914229586796</v>
      </c>
      <c r="H65" s="98">
        <v>71020</v>
      </c>
      <c r="I65" s="126">
        <v>1.67856259074389E-2</v>
      </c>
      <c r="J65" s="126">
        <v>0.96615334385372997</v>
      </c>
      <c r="K65" s="98">
        <v>423616</v>
      </c>
      <c r="L65" s="126">
        <v>2.2110336223087598E-2</v>
      </c>
      <c r="M65" s="126">
        <v>0.96755302383160302</v>
      </c>
      <c r="N65" s="130">
        <v>5.7829167005944102</v>
      </c>
      <c r="O65" s="130">
        <v>4.9527773555786796</v>
      </c>
      <c r="P65" s="97">
        <v>596.44980050484503</v>
      </c>
      <c r="Q65" s="97">
        <v>496.474232610532</v>
      </c>
      <c r="R65" s="97">
        <v>-14.355028578060001</v>
      </c>
      <c r="S65" s="97">
        <v>-72.700839424212404</v>
      </c>
      <c r="T65" s="97">
        <v>-76.796263441198903</v>
      </c>
      <c r="U65" s="97">
        <v>-15.0020144598101</v>
      </c>
    </row>
    <row r="66" spans="1:21" x14ac:dyDescent="0.2">
      <c r="A66" s="125" t="s">
        <v>273</v>
      </c>
      <c r="B66" s="98">
        <v>16396</v>
      </c>
      <c r="C66" s="126">
        <v>1.7285603588692001E-2</v>
      </c>
      <c r="D66" s="126">
        <v>0.79945389828855595</v>
      </c>
      <c r="E66" s="98">
        <v>65448</v>
      </c>
      <c r="F66" s="126">
        <v>1.7974447217363399E-2</v>
      </c>
      <c r="G66" s="126">
        <v>0.84663148090655105</v>
      </c>
      <c r="H66" s="98">
        <v>69831</v>
      </c>
      <c r="I66" s="126">
        <v>1.6504604938642201E-2</v>
      </c>
      <c r="J66" s="126">
        <v>0.84264700558699701</v>
      </c>
      <c r="K66" s="98">
        <v>329840</v>
      </c>
      <c r="L66" s="126">
        <v>1.7215764512726599E-2</v>
      </c>
      <c r="M66" s="126">
        <v>0.86994363723160395</v>
      </c>
      <c r="N66" s="130">
        <v>4.2590265918516703</v>
      </c>
      <c r="O66" s="130">
        <v>5.0397261948417098</v>
      </c>
      <c r="P66" s="97">
        <v>299.17052939741399</v>
      </c>
      <c r="Q66" s="97">
        <v>372.34036459452102</v>
      </c>
      <c r="R66" s="97">
        <v>18.3304702648174</v>
      </c>
      <c r="S66" s="97">
        <v>-43.454031777299697</v>
      </c>
      <c r="T66" s="97">
        <v>-46.412440943858499</v>
      </c>
      <c r="U66" s="97">
        <v>-5.2318657890999303</v>
      </c>
    </row>
    <row r="67" spans="1:21" x14ac:dyDescent="0.2">
      <c r="A67" s="125" t="s">
        <v>274</v>
      </c>
      <c r="B67" s="98">
        <v>1928</v>
      </c>
      <c r="C67" s="126">
        <v>2.0326081799828199E-3</v>
      </c>
      <c r="D67" s="126">
        <v>0.92337164750957901</v>
      </c>
      <c r="E67" s="98">
        <v>8971</v>
      </c>
      <c r="F67" s="126">
        <v>2.4637691906088401E-3</v>
      </c>
      <c r="G67" s="126">
        <v>0.90689446016983399</v>
      </c>
      <c r="H67" s="98">
        <v>7799</v>
      </c>
      <c r="I67" s="126">
        <v>1.8432990207281901E-3</v>
      </c>
      <c r="J67" s="126">
        <v>0.94786096256684504</v>
      </c>
      <c r="K67" s="98">
        <v>51325</v>
      </c>
      <c r="L67" s="126">
        <v>2.6788719185535299E-3</v>
      </c>
      <c r="M67" s="126">
        <v>0.912493110743684</v>
      </c>
      <c r="N67" s="130">
        <v>4.0451244813278002</v>
      </c>
      <c r="O67" s="130">
        <v>5.7212127967896604</v>
      </c>
      <c r="P67" s="97">
        <v>365.30082987551901</v>
      </c>
      <c r="Q67" s="97">
        <v>558.09719194768604</v>
      </c>
      <c r="R67" s="97">
        <v>41.434777179259598</v>
      </c>
      <c r="S67" s="97">
        <v>-92.893750841644106</v>
      </c>
      <c r="T67" s="97">
        <v>-94.026850948837506</v>
      </c>
      <c r="U67" s="97">
        <v>-15.945122130441799</v>
      </c>
    </row>
    <row r="68" spans="1:21" x14ac:dyDescent="0.2">
      <c r="A68" s="125" t="s">
        <v>159</v>
      </c>
      <c r="B68" s="98">
        <v>67157</v>
      </c>
      <c r="C68" s="126">
        <v>7.0800761173810095E-2</v>
      </c>
      <c r="D68" s="126">
        <v>0.61463061941719099</v>
      </c>
      <c r="E68" s="98">
        <v>462351</v>
      </c>
      <c r="F68" s="126">
        <v>0.12697872578833899</v>
      </c>
      <c r="G68" s="126">
        <v>0.69306457246245401</v>
      </c>
      <c r="H68" s="98">
        <v>319283</v>
      </c>
      <c r="I68" s="126">
        <v>7.5462756922061697E-2</v>
      </c>
      <c r="J68" s="126">
        <v>0.64662161204282997</v>
      </c>
      <c r="K68" s="98">
        <v>2734560</v>
      </c>
      <c r="L68" s="126">
        <v>0.14272841682610299</v>
      </c>
      <c r="M68" s="126">
        <v>0.68729762614192103</v>
      </c>
      <c r="N68" s="130">
        <v>4.7542772905281696</v>
      </c>
      <c r="O68" s="130">
        <v>5.91446757982572</v>
      </c>
      <c r="P68" s="97">
        <v>588.46285569635302</v>
      </c>
      <c r="Q68" s="97">
        <v>756.46902591118203</v>
      </c>
      <c r="R68" s="97">
        <v>24.4030841787241</v>
      </c>
      <c r="S68" s="97">
        <v>-72.747463518460805</v>
      </c>
      <c r="T68" s="97">
        <v>-73.914103589214704</v>
      </c>
      <c r="U68" s="97">
        <v>-4.2808494965016299</v>
      </c>
    </row>
    <row r="69" spans="1:21" x14ac:dyDescent="0.2">
      <c r="A69" s="125" t="s">
        <v>275</v>
      </c>
      <c r="B69" s="98">
        <v>3704</v>
      </c>
      <c r="C69" s="126">
        <v>3.90496924204167E-3</v>
      </c>
      <c r="D69" s="126">
        <v>0.80277416558300796</v>
      </c>
      <c r="E69" s="98">
        <v>8983</v>
      </c>
      <c r="F69" s="126">
        <v>2.4670648354965098E-3</v>
      </c>
      <c r="G69" s="126">
        <v>0.81819837872301704</v>
      </c>
      <c r="H69" s="98">
        <v>15442</v>
      </c>
      <c r="I69" s="126">
        <v>3.6497273340280502E-3</v>
      </c>
      <c r="J69" s="126">
        <v>0.83592269799166397</v>
      </c>
      <c r="K69" s="98">
        <v>49742</v>
      </c>
      <c r="L69" s="126">
        <v>2.5962483579676501E-3</v>
      </c>
      <c r="M69" s="126">
        <v>0.87476918206918397</v>
      </c>
      <c r="N69" s="130">
        <v>4.1690064794816397</v>
      </c>
      <c r="O69" s="130">
        <v>5.5373483246131601</v>
      </c>
      <c r="P69" s="97">
        <v>142.52159827213799</v>
      </c>
      <c r="Q69" s="97">
        <v>222.121486854034</v>
      </c>
      <c r="R69" s="97">
        <v>32.821773049910199</v>
      </c>
      <c r="S69" s="97">
        <v>-91.038149966080098</v>
      </c>
      <c r="T69" s="97">
        <v>-93.146143586238793</v>
      </c>
      <c r="U69" s="97">
        <v>-23.5218577880702</v>
      </c>
    </row>
    <row r="70" spans="1:21" x14ac:dyDescent="0.2">
      <c r="A70" s="125" t="s">
        <v>191</v>
      </c>
      <c r="B70" s="98">
        <v>17985</v>
      </c>
      <c r="C70" s="126">
        <v>1.8960818525410199E-2</v>
      </c>
      <c r="D70" s="126">
        <v>0.81910097007787996</v>
      </c>
      <c r="E70" s="98">
        <v>105961</v>
      </c>
      <c r="F70" s="126">
        <v>2.9100818995218301E-2</v>
      </c>
      <c r="G70" s="126">
        <v>0.79504937122962904</v>
      </c>
      <c r="H70" s="98">
        <v>95232</v>
      </c>
      <c r="I70" s="126">
        <v>2.2508148780867699E-2</v>
      </c>
      <c r="J70" s="126">
        <v>0.85202780685508805</v>
      </c>
      <c r="K70" s="98">
        <v>613627</v>
      </c>
      <c r="L70" s="126">
        <v>3.2027825402167399E-2</v>
      </c>
      <c r="M70" s="126">
        <v>0.81479715948926001</v>
      </c>
      <c r="N70" s="130">
        <v>5.2950792326939098</v>
      </c>
      <c r="O70" s="130">
        <v>5.7910646369890797</v>
      </c>
      <c r="P70" s="97">
        <v>489.163191548513</v>
      </c>
      <c r="Q70" s="97">
        <v>544.34958837365605</v>
      </c>
      <c r="R70" s="97">
        <v>9.3669118534196691</v>
      </c>
      <c r="S70" s="97">
        <v>-38.129298968831399</v>
      </c>
      <c r="T70" s="97">
        <v>-38.4887503320519</v>
      </c>
      <c r="U70" s="97">
        <v>-0.58097186104202303</v>
      </c>
    </row>
    <row r="71" spans="1:21" x14ac:dyDescent="0.2">
      <c r="A71" s="125" t="s">
        <v>276</v>
      </c>
      <c r="B71" s="98">
        <v>8520</v>
      </c>
      <c r="C71" s="126">
        <v>8.9822726625796608E-3</v>
      </c>
      <c r="D71" s="126">
        <v>0.61418685121107297</v>
      </c>
      <c r="E71" s="98">
        <v>38104</v>
      </c>
      <c r="F71" s="126">
        <v>1.04647710666547E-2</v>
      </c>
      <c r="G71" s="126">
        <v>0.72753656394394195</v>
      </c>
      <c r="H71" s="98">
        <v>34386</v>
      </c>
      <c r="I71" s="126">
        <v>8.1271547796845194E-3</v>
      </c>
      <c r="J71" s="126">
        <v>0.66397621070518298</v>
      </c>
      <c r="K71" s="98">
        <v>155411</v>
      </c>
      <c r="L71" s="126">
        <v>8.1115667556614108E-3</v>
      </c>
      <c r="M71" s="126">
        <v>0.73773378904395703</v>
      </c>
      <c r="N71" s="130">
        <v>4.0359154929577503</v>
      </c>
      <c r="O71" s="130">
        <v>4.0786006718454804</v>
      </c>
      <c r="P71" s="97">
        <v>347.23004694835703</v>
      </c>
      <c r="Q71" s="97">
        <v>351.960100040714</v>
      </c>
      <c r="R71" s="97">
        <v>1.0576331184884999</v>
      </c>
      <c r="S71" s="97">
        <v>-58.703356490262202</v>
      </c>
      <c r="T71" s="97">
        <v>-67.165210262997803</v>
      </c>
      <c r="U71" s="97">
        <v>-20.4904153305832</v>
      </c>
    </row>
    <row r="72" spans="1:21" x14ac:dyDescent="0.2">
      <c r="A72" s="125" t="s">
        <v>281</v>
      </c>
      <c r="B72" s="98">
        <v>4991</v>
      </c>
      <c r="C72" s="126">
        <v>5.26179845762149E-3</v>
      </c>
      <c r="D72" s="126">
        <v>0.71854304635761601</v>
      </c>
      <c r="E72" s="98">
        <v>33436</v>
      </c>
      <c r="F72" s="126">
        <v>9.1827652053502601E-3</v>
      </c>
      <c r="G72" s="126">
        <v>0.68801185233960205</v>
      </c>
      <c r="H72" s="98">
        <v>16273</v>
      </c>
      <c r="I72" s="126">
        <v>3.84613475629053E-3</v>
      </c>
      <c r="J72" s="126">
        <v>0.74458933882406797</v>
      </c>
      <c r="K72" s="98">
        <v>107305</v>
      </c>
      <c r="L72" s="126">
        <v>5.6007082556334296E-3</v>
      </c>
      <c r="M72" s="126">
        <v>0.67494637791461998</v>
      </c>
      <c r="N72" s="130">
        <v>3.2604688439190501</v>
      </c>
      <c r="O72" s="130">
        <v>3.2092654623758801</v>
      </c>
      <c r="P72" s="97">
        <v>569.92586655980801</v>
      </c>
      <c r="Q72" s="97">
        <v>559.40514963436397</v>
      </c>
      <c r="R72" s="97">
        <v>-1.57043002078271</v>
      </c>
      <c r="S72" s="97">
        <v>-60.908198101295397</v>
      </c>
      <c r="T72" s="97">
        <v>-60.257848986863102</v>
      </c>
      <c r="U72" s="97">
        <v>1.6636457846520101</v>
      </c>
    </row>
    <row r="73" spans="1:21" x14ac:dyDescent="0.2">
      <c r="A73" s="125" t="s">
        <v>278</v>
      </c>
      <c r="B73" s="98">
        <v>10993</v>
      </c>
      <c r="C73" s="126">
        <v>1.1589451100908201E-2</v>
      </c>
      <c r="D73" s="126">
        <v>0.67421036491873698</v>
      </c>
      <c r="E73" s="98">
        <v>30974</v>
      </c>
      <c r="F73" s="126">
        <v>8.5066087292295402E-3</v>
      </c>
      <c r="G73" s="126">
        <v>0.60288850825288098</v>
      </c>
      <c r="H73" s="98">
        <v>31345</v>
      </c>
      <c r="I73" s="126">
        <v>7.4084123355205997E-3</v>
      </c>
      <c r="J73" s="126">
        <v>0.67947800828076599</v>
      </c>
      <c r="K73" s="98">
        <v>111642</v>
      </c>
      <c r="L73" s="126">
        <v>5.8270748900370699E-3</v>
      </c>
      <c r="M73" s="126">
        <v>0.62077133515713601</v>
      </c>
      <c r="N73" s="130">
        <v>2.85135995633585</v>
      </c>
      <c r="O73" s="130">
        <v>3.60437786530639</v>
      </c>
      <c r="P73" s="97">
        <v>181.76112071318099</v>
      </c>
      <c r="Q73" s="97">
        <v>256.171638219812</v>
      </c>
      <c r="R73" s="97">
        <v>26.409079193852602</v>
      </c>
      <c r="S73" s="97">
        <v>-55.059342445082798</v>
      </c>
      <c r="T73" s="97">
        <v>-55.380145239741502</v>
      </c>
      <c r="U73" s="97">
        <v>-0.71383645036040599</v>
      </c>
    </row>
    <row r="74" spans="1:21" x14ac:dyDescent="0.2">
      <c r="A74" s="125" t="s">
        <v>279</v>
      </c>
      <c r="B74" s="98">
        <v>2858</v>
      </c>
      <c r="C74" s="126">
        <v>3.0130675199122898E-3</v>
      </c>
      <c r="D74" s="126">
        <v>0.74079834110938303</v>
      </c>
      <c r="E74" s="98">
        <v>8523</v>
      </c>
      <c r="F74" s="126">
        <v>2.34073178146908E-3</v>
      </c>
      <c r="G74" s="126">
        <v>0.68474331164135904</v>
      </c>
      <c r="H74" s="98">
        <v>11019</v>
      </c>
      <c r="I74" s="126">
        <v>2.60434823815924E-3</v>
      </c>
      <c r="J74" s="126">
        <v>0.77977496284764003</v>
      </c>
      <c r="K74" s="98">
        <v>34721</v>
      </c>
      <c r="L74" s="126">
        <v>1.8122379324714501E-3</v>
      </c>
      <c r="M74" s="126">
        <v>0.72584927354447604</v>
      </c>
      <c r="N74" s="130">
        <v>3.8554933519943999</v>
      </c>
      <c r="O74" s="130">
        <v>4.0738003050569001</v>
      </c>
      <c r="P74" s="97">
        <v>198.215535339398</v>
      </c>
      <c r="Q74" s="97">
        <v>215.101188855613</v>
      </c>
      <c r="R74" s="97">
        <v>5.6622313445197703</v>
      </c>
      <c r="S74" s="97">
        <v>-45.4143717176892</v>
      </c>
      <c r="T74" s="97">
        <v>-48.9599717759125</v>
      </c>
      <c r="U74" s="97">
        <v>-6.4954827301534497</v>
      </c>
    </row>
    <row r="75" spans="1:21" x14ac:dyDescent="0.2">
      <c r="A75" s="125" t="s">
        <v>280</v>
      </c>
      <c r="B75" s="98">
        <v>1040</v>
      </c>
      <c r="C75" s="126">
        <v>1.09642764895339E-3</v>
      </c>
      <c r="D75" s="126">
        <v>0.86522462562395996</v>
      </c>
      <c r="E75" s="98">
        <v>1379</v>
      </c>
      <c r="F75" s="126">
        <v>3.7872452500831502E-4</v>
      </c>
      <c r="G75" s="126">
        <v>0.79252873563218396</v>
      </c>
      <c r="H75" s="98">
        <v>2507</v>
      </c>
      <c r="I75" s="126">
        <v>5.9253117642846199E-4</v>
      </c>
      <c r="J75" s="126">
        <v>0.86988202637057599</v>
      </c>
      <c r="K75" s="98">
        <v>5210</v>
      </c>
      <c r="L75" s="126">
        <v>2.7193224930665102E-4</v>
      </c>
      <c r="M75" s="126">
        <v>0.84018706660216103</v>
      </c>
      <c r="N75" s="130">
        <v>2.4105769230769201</v>
      </c>
      <c r="O75" s="130">
        <v>3.7781000725163199</v>
      </c>
      <c r="P75" s="97">
        <v>32.596153846153797</v>
      </c>
      <c r="Q75" s="97">
        <v>107.818109293977</v>
      </c>
      <c r="R75" s="97">
        <v>56.730118684362502</v>
      </c>
      <c r="S75" s="97">
        <v>-82.781870395804702</v>
      </c>
      <c r="T75" s="97">
        <v>-76.004053058216698</v>
      </c>
      <c r="U75" s="97">
        <v>39.364422811271098</v>
      </c>
    </row>
    <row r="76" spans="1:21" x14ac:dyDescent="0.2">
      <c r="A76" s="125" t="s">
        <v>162</v>
      </c>
      <c r="B76" s="98">
        <v>11233</v>
      </c>
      <c r="C76" s="126">
        <v>1.18424728660513E-2</v>
      </c>
      <c r="D76" s="126">
        <v>0.66193282262816699</v>
      </c>
      <c r="E76" s="98">
        <v>42844</v>
      </c>
      <c r="F76" s="126">
        <v>1.17665507972852E-2</v>
      </c>
      <c r="G76" s="126">
        <v>0.71691041129814903</v>
      </c>
      <c r="H76" s="98">
        <v>33009</v>
      </c>
      <c r="I76" s="126">
        <v>7.8016998814228597E-3</v>
      </c>
      <c r="J76" s="126">
        <v>0.60821418042452802</v>
      </c>
      <c r="K76" s="98">
        <v>165996</v>
      </c>
      <c r="L76" s="126">
        <v>8.6640433120742499E-3</v>
      </c>
      <c r="M76" s="126">
        <v>0.74193793494924798</v>
      </c>
      <c r="N76" s="130">
        <v>2.9385738449212102</v>
      </c>
      <c r="O76" s="130">
        <v>3.8744281579684401</v>
      </c>
      <c r="P76" s="97">
        <v>281.41191133268097</v>
      </c>
      <c r="Q76" s="97">
        <v>402.88103244569697</v>
      </c>
      <c r="R76" s="97">
        <v>31.847228024052601</v>
      </c>
      <c r="S76" s="97">
        <v>-59.104272460005298</v>
      </c>
      <c r="T76" s="97">
        <v>-54.251287747042099</v>
      </c>
      <c r="U76" s="97">
        <v>11.866727907498801</v>
      </c>
    </row>
    <row r="77" spans="1:21" x14ac:dyDescent="0.2">
      <c r="A77" s="105" t="s">
        <v>134</v>
      </c>
      <c r="B77" s="122">
        <v>172646</v>
      </c>
      <c r="C77" s="100">
        <v>1</v>
      </c>
      <c r="D77" s="100">
        <v>0.121306017943729</v>
      </c>
      <c r="E77" s="122">
        <v>460045</v>
      </c>
      <c r="F77" s="100">
        <v>1</v>
      </c>
      <c r="G77" s="100">
        <v>9.08726376659868E-2</v>
      </c>
      <c r="H77" s="122">
        <v>681376</v>
      </c>
      <c r="I77" s="100">
        <v>1</v>
      </c>
      <c r="J77" s="100">
        <v>0.11425445836968499</v>
      </c>
      <c r="K77" s="122">
        <v>2284455</v>
      </c>
      <c r="L77" s="100">
        <v>1</v>
      </c>
      <c r="M77" s="100">
        <v>8.8517165868239905E-2</v>
      </c>
      <c r="N77" s="137">
        <v>3.94666543099753</v>
      </c>
      <c r="O77" s="137">
        <v>4.9657207447097598</v>
      </c>
      <c r="P77" s="124">
        <v>166.467221945484</v>
      </c>
      <c r="Q77" s="124">
        <v>235.270834311746</v>
      </c>
      <c r="R77" s="124">
        <v>25.820666370867301</v>
      </c>
      <c r="S77" s="124">
        <v>-33.027571016585703</v>
      </c>
      <c r="T77" s="124">
        <v>-44.004626786978797</v>
      </c>
      <c r="U77" s="124">
        <v>-16.390410109078701</v>
      </c>
    </row>
    <row r="78" spans="1:21" x14ac:dyDescent="0.2">
      <c r="A78" s="125" t="s">
        <v>169</v>
      </c>
      <c r="B78" s="98">
        <v>124355</v>
      </c>
      <c r="C78" s="126">
        <v>0.72028891488942703</v>
      </c>
      <c r="D78" s="126">
        <v>0.201684774587605</v>
      </c>
      <c r="E78" s="98">
        <v>252673</v>
      </c>
      <c r="F78" s="126">
        <v>0.54923540088469602</v>
      </c>
      <c r="G78" s="126">
        <v>0.214044406041661</v>
      </c>
      <c r="H78" s="98">
        <v>438033</v>
      </c>
      <c r="I78" s="126">
        <v>0.64286531958859705</v>
      </c>
      <c r="J78" s="126">
        <v>0.23601500899267999</v>
      </c>
      <c r="K78" s="98">
        <v>1061367</v>
      </c>
      <c r="L78" s="126">
        <v>0.46460403028293401</v>
      </c>
      <c r="M78" s="126">
        <v>0.26704805353808198</v>
      </c>
      <c r="N78" s="130">
        <v>3.5224397893128501</v>
      </c>
      <c r="O78" s="130">
        <v>4.2005556588950901</v>
      </c>
      <c r="P78" s="97">
        <v>103.186844115637</v>
      </c>
      <c r="Q78" s="97">
        <v>142.30297717295301</v>
      </c>
      <c r="R78" s="97">
        <v>19.251311878762401</v>
      </c>
      <c r="S78" s="97">
        <v>23.3429662100813</v>
      </c>
      <c r="T78" s="97">
        <v>26.2866131314081</v>
      </c>
      <c r="U78" s="97">
        <v>2.3865543466118999</v>
      </c>
    </row>
    <row r="79" spans="1:21" x14ac:dyDescent="0.2">
      <c r="A79" s="125" t="s">
        <v>121</v>
      </c>
      <c r="B79" s="98">
        <v>30093</v>
      </c>
      <c r="C79" s="126">
        <v>0.17430464650209099</v>
      </c>
      <c r="D79" s="126">
        <v>0.146618464581699</v>
      </c>
      <c r="E79" s="98">
        <v>46973</v>
      </c>
      <c r="F79" s="126">
        <v>0.102105228836309</v>
      </c>
      <c r="G79" s="126">
        <v>0.11956098442523</v>
      </c>
      <c r="H79" s="98">
        <v>81034</v>
      </c>
      <c r="I79" s="126">
        <v>0.118926994787019</v>
      </c>
      <c r="J79" s="126">
        <v>0.15424147887873499</v>
      </c>
      <c r="K79" s="98">
        <v>141955</v>
      </c>
      <c r="L79" s="126">
        <v>6.21395475069546E-2</v>
      </c>
      <c r="M79" s="126">
        <v>0.125494845123864</v>
      </c>
      <c r="N79" s="130">
        <v>2.69278569767055</v>
      </c>
      <c r="O79" s="130">
        <v>3.0220552232133402</v>
      </c>
      <c r="P79" s="97">
        <v>56.092779051606698</v>
      </c>
      <c r="Q79" s="97">
        <v>75.179554261174303</v>
      </c>
      <c r="R79" s="97">
        <v>12.227839958732</v>
      </c>
      <c r="S79" s="97">
        <v>-5.1988940240973598</v>
      </c>
      <c r="T79" s="97">
        <v>-5.53777357812573</v>
      </c>
      <c r="U79" s="97">
        <v>-0.35746371367705299</v>
      </c>
    </row>
    <row r="80" spans="1:21" x14ac:dyDescent="0.2">
      <c r="A80" s="125" t="s">
        <v>255</v>
      </c>
      <c r="B80" s="98">
        <v>5450</v>
      </c>
      <c r="C80" s="126">
        <v>3.15674849113214E-2</v>
      </c>
      <c r="D80" s="126">
        <v>0.18511599470126699</v>
      </c>
      <c r="E80" s="98">
        <v>21563</v>
      </c>
      <c r="F80" s="126">
        <v>4.6871501700920602E-2</v>
      </c>
      <c r="G80" s="126">
        <v>0.32294443612400803</v>
      </c>
      <c r="H80" s="98">
        <v>23892</v>
      </c>
      <c r="I80" s="126">
        <v>3.5064340393556603E-2</v>
      </c>
      <c r="J80" s="126">
        <v>0.25379492027746198</v>
      </c>
      <c r="K80" s="98">
        <v>109398</v>
      </c>
      <c r="L80" s="126">
        <v>4.7888008299572501E-2</v>
      </c>
      <c r="M80" s="126">
        <v>0.42214487474339002</v>
      </c>
      <c r="N80" s="130">
        <v>4.3838532110091704</v>
      </c>
      <c r="O80" s="130">
        <v>5.0734127904280504</v>
      </c>
      <c r="P80" s="97">
        <v>295.651376146789</v>
      </c>
      <c r="Q80" s="97">
        <v>357.88548468106501</v>
      </c>
      <c r="R80" s="97">
        <v>15.729531675175201</v>
      </c>
      <c r="S80" s="97">
        <v>141.14292104674601</v>
      </c>
      <c r="T80" s="97">
        <v>134.90079876320499</v>
      </c>
      <c r="U80" s="97">
        <v>-2.5885571330249899</v>
      </c>
    </row>
    <row r="81" spans="1:21" x14ac:dyDescent="0.2">
      <c r="A81" s="125" t="s">
        <v>256</v>
      </c>
      <c r="B81" s="98">
        <v>9548</v>
      </c>
      <c r="C81" s="126">
        <v>5.53039166850086E-2</v>
      </c>
      <c r="D81" s="126">
        <v>0.29171122177752001</v>
      </c>
      <c r="E81" s="98">
        <v>24042</v>
      </c>
      <c r="F81" s="126">
        <v>5.22601049897293E-2</v>
      </c>
      <c r="G81" s="126">
        <v>0.32496654636875999</v>
      </c>
      <c r="H81" s="98">
        <v>39798</v>
      </c>
      <c r="I81" s="126">
        <v>5.8408279716338697E-2</v>
      </c>
      <c r="J81" s="126">
        <v>0.34566078376876003</v>
      </c>
      <c r="K81" s="98">
        <v>123852</v>
      </c>
      <c r="L81" s="126">
        <v>5.4215119142202402E-2</v>
      </c>
      <c r="M81" s="126">
        <v>0.40696077336084702</v>
      </c>
      <c r="N81" s="130">
        <v>4.16820276497696</v>
      </c>
      <c r="O81" s="130">
        <v>5.1514849014225099</v>
      </c>
      <c r="P81" s="97">
        <v>151.80142438207</v>
      </c>
      <c r="Q81" s="97">
        <v>211.20156791798601</v>
      </c>
      <c r="R81" s="97">
        <v>23.590074473044201</v>
      </c>
      <c r="S81" s="97">
        <v>37.453547538734199</v>
      </c>
      <c r="T81" s="97">
        <v>33.641219314809803</v>
      </c>
      <c r="U81" s="97">
        <v>-2.7735393463381399</v>
      </c>
    </row>
    <row r="82" spans="1:21" x14ac:dyDescent="0.2">
      <c r="A82" s="125" t="s">
        <v>257</v>
      </c>
      <c r="B82" s="98">
        <v>19375</v>
      </c>
      <c r="C82" s="126">
        <v>0.112223856909514</v>
      </c>
      <c r="D82" s="126">
        <v>0.171149684201228</v>
      </c>
      <c r="E82" s="98">
        <v>53199</v>
      </c>
      <c r="F82" s="126">
        <v>0.115638687519699</v>
      </c>
      <c r="G82" s="126">
        <v>0.23856802679904801</v>
      </c>
      <c r="H82" s="98">
        <v>73676</v>
      </c>
      <c r="I82" s="126">
        <v>0.10812825811299499</v>
      </c>
      <c r="J82" s="126">
        <v>0.20092121159232201</v>
      </c>
      <c r="K82" s="98">
        <v>224356</v>
      </c>
      <c r="L82" s="126">
        <v>9.8209857493362807E-2</v>
      </c>
      <c r="M82" s="126">
        <v>0.28298728703994502</v>
      </c>
      <c r="N82" s="130">
        <v>3.80263225806452</v>
      </c>
      <c r="O82" s="130">
        <v>4.2172973176187503</v>
      </c>
      <c r="P82" s="97">
        <v>174.57548387096799</v>
      </c>
      <c r="Q82" s="97">
        <v>204.517074759759</v>
      </c>
      <c r="R82" s="97">
        <v>10.904684739756901</v>
      </c>
      <c r="S82" s="97">
        <v>51.073436701311998</v>
      </c>
      <c r="T82" s="97">
        <v>47.307048356915402</v>
      </c>
      <c r="U82" s="97">
        <v>-2.49308444067711</v>
      </c>
    </row>
    <row r="83" spans="1:21" x14ac:dyDescent="0.2">
      <c r="A83" s="125" t="s">
        <v>258</v>
      </c>
      <c r="B83" s="98">
        <v>3847</v>
      </c>
      <c r="C83" s="126">
        <v>2.22825898080465E-2</v>
      </c>
      <c r="D83" s="126">
        <v>0.19234999999999999</v>
      </c>
      <c r="E83" s="98">
        <v>13261</v>
      </c>
      <c r="F83" s="126">
        <v>2.88254409894684E-2</v>
      </c>
      <c r="G83" s="126">
        <v>0.29208607739917603</v>
      </c>
      <c r="H83" s="98">
        <v>16007</v>
      </c>
      <c r="I83" s="126">
        <v>2.3492168787864601E-2</v>
      </c>
      <c r="J83" s="126">
        <v>0.239967018964096</v>
      </c>
      <c r="K83" s="98">
        <v>56497</v>
      </c>
      <c r="L83" s="126">
        <v>2.4731062769894799E-2</v>
      </c>
      <c r="M83" s="126">
        <v>0.33685308848080098</v>
      </c>
      <c r="N83" s="130">
        <v>4.1609046009877799</v>
      </c>
      <c r="O83" s="130">
        <v>4.2603876027448901</v>
      </c>
      <c r="P83" s="97">
        <v>244.71016376397199</v>
      </c>
      <c r="Q83" s="97">
        <v>252.95183357281201</v>
      </c>
      <c r="R83" s="97">
        <v>2.3908984054450899</v>
      </c>
      <c r="S83" s="97">
        <v>75.016497294443695</v>
      </c>
      <c r="T83" s="97">
        <v>46.665455206251103</v>
      </c>
      <c r="U83" s="97">
        <v>-16.199068388676199</v>
      </c>
    </row>
    <row r="84" spans="1:21" x14ac:dyDescent="0.2">
      <c r="A84" s="125" t="s">
        <v>259</v>
      </c>
      <c r="B84" s="98">
        <v>43189</v>
      </c>
      <c r="C84" s="126">
        <v>0.25015928547432298</v>
      </c>
      <c r="D84" s="126">
        <v>0.27381775069898401</v>
      </c>
      <c r="E84" s="98">
        <v>71922</v>
      </c>
      <c r="F84" s="126">
        <v>0.15633688008781699</v>
      </c>
      <c r="G84" s="126">
        <v>0.26481244200945497</v>
      </c>
      <c r="H84" s="98">
        <v>149470</v>
      </c>
      <c r="I84" s="126">
        <v>0.219364932137322</v>
      </c>
      <c r="J84" s="126">
        <v>0.29950606646562</v>
      </c>
      <c r="K84" s="98">
        <v>302515</v>
      </c>
      <c r="L84" s="126">
        <v>0.13242326944501001</v>
      </c>
      <c r="M84" s="126">
        <v>0.32718260534757498</v>
      </c>
      <c r="N84" s="130">
        <v>3.4608349348213698</v>
      </c>
      <c r="O84" s="130">
        <v>4.2061538889352397</v>
      </c>
      <c r="P84" s="97">
        <v>66.528514205005905</v>
      </c>
      <c r="Q84" s="97">
        <v>102.39178430454299</v>
      </c>
      <c r="R84" s="97">
        <v>21.535813413543799</v>
      </c>
      <c r="S84" s="97">
        <v>8.2282481114755992</v>
      </c>
      <c r="T84" s="97">
        <v>13.841713298687001</v>
      </c>
      <c r="U84" s="97">
        <v>5.1866913538409296</v>
      </c>
    </row>
    <row r="85" spans="1:21" x14ac:dyDescent="0.2">
      <c r="A85" s="125" t="s">
        <v>260</v>
      </c>
      <c r="B85" s="98">
        <v>12852</v>
      </c>
      <c r="C85" s="126">
        <v>7.4441342400055593E-2</v>
      </c>
      <c r="D85" s="126">
        <v>0.22071855464724899</v>
      </c>
      <c r="E85" s="98">
        <v>21714</v>
      </c>
      <c r="F85" s="126">
        <v>4.7199730461150502E-2</v>
      </c>
      <c r="G85" s="126">
        <v>0.20322327044025201</v>
      </c>
      <c r="H85" s="98">
        <v>54156</v>
      </c>
      <c r="I85" s="126">
        <v>7.9480345653501094E-2</v>
      </c>
      <c r="J85" s="126">
        <v>0.28675512819155102</v>
      </c>
      <c r="K85" s="98">
        <v>102794</v>
      </c>
      <c r="L85" s="126">
        <v>4.4997165625937002E-2</v>
      </c>
      <c r="M85" s="126">
        <v>0.260463489907718</v>
      </c>
      <c r="N85" s="130">
        <v>4.2138188608776801</v>
      </c>
      <c r="O85" s="130">
        <v>4.7339964999539497</v>
      </c>
      <c r="P85" s="97">
        <v>68.954248366013104</v>
      </c>
      <c r="Q85" s="97">
        <v>89.810916611271097</v>
      </c>
      <c r="R85" s="97">
        <v>12.3445657312359</v>
      </c>
      <c r="S85" s="97">
        <v>10.627674750356601</v>
      </c>
      <c r="T85" s="97">
        <v>8.9381093683764199</v>
      </c>
      <c r="U85" s="97">
        <v>-1.5272538140143299</v>
      </c>
    </row>
    <row r="86" spans="1:21" x14ac:dyDescent="0.2">
      <c r="A86" s="125" t="s">
        <v>170</v>
      </c>
      <c r="B86" s="98">
        <v>48291</v>
      </c>
      <c r="C86" s="126">
        <v>0.27971108511057302</v>
      </c>
      <c r="D86" s="126">
        <v>5.9866409800581701E-2</v>
      </c>
      <c r="E86" s="98">
        <v>207372</v>
      </c>
      <c r="F86" s="126">
        <v>0.45076459911530398</v>
      </c>
      <c r="G86" s="126">
        <v>5.3418099434449001E-2</v>
      </c>
      <c r="H86" s="98">
        <v>243343</v>
      </c>
      <c r="I86" s="126">
        <v>0.357134680411403</v>
      </c>
      <c r="J86" s="126">
        <v>5.9240463556876899E-2</v>
      </c>
      <c r="K86" s="98">
        <v>1223088</v>
      </c>
      <c r="L86" s="126">
        <v>0.53539596971706604</v>
      </c>
      <c r="M86" s="126">
        <v>5.6018603250292502E-2</v>
      </c>
      <c r="N86" s="130">
        <v>5.0390963119421803</v>
      </c>
      <c r="O86" s="130">
        <v>5.8980383079682897</v>
      </c>
      <c r="P86" s="97">
        <v>329.42163135988102</v>
      </c>
      <c r="Q86" s="97">
        <v>402.61893705592502</v>
      </c>
      <c r="R86" s="97">
        <v>17.045556243695799</v>
      </c>
      <c r="S86" s="97">
        <v>-56.9822968829736</v>
      </c>
      <c r="T86" s="97">
        <v>-62.241956386577499</v>
      </c>
      <c r="U86" s="97">
        <v>-12.226732536824301</v>
      </c>
    </row>
    <row r="87" spans="1:21" x14ac:dyDescent="0.2">
      <c r="A87" s="125" t="s">
        <v>160</v>
      </c>
      <c r="B87" s="98">
        <v>7259</v>
      </c>
      <c r="C87" s="126">
        <v>4.2045573022253598E-2</v>
      </c>
      <c r="D87" s="126">
        <v>2.5195937549895499E-2</v>
      </c>
      <c r="E87" s="98">
        <v>23399</v>
      </c>
      <c r="F87" s="126">
        <v>5.0862415633253298E-2</v>
      </c>
      <c r="G87" s="126">
        <v>1.70261347785307E-2</v>
      </c>
      <c r="H87" s="98">
        <v>43009</v>
      </c>
      <c r="I87" s="126">
        <v>6.3120802611186799E-2</v>
      </c>
      <c r="J87" s="126">
        <v>2.5362056043132401E-2</v>
      </c>
      <c r="K87" s="98">
        <v>164973</v>
      </c>
      <c r="L87" s="126">
        <v>7.2215473712548495E-2</v>
      </c>
      <c r="M87" s="126">
        <v>1.9469380804226499E-2</v>
      </c>
      <c r="N87" s="130">
        <v>5.9249207879873298</v>
      </c>
      <c r="O87" s="130">
        <v>7.0504295055344199</v>
      </c>
      <c r="P87" s="97">
        <v>222.34467557514799</v>
      </c>
      <c r="Q87" s="97">
        <v>283.57785579762401</v>
      </c>
      <c r="R87" s="97">
        <v>18.996181684471601</v>
      </c>
      <c r="S87" s="97">
        <v>-58.982943888372802</v>
      </c>
      <c r="T87" s="97">
        <v>-60.806380340113797</v>
      </c>
      <c r="U87" s="97">
        <v>-4.4455566162002302</v>
      </c>
    </row>
    <row r="88" spans="1:21" x14ac:dyDescent="0.2">
      <c r="A88" s="125" t="s">
        <v>261</v>
      </c>
      <c r="B88" s="98">
        <v>127</v>
      </c>
      <c r="C88" s="126">
        <v>7.3560928141978398E-4</v>
      </c>
      <c r="D88" s="126">
        <v>1.32484873774254E-2</v>
      </c>
      <c r="E88" s="98">
        <v>2463</v>
      </c>
      <c r="F88" s="126">
        <v>5.35382408242672E-3</v>
      </c>
      <c r="G88" s="126">
        <v>4.0240495368176803E-2</v>
      </c>
      <c r="H88" s="98">
        <v>761</v>
      </c>
      <c r="I88" s="126">
        <v>1.1168576527497301E-3</v>
      </c>
      <c r="J88" s="126">
        <v>1.6349417780260399E-2</v>
      </c>
      <c r="K88" s="98">
        <v>12989</v>
      </c>
      <c r="L88" s="126">
        <v>5.6858200314735896E-3</v>
      </c>
      <c r="M88" s="126">
        <v>4.07012816093755E-2</v>
      </c>
      <c r="N88" s="130">
        <v>5.9921259842519703</v>
      </c>
      <c r="O88" s="130">
        <v>5.2736500203004502</v>
      </c>
      <c r="P88" s="97">
        <v>1839.3700787401599</v>
      </c>
      <c r="Q88" s="97">
        <v>1606.8331143232599</v>
      </c>
      <c r="R88" s="97">
        <v>-11.9903347466285</v>
      </c>
      <c r="S88" s="97">
        <v>-33.914676683659799</v>
      </c>
      <c r="T88" s="97">
        <v>-46.593478886558898</v>
      </c>
      <c r="U88" s="97">
        <v>-19.185503780026501</v>
      </c>
    </row>
    <row r="89" spans="1:21" x14ac:dyDescent="0.2">
      <c r="A89" s="125" t="s">
        <v>262</v>
      </c>
      <c r="B89" s="98">
        <v>641</v>
      </c>
      <c r="C89" s="126">
        <v>3.7127996014966998E-3</v>
      </c>
      <c r="D89" s="126">
        <v>3.6169732535831202E-2</v>
      </c>
      <c r="E89" s="98">
        <v>2583</v>
      </c>
      <c r="F89" s="126">
        <v>5.6146681302916002E-3</v>
      </c>
      <c r="G89" s="126">
        <v>2.8452463566967401E-2</v>
      </c>
      <c r="H89" s="98">
        <v>3339</v>
      </c>
      <c r="I89" s="126">
        <v>4.9003780585168801E-3</v>
      </c>
      <c r="J89" s="126">
        <v>3.2300816468676198E-2</v>
      </c>
      <c r="K89" s="98">
        <v>15773</v>
      </c>
      <c r="L89" s="126">
        <v>6.9044914432545203E-3</v>
      </c>
      <c r="M89" s="126">
        <v>3.2622746366575202E-2</v>
      </c>
      <c r="N89" s="130">
        <v>5.2090483619344798</v>
      </c>
      <c r="O89" s="130">
        <v>6.1064653503677899</v>
      </c>
      <c r="P89" s="97">
        <v>302.96411856474299</v>
      </c>
      <c r="Q89" s="97">
        <v>372.386942198263</v>
      </c>
      <c r="R89" s="97">
        <v>17.228041017842301</v>
      </c>
      <c r="S89" s="97">
        <v>-22.4324324324324</v>
      </c>
      <c r="T89" s="97">
        <v>-25.0368328501497</v>
      </c>
      <c r="U89" s="97">
        <v>-3.3575893886947501</v>
      </c>
    </row>
    <row r="90" spans="1:21" x14ac:dyDescent="0.2">
      <c r="A90" s="125" t="s">
        <v>263</v>
      </c>
      <c r="B90" s="98">
        <v>62</v>
      </c>
      <c r="C90" s="126">
        <v>3.5911634211044602E-4</v>
      </c>
      <c r="D90" s="126">
        <v>7.5720566682950701E-3</v>
      </c>
      <c r="E90" s="98">
        <v>177</v>
      </c>
      <c r="F90" s="126">
        <v>3.8474497060070198E-4</v>
      </c>
      <c r="G90" s="126">
        <v>1.94153458015686E-3</v>
      </c>
      <c r="H90" s="98">
        <v>146</v>
      </c>
      <c r="I90" s="126">
        <v>2.14272296059738E-4</v>
      </c>
      <c r="J90" s="126">
        <v>3.7973366625052001E-3</v>
      </c>
      <c r="K90" s="98">
        <v>958</v>
      </c>
      <c r="L90" s="126">
        <v>4.1935603896771899E-4</v>
      </c>
      <c r="M90" s="126">
        <v>1.7069163967315601E-3</v>
      </c>
      <c r="N90" s="130">
        <v>2.3548387096774199</v>
      </c>
      <c r="O90" s="130">
        <v>5.41242937853107</v>
      </c>
      <c r="P90" s="97">
        <v>185.48387096774201</v>
      </c>
      <c r="Q90" s="97">
        <v>556.16438356164394</v>
      </c>
      <c r="R90" s="97">
        <v>129.84289141707299</v>
      </c>
      <c r="S90" s="97">
        <v>-72.600619195046406</v>
      </c>
      <c r="T90" s="97">
        <v>-77.228428809127607</v>
      </c>
      <c r="U90" s="97">
        <v>-16.890197800545</v>
      </c>
    </row>
    <row r="91" spans="1:21" x14ac:dyDescent="0.2">
      <c r="A91" s="125" t="s">
        <v>264</v>
      </c>
      <c r="B91" s="98">
        <v>162</v>
      </c>
      <c r="C91" s="126">
        <v>9.3833624874019696E-4</v>
      </c>
      <c r="D91" s="126">
        <v>0.138107416879795</v>
      </c>
      <c r="E91" s="98">
        <v>244</v>
      </c>
      <c r="F91" s="126">
        <v>5.3038289732526198E-4</v>
      </c>
      <c r="G91" s="126">
        <v>3.8619816397594202E-2</v>
      </c>
      <c r="H91" s="98">
        <v>519</v>
      </c>
      <c r="I91" s="126">
        <v>7.6169398393838295E-4</v>
      </c>
      <c r="J91" s="126">
        <v>0.11204663212435199</v>
      </c>
      <c r="K91" s="98">
        <v>1612</v>
      </c>
      <c r="L91" s="126">
        <v>7.05638762855911E-4</v>
      </c>
      <c r="M91" s="126">
        <v>5.1580698835274497E-2</v>
      </c>
      <c r="N91" s="130">
        <v>3.2037037037037002</v>
      </c>
      <c r="O91" s="130">
        <v>6.6065573770491799</v>
      </c>
      <c r="P91" s="97">
        <v>50.617283950617299</v>
      </c>
      <c r="Q91" s="97">
        <v>210.59730250481701</v>
      </c>
      <c r="R91" s="97">
        <v>106.216241826969</v>
      </c>
      <c r="S91" s="97">
        <v>-94.510686164229497</v>
      </c>
      <c r="T91" s="97">
        <v>-94.969731011670703</v>
      </c>
      <c r="U91" s="97">
        <v>-8.3625178150670703</v>
      </c>
    </row>
    <row r="92" spans="1:21" x14ac:dyDescent="0.2">
      <c r="A92" s="125" t="s">
        <v>157</v>
      </c>
      <c r="B92" s="98">
        <v>10463</v>
      </c>
      <c r="C92" s="126">
        <v>6.0603778830670897E-2</v>
      </c>
      <c r="D92" s="126">
        <v>0.105040709172866</v>
      </c>
      <c r="E92" s="98">
        <v>48865</v>
      </c>
      <c r="F92" s="126">
        <v>0.106217869990979</v>
      </c>
      <c r="G92" s="126">
        <v>0.12787432647795399</v>
      </c>
      <c r="H92" s="98">
        <v>51241</v>
      </c>
      <c r="I92" s="126">
        <v>7.5202237824637197E-2</v>
      </c>
      <c r="J92" s="126">
        <v>0.108770455090608</v>
      </c>
      <c r="K92" s="98">
        <v>243416</v>
      </c>
      <c r="L92" s="126">
        <v>0.106553204155915</v>
      </c>
      <c r="M92" s="126">
        <v>0.12962987617805499</v>
      </c>
      <c r="N92" s="130">
        <v>4.8973525757430902</v>
      </c>
      <c r="O92" s="130">
        <v>4.98139772843549</v>
      </c>
      <c r="P92" s="97">
        <v>367.02666539233502</v>
      </c>
      <c r="Q92" s="97">
        <v>375.04147069729299</v>
      </c>
      <c r="R92" s="97">
        <v>1.7161344092045101</v>
      </c>
      <c r="S92" s="97">
        <v>22.077046067752601</v>
      </c>
      <c r="T92" s="97">
        <v>4.0421612333785104</v>
      </c>
      <c r="U92" s="97">
        <v>-14.7733627371396</v>
      </c>
    </row>
    <row r="93" spans="1:21" x14ac:dyDescent="0.2">
      <c r="A93" s="125" t="s">
        <v>265</v>
      </c>
      <c r="B93" s="98">
        <v>58</v>
      </c>
      <c r="C93" s="126">
        <v>3.35947545845256E-4</v>
      </c>
      <c r="D93" s="126">
        <v>5.6420233463034999E-2</v>
      </c>
      <c r="E93" s="98">
        <v>185</v>
      </c>
      <c r="F93" s="126">
        <v>4.0213457379169402E-4</v>
      </c>
      <c r="G93" s="126">
        <v>5.5505550555055502E-2</v>
      </c>
      <c r="H93" s="98">
        <v>148</v>
      </c>
      <c r="I93" s="126">
        <v>2.17207532992063E-4</v>
      </c>
      <c r="J93" s="126">
        <v>4.0782584734086497E-2</v>
      </c>
      <c r="K93" s="98">
        <v>636</v>
      </c>
      <c r="L93" s="126">
        <v>2.7840338286374601E-4</v>
      </c>
      <c r="M93" s="126">
        <v>4.9471064094586202E-2</v>
      </c>
      <c r="N93" s="130">
        <v>2.5517241379310298</v>
      </c>
      <c r="O93" s="130">
        <v>3.43783783783784</v>
      </c>
      <c r="P93" s="97">
        <v>218.96551724137899</v>
      </c>
      <c r="Q93" s="97">
        <v>329.72972972973002</v>
      </c>
      <c r="R93" s="97">
        <v>34.726077428780101</v>
      </c>
      <c r="S93" s="97">
        <v>-4.1450777202072597</v>
      </c>
      <c r="T93" s="97">
        <v>0.632911392405067</v>
      </c>
      <c r="U93" s="97">
        <v>4.9846048580225704</v>
      </c>
    </row>
    <row r="94" spans="1:21" x14ac:dyDescent="0.2">
      <c r="A94" s="125" t="s">
        <v>266</v>
      </c>
      <c r="B94" s="98">
        <v>210</v>
      </c>
      <c r="C94" s="126">
        <v>1.21636180392248E-3</v>
      </c>
      <c r="D94" s="126">
        <v>4.0674026728646097E-2</v>
      </c>
      <c r="E94" s="98">
        <v>1527</v>
      </c>
      <c r="F94" s="126">
        <v>3.3192405090806299E-3</v>
      </c>
      <c r="G94" s="126">
        <v>3.9659247331376803E-2</v>
      </c>
      <c r="H94" s="98">
        <v>826</v>
      </c>
      <c r="I94" s="126">
        <v>1.2122528530502999E-3</v>
      </c>
      <c r="J94" s="126">
        <v>4.5827785175321802E-2</v>
      </c>
      <c r="K94" s="98">
        <v>7213</v>
      </c>
      <c r="L94" s="126">
        <v>3.1574270449625801E-3</v>
      </c>
      <c r="M94" s="126">
        <v>3.7935604666084602E-2</v>
      </c>
      <c r="N94" s="130">
        <v>3.93333333333333</v>
      </c>
      <c r="O94" s="130">
        <v>4.7236411263916196</v>
      </c>
      <c r="P94" s="97">
        <v>627.142857142857</v>
      </c>
      <c r="Q94" s="97">
        <v>773.24455205811103</v>
      </c>
      <c r="R94" s="97">
        <v>20.092571009956401</v>
      </c>
      <c r="S94" s="97">
        <v>-44.693951466859801</v>
      </c>
      <c r="T94" s="97">
        <v>-57.337197610457203</v>
      </c>
      <c r="U94" s="97">
        <v>-22.860512509805101</v>
      </c>
    </row>
    <row r="95" spans="1:21" x14ac:dyDescent="0.2">
      <c r="A95" s="125" t="s">
        <v>158</v>
      </c>
      <c r="B95" s="98">
        <v>7131</v>
      </c>
      <c r="C95" s="126">
        <v>4.13041715417675E-2</v>
      </c>
      <c r="D95" s="126">
        <v>0.13897063122405601</v>
      </c>
      <c r="E95" s="98">
        <v>16878</v>
      </c>
      <c r="F95" s="126">
        <v>3.6687715332195801E-2</v>
      </c>
      <c r="G95" s="126">
        <v>9.6178064472012201E-2</v>
      </c>
      <c r="H95" s="98">
        <v>39934</v>
      </c>
      <c r="I95" s="126">
        <v>5.8607875827736799E-2</v>
      </c>
      <c r="J95" s="126">
        <v>0.17273761479001501</v>
      </c>
      <c r="K95" s="98">
        <v>106234</v>
      </c>
      <c r="L95" s="126">
        <v>4.6502995243942198E-2</v>
      </c>
      <c r="M95" s="126">
        <v>0.130422559073437</v>
      </c>
      <c r="N95" s="130">
        <v>5.6000560931145698</v>
      </c>
      <c r="O95" s="130">
        <v>6.2942291740727603</v>
      </c>
      <c r="P95" s="97">
        <v>136.68489692890199</v>
      </c>
      <c r="Q95" s="97">
        <v>166.023939500175</v>
      </c>
      <c r="R95" s="97">
        <v>12.3958237099034</v>
      </c>
      <c r="S95" s="97">
        <v>-68.208702203804904</v>
      </c>
      <c r="T95" s="97">
        <v>-69.635976997038895</v>
      </c>
      <c r="U95" s="97">
        <v>-4.4895140877351798</v>
      </c>
    </row>
    <row r="96" spans="1:21" x14ac:dyDescent="0.2">
      <c r="A96" s="125" t="s">
        <v>267</v>
      </c>
      <c r="B96" s="98">
        <v>889</v>
      </c>
      <c r="C96" s="126">
        <v>5.1492649699384904E-3</v>
      </c>
      <c r="D96" s="126">
        <v>0.155310971348707</v>
      </c>
      <c r="E96" s="98">
        <v>3006</v>
      </c>
      <c r="F96" s="126">
        <v>6.5341433990153096E-3</v>
      </c>
      <c r="G96" s="126">
        <v>0.107464607464607</v>
      </c>
      <c r="H96" s="98">
        <v>6248</v>
      </c>
      <c r="I96" s="126">
        <v>9.1696801765838495E-3</v>
      </c>
      <c r="J96" s="126">
        <v>0.16858237547892699</v>
      </c>
      <c r="K96" s="98">
        <v>17762</v>
      </c>
      <c r="L96" s="126">
        <v>7.7751586264557604E-3</v>
      </c>
      <c r="M96" s="126">
        <v>9.9789319924716999E-2</v>
      </c>
      <c r="N96" s="130">
        <v>7.0281214848143998</v>
      </c>
      <c r="O96" s="130">
        <v>5.9088489687292096</v>
      </c>
      <c r="P96" s="97">
        <v>238.13273340832399</v>
      </c>
      <c r="Q96" s="97">
        <v>184.28297055057601</v>
      </c>
      <c r="R96" s="97">
        <v>-15.925628469906099</v>
      </c>
      <c r="S96" s="97">
        <v>857.32484076433104</v>
      </c>
      <c r="T96" s="97">
        <v>655.50829434283298</v>
      </c>
      <c r="U96" s="97">
        <v>-21.0813025869429</v>
      </c>
    </row>
    <row r="97" spans="1:21" x14ac:dyDescent="0.2">
      <c r="A97" s="125" t="s">
        <v>268</v>
      </c>
      <c r="B97" s="98">
        <v>906</v>
      </c>
      <c r="C97" s="126">
        <v>5.2477323540655397E-3</v>
      </c>
      <c r="D97" s="126">
        <v>2.5359682024296001E-2</v>
      </c>
      <c r="E97" s="98">
        <v>2908</v>
      </c>
      <c r="F97" s="126">
        <v>6.3211207599256601E-3</v>
      </c>
      <c r="G97" s="126">
        <v>1.3848410385355401E-2</v>
      </c>
      <c r="H97" s="98">
        <v>3551</v>
      </c>
      <c r="I97" s="126">
        <v>5.2115131733433502E-3</v>
      </c>
      <c r="J97" s="126">
        <v>1.84417715733932E-2</v>
      </c>
      <c r="K97" s="98">
        <v>18318</v>
      </c>
      <c r="L97" s="126">
        <v>8.0185427158775292E-3</v>
      </c>
      <c r="M97" s="126">
        <v>1.5460471899718799E-2</v>
      </c>
      <c r="N97" s="130">
        <v>3.91942604856512</v>
      </c>
      <c r="O97" s="130">
        <v>6.2991746905089396</v>
      </c>
      <c r="P97" s="97">
        <v>220.971302428256</v>
      </c>
      <c r="Q97" s="97">
        <v>415.85468882005102</v>
      </c>
      <c r="R97" s="97">
        <v>60.7167634356829</v>
      </c>
      <c r="S97" s="97">
        <v>-64.248832062945695</v>
      </c>
      <c r="T97" s="97">
        <v>-70.1159926260665</v>
      </c>
      <c r="U97" s="97">
        <v>-16.411101795194298</v>
      </c>
    </row>
    <row r="98" spans="1:21" x14ac:dyDescent="0.2">
      <c r="A98" s="125" t="s">
        <v>269</v>
      </c>
      <c r="B98" s="98">
        <v>4161</v>
      </c>
      <c r="C98" s="126">
        <v>2.4101340314863901E-2</v>
      </c>
      <c r="D98" s="126">
        <v>0.120545802190162</v>
      </c>
      <c r="E98" s="98">
        <v>8926</v>
      </c>
      <c r="F98" s="126">
        <v>1.9402449760349501E-2</v>
      </c>
      <c r="G98" s="126">
        <v>9.3720141535683199E-2</v>
      </c>
      <c r="H98" s="98">
        <v>21800</v>
      </c>
      <c r="I98" s="126">
        <v>3.19940825623444E-2</v>
      </c>
      <c r="J98" s="126">
        <v>0.103704831313151</v>
      </c>
      <c r="K98" s="98">
        <v>67360</v>
      </c>
      <c r="L98" s="126">
        <v>2.9486245078147701E-2</v>
      </c>
      <c r="M98" s="126">
        <v>0.107913957202888</v>
      </c>
      <c r="N98" s="130">
        <v>5.23912521028599</v>
      </c>
      <c r="O98" s="130">
        <v>7.5464933900963498</v>
      </c>
      <c r="P98" s="97">
        <v>114.51574140831499</v>
      </c>
      <c r="Q98" s="97">
        <v>208.99082568807299</v>
      </c>
      <c r="R98" s="97">
        <v>44.041096312802303</v>
      </c>
      <c r="S98" s="97">
        <v>12.7162520520268</v>
      </c>
      <c r="T98" s="97">
        <v>19.496185914493498</v>
      </c>
      <c r="U98" s="97">
        <v>6.0150455138779</v>
      </c>
    </row>
    <row r="99" spans="1:21" x14ac:dyDescent="0.2">
      <c r="A99" s="125" t="s">
        <v>270</v>
      </c>
      <c r="B99" s="98">
        <v>891</v>
      </c>
      <c r="C99" s="126">
        <v>5.16084936807108E-3</v>
      </c>
      <c r="D99" s="126">
        <v>9.7998240211174703E-2</v>
      </c>
      <c r="E99" s="98">
        <v>15703</v>
      </c>
      <c r="F99" s="126">
        <v>3.4133617363518803E-2</v>
      </c>
      <c r="G99" s="126">
        <v>0.23411805048230999</v>
      </c>
      <c r="H99" s="98">
        <v>4057</v>
      </c>
      <c r="I99" s="126">
        <v>5.9541281172216199E-3</v>
      </c>
      <c r="J99" s="126">
        <v>0.112444567627494</v>
      </c>
      <c r="K99" s="98">
        <v>97389</v>
      </c>
      <c r="L99" s="126">
        <v>4.2631174612763202E-2</v>
      </c>
      <c r="M99" s="126">
        <v>0.26273278352851698</v>
      </c>
      <c r="N99" s="130">
        <v>4.55331088664422</v>
      </c>
      <c r="O99" s="130">
        <v>6.2019359358084403</v>
      </c>
      <c r="P99" s="97">
        <v>1662.40179573513</v>
      </c>
      <c r="Q99" s="97">
        <v>2300.5176238600002</v>
      </c>
      <c r="R99" s="97">
        <v>36.207170786426502</v>
      </c>
      <c r="S99" s="97">
        <v>35.745159059474403</v>
      </c>
      <c r="T99" s="97">
        <v>26.492362842892799</v>
      </c>
      <c r="U99" s="97">
        <v>-6.8162992188382301</v>
      </c>
    </row>
    <row r="100" spans="1:21" x14ac:dyDescent="0.2">
      <c r="A100" s="125" t="s">
        <v>271</v>
      </c>
      <c r="B100" s="98">
        <v>151</v>
      </c>
      <c r="C100" s="126">
        <v>8.74622059010924E-4</v>
      </c>
      <c r="D100" s="126">
        <v>1.7039043105393802E-2</v>
      </c>
      <c r="E100" s="98">
        <v>4546</v>
      </c>
      <c r="F100" s="126">
        <v>9.8816420132813096E-3</v>
      </c>
      <c r="G100" s="126">
        <v>0.104282797696878</v>
      </c>
      <c r="H100" s="98">
        <v>980</v>
      </c>
      <c r="I100" s="126">
        <v>1.43826609683934E-3</v>
      </c>
      <c r="J100" s="126">
        <v>2.4871202700301999E-2</v>
      </c>
      <c r="K100" s="98">
        <v>22983</v>
      </c>
      <c r="L100" s="126">
        <v>1.0060605264713E-2</v>
      </c>
      <c r="M100" s="126">
        <v>0.10312937502243601</v>
      </c>
      <c r="N100" s="130">
        <v>6.4900662251655596</v>
      </c>
      <c r="O100" s="130">
        <v>5.0556533216014099</v>
      </c>
      <c r="P100" s="97">
        <v>2910.59602649007</v>
      </c>
      <c r="Q100" s="97">
        <v>2245.2040816326498</v>
      </c>
      <c r="R100" s="97">
        <v>-22.1016682079783</v>
      </c>
      <c r="S100" s="97">
        <v>42.463177687245398</v>
      </c>
      <c r="T100" s="97">
        <v>11.346349498570801</v>
      </c>
      <c r="U100" s="97">
        <v>-21.8420146832513</v>
      </c>
    </row>
    <row r="101" spans="1:21" x14ac:dyDescent="0.2">
      <c r="A101" s="125" t="s">
        <v>272</v>
      </c>
      <c r="B101" s="98">
        <v>132</v>
      </c>
      <c r="C101" s="126">
        <v>7.64570276751271E-4</v>
      </c>
      <c r="D101" s="126">
        <v>9.9592575826165704E-3</v>
      </c>
      <c r="E101" s="98">
        <v>632</v>
      </c>
      <c r="F101" s="126">
        <v>1.37377865208838E-3</v>
      </c>
      <c r="G101" s="126">
        <v>7.0143505621469201E-3</v>
      </c>
      <c r="H101" s="98">
        <v>258</v>
      </c>
      <c r="I101" s="126">
        <v>3.7864556426994798E-4</v>
      </c>
      <c r="J101" s="126">
        <v>3.50982206018393E-3</v>
      </c>
      <c r="K101" s="98">
        <v>1591</v>
      </c>
      <c r="L101" s="126">
        <v>6.9644619832739095E-4</v>
      </c>
      <c r="M101" s="126">
        <v>3.6338968804674001E-3</v>
      </c>
      <c r="N101" s="130">
        <v>1.9545454545454499</v>
      </c>
      <c r="O101" s="130">
        <v>2.51740506329114</v>
      </c>
      <c r="P101" s="97">
        <v>378.78787878787898</v>
      </c>
      <c r="Q101" s="97">
        <v>516.66666666666697</v>
      </c>
      <c r="R101" s="97">
        <v>28.7974683544304</v>
      </c>
      <c r="S101" s="97">
        <v>-90.577009094975395</v>
      </c>
      <c r="T101" s="97">
        <v>-96.419489141442597</v>
      </c>
      <c r="U101" s="97">
        <v>-62.002395050087401</v>
      </c>
    </row>
    <row r="102" spans="1:21" x14ac:dyDescent="0.2">
      <c r="A102" s="125" t="s">
        <v>282</v>
      </c>
      <c r="B102" s="98">
        <v>942</v>
      </c>
      <c r="C102" s="126">
        <v>5.4562515204522504E-3</v>
      </c>
      <c r="D102" s="126">
        <v>4.5931054658930201E-2</v>
      </c>
      <c r="E102" s="98">
        <v>2848</v>
      </c>
      <c r="F102" s="126">
        <v>6.19069873599322E-3</v>
      </c>
      <c r="G102" s="126">
        <v>3.6841560591948701E-2</v>
      </c>
      <c r="H102" s="98">
        <v>3498</v>
      </c>
      <c r="I102" s="126">
        <v>5.1337293946367296E-3</v>
      </c>
      <c r="J102" s="126">
        <v>4.2210182090236602E-2</v>
      </c>
      <c r="K102" s="98">
        <v>13436</v>
      </c>
      <c r="L102" s="126">
        <v>5.8814903335806601E-3</v>
      </c>
      <c r="M102" s="126">
        <v>3.5437068608549102E-2</v>
      </c>
      <c r="N102" s="130">
        <v>3.7133757961783398</v>
      </c>
      <c r="O102" s="130">
        <v>4.7176966292134797</v>
      </c>
      <c r="P102" s="97">
        <v>202.33545647558401</v>
      </c>
      <c r="Q102" s="97">
        <v>284.10520297312797</v>
      </c>
      <c r="R102" s="97">
        <v>27.04603272496</v>
      </c>
      <c r="S102" s="97">
        <v>-10.9164842039412</v>
      </c>
      <c r="T102" s="97">
        <v>-24.1632330529999</v>
      </c>
      <c r="U102" s="97">
        <v>-14.8700337325986</v>
      </c>
    </row>
    <row r="103" spans="1:21" x14ac:dyDescent="0.2">
      <c r="A103" s="125" t="s">
        <v>274</v>
      </c>
      <c r="B103" s="98">
        <v>82</v>
      </c>
      <c r="C103" s="126">
        <v>4.7496032343639601E-4</v>
      </c>
      <c r="D103" s="126">
        <v>3.9272030651341001E-2</v>
      </c>
      <c r="E103" s="98">
        <v>122</v>
      </c>
      <c r="F103" s="126">
        <v>2.6519144866263099E-4</v>
      </c>
      <c r="G103" s="126">
        <v>1.2333198544278201E-2</v>
      </c>
      <c r="H103" s="98">
        <v>162</v>
      </c>
      <c r="I103" s="126">
        <v>2.3775419151833899E-4</v>
      </c>
      <c r="J103" s="126">
        <v>1.9688867282450201E-2</v>
      </c>
      <c r="K103" s="98">
        <v>577</v>
      </c>
      <c r="L103" s="126">
        <v>2.5257665395028597E-4</v>
      </c>
      <c r="M103" s="126">
        <v>1.0258324888438501E-2</v>
      </c>
      <c r="N103" s="130">
        <v>1.9756097560975601</v>
      </c>
      <c r="O103" s="130">
        <v>4.7295081967213104</v>
      </c>
      <c r="P103" s="97">
        <v>48.780487804878</v>
      </c>
      <c r="Q103" s="97">
        <v>256.17283950617298</v>
      </c>
      <c r="R103" s="97">
        <v>139.39485934021499</v>
      </c>
      <c r="S103" s="97">
        <v>-86.782231852654405</v>
      </c>
      <c r="T103" s="97">
        <v>-92.070908341349494</v>
      </c>
      <c r="U103" s="97">
        <v>-40.011872123488097</v>
      </c>
    </row>
    <row r="104" spans="1:21" x14ac:dyDescent="0.2">
      <c r="A104" s="125" t="s">
        <v>159</v>
      </c>
      <c r="B104" s="98">
        <v>9512</v>
      </c>
      <c r="C104" s="126">
        <v>5.50953975186219E-2</v>
      </c>
      <c r="D104" s="126">
        <v>8.7055205740225503E-2</v>
      </c>
      <c r="E104" s="98">
        <v>52155</v>
      </c>
      <c r="F104" s="126">
        <v>0.113369344303275</v>
      </c>
      <c r="G104" s="126">
        <v>7.8180392768220003E-2</v>
      </c>
      <c r="H104" s="98">
        <v>46777</v>
      </c>
      <c r="I104" s="126">
        <v>6.8650788991687403E-2</v>
      </c>
      <c r="J104" s="126">
        <v>9.4734198646741097E-2</v>
      </c>
      <c r="K104" s="98">
        <v>342253</v>
      </c>
      <c r="L104" s="126">
        <v>0.14981822797997801</v>
      </c>
      <c r="M104" s="126">
        <v>8.6021032429330804E-2</v>
      </c>
      <c r="N104" s="130">
        <v>4.9176829268292703</v>
      </c>
      <c r="O104" s="130">
        <v>6.5622279743073504</v>
      </c>
      <c r="P104" s="97">
        <v>448.30740117746001</v>
      </c>
      <c r="Q104" s="97">
        <v>631.66941018021703</v>
      </c>
      <c r="R104" s="97">
        <v>33.441461597818403</v>
      </c>
      <c r="S104" s="97">
        <v>-79.223681537339999</v>
      </c>
      <c r="T104" s="97">
        <v>-80.326454406921798</v>
      </c>
      <c r="U104" s="97">
        <v>-5.3078358014378004</v>
      </c>
    </row>
    <row r="105" spans="1:21" x14ac:dyDescent="0.2">
      <c r="A105" s="125" t="s">
        <v>275</v>
      </c>
      <c r="B105" s="98">
        <v>257</v>
      </c>
      <c r="C105" s="126">
        <v>1.48859516003846E-3</v>
      </c>
      <c r="D105" s="126">
        <v>5.57000433463372E-2</v>
      </c>
      <c r="E105" s="98">
        <v>388</v>
      </c>
      <c r="F105" s="126">
        <v>8.4339575476312096E-4</v>
      </c>
      <c r="G105" s="126">
        <v>3.53401949175699E-2</v>
      </c>
      <c r="H105" s="98">
        <v>1180</v>
      </c>
      <c r="I105" s="126">
        <v>1.73178979007185E-3</v>
      </c>
      <c r="J105" s="126">
        <v>6.3877009689817604E-2</v>
      </c>
      <c r="K105" s="98">
        <v>1608</v>
      </c>
      <c r="L105" s="126">
        <v>7.0388779818381195E-4</v>
      </c>
      <c r="M105" s="126">
        <v>2.8278493923992801E-2</v>
      </c>
      <c r="N105" s="130">
        <v>4.5914396887159503</v>
      </c>
      <c r="O105" s="130">
        <v>4.1443298969072204</v>
      </c>
      <c r="P105" s="97">
        <v>50.972762645914401</v>
      </c>
      <c r="Q105" s="97">
        <v>36.271186440678001</v>
      </c>
      <c r="R105" s="97">
        <v>-9.7378997029529799</v>
      </c>
      <c r="S105" s="97">
        <v>-60.041194644696198</v>
      </c>
      <c r="T105" s="97">
        <v>-62.120141342756199</v>
      </c>
      <c r="U105" s="97">
        <v>-5.2027248551965197</v>
      </c>
    </row>
    <row r="106" spans="1:21" x14ac:dyDescent="0.2">
      <c r="A106" s="125" t="s">
        <v>191</v>
      </c>
      <c r="B106" s="98">
        <v>803</v>
      </c>
      <c r="C106" s="126">
        <v>4.6511358502368998E-3</v>
      </c>
      <c r="D106" s="126">
        <v>3.6571480621214202E-2</v>
      </c>
      <c r="E106" s="98">
        <v>5646</v>
      </c>
      <c r="F106" s="126">
        <v>1.22727124520427E-2</v>
      </c>
      <c r="G106" s="126">
        <v>4.2363216182958699E-2</v>
      </c>
      <c r="H106" s="98">
        <v>4215</v>
      </c>
      <c r="I106" s="126">
        <v>6.1860118348753103E-3</v>
      </c>
      <c r="J106" s="126">
        <v>3.7711034168075801E-2</v>
      </c>
      <c r="K106" s="98">
        <v>35115</v>
      </c>
      <c r="L106" s="126">
        <v>1.53712811151894E-2</v>
      </c>
      <c r="M106" s="126">
        <v>4.6627026280566801E-2</v>
      </c>
      <c r="N106" s="130">
        <v>5.2490660024906601</v>
      </c>
      <c r="O106" s="130">
        <v>6.21944739638682</v>
      </c>
      <c r="P106" s="97">
        <v>603.11332503113294</v>
      </c>
      <c r="Q106" s="97">
        <v>733.09608540925296</v>
      </c>
      <c r="R106" s="97">
        <v>18.486743992849799</v>
      </c>
      <c r="S106" s="97">
        <v>-19.709897610921502</v>
      </c>
      <c r="T106" s="97">
        <v>-22.7120658537659</v>
      </c>
      <c r="U106" s="97">
        <v>-3.7391510952323501</v>
      </c>
    </row>
    <row r="107" spans="1:21" x14ac:dyDescent="0.2">
      <c r="A107" s="125" t="s">
        <v>276</v>
      </c>
      <c r="B107" s="98">
        <v>519</v>
      </c>
      <c r="C107" s="126">
        <v>3.0061513154084102E-3</v>
      </c>
      <c r="D107" s="126">
        <v>3.7413494809688599E-2</v>
      </c>
      <c r="E107" s="98">
        <v>1799</v>
      </c>
      <c r="F107" s="126">
        <v>3.9104870175743697E-3</v>
      </c>
      <c r="G107" s="126">
        <v>3.4349104517508701E-2</v>
      </c>
      <c r="H107" s="98">
        <v>2044</v>
      </c>
      <c r="I107" s="126">
        <v>2.9998121448363301E-3</v>
      </c>
      <c r="J107" s="126">
        <v>3.94686027651193E-2</v>
      </c>
      <c r="K107" s="98">
        <v>6142</v>
      </c>
      <c r="L107" s="126">
        <v>2.6886062540080699E-3</v>
      </c>
      <c r="M107" s="126">
        <v>2.9155985948922401E-2</v>
      </c>
      <c r="N107" s="130">
        <v>3.9383429672446999</v>
      </c>
      <c r="O107" s="130">
        <v>3.41411895497499</v>
      </c>
      <c r="P107" s="97">
        <v>246.628131021195</v>
      </c>
      <c r="Q107" s="97">
        <v>200.48923679060701</v>
      </c>
      <c r="R107" s="97">
        <v>-13.310776045400299</v>
      </c>
      <c r="S107" s="97">
        <v>-5.1160337552742599</v>
      </c>
      <c r="T107" s="97">
        <v>-41.140392908481097</v>
      </c>
      <c r="U107" s="97">
        <v>-37.966750947459801</v>
      </c>
    </row>
    <row r="108" spans="1:21" x14ac:dyDescent="0.2">
      <c r="A108" s="125" t="s">
        <v>281</v>
      </c>
      <c r="B108" s="98">
        <v>490</v>
      </c>
      <c r="C108" s="126">
        <v>2.8381775424857801E-3</v>
      </c>
      <c r="D108" s="126">
        <v>7.0544198099625699E-2</v>
      </c>
      <c r="E108" s="98">
        <v>2022</v>
      </c>
      <c r="F108" s="126">
        <v>4.3952222065232697E-3</v>
      </c>
      <c r="G108" s="126">
        <v>4.1606650479443598E-2</v>
      </c>
      <c r="H108" s="98">
        <v>1522</v>
      </c>
      <c r="I108" s="126">
        <v>2.2337153054994602E-3</v>
      </c>
      <c r="J108" s="126">
        <v>6.96408144589339E-2</v>
      </c>
      <c r="K108" s="98">
        <v>9997</v>
      </c>
      <c r="L108" s="126">
        <v>4.3760984567435103E-3</v>
      </c>
      <c r="M108" s="126">
        <v>6.2880936955523506E-2</v>
      </c>
      <c r="N108" s="130">
        <v>3.10612244897959</v>
      </c>
      <c r="O108" s="130">
        <v>4.9441147378832797</v>
      </c>
      <c r="P108" s="97">
        <v>312.65306122448999</v>
      </c>
      <c r="Q108" s="97">
        <v>556.833114323259</v>
      </c>
      <c r="R108" s="97">
        <v>59.173207724231901</v>
      </c>
      <c r="S108" s="97">
        <v>-41.560693641618499</v>
      </c>
      <c r="T108" s="97">
        <v>-16.503800217155302</v>
      </c>
      <c r="U108" s="97">
        <v>42.876781032958903</v>
      </c>
    </row>
    <row r="109" spans="1:21" x14ac:dyDescent="0.2">
      <c r="A109" s="125" t="s">
        <v>278</v>
      </c>
      <c r="B109" s="98">
        <v>1067</v>
      </c>
      <c r="C109" s="126">
        <v>6.1802764037394396E-3</v>
      </c>
      <c r="D109" s="126">
        <v>6.5440049064704103E-2</v>
      </c>
      <c r="E109" s="98">
        <v>3670</v>
      </c>
      <c r="F109" s="126">
        <v>7.9774804638676703E-3</v>
      </c>
      <c r="G109" s="126">
        <v>7.1434132668950504E-2</v>
      </c>
      <c r="H109" s="98">
        <v>3401</v>
      </c>
      <c r="I109" s="126">
        <v>4.9913704034189599E-3</v>
      </c>
      <c r="J109" s="126">
        <v>7.3724827122759101E-2</v>
      </c>
      <c r="K109" s="98">
        <v>14107</v>
      </c>
      <c r="L109" s="126">
        <v>6.1752146573252698E-3</v>
      </c>
      <c r="M109" s="126">
        <v>7.8440203732123404E-2</v>
      </c>
      <c r="N109" s="130">
        <v>3.1874414245548301</v>
      </c>
      <c r="O109" s="130">
        <v>3.8438692098092599</v>
      </c>
      <c r="P109" s="97">
        <v>243.955014058107</v>
      </c>
      <c r="Q109" s="97">
        <v>314.78976771537799</v>
      </c>
      <c r="R109" s="97">
        <v>20.594191322154799</v>
      </c>
      <c r="S109" s="97">
        <v>-30.4133485020857</v>
      </c>
      <c r="T109" s="97">
        <v>-27.392042822584799</v>
      </c>
      <c r="U109" s="97">
        <v>4.3417891426942301</v>
      </c>
    </row>
    <row r="110" spans="1:21" x14ac:dyDescent="0.2">
      <c r="A110" s="125" t="s">
        <v>279</v>
      </c>
      <c r="B110" s="98">
        <v>168</v>
      </c>
      <c r="C110" s="126">
        <v>9.7308944313798205E-4</v>
      </c>
      <c r="D110" s="126">
        <v>4.3545878693623599E-2</v>
      </c>
      <c r="E110" s="98">
        <v>633</v>
      </c>
      <c r="F110" s="126">
        <v>1.37595235248726E-3</v>
      </c>
      <c r="G110" s="126">
        <v>5.0855627862135502E-2</v>
      </c>
      <c r="H110" s="98">
        <v>540</v>
      </c>
      <c r="I110" s="126">
        <v>7.9251397172779795E-4</v>
      </c>
      <c r="J110" s="126">
        <v>3.82138560611422E-2</v>
      </c>
      <c r="K110" s="98">
        <v>2126</v>
      </c>
      <c r="L110" s="126">
        <v>9.3063772322063702E-4</v>
      </c>
      <c r="M110" s="126">
        <v>4.4444444444444398E-2</v>
      </c>
      <c r="N110" s="130">
        <v>3.21428571428571</v>
      </c>
      <c r="O110" s="130">
        <v>3.3586097946287499</v>
      </c>
      <c r="P110" s="97">
        <v>276.78571428571399</v>
      </c>
      <c r="Q110" s="97">
        <v>293.70370370370398</v>
      </c>
      <c r="R110" s="97">
        <v>4.4900824995611801</v>
      </c>
      <c r="S110" s="97">
        <v>73.901098901098905</v>
      </c>
      <c r="T110" s="97">
        <v>-1.9824804057169201</v>
      </c>
      <c r="U110" s="97">
        <v>-43.636055083224299</v>
      </c>
    </row>
    <row r="111" spans="1:21" x14ac:dyDescent="0.2">
      <c r="A111" s="125" t="s">
        <v>280</v>
      </c>
      <c r="B111" s="98">
        <v>70</v>
      </c>
      <c r="C111" s="126">
        <v>4.0545393464082601E-4</v>
      </c>
      <c r="D111" s="126">
        <v>5.8236272878535798E-2</v>
      </c>
      <c r="E111" s="98">
        <v>92</v>
      </c>
      <c r="F111" s="126">
        <v>1.9998043669641001E-4</v>
      </c>
      <c r="G111" s="126">
        <v>5.2873563218390797E-2</v>
      </c>
      <c r="H111" s="98">
        <v>200</v>
      </c>
      <c r="I111" s="126">
        <v>2.9352369323251801E-4</v>
      </c>
      <c r="J111" s="126">
        <v>6.9396252602359501E-2</v>
      </c>
      <c r="K111" s="98">
        <v>356</v>
      </c>
      <c r="L111" s="126">
        <v>1.5583585581681401E-4</v>
      </c>
      <c r="M111" s="126">
        <v>5.7410095145944202E-2</v>
      </c>
      <c r="N111" s="130">
        <v>2.8571428571428599</v>
      </c>
      <c r="O111" s="130">
        <v>3.8695652173913002</v>
      </c>
      <c r="P111" s="97">
        <v>31.428571428571399</v>
      </c>
      <c r="Q111" s="97">
        <v>78</v>
      </c>
      <c r="R111" s="97">
        <v>35.434782608695599</v>
      </c>
      <c r="S111" s="97">
        <v>-72.121212121212096</v>
      </c>
      <c r="T111" s="97">
        <v>-61.925133689839598</v>
      </c>
      <c r="U111" s="97">
        <v>36.572890025575397</v>
      </c>
    </row>
    <row r="112" spans="1:21" x14ac:dyDescent="0.2">
      <c r="A112" s="125" t="s">
        <v>162</v>
      </c>
      <c r="B112" s="98">
        <v>1139</v>
      </c>
      <c r="C112" s="126">
        <v>6.5973147365128602E-3</v>
      </c>
      <c r="D112" s="126">
        <v>6.7118444313494396E-2</v>
      </c>
      <c r="E112" s="98">
        <v>5955</v>
      </c>
      <c r="F112" s="126">
        <v>1.2944385875294799E-2</v>
      </c>
      <c r="G112" s="126">
        <v>9.9645259529466901E-2</v>
      </c>
      <c r="H112" s="98">
        <v>2991</v>
      </c>
      <c r="I112" s="126">
        <v>4.3896468322922998E-3</v>
      </c>
      <c r="J112" s="126">
        <v>5.5111291273584898E-2</v>
      </c>
      <c r="K112" s="98">
        <v>18164</v>
      </c>
      <c r="L112" s="126">
        <v>7.9511305760017192E-3</v>
      </c>
      <c r="M112" s="126">
        <v>8.1186056594243994E-2</v>
      </c>
      <c r="N112" s="130">
        <v>2.6259877085162402</v>
      </c>
      <c r="O112" s="130">
        <v>3.0502099076406402</v>
      </c>
      <c r="P112" s="97">
        <v>422.827041264267</v>
      </c>
      <c r="Q112" s="97">
        <v>507.288532263457</v>
      </c>
      <c r="R112" s="97">
        <v>16.154767128140598</v>
      </c>
      <c r="S112" s="97">
        <v>32.864792503346699</v>
      </c>
      <c r="T112" s="97">
        <v>29.594748858447499</v>
      </c>
      <c r="U112" s="97">
        <v>-2.4611814637176099</v>
      </c>
    </row>
    <row r="113" spans="1:21" x14ac:dyDescent="0.2">
      <c r="A113" s="105" t="s">
        <v>135</v>
      </c>
      <c r="B113" s="122">
        <v>302046</v>
      </c>
      <c r="C113" s="100">
        <v>1</v>
      </c>
      <c r="D113" s="100">
        <v>0.21222615928449901</v>
      </c>
      <c r="E113" s="122">
        <v>961311</v>
      </c>
      <c r="F113" s="100">
        <v>1</v>
      </c>
      <c r="G113" s="100">
        <v>0.18988765487577799</v>
      </c>
      <c r="H113" s="122">
        <v>1051294</v>
      </c>
      <c r="I113" s="100">
        <v>1</v>
      </c>
      <c r="J113" s="100">
        <v>0.17628303103910301</v>
      </c>
      <c r="K113" s="122">
        <v>4364407</v>
      </c>
      <c r="L113" s="100">
        <v>1</v>
      </c>
      <c r="M113" s="100">
        <v>0.169110329744078</v>
      </c>
      <c r="N113" s="137">
        <v>3.4805758063341301</v>
      </c>
      <c r="O113" s="137">
        <v>4.5400572759492004</v>
      </c>
      <c r="P113" s="124">
        <v>218.266422995173</v>
      </c>
      <c r="Q113" s="124">
        <v>315.14619126524099</v>
      </c>
      <c r="R113" s="124">
        <v>30.439833193317199</v>
      </c>
      <c r="S113" s="124">
        <v>-50.222450748596501</v>
      </c>
      <c r="T113" s="124">
        <v>-51.803921209189099</v>
      </c>
      <c r="U113" s="124">
        <v>-3.1770757788925499</v>
      </c>
    </row>
    <row r="114" spans="1:21" x14ac:dyDescent="0.2">
      <c r="A114" s="125" t="s">
        <v>169</v>
      </c>
      <c r="B114" s="98">
        <v>157335</v>
      </c>
      <c r="C114" s="126">
        <v>0.52089747919191098</v>
      </c>
      <c r="D114" s="126">
        <v>0.25517328623489899</v>
      </c>
      <c r="E114" s="98">
        <v>276046</v>
      </c>
      <c r="F114" s="126">
        <v>0.28715576956884897</v>
      </c>
      <c r="G114" s="126">
        <v>0.23384414682287599</v>
      </c>
      <c r="H114" s="98">
        <v>467920</v>
      </c>
      <c r="I114" s="126">
        <v>0.44508957532336302</v>
      </c>
      <c r="J114" s="126">
        <v>0.25211831758761299</v>
      </c>
      <c r="K114" s="98">
        <v>912556</v>
      </c>
      <c r="L114" s="126">
        <v>0.20909049041484901</v>
      </c>
      <c r="M114" s="126">
        <v>0.22960606797130301</v>
      </c>
      <c r="N114" s="130">
        <v>2.9740362919884298</v>
      </c>
      <c r="O114" s="130">
        <v>3.3058113502822</v>
      </c>
      <c r="P114" s="97">
        <v>75.451107509454303</v>
      </c>
      <c r="Q114" s="97">
        <v>95.023935715506894</v>
      </c>
      <c r="R114" s="97">
        <v>11.1557165320247</v>
      </c>
      <c r="S114" s="97">
        <v>-9.5814581163322394</v>
      </c>
      <c r="T114" s="97">
        <v>-8.4814672554248407</v>
      </c>
      <c r="U114" s="97">
        <v>1.2165545229900301</v>
      </c>
    </row>
    <row r="115" spans="1:21" x14ac:dyDescent="0.2">
      <c r="A115" s="125" t="s">
        <v>121</v>
      </c>
      <c r="B115" s="98">
        <v>36966</v>
      </c>
      <c r="C115" s="126">
        <v>0.122385332035518</v>
      </c>
      <c r="D115" s="126">
        <v>0.180104946722729</v>
      </c>
      <c r="E115" s="98">
        <v>58108</v>
      </c>
      <c r="F115" s="126">
        <v>6.0446619252250297E-2</v>
      </c>
      <c r="G115" s="126">
        <v>0.14790304393973699</v>
      </c>
      <c r="H115" s="98">
        <v>100495</v>
      </c>
      <c r="I115" s="126">
        <v>9.5591718396566494E-2</v>
      </c>
      <c r="J115" s="126">
        <v>0.19128387368164601</v>
      </c>
      <c r="K115" s="98">
        <v>172963</v>
      </c>
      <c r="L115" s="126">
        <v>3.96303552807976E-2</v>
      </c>
      <c r="M115" s="126">
        <v>0.152907364285575</v>
      </c>
      <c r="N115" s="130">
        <v>2.7185792349726801</v>
      </c>
      <c r="O115" s="130">
        <v>2.9765780959592498</v>
      </c>
      <c r="P115" s="97">
        <v>57.193096358816199</v>
      </c>
      <c r="Q115" s="97">
        <v>72.111050301009996</v>
      </c>
      <c r="R115" s="97">
        <v>9.4902093589030105</v>
      </c>
      <c r="S115" s="97">
        <v>-3.6095813151084899</v>
      </c>
      <c r="T115" s="97">
        <v>0.83424667117506501</v>
      </c>
      <c r="U115" s="97">
        <v>4.6102382860383697</v>
      </c>
    </row>
    <row r="116" spans="1:21" x14ac:dyDescent="0.2">
      <c r="A116" s="125" t="s">
        <v>255</v>
      </c>
      <c r="B116" s="98">
        <v>5220</v>
      </c>
      <c r="C116" s="126">
        <v>1.7282135833614699E-2</v>
      </c>
      <c r="D116" s="126">
        <v>0.17730376006249801</v>
      </c>
      <c r="E116" s="98">
        <v>12220</v>
      </c>
      <c r="F116" s="126">
        <v>1.2711807105088801E-2</v>
      </c>
      <c r="G116" s="126">
        <v>0.18301632469672</v>
      </c>
      <c r="H116" s="98">
        <v>16102</v>
      </c>
      <c r="I116" s="126">
        <v>1.5316362501831099E-2</v>
      </c>
      <c r="J116" s="126">
        <v>0.17104494417829</v>
      </c>
      <c r="K116" s="98">
        <v>44293</v>
      </c>
      <c r="L116" s="126">
        <v>1.0148686866279901E-2</v>
      </c>
      <c r="M116" s="126">
        <v>0.17091777671446401</v>
      </c>
      <c r="N116" s="130">
        <v>3.0846743295019201</v>
      </c>
      <c r="O116" s="130">
        <v>3.6246317512275001</v>
      </c>
      <c r="P116" s="97">
        <v>134.09961685823799</v>
      </c>
      <c r="Q116" s="97">
        <v>175.07763010806099</v>
      </c>
      <c r="R116" s="97">
        <v>17.504519571528601</v>
      </c>
      <c r="S116" s="97">
        <v>-23.096286972939001</v>
      </c>
      <c r="T116" s="97">
        <v>-28.054901323804099</v>
      </c>
      <c r="U116" s="97">
        <v>-6.4478217704785097</v>
      </c>
    </row>
    <row r="117" spans="1:21" x14ac:dyDescent="0.2">
      <c r="A117" s="125" t="s">
        <v>256</v>
      </c>
      <c r="B117" s="98">
        <v>7405</v>
      </c>
      <c r="C117" s="126">
        <v>2.45161333041987E-2</v>
      </c>
      <c r="D117" s="126">
        <v>0.22623812288045</v>
      </c>
      <c r="E117" s="98">
        <v>18382</v>
      </c>
      <c r="F117" s="126">
        <v>1.9121803453825002E-2</v>
      </c>
      <c r="G117" s="126">
        <v>0.24846248462484599</v>
      </c>
      <c r="H117" s="98">
        <v>25301</v>
      </c>
      <c r="I117" s="126">
        <v>2.4066531341375499E-2</v>
      </c>
      <c r="J117" s="126">
        <v>0.219748818788216</v>
      </c>
      <c r="K117" s="98">
        <v>66159</v>
      </c>
      <c r="L117" s="126">
        <v>1.51587603997519E-2</v>
      </c>
      <c r="M117" s="126">
        <v>0.21738944712059799</v>
      </c>
      <c r="N117" s="130">
        <v>3.41674544226874</v>
      </c>
      <c r="O117" s="130">
        <v>3.5991187030791001</v>
      </c>
      <c r="P117" s="97">
        <v>148.237677245105</v>
      </c>
      <c r="Q117" s="97">
        <v>161.487688233667</v>
      </c>
      <c r="R117" s="97">
        <v>5.33763090905786</v>
      </c>
      <c r="S117" s="97">
        <v>-1.8579818473037899</v>
      </c>
      <c r="T117" s="97">
        <v>-18.569529576840701</v>
      </c>
      <c r="U117" s="97">
        <v>-17.027923456328299</v>
      </c>
    </row>
    <row r="118" spans="1:21" x14ac:dyDescent="0.2">
      <c r="A118" s="125" t="s">
        <v>257</v>
      </c>
      <c r="B118" s="98">
        <v>37666</v>
      </c>
      <c r="C118" s="126">
        <v>0.124702859829298</v>
      </c>
      <c r="D118" s="126">
        <v>0.332723819619275</v>
      </c>
      <c r="E118" s="98">
        <v>61517</v>
      </c>
      <c r="F118" s="126">
        <v>6.3992818141059393E-2</v>
      </c>
      <c r="G118" s="126">
        <v>0.27586964613239001</v>
      </c>
      <c r="H118" s="98">
        <v>112875</v>
      </c>
      <c r="I118" s="126">
        <v>0.107367682113662</v>
      </c>
      <c r="J118" s="126">
        <v>0.30782048100444198</v>
      </c>
      <c r="K118" s="98">
        <v>198754</v>
      </c>
      <c r="L118" s="126">
        <v>4.5539749157216501E-2</v>
      </c>
      <c r="M118" s="126">
        <v>0.25069467831632403</v>
      </c>
      <c r="N118" s="130">
        <v>2.9967344554770898</v>
      </c>
      <c r="O118" s="130">
        <v>3.23087926914511</v>
      </c>
      <c r="P118" s="97">
        <v>63.322359687782097</v>
      </c>
      <c r="Q118" s="97">
        <v>76.083277962347694</v>
      </c>
      <c r="R118" s="97">
        <v>7.81333205016157</v>
      </c>
      <c r="S118" s="97">
        <v>0.99157815244692604</v>
      </c>
      <c r="T118" s="97">
        <v>3.67159585843571</v>
      </c>
      <c r="U118" s="97">
        <v>2.6537041553537102</v>
      </c>
    </row>
    <row r="119" spans="1:21" x14ac:dyDescent="0.2">
      <c r="A119" s="125" t="s">
        <v>258</v>
      </c>
      <c r="B119" s="98">
        <v>5275</v>
      </c>
      <c r="C119" s="126">
        <v>1.7464227303125999E-2</v>
      </c>
      <c r="D119" s="126">
        <v>0.26374999999999998</v>
      </c>
      <c r="E119" s="98">
        <v>8681</v>
      </c>
      <c r="F119" s="126">
        <v>9.0303762257999808E-3</v>
      </c>
      <c r="G119" s="126">
        <v>0.191207242131231</v>
      </c>
      <c r="H119" s="98">
        <v>19001</v>
      </c>
      <c r="I119" s="126">
        <v>1.8073916525729199E-2</v>
      </c>
      <c r="J119" s="126">
        <v>0.28485121055393098</v>
      </c>
      <c r="K119" s="98">
        <v>33278</v>
      </c>
      <c r="L119" s="126">
        <v>7.6248617509778504E-3</v>
      </c>
      <c r="M119" s="126">
        <v>0.198414023372287</v>
      </c>
      <c r="N119" s="130">
        <v>3.60208530805687</v>
      </c>
      <c r="O119" s="130">
        <v>3.83342932841839</v>
      </c>
      <c r="P119" s="97">
        <v>64.568720379146896</v>
      </c>
      <c r="Q119" s="97">
        <v>75.138150623651399</v>
      </c>
      <c r="R119" s="97">
        <v>6.4225025388504804</v>
      </c>
      <c r="S119" s="97">
        <v>-49.186373214703799</v>
      </c>
      <c r="T119" s="97">
        <v>-46.021086780210901</v>
      </c>
      <c r="U119" s="97">
        <v>6.2292078616377902</v>
      </c>
    </row>
    <row r="120" spans="1:21" x14ac:dyDescent="0.2">
      <c r="A120" s="125" t="s">
        <v>259</v>
      </c>
      <c r="B120" s="98">
        <v>52367</v>
      </c>
      <c r="C120" s="126">
        <v>0.17337425425266401</v>
      </c>
      <c r="D120" s="126">
        <v>0.33200616246853798</v>
      </c>
      <c r="E120" s="98">
        <v>89421</v>
      </c>
      <c r="F120" s="126">
        <v>9.3019844774479804E-2</v>
      </c>
      <c r="G120" s="126">
        <v>0.32924269871426698</v>
      </c>
      <c r="H120" s="98">
        <v>153236</v>
      </c>
      <c r="I120" s="126">
        <v>0.145759416490535</v>
      </c>
      <c r="J120" s="126">
        <v>0.30705232890162398</v>
      </c>
      <c r="K120" s="98">
        <v>295148</v>
      </c>
      <c r="L120" s="126">
        <v>6.7626140275185195E-2</v>
      </c>
      <c r="M120" s="126">
        <v>0.31921488720600999</v>
      </c>
      <c r="N120" s="130">
        <v>2.9261939771229999</v>
      </c>
      <c r="O120" s="130">
        <v>3.3006564453539999</v>
      </c>
      <c r="P120" s="97">
        <v>70.758301984073896</v>
      </c>
      <c r="Q120" s="97">
        <v>92.610091623378295</v>
      </c>
      <c r="R120" s="97">
        <v>12.796912001000299</v>
      </c>
      <c r="S120" s="97">
        <v>-8.1089690891154298</v>
      </c>
      <c r="T120" s="97">
        <v>-6.1305752741521102</v>
      </c>
      <c r="U120" s="97">
        <v>2.15297814743418</v>
      </c>
    </row>
    <row r="121" spans="1:21" x14ac:dyDescent="0.2">
      <c r="A121" s="125" t="s">
        <v>260</v>
      </c>
      <c r="B121" s="98">
        <v>12435</v>
      </c>
      <c r="C121" s="126">
        <v>4.1169225879501802E-2</v>
      </c>
      <c r="D121" s="126">
        <v>0.2135570515903</v>
      </c>
      <c r="E121" s="98">
        <v>27717</v>
      </c>
      <c r="F121" s="126">
        <v>2.8832500616345801E-2</v>
      </c>
      <c r="G121" s="126">
        <v>0.25940588499550798</v>
      </c>
      <c r="H121" s="98">
        <v>40910</v>
      </c>
      <c r="I121" s="126">
        <v>3.89139479536647E-2</v>
      </c>
      <c r="J121" s="126">
        <v>0.21661777631871601</v>
      </c>
      <c r="K121" s="98">
        <v>101962</v>
      </c>
      <c r="L121" s="126">
        <v>2.3362165810842099E-2</v>
      </c>
      <c r="M121" s="126">
        <v>0.25835533550567802</v>
      </c>
      <c r="N121" s="130">
        <v>3.2899075190993199</v>
      </c>
      <c r="O121" s="130">
        <v>3.6786809539271901</v>
      </c>
      <c r="P121" s="97">
        <v>122.89505428226801</v>
      </c>
      <c r="Q121" s="97">
        <v>149.23490589098</v>
      </c>
      <c r="R121" s="97">
        <v>11.8171539038979</v>
      </c>
      <c r="S121" s="97">
        <v>-21.000427533133799</v>
      </c>
      <c r="T121" s="97">
        <v>-11.332765187748899</v>
      </c>
      <c r="U121" s="97">
        <v>12.237613500300499</v>
      </c>
    </row>
    <row r="122" spans="1:21" x14ac:dyDescent="0.2">
      <c r="A122" s="125" t="s">
        <v>170</v>
      </c>
      <c r="B122" s="98">
        <v>144712</v>
      </c>
      <c r="C122" s="126">
        <v>0.47910583156207998</v>
      </c>
      <c r="D122" s="126">
        <v>0.179399637511374</v>
      </c>
      <c r="E122" s="98">
        <v>685265</v>
      </c>
      <c r="F122" s="126">
        <v>0.71284423043115097</v>
      </c>
      <c r="G122" s="126">
        <v>0.17652119817983</v>
      </c>
      <c r="H122" s="98">
        <v>583373</v>
      </c>
      <c r="I122" s="126">
        <v>0.55490947346793595</v>
      </c>
      <c r="J122" s="126">
        <v>0.14201882505996</v>
      </c>
      <c r="K122" s="98">
        <v>3451850</v>
      </c>
      <c r="L122" s="126">
        <v>0.79090928045894904</v>
      </c>
      <c r="M122" s="126">
        <v>0.158098040067045</v>
      </c>
      <c r="N122" s="130">
        <v>4.0312690032616496</v>
      </c>
      <c r="O122" s="130">
        <v>5.0372483637716803</v>
      </c>
      <c r="P122" s="97">
        <v>373.537094366742</v>
      </c>
      <c r="Q122" s="97">
        <v>491.70547831318902</v>
      </c>
      <c r="R122" s="97">
        <v>24.954409137571901</v>
      </c>
      <c r="S122" s="97">
        <v>-57.853603753207402</v>
      </c>
      <c r="T122" s="97">
        <v>-57.164552350120303</v>
      </c>
      <c r="U122" s="97">
        <v>1.6348999308323</v>
      </c>
    </row>
    <row r="123" spans="1:21" x14ac:dyDescent="0.2">
      <c r="A123" s="125" t="s">
        <v>160</v>
      </c>
      <c r="B123" s="98">
        <v>15980</v>
      </c>
      <c r="C123" s="126">
        <v>5.2905848778000697E-2</v>
      </c>
      <c r="D123" s="126">
        <v>5.54664667374749E-2</v>
      </c>
      <c r="E123" s="98">
        <v>107911</v>
      </c>
      <c r="F123" s="126">
        <v>0.112253994805011</v>
      </c>
      <c r="G123" s="126">
        <v>7.8520758583103104E-2</v>
      </c>
      <c r="H123" s="98">
        <v>79236</v>
      </c>
      <c r="I123" s="126">
        <v>7.5369972624213605E-2</v>
      </c>
      <c r="J123" s="126">
        <v>4.6724822075231702E-2</v>
      </c>
      <c r="K123" s="98">
        <v>629430</v>
      </c>
      <c r="L123" s="126">
        <v>0.14421890534040499</v>
      </c>
      <c r="M123" s="126">
        <v>7.4282533260619996E-2</v>
      </c>
      <c r="N123" s="130">
        <v>4.9584480600750904</v>
      </c>
      <c r="O123" s="130">
        <v>5.8328622661267202</v>
      </c>
      <c r="P123" s="97">
        <v>575.28785982478098</v>
      </c>
      <c r="Q123" s="97">
        <v>694.37376949871305</v>
      </c>
      <c r="R123" s="97">
        <v>17.634836454017002</v>
      </c>
      <c r="S123" s="97">
        <v>-37.321538515154003</v>
      </c>
      <c r="T123" s="97">
        <v>-41.113568493612</v>
      </c>
      <c r="U123" s="97">
        <v>-6.0499729709780601</v>
      </c>
    </row>
    <row r="124" spans="1:21" x14ac:dyDescent="0.2">
      <c r="A124" s="125" t="s">
        <v>261</v>
      </c>
      <c r="B124" s="98">
        <v>1263</v>
      </c>
      <c r="C124" s="126">
        <v>4.1814822907769002E-3</v>
      </c>
      <c r="D124" s="126">
        <v>0.131754642186522</v>
      </c>
      <c r="E124" s="98">
        <v>7238</v>
      </c>
      <c r="F124" s="126">
        <v>7.5293011314756597E-3</v>
      </c>
      <c r="G124" s="126">
        <v>0.11825444802065101</v>
      </c>
      <c r="H124" s="98">
        <v>4688</v>
      </c>
      <c r="I124" s="126">
        <v>4.45926638980152E-3</v>
      </c>
      <c r="J124" s="126">
        <v>0.10071756971598</v>
      </c>
      <c r="K124" s="98">
        <v>32925</v>
      </c>
      <c r="L124" s="126">
        <v>7.5439802016631398E-3</v>
      </c>
      <c r="M124" s="126">
        <v>0.10317112148654201</v>
      </c>
      <c r="N124" s="130">
        <v>3.7117973079968301</v>
      </c>
      <c r="O124" s="130">
        <v>4.5489085382702399</v>
      </c>
      <c r="P124" s="97">
        <v>473.07996832937499</v>
      </c>
      <c r="Q124" s="97">
        <v>602.32508532423196</v>
      </c>
      <c r="R124" s="97">
        <v>22.5527193650878</v>
      </c>
      <c r="S124" s="97">
        <v>-52.633989922125501</v>
      </c>
      <c r="T124" s="97">
        <v>-63.919785217248403</v>
      </c>
      <c r="U124" s="97">
        <v>-23.826780589219702</v>
      </c>
    </row>
    <row r="125" spans="1:21" x14ac:dyDescent="0.2">
      <c r="A125" s="125" t="s">
        <v>262</v>
      </c>
      <c r="B125" s="98">
        <v>4490</v>
      </c>
      <c r="C125" s="126">
        <v>1.48652854201016E-2</v>
      </c>
      <c r="D125" s="126">
        <v>0.25335740887033098</v>
      </c>
      <c r="E125" s="98">
        <v>33263</v>
      </c>
      <c r="F125" s="126">
        <v>3.4601705379424599E-2</v>
      </c>
      <c r="G125" s="126">
        <v>0.36640119846226699</v>
      </c>
      <c r="H125" s="98">
        <v>22791</v>
      </c>
      <c r="I125" s="126">
        <v>2.1678997502125999E-2</v>
      </c>
      <c r="J125" s="126">
        <v>0.22047556398251</v>
      </c>
      <c r="K125" s="98">
        <v>167801</v>
      </c>
      <c r="L125" s="126">
        <v>3.8447605825946099E-2</v>
      </c>
      <c r="M125" s="126">
        <v>0.34705696209076797</v>
      </c>
      <c r="N125" s="130">
        <v>5.0759465478841896</v>
      </c>
      <c r="O125" s="130">
        <v>5.0446742626942802</v>
      </c>
      <c r="P125" s="97">
        <v>640.824053452116</v>
      </c>
      <c r="Q125" s="97">
        <v>636.25992716423104</v>
      </c>
      <c r="R125" s="97">
        <v>-0.61608775614347999</v>
      </c>
      <c r="S125" s="97">
        <v>2.6192386006046702</v>
      </c>
      <c r="T125" s="97">
        <v>0.84740160225011996</v>
      </c>
      <c r="U125" s="97">
        <v>-1.7266128871318001</v>
      </c>
    </row>
    <row r="126" spans="1:21" x14ac:dyDescent="0.2">
      <c r="A126" s="125" t="s">
        <v>263</v>
      </c>
      <c r="B126" s="98">
        <v>594</v>
      </c>
      <c r="C126" s="126">
        <v>1.9665878707216802E-3</v>
      </c>
      <c r="D126" s="126">
        <v>7.2545188080117201E-2</v>
      </c>
      <c r="E126" s="98">
        <v>2272</v>
      </c>
      <c r="F126" s="126">
        <v>2.3634390951523501E-3</v>
      </c>
      <c r="G126" s="126">
        <v>2.4921845006307199E-2</v>
      </c>
      <c r="H126" s="98">
        <v>1307</v>
      </c>
      <c r="I126" s="126">
        <v>1.2432297720713699E-3</v>
      </c>
      <c r="J126" s="126">
        <v>3.3993965875988297E-2</v>
      </c>
      <c r="K126" s="98">
        <v>7911</v>
      </c>
      <c r="L126" s="126">
        <v>1.81261738421737E-3</v>
      </c>
      <c r="M126" s="126">
        <v>1.40954233972269E-2</v>
      </c>
      <c r="N126" s="130">
        <v>2.2003367003366998</v>
      </c>
      <c r="O126" s="130">
        <v>3.4819542253521099</v>
      </c>
      <c r="P126" s="97">
        <v>282.49158249158302</v>
      </c>
      <c r="Q126" s="97">
        <v>505.27926549349701</v>
      </c>
      <c r="R126" s="97">
        <v>58.246427686239898</v>
      </c>
      <c r="S126" s="97">
        <v>5.8713886300093101</v>
      </c>
      <c r="T126" s="97">
        <v>-0.97634247089748405</v>
      </c>
      <c r="U126" s="97">
        <v>-6.4679713655572204</v>
      </c>
    </row>
    <row r="127" spans="1:21" x14ac:dyDescent="0.2">
      <c r="A127" s="125" t="s">
        <v>264</v>
      </c>
      <c r="B127" s="98">
        <v>205</v>
      </c>
      <c r="C127" s="126">
        <v>6.7870456817835704E-4</v>
      </c>
      <c r="D127" s="126">
        <v>0.17476555839727201</v>
      </c>
      <c r="E127" s="98">
        <v>1013</v>
      </c>
      <c r="F127" s="126">
        <v>1.0537692796607999E-3</v>
      </c>
      <c r="G127" s="126">
        <v>0.16033554922443799</v>
      </c>
      <c r="H127" s="98">
        <v>535</v>
      </c>
      <c r="I127" s="126">
        <v>5.08896654979482E-4</v>
      </c>
      <c r="J127" s="126">
        <v>0.11550086355785801</v>
      </c>
      <c r="K127" s="98">
        <v>3846</v>
      </c>
      <c r="L127" s="126">
        <v>8.8121937298698302E-4</v>
      </c>
      <c r="M127" s="126">
        <v>0.12306412389607101</v>
      </c>
      <c r="N127" s="130">
        <v>2.6097560975609801</v>
      </c>
      <c r="O127" s="130">
        <v>3.7966436327739399</v>
      </c>
      <c r="P127" s="97">
        <v>394.14634146341501</v>
      </c>
      <c r="Q127" s="97">
        <v>618.87850467289695</v>
      </c>
      <c r="R127" s="97">
        <v>45.478868171711703</v>
      </c>
      <c r="S127" s="97">
        <v>-38.5315533980583</v>
      </c>
      <c r="T127" s="97">
        <v>-42.588446036721898</v>
      </c>
      <c r="U127" s="97">
        <v>-6.5999595937983004</v>
      </c>
    </row>
    <row r="128" spans="1:21" x14ac:dyDescent="0.2">
      <c r="A128" s="125" t="s">
        <v>157</v>
      </c>
      <c r="B128" s="98">
        <v>18909</v>
      </c>
      <c r="C128" s="126">
        <v>6.2603047217973398E-2</v>
      </c>
      <c r="D128" s="126">
        <v>0.189832244074331</v>
      </c>
      <c r="E128" s="98">
        <v>71034</v>
      </c>
      <c r="F128" s="126">
        <v>7.3892840090251793E-2</v>
      </c>
      <c r="G128" s="126">
        <v>0.185888159358129</v>
      </c>
      <c r="H128" s="98">
        <v>75275</v>
      </c>
      <c r="I128" s="126">
        <v>7.1602234959963595E-2</v>
      </c>
      <c r="J128" s="126">
        <v>0.15978798241536199</v>
      </c>
      <c r="K128" s="98">
        <v>307608</v>
      </c>
      <c r="L128" s="126">
        <v>7.0481052752412898E-2</v>
      </c>
      <c r="M128" s="126">
        <v>0.16381497909496201</v>
      </c>
      <c r="N128" s="130">
        <v>3.9809085620603901</v>
      </c>
      <c r="O128" s="130">
        <v>4.3304333136244599</v>
      </c>
      <c r="P128" s="97">
        <v>275.66238299222601</v>
      </c>
      <c r="Q128" s="97">
        <v>308.64563268017298</v>
      </c>
      <c r="R128" s="97">
        <v>8.7800246128528094</v>
      </c>
      <c r="S128" s="97">
        <v>2.7363975586474298</v>
      </c>
      <c r="T128" s="97">
        <v>9.3480169634319292</v>
      </c>
      <c r="U128" s="97">
        <v>6.4355180460851296</v>
      </c>
    </row>
    <row r="129" spans="1:21" x14ac:dyDescent="0.2">
      <c r="A129" s="125" t="s">
        <v>265</v>
      </c>
      <c r="B129" s="98">
        <v>229</v>
      </c>
      <c r="C129" s="126">
        <v>7.5816266396509097E-4</v>
      </c>
      <c r="D129" s="126">
        <v>0.22276264591439701</v>
      </c>
      <c r="E129" s="98">
        <v>704</v>
      </c>
      <c r="F129" s="126">
        <v>7.3233324075143197E-4</v>
      </c>
      <c r="G129" s="126">
        <v>0.211221122112211</v>
      </c>
      <c r="H129" s="98">
        <v>813</v>
      </c>
      <c r="I129" s="126">
        <v>7.7333267382863401E-4</v>
      </c>
      <c r="J129" s="126">
        <v>0.22402865803251601</v>
      </c>
      <c r="K129" s="98">
        <v>2593</v>
      </c>
      <c r="L129" s="126">
        <v>5.9412424185003795E-4</v>
      </c>
      <c r="M129" s="126">
        <v>0.201695706285003</v>
      </c>
      <c r="N129" s="130">
        <v>3.5502183406113499</v>
      </c>
      <c r="O129" s="130">
        <v>3.6832386363636398</v>
      </c>
      <c r="P129" s="97">
        <v>207.42358078602601</v>
      </c>
      <c r="Q129" s="97">
        <v>218.942189421894</v>
      </c>
      <c r="R129" s="97">
        <v>3.7468201386559299</v>
      </c>
      <c r="S129" s="97">
        <v>-70.093457943925202</v>
      </c>
      <c r="T129" s="97">
        <v>-64.337780222802905</v>
      </c>
      <c r="U129" s="97">
        <v>19.245547380002701</v>
      </c>
    </row>
    <row r="130" spans="1:21" x14ac:dyDescent="0.2">
      <c r="A130" s="125" t="s">
        <v>266</v>
      </c>
      <c r="B130" s="98">
        <v>1711</v>
      </c>
      <c r="C130" s="126">
        <v>5.6647000787959497E-3</v>
      </c>
      <c r="D130" s="126">
        <v>0.33139647491768398</v>
      </c>
      <c r="E130" s="98">
        <v>7627</v>
      </c>
      <c r="F130" s="126">
        <v>7.9339568568340506E-3</v>
      </c>
      <c r="G130" s="126">
        <v>0.198088460639431</v>
      </c>
      <c r="H130" s="98">
        <v>5156</v>
      </c>
      <c r="I130" s="126">
        <v>4.90443206182096E-3</v>
      </c>
      <c r="J130" s="126">
        <v>0.28606302707501102</v>
      </c>
      <c r="K130" s="98">
        <v>32501</v>
      </c>
      <c r="L130" s="126">
        <v>7.4468306920046599E-3</v>
      </c>
      <c r="M130" s="126">
        <v>0.17093374286044899</v>
      </c>
      <c r="N130" s="130">
        <v>3.0134424313267099</v>
      </c>
      <c r="O130" s="130">
        <v>4.2613085092434799</v>
      </c>
      <c r="P130" s="97">
        <v>345.76271186440698</v>
      </c>
      <c r="Q130" s="97">
        <v>530.35298681148197</v>
      </c>
      <c r="R130" s="97">
        <v>41.409985634514896</v>
      </c>
      <c r="S130" s="97">
        <v>-76.943075667341802</v>
      </c>
      <c r="T130" s="97">
        <v>-79.272982366633698</v>
      </c>
      <c r="U130" s="97">
        <v>-10.105019497296</v>
      </c>
    </row>
    <row r="131" spans="1:21" x14ac:dyDescent="0.2">
      <c r="A131" s="125" t="s">
        <v>158</v>
      </c>
      <c r="B131" s="98">
        <v>27120</v>
      </c>
      <c r="C131" s="126">
        <v>8.9787648239009907E-2</v>
      </c>
      <c r="D131" s="126">
        <v>0.52852103755383595</v>
      </c>
      <c r="E131" s="98">
        <v>101054</v>
      </c>
      <c r="F131" s="126">
        <v>0.10512102743024899</v>
      </c>
      <c r="G131" s="126">
        <v>0.57584892328206605</v>
      </c>
      <c r="H131" s="98">
        <v>111901</v>
      </c>
      <c r="I131" s="126">
        <v>0.106441204838989</v>
      </c>
      <c r="J131" s="126">
        <v>0.484036455967783</v>
      </c>
      <c r="K131" s="98">
        <v>435272</v>
      </c>
      <c r="L131" s="126">
        <v>9.9732220207693706E-2</v>
      </c>
      <c r="M131" s="126">
        <v>0.53437965371738805</v>
      </c>
      <c r="N131" s="130">
        <v>4.12614306784661</v>
      </c>
      <c r="O131" s="130">
        <v>4.3073208383636503</v>
      </c>
      <c r="P131" s="97">
        <v>272.61799410029499</v>
      </c>
      <c r="Q131" s="97">
        <v>288.97954441872702</v>
      </c>
      <c r="R131" s="97">
        <v>4.39097160563544</v>
      </c>
      <c r="S131" s="97">
        <v>-52.412256949513299</v>
      </c>
      <c r="T131" s="97">
        <v>-56.012426051050298</v>
      </c>
      <c r="U131" s="97">
        <v>-7.5653285294860604</v>
      </c>
    </row>
    <row r="132" spans="1:21" x14ac:dyDescent="0.2">
      <c r="A132" s="125" t="s">
        <v>267</v>
      </c>
      <c r="B132" s="98">
        <v>590</v>
      </c>
      <c r="C132" s="126">
        <v>1.95334485475722E-3</v>
      </c>
      <c r="D132" s="126">
        <v>0.103074772886094</v>
      </c>
      <c r="E132" s="98">
        <v>1768</v>
      </c>
      <c r="F132" s="126">
        <v>1.8391550705234799E-3</v>
      </c>
      <c r="G132" s="126">
        <v>6.3206063206063201E-2</v>
      </c>
      <c r="H132" s="98">
        <v>2611</v>
      </c>
      <c r="I132" s="126">
        <v>2.4836059180400501E-3</v>
      </c>
      <c r="J132" s="126">
        <v>7.0449517025524794E-2</v>
      </c>
      <c r="K132" s="98">
        <v>10960</v>
      </c>
      <c r="L132" s="126">
        <v>2.5112231741906701E-3</v>
      </c>
      <c r="M132" s="126">
        <v>6.1574763336048798E-2</v>
      </c>
      <c r="N132" s="130">
        <v>4.4254237288135601</v>
      </c>
      <c r="O132" s="130">
        <v>6.1990950226244301</v>
      </c>
      <c r="P132" s="97">
        <v>199.66101694915301</v>
      </c>
      <c r="Q132" s="97">
        <v>319.76254308694001</v>
      </c>
      <c r="R132" s="97">
        <v>40.079129197564797</v>
      </c>
      <c r="S132" s="97">
        <v>-26.7302113551596</v>
      </c>
      <c r="T132" s="97">
        <v>-10.9087953178345</v>
      </c>
      <c r="U132" s="97">
        <v>21.593369286236101</v>
      </c>
    </row>
    <row r="133" spans="1:21" x14ac:dyDescent="0.2">
      <c r="A133" s="125" t="s">
        <v>268</v>
      </c>
      <c r="B133" s="98">
        <v>12711</v>
      </c>
      <c r="C133" s="126">
        <v>4.2082993981049199E-2</v>
      </c>
      <c r="D133" s="126">
        <v>0.35579130045345098</v>
      </c>
      <c r="E133" s="98">
        <v>81861</v>
      </c>
      <c r="F133" s="126">
        <v>8.5155584405046905E-2</v>
      </c>
      <c r="G133" s="126">
        <v>0.38983656208926198</v>
      </c>
      <c r="H133" s="98">
        <v>59916</v>
      </c>
      <c r="I133" s="126">
        <v>5.6992620522898399E-2</v>
      </c>
      <c r="J133" s="126">
        <v>0.31116789230961001</v>
      </c>
      <c r="K133" s="98">
        <v>454213</v>
      </c>
      <c r="L133" s="126">
        <v>0.10407209960024399</v>
      </c>
      <c r="M133" s="126">
        <v>0.38335775319286902</v>
      </c>
      <c r="N133" s="130">
        <v>4.7137125324522096</v>
      </c>
      <c r="O133" s="130">
        <v>5.5485884609276699</v>
      </c>
      <c r="P133" s="97">
        <v>544.01699315553503</v>
      </c>
      <c r="Q133" s="97">
        <v>658.08298284264595</v>
      </c>
      <c r="R133" s="97">
        <v>17.711642844735302</v>
      </c>
      <c r="S133" s="97">
        <v>-14.812425204225001</v>
      </c>
      <c r="T133" s="97">
        <v>-15.664710906457699</v>
      </c>
      <c r="U133" s="97">
        <v>-1.0004812371709999</v>
      </c>
    </row>
    <row r="134" spans="1:21" x14ac:dyDescent="0.2">
      <c r="A134" s="125" t="s">
        <v>269</v>
      </c>
      <c r="B134" s="98">
        <v>1086</v>
      </c>
      <c r="C134" s="126">
        <v>3.59547883434973E-3</v>
      </c>
      <c r="D134" s="126">
        <v>3.1461845993394799E-2</v>
      </c>
      <c r="E134" s="98">
        <v>4437</v>
      </c>
      <c r="F134" s="126">
        <v>4.6155718596791297E-3</v>
      </c>
      <c r="G134" s="126">
        <v>4.6587079094087602E-2</v>
      </c>
      <c r="H134" s="98">
        <v>3559</v>
      </c>
      <c r="I134" s="126">
        <v>3.3853517664896799E-3</v>
      </c>
      <c r="J134" s="126">
        <v>1.69305272772249E-2</v>
      </c>
      <c r="K134" s="98">
        <v>20750</v>
      </c>
      <c r="L134" s="126">
        <v>4.7543686920124501E-3</v>
      </c>
      <c r="M134" s="126">
        <v>3.3242497208431303E-2</v>
      </c>
      <c r="N134" s="130">
        <v>3.2771639042357301</v>
      </c>
      <c r="O134" s="130">
        <v>4.6765832769889597</v>
      </c>
      <c r="P134" s="97">
        <v>308.563535911602</v>
      </c>
      <c r="Q134" s="97">
        <v>483.02894071368399</v>
      </c>
      <c r="R134" s="97">
        <v>42.702147760888103</v>
      </c>
      <c r="S134" s="97">
        <v>-76.758682101513799</v>
      </c>
      <c r="T134" s="97">
        <v>-82.5204279336197</v>
      </c>
      <c r="U134" s="97">
        <v>-24.790960036226</v>
      </c>
    </row>
    <row r="135" spans="1:21" x14ac:dyDescent="0.2">
      <c r="A135" s="125" t="s">
        <v>270</v>
      </c>
      <c r="B135" s="98">
        <v>2950</v>
      </c>
      <c r="C135" s="126">
        <v>9.7667242737861093E-3</v>
      </c>
      <c r="D135" s="126">
        <v>0.32446106467223901</v>
      </c>
      <c r="E135" s="98">
        <v>16978</v>
      </c>
      <c r="F135" s="126">
        <v>1.76612979566446E-2</v>
      </c>
      <c r="G135" s="126">
        <v>0.25312718977830101</v>
      </c>
      <c r="H135" s="98">
        <v>8764</v>
      </c>
      <c r="I135" s="126">
        <v>8.3363930546545492E-3</v>
      </c>
      <c r="J135" s="126">
        <v>0.24290465631929001</v>
      </c>
      <c r="K135" s="98">
        <v>78609</v>
      </c>
      <c r="L135" s="126">
        <v>1.8011381614959399E-2</v>
      </c>
      <c r="M135" s="126">
        <v>0.212068728299841</v>
      </c>
      <c r="N135" s="130">
        <v>2.9708474576271202</v>
      </c>
      <c r="O135" s="130">
        <v>4.6300506537872499</v>
      </c>
      <c r="P135" s="97">
        <v>475.52542372881402</v>
      </c>
      <c r="Q135" s="97">
        <v>796.95344591510695</v>
      </c>
      <c r="R135" s="97">
        <v>55.849491427115503</v>
      </c>
      <c r="S135" s="97">
        <v>-31.346542660735899</v>
      </c>
      <c r="T135" s="97">
        <v>-41.408276437792601</v>
      </c>
      <c r="U135" s="97">
        <v>-14.655829679974699</v>
      </c>
    </row>
    <row r="136" spans="1:21" x14ac:dyDescent="0.2">
      <c r="A136" s="125" t="s">
        <v>271</v>
      </c>
      <c r="B136" s="98">
        <v>298</v>
      </c>
      <c r="C136" s="126">
        <v>9.8660468935195299E-4</v>
      </c>
      <c r="D136" s="126">
        <v>3.3626720830512297E-2</v>
      </c>
      <c r="E136" s="98">
        <v>1614</v>
      </c>
      <c r="F136" s="126">
        <v>1.67895717410911E-3</v>
      </c>
      <c r="G136" s="126">
        <v>3.7024292891060497E-2</v>
      </c>
      <c r="H136" s="98">
        <v>1074</v>
      </c>
      <c r="I136" s="126">
        <v>1.0215981447625499E-3</v>
      </c>
      <c r="J136" s="126">
        <v>2.7256807857269801E-2</v>
      </c>
      <c r="K136" s="98">
        <v>6743</v>
      </c>
      <c r="L136" s="126">
        <v>1.54499798025253E-3</v>
      </c>
      <c r="M136" s="126">
        <v>3.0257206447212599E-2</v>
      </c>
      <c r="N136" s="130">
        <v>3.6040268456375801</v>
      </c>
      <c r="O136" s="130">
        <v>4.1778190830235404</v>
      </c>
      <c r="P136" s="97">
        <v>441.61073825503399</v>
      </c>
      <c r="Q136" s="97">
        <v>527.839851024209</v>
      </c>
      <c r="R136" s="97">
        <v>15.9208646872455</v>
      </c>
      <c r="S136" s="97">
        <v>-54.134697357203798</v>
      </c>
      <c r="T136" s="97">
        <v>-61.171254174824398</v>
      </c>
      <c r="U136" s="97">
        <v>-15.341786518715599</v>
      </c>
    </row>
    <row r="137" spans="1:21" x14ac:dyDescent="0.2">
      <c r="A137" s="125" t="s">
        <v>272</v>
      </c>
      <c r="B137" s="98">
        <v>842</v>
      </c>
      <c r="C137" s="126">
        <v>2.78765486051793E-3</v>
      </c>
      <c r="D137" s="126">
        <v>6.3527991549720803E-2</v>
      </c>
      <c r="E137" s="98">
        <v>3938</v>
      </c>
      <c r="F137" s="126">
        <v>4.0964890654533199E-3</v>
      </c>
      <c r="G137" s="126">
        <v>4.3706507141985103E-2</v>
      </c>
      <c r="H137" s="98">
        <v>2230</v>
      </c>
      <c r="I137" s="126">
        <v>2.12119540299859E-3</v>
      </c>
      <c r="J137" s="126">
        <v>3.0336834086085899E-2</v>
      </c>
      <c r="K137" s="98">
        <v>12616</v>
      </c>
      <c r="L137" s="126">
        <v>2.89065616474357E-3</v>
      </c>
      <c r="M137" s="126">
        <v>2.8815363321166999E-2</v>
      </c>
      <c r="N137" s="130">
        <v>2.64845605700713</v>
      </c>
      <c r="O137" s="130">
        <v>3.2036566785170102</v>
      </c>
      <c r="P137" s="97">
        <v>367.69596199524898</v>
      </c>
      <c r="Q137" s="97">
        <v>465.73991031390102</v>
      </c>
      <c r="R137" s="97">
        <v>20.963180417548202</v>
      </c>
      <c r="S137" s="97">
        <v>-10.1118466103629</v>
      </c>
      <c r="T137" s="97">
        <v>-25.643896976483799</v>
      </c>
      <c r="U137" s="97">
        <v>-17.279307428637701</v>
      </c>
    </row>
    <row r="138" spans="1:21" x14ac:dyDescent="0.2">
      <c r="A138" s="125" t="s">
        <v>273</v>
      </c>
      <c r="B138" s="98">
        <v>3171</v>
      </c>
      <c r="C138" s="126">
        <v>1.0498400905822301E-2</v>
      </c>
      <c r="D138" s="126">
        <v>0.154615047052514</v>
      </c>
      <c r="E138" s="98">
        <v>9009</v>
      </c>
      <c r="F138" s="126">
        <v>9.3715769402409801E-3</v>
      </c>
      <c r="G138" s="126">
        <v>0.11653989444272</v>
      </c>
      <c r="H138" s="98">
        <v>9542</v>
      </c>
      <c r="I138" s="126">
        <v>9.0764334239518199E-3</v>
      </c>
      <c r="J138" s="126">
        <v>0.115142812322767</v>
      </c>
      <c r="K138" s="98">
        <v>35875</v>
      </c>
      <c r="L138" s="126">
        <v>8.2199024976359909E-3</v>
      </c>
      <c r="M138" s="126">
        <v>9.4619294159846601E-2</v>
      </c>
      <c r="N138" s="130">
        <v>3.0091453800063102</v>
      </c>
      <c r="O138" s="130">
        <v>3.9821289821289798</v>
      </c>
      <c r="P138" s="97">
        <v>184.105960264901</v>
      </c>
      <c r="Q138" s="97">
        <v>275.96939844896201</v>
      </c>
      <c r="R138" s="97">
        <v>32.334217169681402</v>
      </c>
      <c r="S138" s="97">
        <v>-63.077868852458998</v>
      </c>
      <c r="T138" s="97">
        <v>-64.248699499730904</v>
      </c>
      <c r="U138" s="97">
        <v>-3.1710808961521502</v>
      </c>
    </row>
    <row r="139" spans="1:21" x14ac:dyDescent="0.2">
      <c r="A139" s="125" t="s">
        <v>274</v>
      </c>
      <c r="B139" s="98">
        <v>78</v>
      </c>
      <c r="C139" s="126">
        <v>2.58238811306887E-4</v>
      </c>
      <c r="D139" s="126">
        <v>3.7356321839080497E-2</v>
      </c>
      <c r="E139" s="98">
        <v>800</v>
      </c>
      <c r="F139" s="126">
        <v>8.3219686449026399E-4</v>
      </c>
      <c r="G139" s="126">
        <v>8.0873433077234103E-2</v>
      </c>
      <c r="H139" s="98">
        <v>267</v>
      </c>
      <c r="I139" s="126">
        <v>2.5397272313929301E-4</v>
      </c>
      <c r="J139" s="126">
        <v>3.24501701507049E-2</v>
      </c>
      <c r="K139" s="98">
        <v>4345</v>
      </c>
      <c r="L139" s="126">
        <v>9.9555334779730695E-4</v>
      </c>
      <c r="M139" s="126">
        <v>7.7248564367877401E-2</v>
      </c>
      <c r="N139" s="130">
        <v>3.4230769230769198</v>
      </c>
      <c r="O139" s="130">
        <v>5.4312500000000004</v>
      </c>
      <c r="P139" s="97">
        <v>925.64102564102598</v>
      </c>
      <c r="Q139" s="97">
        <v>1527.34082397004</v>
      </c>
      <c r="R139" s="97">
        <v>58.665730337078699</v>
      </c>
      <c r="S139" s="97">
        <v>-72.982100641675103</v>
      </c>
      <c r="T139" s="97">
        <v>-69.317138620153898</v>
      </c>
      <c r="U139" s="97">
        <v>13.5649406821552</v>
      </c>
    </row>
    <row r="140" spans="1:21" x14ac:dyDescent="0.2">
      <c r="A140" s="125" t="s">
        <v>159</v>
      </c>
      <c r="B140" s="98">
        <v>32596</v>
      </c>
      <c r="C140" s="126">
        <v>0.10791733709435</v>
      </c>
      <c r="D140" s="126">
        <v>0.29832332698784603</v>
      </c>
      <c r="E140" s="98">
        <v>152605</v>
      </c>
      <c r="F140" s="126">
        <v>0.15874675313192099</v>
      </c>
      <c r="G140" s="126">
        <v>0.22875503476932599</v>
      </c>
      <c r="H140" s="98">
        <v>127711</v>
      </c>
      <c r="I140" s="126">
        <v>0.121479814400158</v>
      </c>
      <c r="J140" s="126">
        <v>0.25864418931042898</v>
      </c>
      <c r="K140" s="98">
        <v>901900</v>
      </c>
      <c r="L140" s="126">
        <v>0.20664892160607401</v>
      </c>
      <c r="M140" s="126">
        <v>0.22668134142874799</v>
      </c>
      <c r="N140" s="130">
        <v>3.9179960731378101</v>
      </c>
      <c r="O140" s="130">
        <v>5.9100291602503203</v>
      </c>
      <c r="P140" s="97">
        <v>368.17094121978198</v>
      </c>
      <c r="Q140" s="97">
        <v>606.20385088207001</v>
      </c>
      <c r="R140" s="97">
        <v>50.843161910500598</v>
      </c>
      <c r="S140" s="97">
        <v>-77.983333669968601</v>
      </c>
      <c r="T140" s="97">
        <v>-74.688510677468898</v>
      </c>
      <c r="U140" s="97">
        <v>14.9651311561433</v>
      </c>
    </row>
    <row r="141" spans="1:21" x14ac:dyDescent="0.2">
      <c r="A141" s="125" t="s">
        <v>275</v>
      </c>
      <c r="B141" s="98">
        <v>654</v>
      </c>
      <c r="C141" s="126">
        <v>2.1652331101885101E-3</v>
      </c>
      <c r="D141" s="126">
        <v>0.141742522756827</v>
      </c>
      <c r="E141" s="98">
        <v>1608</v>
      </c>
      <c r="F141" s="126">
        <v>1.67271569762543E-3</v>
      </c>
      <c r="G141" s="126">
        <v>0.14646142635941301</v>
      </c>
      <c r="H141" s="98">
        <v>1851</v>
      </c>
      <c r="I141" s="126">
        <v>1.7606873053589199E-3</v>
      </c>
      <c r="J141" s="126">
        <v>0.100200292318519</v>
      </c>
      <c r="K141" s="98">
        <v>5513</v>
      </c>
      <c r="L141" s="126">
        <v>1.26317275176215E-3</v>
      </c>
      <c r="M141" s="126">
        <v>9.6952324006823395E-2</v>
      </c>
      <c r="N141" s="130">
        <v>2.8302752293578002</v>
      </c>
      <c r="O141" s="130">
        <v>3.4284825870646798</v>
      </c>
      <c r="P141" s="97">
        <v>145.871559633028</v>
      </c>
      <c r="Q141" s="97">
        <v>197.83900594273399</v>
      </c>
      <c r="R141" s="97">
        <v>21.1360136110372</v>
      </c>
      <c r="S141" s="97">
        <v>-86.499874065989403</v>
      </c>
      <c r="T141" s="97">
        <v>-88.236674774890105</v>
      </c>
      <c r="U141" s="97">
        <v>-12.865070425196601</v>
      </c>
    </row>
    <row r="142" spans="1:21" x14ac:dyDescent="0.2">
      <c r="A142" s="125" t="s">
        <v>191</v>
      </c>
      <c r="B142" s="98">
        <v>3168</v>
      </c>
      <c r="C142" s="126">
        <v>1.0488468643848999E-2</v>
      </c>
      <c r="D142" s="126">
        <v>0.14428200573848901</v>
      </c>
      <c r="E142" s="98">
        <v>21669</v>
      </c>
      <c r="F142" s="126">
        <v>2.25410923207994E-2</v>
      </c>
      <c r="G142" s="126">
        <v>0.16258741258741299</v>
      </c>
      <c r="H142" s="98">
        <v>12324</v>
      </c>
      <c r="I142" s="126">
        <v>1.17226960298451E-2</v>
      </c>
      <c r="J142" s="126">
        <v>0.110261158976837</v>
      </c>
      <c r="K142" s="98">
        <v>104362</v>
      </c>
      <c r="L142" s="126">
        <v>2.3912068695701401E-2</v>
      </c>
      <c r="M142" s="126">
        <v>0.13857581423017301</v>
      </c>
      <c r="N142" s="130">
        <v>3.89015151515152</v>
      </c>
      <c r="O142" s="130">
        <v>4.81618902579722</v>
      </c>
      <c r="P142" s="97">
        <v>583.99621212121201</v>
      </c>
      <c r="Q142" s="97">
        <v>746.81921454073404</v>
      </c>
      <c r="R142" s="97">
        <v>23.804664343765001</v>
      </c>
      <c r="S142" s="97">
        <v>-14.378852536747299</v>
      </c>
      <c r="T142" s="97">
        <v>-12.6122052518757</v>
      </c>
      <c r="U142" s="97">
        <v>2.06333054065857</v>
      </c>
    </row>
    <row r="143" spans="1:21" x14ac:dyDescent="0.2">
      <c r="A143" s="125" t="s">
        <v>276</v>
      </c>
      <c r="B143" s="98">
        <v>4833</v>
      </c>
      <c r="C143" s="126">
        <v>1.60008740390537E-2</v>
      </c>
      <c r="D143" s="126">
        <v>0.348399653979239</v>
      </c>
      <c r="E143" s="98">
        <v>12470</v>
      </c>
      <c r="F143" s="126">
        <v>1.2971868625242E-2</v>
      </c>
      <c r="G143" s="126">
        <v>0.238095238095238</v>
      </c>
      <c r="H143" s="98">
        <v>15358</v>
      </c>
      <c r="I143" s="126">
        <v>1.4608663228364301E-2</v>
      </c>
      <c r="J143" s="126">
        <v>0.29655518652969798</v>
      </c>
      <c r="K143" s="98">
        <v>49106</v>
      </c>
      <c r="L143" s="126">
        <v>1.12514712766248E-2</v>
      </c>
      <c r="M143" s="126">
        <v>0.23310547802145601</v>
      </c>
      <c r="N143" s="130">
        <v>3.1777363956134899</v>
      </c>
      <c r="O143" s="130">
        <v>3.9379310344827601</v>
      </c>
      <c r="P143" s="97">
        <v>158.01779433064399</v>
      </c>
      <c r="Q143" s="97">
        <v>219.74215392629199</v>
      </c>
      <c r="R143" s="97">
        <v>23.922520443125201</v>
      </c>
      <c r="S143" s="97">
        <v>-56.4777327935223</v>
      </c>
      <c r="T143" s="97">
        <v>-60.144145314059799</v>
      </c>
      <c r="U143" s="97">
        <v>-8.4242222564909994</v>
      </c>
    </row>
    <row r="144" spans="1:21" x14ac:dyDescent="0.2">
      <c r="A144" s="125" t="s">
        <v>281</v>
      </c>
      <c r="B144" s="98">
        <v>1465</v>
      </c>
      <c r="C144" s="126">
        <v>4.8502545969819197E-3</v>
      </c>
      <c r="D144" s="126">
        <v>0.21091275554275801</v>
      </c>
      <c r="E144" s="98">
        <v>13139</v>
      </c>
      <c r="F144" s="126">
        <v>1.3667793253172E-2</v>
      </c>
      <c r="G144" s="126">
        <v>0.27036092020247698</v>
      </c>
      <c r="H144" s="98">
        <v>4061</v>
      </c>
      <c r="I144" s="126">
        <v>3.8628585343395902E-3</v>
      </c>
      <c r="J144" s="126">
        <v>0.18581560283687901</v>
      </c>
      <c r="K144" s="98">
        <v>41681</v>
      </c>
      <c r="L144" s="126">
        <v>9.5502092265913798E-3</v>
      </c>
      <c r="M144" s="126">
        <v>0.26217268512985697</v>
      </c>
      <c r="N144" s="130">
        <v>2.7720136518771299</v>
      </c>
      <c r="O144" s="130">
        <v>3.1723114392267302</v>
      </c>
      <c r="P144" s="97">
        <v>796.86006825938603</v>
      </c>
      <c r="Q144" s="97">
        <v>926.37281457768995</v>
      </c>
      <c r="R144" s="97">
        <v>14.440686000176299</v>
      </c>
      <c r="S144" s="97">
        <v>-66.208883059434697</v>
      </c>
      <c r="T144" s="97">
        <v>-66.066936409596806</v>
      </c>
      <c r="U144" s="97">
        <v>0.42007090232505401</v>
      </c>
    </row>
    <row r="145" spans="1:21" x14ac:dyDescent="0.2">
      <c r="A145" s="125" t="s">
        <v>278</v>
      </c>
      <c r="B145" s="98">
        <v>4245</v>
      </c>
      <c r="C145" s="126">
        <v>1.4054150692278699E-2</v>
      </c>
      <c r="D145" s="126">
        <v>0.260349586016559</v>
      </c>
      <c r="E145" s="98">
        <v>16732</v>
      </c>
      <c r="F145" s="126">
        <v>1.7405397420813901E-2</v>
      </c>
      <c r="G145" s="126">
        <v>0.32567735907816903</v>
      </c>
      <c r="H145" s="98">
        <v>11385</v>
      </c>
      <c r="I145" s="126">
        <v>1.08295110597036E-2</v>
      </c>
      <c r="J145" s="126">
        <v>0.24679716459647499</v>
      </c>
      <c r="K145" s="98">
        <v>54095</v>
      </c>
      <c r="L145" s="126">
        <v>1.2394581898526E-2</v>
      </c>
      <c r="M145" s="126">
        <v>0.30078846111073998</v>
      </c>
      <c r="N145" s="130">
        <v>2.6819787985865702</v>
      </c>
      <c r="O145" s="130">
        <v>3.2330265359789601</v>
      </c>
      <c r="P145" s="97">
        <v>294.15783274440503</v>
      </c>
      <c r="Q145" s="97">
        <v>375.142731664471</v>
      </c>
      <c r="R145" s="97">
        <v>20.5463122110733</v>
      </c>
      <c r="S145" s="97">
        <v>-58.942899909209103</v>
      </c>
      <c r="T145" s="97">
        <v>-60.280047873941697</v>
      </c>
      <c r="U145" s="97">
        <v>-3.25680080126393</v>
      </c>
    </row>
    <row r="146" spans="1:21" x14ac:dyDescent="0.2">
      <c r="A146" s="125" t="s">
        <v>279</v>
      </c>
      <c r="B146" s="98">
        <v>832</v>
      </c>
      <c r="C146" s="126">
        <v>2.7545473206068002E-3</v>
      </c>
      <c r="D146" s="126">
        <v>0.215655780196993</v>
      </c>
      <c r="E146" s="98">
        <v>3291</v>
      </c>
      <c r="F146" s="126">
        <v>3.4234498512968202E-3</v>
      </c>
      <c r="G146" s="126">
        <v>0.26440106049650502</v>
      </c>
      <c r="H146" s="98">
        <v>2573</v>
      </c>
      <c r="I146" s="126">
        <v>2.4474599874060002E-3</v>
      </c>
      <c r="J146" s="126">
        <v>0.182081947491331</v>
      </c>
      <c r="K146" s="98">
        <v>10988</v>
      </c>
      <c r="L146" s="126">
        <v>2.5176387078473701E-3</v>
      </c>
      <c r="M146" s="126">
        <v>0.22970628201108001</v>
      </c>
      <c r="N146" s="130">
        <v>3.0925480769230802</v>
      </c>
      <c r="O146" s="130">
        <v>3.3388027955028901</v>
      </c>
      <c r="P146" s="97">
        <v>295.55288461538498</v>
      </c>
      <c r="Q146" s="97">
        <v>327.050136027983</v>
      </c>
      <c r="R146" s="97">
        <v>7.9628420465760499</v>
      </c>
      <c r="S146" s="97">
        <v>-53.166358332147396</v>
      </c>
      <c r="T146" s="97">
        <v>-50.922327928893701</v>
      </c>
      <c r="U146" s="97">
        <v>4.7914924471784497</v>
      </c>
    </row>
    <row r="147" spans="1:21" x14ac:dyDescent="0.2">
      <c r="A147" s="125" t="s">
        <v>280</v>
      </c>
      <c r="B147" s="98">
        <v>91</v>
      </c>
      <c r="C147" s="126">
        <v>3.01278613191368E-4</v>
      </c>
      <c r="D147" s="126">
        <v>7.5707154742096494E-2</v>
      </c>
      <c r="E147" s="98">
        <v>270</v>
      </c>
      <c r="F147" s="126">
        <v>2.80866441765464E-4</v>
      </c>
      <c r="G147" s="126">
        <v>0.15517241379310301</v>
      </c>
      <c r="H147" s="98">
        <v>175</v>
      </c>
      <c r="I147" s="126">
        <v>1.6646152265684E-4</v>
      </c>
      <c r="J147" s="126">
        <v>6.0721721027064503E-2</v>
      </c>
      <c r="K147" s="98">
        <v>635</v>
      </c>
      <c r="L147" s="126">
        <v>1.4549513828568199E-4</v>
      </c>
      <c r="M147" s="126">
        <v>0.102402838251895</v>
      </c>
      <c r="N147" s="130">
        <v>1.92307692307692</v>
      </c>
      <c r="O147" s="130">
        <v>2.3518518518518499</v>
      </c>
      <c r="P147" s="97">
        <v>196.70329670329701</v>
      </c>
      <c r="Q147" s="97">
        <v>262.857142857143</v>
      </c>
      <c r="R147" s="97">
        <v>22.296296296296301</v>
      </c>
      <c r="S147" s="97">
        <v>-91.554582421019703</v>
      </c>
      <c r="T147" s="97">
        <v>-93.605236656596205</v>
      </c>
      <c r="U147" s="97">
        <v>-24.281265152362799</v>
      </c>
    </row>
    <row r="148" spans="1:21" x14ac:dyDescent="0.2">
      <c r="A148" s="125" t="s">
        <v>162</v>
      </c>
      <c r="B148" s="98">
        <v>4598</v>
      </c>
      <c r="C148" s="126">
        <v>1.52228468511419E-2</v>
      </c>
      <c r="D148" s="126">
        <v>0.270948733058338</v>
      </c>
      <c r="E148" s="98">
        <v>10962</v>
      </c>
      <c r="F148" s="126">
        <v>1.1403177535677799E-2</v>
      </c>
      <c r="G148" s="126">
        <v>0.18342759613132101</v>
      </c>
      <c r="H148" s="98">
        <v>18272</v>
      </c>
      <c r="I148" s="126">
        <v>1.7380485382775899E-2</v>
      </c>
      <c r="J148" s="126">
        <v>0.33667452830188699</v>
      </c>
      <c r="K148" s="98">
        <v>39572</v>
      </c>
      <c r="L148" s="126">
        <v>9.0669820665212897E-3</v>
      </c>
      <c r="M148" s="126">
        <v>0.176871538843175</v>
      </c>
      <c r="N148" s="130">
        <v>3.97390169638973</v>
      </c>
      <c r="O148" s="130">
        <v>3.6099251961320902</v>
      </c>
      <c r="P148" s="97">
        <v>138.40800347977401</v>
      </c>
      <c r="Q148" s="97">
        <v>116.57180385289</v>
      </c>
      <c r="R148" s="97">
        <v>-9.1591722208003308</v>
      </c>
      <c r="S148" s="97">
        <v>-81.381524194507193</v>
      </c>
      <c r="T148" s="97">
        <v>-78.679913150763198</v>
      </c>
      <c r="U148" s="97">
        <v>14.510377068282899</v>
      </c>
    </row>
    <row r="149" spans="1:21" x14ac:dyDescent="0.2">
      <c r="A149" s="248" t="s">
        <v>717</v>
      </c>
      <c r="B149" s="248"/>
      <c r="C149" s="248"/>
      <c r="D149" s="248"/>
      <c r="E149" s="248"/>
      <c r="F149" s="248"/>
      <c r="G149" s="248"/>
      <c r="H149" s="248"/>
      <c r="I149" s="248"/>
      <c r="J149" s="248"/>
      <c r="K149" s="248"/>
      <c r="L149" s="248"/>
      <c r="M149" s="248"/>
      <c r="N149" s="248"/>
      <c r="O149" s="248"/>
      <c r="P149" s="248"/>
      <c r="Q149" s="248"/>
      <c r="R149" s="248"/>
      <c r="S149" s="248"/>
      <c r="T149" s="248"/>
      <c r="U149" s="248"/>
    </row>
  </sheetData>
  <mergeCells count="20">
    <mergeCell ref="O3:O4"/>
    <mergeCell ref="P3:P4"/>
    <mergeCell ref="Q3:Q4"/>
    <mergeCell ref="R3:R4"/>
    <mergeCell ref="A1:U1"/>
    <mergeCell ref="A149:U149"/>
    <mergeCell ref="S2:U2"/>
    <mergeCell ref="S3:S4"/>
    <mergeCell ref="T3:T4"/>
    <mergeCell ref="U3:U4"/>
    <mergeCell ref="A2:A4"/>
    <mergeCell ref="B2:G2"/>
    <mergeCell ref="H2:M2"/>
    <mergeCell ref="N2:O2"/>
    <mergeCell ref="P2:R2"/>
    <mergeCell ref="B3:D3"/>
    <mergeCell ref="E3:G3"/>
    <mergeCell ref="H3:J3"/>
    <mergeCell ref="K3:M3"/>
    <mergeCell ref="N3:N4"/>
  </mergeCells>
  <pageMargins left="0.74999999999999989" right="0.74999999999999989" top="1.393700787401575" bottom="1.393700787401575" header="1" footer="1"/>
  <pageSetup paperSize="0" fitToWidth="0" fitToHeight="0" orientation="portrait" horizontalDpi="0" verticalDpi="0" copies="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8"/>
  </sheetPr>
  <dimension ref="A1:AMK89"/>
  <sheetViews>
    <sheetView workbookViewId="0">
      <selection activeCell="C2" sqref="C2:R3"/>
    </sheetView>
  </sheetViews>
  <sheetFormatPr baseColWidth="10" defaultColWidth="11.25" defaultRowHeight="14.25" x14ac:dyDescent="0.2"/>
  <cols>
    <col min="1" max="1" width="4.5" style="20" customWidth="1"/>
    <col min="2" max="2" width="23" style="20" customWidth="1"/>
    <col min="3" max="3" width="7.75" style="20" customWidth="1"/>
    <col min="4" max="4" width="6.25" style="20" customWidth="1"/>
    <col min="5" max="6" width="7.75" style="20" customWidth="1"/>
    <col min="7" max="8" width="9" style="20" customWidth="1"/>
    <col min="9" max="9" width="7.75" style="20" customWidth="1"/>
    <col min="10" max="10" width="8.25" style="20" customWidth="1"/>
    <col min="11" max="12" width="7.75" style="20" customWidth="1"/>
    <col min="13" max="14" width="9" style="20" customWidth="1"/>
    <col min="15" max="15" width="6.75" style="20" customWidth="1"/>
    <col min="16" max="16" width="7.75" style="20" customWidth="1"/>
    <col min="17" max="17" width="9" style="20" customWidth="1"/>
    <col min="18" max="18" width="9.25" style="20" customWidth="1"/>
    <col min="19" max="19" width="8.5" style="20" customWidth="1"/>
    <col min="20" max="27" width="7.75" style="20" customWidth="1"/>
    <col min="28" max="1025" width="10.25" style="20" customWidth="1"/>
  </cols>
  <sheetData>
    <row r="1" spans="1:18" x14ac:dyDescent="0.2">
      <c r="A1" s="251" t="s">
        <v>746</v>
      </c>
      <c r="B1" s="252"/>
      <c r="C1" s="252"/>
      <c r="D1" s="252"/>
      <c r="E1" s="252"/>
      <c r="F1" s="252"/>
      <c r="G1" s="252"/>
      <c r="H1" s="252"/>
      <c r="I1" s="252"/>
      <c r="J1" s="252"/>
      <c r="K1" s="252"/>
      <c r="L1" s="252"/>
      <c r="M1" s="252"/>
      <c r="N1" s="252"/>
      <c r="O1" s="252"/>
      <c r="P1" s="252"/>
      <c r="Q1" s="252"/>
      <c r="R1" s="252"/>
    </row>
    <row r="2" spans="1:18" x14ac:dyDescent="0.2">
      <c r="A2" s="255"/>
      <c r="B2" s="255"/>
      <c r="C2" s="203">
        <v>2020</v>
      </c>
      <c r="D2" s="203"/>
      <c r="E2" s="203"/>
      <c r="F2" s="203"/>
      <c r="G2" s="203"/>
      <c r="H2" s="203"/>
      <c r="I2" s="203">
        <v>2021</v>
      </c>
      <c r="J2" s="203"/>
      <c r="K2" s="203"/>
      <c r="L2" s="203"/>
      <c r="M2" s="203"/>
      <c r="N2" s="203"/>
      <c r="O2" s="203" t="s">
        <v>529</v>
      </c>
      <c r="P2" s="203"/>
      <c r="Q2" s="203"/>
      <c r="R2" s="202" t="s">
        <v>538</v>
      </c>
    </row>
    <row r="3" spans="1:18" ht="22.5" customHeight="1" x14ac:dyDescent="0.2">
      <c r="A3" s="255"/>
      <c r="B3" s="255"/>
      <c r="C3" s="173" t="s">
        <v>113</v>
      </c>
      <c r="D3" s="173" t="s">
        <v>117</v>
      </c>
      <c r="E3" s="173" t="s">
        <v>114</v>
      </c>
      <c r="F3" s="173" t="s">
        <v>710</v>
      </c>
      <c r="G3" s="173" t="s">
        <v>115</v>
      </c>
      <c r="H3" s="173" t="s">
        <v>709</v>
      </c>
      <c r="I3" s="173" t="s">
        <v>113</v>
      </c>
      <c r="J3" s="173" t="s">
        <v>117</v>
      </c>
      <c r="K3" s="173" t="s">
        <v>114</v>
      </c>
      <c r="L3" s="173" t="s">
        <v>710</v>
      </c>
      <c r="M3" s="173" t="s">
        <v>115</v>
      </c>
      <c r="N3" s="173" t="s">
        <v>709</v>
      </c>
      <c r="O3" s="173" t="s">
        <v>113</v>
      </c>
      <c r="P3" s="173" t="s">
        <v>114</v>
      </c>
      <c r="Q3" s="173" t="s">
        <v>115</v>
      </c>
      <c r="R3" s="203"/>
    </row>
    <row r="4" spans="1:18" ht="11.25" customHeight="1" x14ac:dyDescent="0.2">
      <c r="A4" s="254" t="s">
        <v>121</v>
      </c>
      <c r="B4" s="79" t="s">
        <v>139</v>
      </c>
      <c r="C4" s="80">
        <v>1423227</v>
      </c>
      <c r="D4" s="81">
        <v>1</v>
      </c>
      <c r="E4" s="80">
        <v>1088916</v>
      </c>
      <c r="F4" s="81">
        <v>1</v>
      </c>
      <c r="G4" s="80">
        <v>334311</v>
      </c>
      <c r="H4" s="81">
        <v>1</v>
      </c>
      <c r="I4" s="80">
        <v>5062525</v>
      </c>
      <c r="J4" s="81">
        <v>1</v>
      </c>
      <c r="K4" s="80">
        <v>4783271</v>
      </c>
      <c r="L4" s="81">
        <v>1</v>
      </c>
      <c r="M4" s="80">
        <v>279254</v>
      </c>
      <c r="N4" s="81">
        <v>1</v>
      </c>
      <c r="O4" s="82">
        <v>255.70748728066599</v>
      </c>
      <c r="P4" s="82">
        <v>339.269052892969</v>
      </c>
      <c r="Q4" s="82">
        <v>-16.468797018345199</v>
      </c>
      <c r="R4" s="82">
        <v>-52.1593847703638</v>
      </c>
    </row>
    <row r="5" spans="1:18" x14ac:dyDescent="0.2">
      <c r="A5" s="254"/>
      <c r="B5" s="89" t="s">
        <v>120</v>
      </c>
      <c r="C5" s="84">
        <v>616581</v>
      </c>
      <c r="D5" s="85">
        <v>0.43322744720272999</v>
      </c>
      <c r="E5" s="84">
        <v>476580</v>
      </c>
      <c r="F5" s="85">
        <v>0.437664613248405</v>
      </c>
      <c r="G5" s="84">
        <v>140001</v>
      </c>
      <c r="H5" s="85">
        <v>0.41877473370604001</v>
      </c>
      <c r="I5" s="84">
        <v>1180470</v>
      </c>
      <c r="J5" s="85">
        <v>0.233178107762431</v>
      </c>
      <c r="K5" s="84">
        <v>1057542</v>
      </c>
      <c r="L5" s="85">
        <v>0.221091800987232</v>
      </c>
      <c r="M5" s="84">
        <v>122928</v>
      </c>
      <c r="N5" s="85">
        <v>0.44020139371325001</v>
      </c>
      <c r="O5" s="86">
        <v>91.454164173077004</v>
      </c>
      <c r="P5" s="86">
        <v>121.902303915397</v>
      </c>
      <c r="Q5" s="86">
        <v>-12.1949128934793</v>
      </c>
      <c r="R5" s="86">
        <v>-15.474229904481</v>
      </c>
    </row>
    <row r="6" spans="1:18" x14ac:dyDescent="0.2">
      <c r="A6" s="254"/>
      <c r="B6" s="83" t="s">
        <v>747</v>
      </c>
      <c r="C6" s="84">
        <v>411334</v>
      </c>
      <c r="D6" s="85">
        <v>0.28901503414423702</v>
      </c>
      <c r="E6" s="84">
        <v>323752</v>
      </c>
      <c r="F6" s="85">
        <v>0.297315862747907</v>
      </c>
      <c r="G6" s="84">
        <v>87582</v>
      </c>
      <c r="H6" s="85">
        <v>0.261977619641591</v>
      </c>
      <c r="I6" s="84">
        <v>787591</v>
      </c>
      <c r="J6" s="85">
        <v>0.155572762603641</v>
      </c>
      <c r="K6" s="84">
        <v>716911</v>
      </c>
      <c r="L6" s="85">
        <v>0.14987881723615501</v>
      </c>
      <c r="M6" s="84">
        <v>70680</v>
      </c>
      <c r="N6" s="85">
        <v>0.25310290989565098</v>
      </c>
      <c r="O6" s="86">
        <v>91.472380109594596</v>
      </c>
      <c r="P6" s="86">
        <v>121.438323160938</v>
      </c>
      <c r="Q6" s="86">
        <v>-19.298485990271999</v>
      </c>
      <c r="R6" s="86">
        <v>-15.7354774170425</v>
      </c>
    </row>
    <row r="7" spans="1:18" x14ac:dyDescent="0.2">
      <c r="A7" s="254"/>
      <c r="B7" s="89" t="s">
        <v>132</v>
      </c>
      <c r="C7" s="84">
        <v>806646</v>
      </c>
      <c r="D7" s="85">
        <v>0.56677255279727001</v>
      </c>
      <c r="E7" s="84">
        <v>612335</v>
      </c>
      <c r="F7" s="85">
        <v>0.56233446840711299</v>
      </c>
      <c r="G7" s="84">
        <v>194311</v>
      </c>
      <c r="H7" s="85">
        <v>0.58122825752069196</v>
      </c>
      <c r="I7" s="84">
        <v>3882055</v>
      </c>
      <c r="J7" s="85">
        <v>0.76682189223756902</v>
      </c>
      <c r="K7" s="84">
        <v>3725729</v>
      </c>
      <c r="L7" s="85">
        <v>0.77890819901276798</v>
      </c>
      <c r="M7" s="84">
        <v>156326</v>
      </c>
      <c r="N7" s="85">
        <v>0.55979860628675004</v>
      </c>
      <c r="O7" s="86">
        <v>381.25881737466</v>
      </c>
      <c r="P7" s="86">
        <v>508.44619366849798</v>
      </c>
      <c r="Q7" s="86">
        <v>-19.548558753750399</v>
      </c>
      <c r="R7" s="86">
        <v>-57.737071041975497</v>
      </c>
    </row>
    <row r="8" spans="1:18" x14ac:dyDescent="0.2">
      <c r="A8" s="254"/>
      <c r="B8" s="83" t="s">
        <v>160</v>
      </c>
      <c r="C8" s="84">
        <v>288102</v>
      </c>
      <c r="D8" s="85">
        <v>0.202428706032137</v>
      </c>
      <c r="E8" s="84">
        <v>179954</v>
      </c>
      <c r="F8" s="85">
        <v>0.16525976292018901</v>
      </c>
      <c r="G8" s="84">
        <v>108148</v>
      </c>
      <c r="H8" s="85">
        <v>0.32349518861180199</v>
      </c>
      <c r="I8" s="84">
        <v>1374299</v>
      </c>
      <c r="J8" s="85">
        <v>0.27146512856726601</v>
      </c>
      <c r="K8" s="84">
        <v>1295253</v>
      </c>
      <c r="L8" s="85">
        <v>0.27078812804041402</v>
      </c>
      <c r="M8" s="84">
        <v>79046</v>
      </c>
      <c r="N8" s="85">
        <v>0.283061299032422</v>
      </c>
      <c r="O8" s="86">
        <v>377.01820882881799</v>
      </c>
      <c r="P8" s="86">
        <v>619.76894095157604</v>
      </c>
      <c r="Q8" s="86">
        <v>-26.909420423863601</v>
      </c>
      <c r="R8" s="86">
        <v>-52.128127976101297</v>
      </c>
    </row>
    <row r="9" spans="1:18" x14ac:dyDescent="0.2">
      <c r="A9" s="254"/>
      <c r="B9" s="83" t="s">
        <v>159</v>
      </c>
      <c r="C9" s="84">
        <v>109264</v>
      </c>
      <c r="D9" s="85">
        <v>7.67720117732449E-2</v>
      </c>
      <c r="E9" s="84">
        <v>90489</v>
      </c>
      <c r="F9" s="85">
        <v>8.3100073834896399E-2</v>
      </c>
      <c r="G9" s="84">
        <v>18775</v>
      </c>
      <c r="H9" s="85">
        <v>5.6160281893207202E-2</v>
      </c>
      <c r="I9" s="84">
        <v>667111</v>
      </c>
      <c r="J9" s="85">
        <v>0.131774361608091</v>
      </c>
      <c r="K9" s="84">
        <v>658609</v>
      </c>
      <c r="L9" s="85">
        <v>0.13769008697186499</v>
      </c>
      <c r="M9" s="84">
        <v>8502</v>
      </c>
      <c r="N9" s="85">
        <v>3.0445400961132199E-2</v>
      </c>
      <c r="O9" s="86">
        <v>510.54967784448701</v>
      </c>
      <c r="P9" s="86">
        <v>627.83321729712998</v>
      </c>
      <c r="Q9" s="86">
        <v>-54.716378162450098</v>
      </c>
      <c r="R9" s="86">
        <v>-74.737428470914494</v>
      </c>
    </row>
    <row r="10" spans="1:18" x14ac:dyDescent="0.2">
      <c r="A10" s="254"/>
      <c r="B10" s="83" t="s">
        <v>162</v>
      </c>
      <c r="C10" s="84">
        <v>409279</v>
      </c>
      <c r="D10" s="85">
        <v>0.28757113236328402</v>
      </c>
      <c r="E10" s="84">
        <v>341891</v>
      </c>
      <c r="F10" s="85">
        <v>0.31397371330754598</v>
      </c>
      <c r="G10" s="84">
        <v>67388</v>
      </c>
      <c r="H10" s="85">
        <v>0.20157278701568301</v>
      </c>
      <c r="I10" s="84">
        <v>1840645</v>
      </c>
      <c r="J10" s="85">
        <v>0.36358240206221198</v>
      </c>
      <c r="K10" s="84">
        <v>1771866</v>
      </c>
      <c r="L10" s="85">
        <v>0.37042977493853102</v>
      </c>
      <c r="M10" s="84">
        <v>68779</v>
      </c>
      <c r="N10" s="85">
        <v>0.24629548726249201</v>
      </c>
      <c r="O10" s="86">
        <v>349.72866919631798</v>
      </c>
      <c r="P10" s="86">
        <v>418.25464841133601</v>
      </c>
      <c r="Q10" s="86">
        <v>2.0641657268356299</v>
      </c>
      <c r="R10" s="86">
        <v>-49.900680241002199</v>
      </c>
    </row>
    <row r="11" spans="1:18" x14ac:dyDescent="0.2">
      <c r="A11" s="254"/>
      <c r="B11" s="79" t="s">
        <v>140</v>
      </c>
      <c r="C11" s="80">
        <v>5963671</v>
      </c>
      <c r="D11" s="81">
        <v>1</v>
      </c>
      <c r="E11" s="80">
        <v>4744348</v>
      </c>
      <c r="F11" s="81">
        <v>1</v>
      </c>
      <c r="G11" s="80">
        <v>1219323</v>
      </c>
      <c r="H11" s="81">
        <v>1</v>
      </c>
      <c r="I11" s="80">
        <v>25808045</v>
      </c>
      <c r="J11" s="81">
        <v>1</v>
      </c>
      <c r="K11" s="80">
        <v>24892221</v>
      </c>
      <c r="L11" s="81">
        <v>1</v>
      </c>
      <c r="M11" s="80">
        <v>915824</v>
      </c>
      <c r="N11" s="81">
        <v>1</v>
      </c>
      <c r="O11" s="82">
        <v>332.75433872861203</v>
      </c>
      <c r="P11" s="82">
        <v>424.67106122906699</v>
      </c>
      <c r="Q11" s="82">
        <v>-24.890779555540199</v>
      </c>
      <c r="R11" s="82">
        <v>-55.594430434954397</v>
      </c>
    </row>
    <row r="12" spans="1:18" x14ac:dyDescent="0.2">
      <c r="A12" s="254"/>
      <c r="B12" s="89" t="s">
        <v>120</v>
      </c>
      <c r="C12" s="84">
        <v>1855954</v>
      </c>
      <c r="D12" s="85">
        <v>0.31120999129562998</v>
      </c>
      <c r="E12" s="84">
        <v>1517526</v>
      </c>
      <c r="F12" s="85">
        <v>0.319859757336519</v>
      </c>
      <c r="G12" s="84">
        <v>338428</v>
      </c>
      <c r="H12" s="85">
        <v>0.27755401973062099</v>
      </c>
      <c r="I12" s="84">
        <v>3974442</v>
      </c>
      <c r="J12" s="85">
        <v>0.154000118955155</v>
      </c>
      <c r="K12" s="84">
        <v>3716839</v>
      </c>
      <c r="L12" s="85">
        <v>0.149317290731108</v>
      </c>
      <c r="M12" s="84">
        <v>257603</v>
      </c>
      <c r="N12" s="85">
        <v>0.28128002760355703</v>
      </c>
      <c r="O12" s="86">
        <v>114.145501451006</v>
      </c>
      <c r="P12" s="86">
        <v>144.927533366809</v>
      </c>
      <c r="Q12" s="86">
        <v>-23.882480173035301</v>
      </c>
      <c r="R12" s="86">
        <v>-16.114839394878299</v>
      </c>
    </row>
    <row r="13" spans="1:18" x14ac:dyDescent="0.2">
      <c r="A13" s="254"/>
      <c r="B13" s="83" t="s">
        <v>747</v>
      </c>
      <c r="C13" s="84">
        <v>1330584</v>
      </c>
      <c r="D13" s="85">
        <v>0.223114923677044</v>
      </c>
      <c r="E13" s="84">
        <v>1088476</v>
      </c>
      <c r="F13" s="85">
        <v>0.229425834698466</v>
      </c>
      <c r="G13" s="84">
        <v>242108</v>
      </c>
      <c r="H13" s="85">
        <v>0.19855936449980799</v>
      </c>
      <c r="I13" s="84">
        <v>2843279</v>
      </c>
      <c r="J13" s="85">
        <v>0.110170258925075</v>
      </c>
      <c r="K13" s="84">
        <v>2689575</v>
      </c>
      <c r="L13" s="85">
        <v>0.108048815732433</v>
      </c>
      <c r="M13" s="84">
        <v>153704</v>
      </c>
      <c r="N13" s="85">
        <v>0.167831373713727</v>
      </c>
      <c r="O13" s="86">
        <v>113.686546659211</v>
      </c>
      <c r="P13" s="86">
        <v>147.09548028619801</v>
      </c>
      <c r="Q13" s="86">
        <v>-36.5142828820196</v>
      </c>
      <c r="R13" s="86">
        <v>-15.399927458762599</v>
      </c>
    </row>
    <row r="14" spans="1:18" x14ac:dyDescent="0.2">
      <c r="A14" s="254"/>
      <c r="B14" s="89" t="s">
        <v>132</v>
      </c>
      <c r="C14" s="84">
        <v>4107716</v>
      </c>
      <c r="D14" s="85">
        <v>0.68878984102241703</v>
      </c>
      <c r="E14" s="84">
        <v>3226820</v>
      </c>
      <c r="F14" s="85">
        <v>0.68013982110924398</v>
      </c>
      <c r="G14" s="84">
        <v>880896</v>
      </c>
      <c r="H14" s="85">
        <v>0.72244680039661402</v>
      </c>
      <c r="I14" s="84">
        <v>21833604</v>
      </c>
      <c r="J14" s="85">
        <v>0.84599991979245204</v>
      </c>
      <c r="K14" s="84">
        <v>21175382</v>
      </c>
      <c r="L14" s="85">
        <v>0.850682709268892</v>
      </c>
      <c r="M14" s="84">
        <v>658222</v>
      </c>
      <c r="N14" s="85">
        <v>0.71872106430930005</v>
      </c>
      <c r="O14" s="86">
        <v>431.52661965919702</v>
      </c>
      <c r="P14" s="86">
        <v>556.23065432840997</v>
      </c>
      <c r="Q14" s="86">
        <v>-25.278125908166199</v>
      </c>
      <c r="R14" s="86">
        <v>-59.098532848216699</v>
      </c>
    </row>
    <row r="15" spans="1:18" x14ac:dyDescent="0.2">
      <c r="A15" s="254"/>
      <c r="B15" s="83" t="s">
        <v>160</v>
      </c>
      <c r="C15" s="84">
        <v>1695801</v>
      </c>
      <c r="D15" s="85">
        <v>0.284355223485668</v>
      </c>
      <c r="E15" s="84">
        <v>1102933</v>
      </c>
      <c r="F15" s="85">
        <v>0.232473039498789</v>
      </c>
      <c r="G15" s="84">
        <v>592868</v>
      </c>
      <c r="H15" s="85">
        <v>0.486227193286767</v>
      </c>
      <c r="I15" s="84">
        <v>8473459</v>
      </c>
      <c r="J15" s="85">
        <v>0.32832626415522798</v>
      </c>
      <c r="K15" s="84">
        <v>8066770</v>
      </c>
      <c r="L15" s="85">
        <v>0.32406790860486101</v>
      </c>
      <c r="M15" s="84">
        <v>406689</v>
      </c>
      <c r="N15" s="85">
        <v>0.444068947745418</v>
      </c>
      <c r="O15" s="86">
        <v>399.672956909449</v>
      </c>
      <c r="P15" s="86">
        <v>631.39256872357601</v>
      </c>
      <c r="Q15" s="86">
        <v>-31.4031116538589</v>
      </c>
      <c r="R15" s="86">
        <v>-51.833512941263898</v>
      </c>
    </row>
    <row r="16" spans="1:18" x14ac:dyDescent="0.2">
      <c r="A16" s="254"/>
      <c r="B16" s="83" t="s">
        <v>159</v>
      </c>
      <c r="C16" s="84">
        <v>493771</v>
      </c>
      <c r="D16" s="85">
        <v>8.2796485587484606E-2</v>
      </c>
      <c r="E16" s="84">
        <v>431899</v>
      </c>
      <c r="F16" s="85">
        <v>9.1034426648298097E-2</v>
      </c>
      <c r="G16" s="84">
        <v>61872</v>
      </c>
      <c r="H16" s="85">
        <v>5.0742912255407301E-2</v>
      </c>
      <c r="I16" s="84">
        <v>3978713</v>
      </c>
      <c r="J16" s="85">
        <v>0.15416560998711801</v>
      </c>
      <c r="K16" s="84">
        <v>3952216</v>
      </c>
      <c r="L16" s="85">
        <v>0.158773136394699</v>
      </c>
      <c r="M16" s="84">
        <v>26497</v>
      </c>
      <c r="N16" s="85">
        <v>2.8932414961826702E-2</v>
      </c>
      <c r="O16" s="86">
        <v>705.78101994649296</v>
      </c>
      <c r="P16" s="86">
        <v>815.07875683898305</v>
      </c>
      <c r="Q16" s="86">
        <v>-57.174489268166496</v>
      </c>
      <c r="R16" s="86">
        <v>-74.795573811377395</v>
      </c>
    </row>
    <row r="17" spans="1:19" x14ac:dyDescent="0.2">
      <c r="A17" s="254"/>
      <c r="B17" s="83" t="s">
        <v>162</v>
      </c>
      <c r="C17" s="84">
        <v>1918146</v>
      </c>
      <c r="D17" s="85">
        <v>0.32163846731316997</v>
      </c>
      <c r="E17" s="84">
        <v>1691990</v>
      </c>
      <c r="F17" s="85">
        <v>0.35663277651639402</v>
      </c>
      <c r="G17" s="84">
        <v>226156</v>
      </c>
      <c r="H17" s="85">
        <v>0.18547669485443999</v>
      </c>
      <c r="I17" s="84">
        <v>9381433</v>
      </c>
      <c r="J17" s="85">
        <v>0.36350808439771398</v>
      </c>
      <c r="K17" s="84">
        <v>9156397</v>
      </c>
      <c r="L17" s="85">
        <v>0.36784170444252401</v>
      </c>
      <c r="M17" s="84">
        <v>225036</v>
      </c>
      <c r="N17" s="85">
        <v>0.245719701602055</v>
      </c>
      <c r="O17" s="86">
        <v>389.08857824169797</v>
      </c>
      <c r="P17" s="86">
        <v>441.16141348353102</v>
      </c>
      <c r="Q17" s="86">
        <v>-0.495233378729731</v>
      </c>
      <c r="R17" s="86">
        <v>-53.100306121234901</v>
      </c>
    </row>
    <row r="18" spans="1:19" x14ac:dyDescent="0.2">
      <c r="A18" s="254"/>
      <c r="B18" s="79" t="s">
        <v>141</v>
      </c>
      <c r="C18" s="90">
        <v>4.1902458286696396</v>
      </c>
      <c r="D18" s="100" t="s">
        <v>718</v>
      </c>
      <c r="E18" s="90">
        <v>4.3569458066554301</v>
      </c>
      <c r="F18" s="100" t="s">
        <v>718</v>
      </c>
      <c r="G18" s="90">
        <v>3.6472715525364099</v>
      </c>
      <c r="H18" s="100" t="s">
        <v>718</v>
      </c>
      <c r="I18" s="90">
        <v>5.0978602574802103</v>
      </c>
      <c r="J18" s="100" t="s">
        <v>718</v>
      </c>
      <c r="K18" s="90">
        <v>5.20401645652107</v>
      </c>
      <c r="L18" s="100" t="s">
        <v>718</v>
      </c>
      <c r="M18" s="90">
        <v>3.2795376252444002</v>
      </c>
      <c r="N18" s="100" t="s">
        <v>718</v>
      </c>
      <c r="O18" s="82">
        <v>21.660171405712799</v>
      </c>
      <c r="P18" s="82">
        <v>19.4418449862678</v>
      </c>
      <c r="Q18" s="82">
        <v>-10.0824389408646</v>
      </c>
      <c r="R18" s="82">
        <v>-7.1801870609362304</v>
      </c>
      <c r="S18" s="26"/>
    </row>
    <row r="19" spans="1:19" x14ac:dyDescent="0.2">
      <c r="A19" s="254"/>
      <c r="B19" s="89" t="s">
        <v>120</v>
      </c>
      <c r="C19" s="91">
        <v>3.01007329126262</v>
      </c>
      <c r="D19" s="126" t="s">
        <v>718</v>
      </c>
      <c r="E19" s="91">
        <v>3.1841999244617898</v>
      </c>
      <c r="F19" s="126" t="s">
        <v>718</v>
      </c>
      <c r="G19" s="91">
        <v>2.4173255905315001</v>
      </c>
      <c r="H19" s="126" t="s">
        <v>718</v>
      </c>
      <c r="I19" s="91">
        <v>3.3668301608681301</v>
      </c>
      <c r="J19" s="126" t="s">
        <v>718</v>
      </c>
      <c r="K19" s="91">
        <v>3.5146017841371799</v>
      </c>
      <c r="L19" s="126" t="s">
        <v>718</v>
      </c>
      <c r="M19" s="91">
        <v>2.09556000260315</v>
      </c>
      <c r="N19" s="126" t="s">
        <v>718</v>
      </c>
      <c r="O19" s="86">
        <v>11.8520991047317</v>
      </c>
      <c r="P19" s="86">
        <v>10.3762912980797</v>
      </c>
      <c r="Q19" s="86">
        <v>-13.310808820652101</v>
      </c>
      <c r="R19" s="86">
        <v>-0.75788660626626703</v>
      </c>
      <c r="S19" s="26"/>
    </row>
    <row r="20" spans="1:19" x14ac:dyDescent="0.2">
      <c r="A20" s="254"/>
      <c r="B20" s="83" t="s">
        <v>747</v>
      </c>
      <c r="C20" s="91">
        <v>3.2348018884896499</v>
      </c>
      <c r="D20" s="126" t="s">
        <v>718</v>
      </c>
      <c r="E20" s="91">
        <v>3.3620672613605498</v>
      </c>
      <c r="F20" s="126" t="s">
        <v>718</v>
      </c>
      <c r="G20" s="91">
        <v>2.7643579730995</v>
      </c>
      <c r="H20" s="126" t="s">
        <v>718</v>
      </c>
      <c r="I20" s="91">
        <v>3.6100958492415498</v>
      </c>
      <c r="J20" s="126" t="s">
        <v>718</v>
      </c>
      <c r="K20" s="91">
        <v>3.7516163094163701</v>
      </c>
      <c r="L20" s="126" t="s">
        <v>718</v>
      </c>
      <c r="M20" s="91">
        <v>2.1746462931522399</v>
      </c>
      <c r="N20" s="126" t="s">
        <v>718</v>
      </c>
      <c r="O20" s="86">
        <v>11.601760283599001</v>
      </c>
      <c r="P20" s="86">
        <v>11.5865929433602</v>
      </c>
      <c r="Q20" s="86">
        <v>-21.332681428594199</v>
      </c>
      <c r="R20" s="86">
        <v>0.39821024079202999</v>
      </c>
      <c r="S20" s="26"/>
    </row>
    <row r="21" spans="1:19" x14ac:dyDescent="0.2">
      <c r="A21" s="254"/>
      <c r="B21" s="89" t="s">
        <v>132</v>
      </c>
      <c r="C21" s="91">
        <v>5.0923403822742603</v>
      </c>
      <c r="D21" s="126" t="s">
        <v>718</v>
      </c>
      <c r="E21" s="91">
        <v>5.2696971429037998</v>
      </c>
      <c r="F21" s="126" t="s">
        <v>718</v>
      </c>
      <c r="G21" s="91">
        <v>4.5334335163732398</v>
      </c>
      <c r="H21" s="126" t="s">
        <v>718</v>
      </c>
      <c r="I21" s="91">
        <v>5.6242387086221104</v>
      </c>
      <c r="J21" s="126" t="s">
        <v>718</v>
      </c>
      <c r="K21" s="91">
        <v>5.6835540105037197</v>
      </c>
      <c r="L21" s="126" t="s">
        <v>718</v>
      </c>
      <c r="M21" s="91">
        <v>4.2105727774010697</v>
      </c>
      <c r="N21" s="126" t="s">
        <v>718</v>
      </c>
      <c r="O21" s="86">
        <v>10.445066244969</v>
      </c>
      <c r="P21" s="86">
        <v>7.8535228188059101</v>
      </c>
      <c r="Q21" s="86">
        <v>-7.1217706801279901</v>
      </c>
      <c r="R21" s="86">
        <v>-3.2214090215883102</v>
      </c>
      <c r="S21" s="26"/>
    </row>
    <row r="22" spans="1:19" x14ac:dyDescent="0.2">
      <c r="A22" s="254"/>
      <c r="B22" s="83" t="s">
        <v>160</v>
      </c>
      <c r="C22" s="91">
        <v>5.8861132515567398</v>
      </c>
      <c r="D22" s="126" t="s">
        <v>718</v>
      </c>
      <c r="E22" s="91">
        <v>6.1289718483612496</v>
      </c>
      <c r="F22" s="126" t="s">
        <v>718</v>
      </c>
      <c r="G22" s="91">
        <v>5.4820061397344402</v>
      </c>
      <c r="H22" s="126" t="s">
        <v>718</v>
      </c>
      <c r="I22" s="91">
        <v>6.1656590014254498</v>
      </c>
      <c r="J22" s="126" t="s">
        <v>718</v>
      </c>
      <c r="K22" s="91">
        <v>6.2279492886717902</v>
      </c>
      <c r="L22" s="126" t="s">
        <v>718</v>
      </c>
      <c r="M22" s="91">
        <v>5.1449662221997299</v>
      </c>
      <c r="N22" s="126" t="s">
        <v>718</v>
      </c>
      <c r="O22" s="86">
        <v>4.7492417818291202</v>
      </c>
      <c r="P22" s="86">
        <v>1.6149109958304899</v>
      </c>
      <c r="Q22" s="86">
        <v>-6.1481127336175101</v>
      </c>
      <c r="R22" s="86">
        <v>0.61542409432056</v>
      </c>
      <c r="S22" s="26"/>
    </row>
    <row r="23" spans="1:19" x14ac:dyDescent="0.2">
      <c r="A23" s="254"/>
      <c r="B23" s="83" t="s">
        <v>159</v>
      </c>
      <c r="C23" s="91">
        <v>4.5190639185825203</v>
      </c>
      <c r="D23" s="126" t="s">
        <v>718</v>
      </c>
      <c r="E23" s="91">
        <v>4.7729447778183003</v>
      </c>
      <c r="F23" s="126" t="s">
        <v>718</v>
      </c>
      <c r="G23" s="91">
        <v>3.2954460719041299</v>
      </c>
      <c r="H23" s="126" t="s">
        <v>718</v>
      </c>
      <c r="I23" s="91">
        <v>5.9640944310617003</v>
      </c>
      <c r="J23" s="126" t="s">
        <v>718</v>
      </c>
      <c r="K23" s="91">
        <v>6.0008533135745203</v>
      </c>
      <c r="L23" s="126" t="s">
        <v>718</v>
      </c>
      <c r="M23" s="91">
        <v>3.1165608092213599</v>
      </c>
      <c r="N23" s="126" t="s">
        <v>718</v>
      </c>
      <c r="O23" s="86">
        <v>31.9763238253209</v>
      </c>
      <c r="P23" s="86">
        <v>25.726434998007601</v>
      </c>
      <c r="Q23" s="86">
        <v>-5.42825641141222</v>
      </c>
      <c r="R23" s="86">
        <v>-0.23016398150902401</v>
      </c>
      <c r="S23" s="26"/>
    </row>
    <row r="24" spans="1:19" x14ac:dyDescent="0.2">
      <c r="A24" s="254"/>
      <c r="B24" s="83" t="s">
        <v>162</v>
      </c>
      <c r="C24" s="91">
        <v>4.6866465174123304</v>
      </c>
      <c r="D24" s="126" t="s">
        <v>718</v>
      </c>
      <c r="E24" s="91">
        <v>4.94891646752912</v>
      </c>
      <c r="F24" s="126" t="s">
        <v>718</v>
      </c>
      <c r="G24" s="91">
        <v>3.3560277794265998</v>
      </c>
      <c r="H24" s="126" t="s">
        <v>718</v>
      </c>
      <c r="I24" s="91">
        <v>5.0968182349122202</v>
      </c>
      <c r="J24" s="126" t="s">
        <v>718</v>
      </c>
      <c r="K24" s="91">
        <v>5.1676577122649201</v>
      </c>
      <c r="L24" s="126" t="s">
        <v>718</v>
      </c>
      <c r="M24" s="91">
        <v>3.2718707745096598</v>
      </c>
      <c r="N24" s="126" t="s">
        <v>718</v>
      </c>
      <c r="O24" s="86">
        <v>8.7519234910500998</v>
      </c>
      <c r="P24" s="86">
        <v>4.41998255923302</v>
      </c>
      <c r="Q24" s="86">
        <v>-2.5076373155445499</v>
      </c>
      <c r="R24" s="86">
        <v>-6.3865655175050096</v>
      </c>
      <c r="S24" s="26"/>
    </row>
    <row r="25" spans="1:19" ht="11.25" customHeight="1" x14ac:dyDescent="0.2">
      <c r="A25" s="254" t="s">
        <v>133</v>
      </c>
      <c r="B25" s="79" t="s">
        <v>139</v>
      </c>
      <c r="C25" s="80">
        <v>948535</v>
      </c>
      <c r="D25" s="81">
        <v>1</v>
      </c>
      <c r="E25" s="80">
        <v>664735</v>
      </c>
      <c r="F25" s="81">
        <v>1</v>
      </c>
      <c r="G25" s="80">
        <v>283800</v>
      </c>
      <c r="H25" s="81">
        <v>1</v>
      </c>
      <c r="I25" s="80">
        <v>3641169</v>
      </c>
      <c r="J25" s="81">
        <v>1</v>
      </c>
      <c r="K25" s="80">
        <v>3409758</v>
      </c>
      <c r="L25" s="81">
        <v>1</v>
      </c>
      <c r="M25" s="80">
        <v>231411</v>
      </c>
      <c r="N25" s="81">
        <v>1</v>
      </c>
      <c r="O25" s="82">
        <v>283.87291981845698</v>
      </c>
      <c r="P25" s="82">
        <v>412.94997254545001</v>
      </c>
      <c r="Q25" s="82">
        <v>-18.4598308668076</v>
      </c>
      <c r="R25" s="82">
        <v>-54.279272746450097</v>
      </c>
    </row>
    <row r="26" spans="1:19" x14ac:dyDescent="0.2">
      <c r="A26" s="254"/>
      <c r="B26" s="89" t="s">
        <v>120</v>
      </c>
      <c r="C26" s="84">
        <v>334892</v>
      </c>
      <c r="D26" s="85">
        <v>0.35306235405124697</v>
      </c>
      <c r="E26" s="84">
        <v>233281</v>
      </c>
      <c r="F26" s="85">
        <v>0.35093834385130901</v>
      </c>
      <c r="G26" s="84">
        <v>101611</v>
      </c>
      <c r="H26" s="85">
        <v>0.35803735024665301</v>
      </c>
      <c r="I26" s="84">
        <v>651751</v>
      </c>
      <c r="J26" s="85">
        <v>0.17899498759876301</v>
      </c>
      <c r="K26" s="84">
        <v>560458</v>
      </c>
      <c r="L26" s="85">
        <v>0.16436884963683601</v>
      </c>
      <c r="M26" s="84">
        <v>91293</v>
      </c>
      <c r="N26" s="85">
        <v>0.394505879150084</v>
      </c>
      <c r="O26" s="86">
        <v>94.6152789556036</v>
      </c>
      <c r="P26" s="86">
        <v>140.25017039535999</v>
      </c>
      <c r="Q26" s="86">
        <v>-10.1544124159786</v>
      </c>
      <c r="R26" s="86">
        <v>-26.474457034299501</v>
      </c>
    </row>
    <row r="27" spans="1:19" x14ac:dyDescent="0.2">
      <c r="A27" s="254"/>
      <c r="B27" s="83" t="s">
        <v>747</v>
      </c>
      <c r="C27" s="84">
        <v>196706</v>
      </c>
      <c r="D27" s="85">
        <v>0.20737874722598501</v>
      </c>
      <c r="E27" s="84">
        <v>133548</v>
      </c>
      <c r="F27" s="85">
        <v>0.200904119686792</v>
      </c>
      <c r="G27" s="84">
        <v>63158</v>
      </c>
      <c r="H27" s="85">
        <v>0.22254404510218501</v>
      </c>
      <c r="I27" s="84">
        <v>363954</v>
      </c>
      <c r="J27" s="85">
        <v>9.9955261620649896E-2</v>
      </c>
      <c r="K27" s="84">
        <v>313057</v>
      </c>
      <c r="L27" s="85">
        <v>9.18120875440427E-2</v>
      </c>
      <c r="M27" s="84">
        <v>50897</v>
      </c>
      <c r="N27" s="85">
        <v>0.21994200794257801</v>
      </c>
      <c r="O27" s="86">
        <v>85.024351061990998</v>
      </c>
      <c r="P27" s="86">
        <v>134.41534130050599</v>
      </c>
      <c r="Q27" s="86">
        <v>-19.413217644637299</v>
      </c>
      <c r="R27" s="86">
        <v>-31.887697812645001</v>
      </c>
    </row>
    <row r="28" spans="1:19" x14ac:dyDescent="0.2">
      <c r="A28" s="254"/>
      <c r="B28" s="89" t="s">
        <v>132</v>
      </c>
      <c r="C28" s="84">
        <v>613643</v>
      </c>
      <c r="D28" s="85">
        <v>0.64693764594875303</v>
      </c>
      <c r="E28" s="84">
        <v>431454</v>
      </c>
      <c r="F28" s="85">
        <v>0.64906165614869105</v>
      </c>
      <c r="G28" s="84">
        <v>182189</v>
      </c>
      <c r="H28" s="85">
        <v>0.64196264975334705</v>
      </c>
      <c r="I28" s="84">
        <v>2989418</v>
      </c>
      <c r="J28" s="85">
        <v>0.82100501240123702</v>
      </c>
      <c r="K28" s="84">
        <v>2849299</v>
      </c>
      <c r="L28" s="85">
        <v>0.83563085708721896</v>
      </c>
      <c r="M28" s="84">
        <v>140119</v>
      </c>
      <c r="N28" s="85">
        <v>0.60549844216567095</v>
      </c>
      <c r="O28" s="86">
        <v>387.15914627886201</v>
      </c>
      <c r="P28" s="86">
        <v>560.39461912509796</v>
      </c>
      <c r="Q28" s="86">
        <v>-23.091405079340699</v>
      </c>
      <c r="R28" s="86">
        <v>-57.761709031160301</v>
      </c>
    </row>
    <row r="29" spans="1:19" x14ac:dyDescent="0.2">
      <c r="A29" s="254"/>
      <c r="B29" s="83" t="s">
        <v>160</v>
      </c>
      <c r="C29" s="84">
        <v>264863</v>
      </c>
      <c r="D29" s="85">
        <v>0.27923376575455799</v>
      </c>
      <c r="E29" s="84">
        <v>158106</v>
      </c>
      <c r="F29" s="85">
        <v>0.23784816505825601</v>
      </c>
      <c r="G29" s="84">
        <v>106757</v>
      </c>
      <c r="H29" s="85">
        <v>0.37616983791402397</v>
      </c>
      <c r="I29" s="84">
        <v>1242989</v>
      </c>
      <c r="J29" s="85">
        <v>0.34137086194021798</v>
      </c>
      <c r="K29" s="84">
        <v>1166493</v>
      </c>
      <c r="L29" s="85">
        <v>0.34210433702333098</v>
      </c>
      <c r="M29" s="84">
        <v>76496</v>
      </c>
      <c r="N29" s="85">
        <v>0.330563369934878</v>
      </c>
      <c r="O29" s="86">
        <v>369.29506952651002</v>
      </c>
      <c r="P29" s="86">
        <v>637.79173465902602</v>
      </c>
      <c r="Q29" s="86">
        <v>-28.345682250344201</v>
      </c>
      <c r="R29" s="86">
        <v>-52.9451201992146</v>
      </c>
    </row>
    <row r="30" spans="1:19" x14ac:dyDescent="0.2">
      <c r="A30" s="254"/>
      <c r="B30" s="83" t="s">
        <v>159</v>
      </c>
      <c r="C30" s="84">
        <v>67157</v>
      </c>
      <c r="D30" s="85">
        <v>7.0800761173810095E-2</v>
      </c>
      <c r="E30" s="84">
        <v>49750</v>
      </c>
      <c r="F30" s="85">
        <v>7.4841854272755304E-2</v>
      </c>
      <c r="G30" s="84">
        <v>17407</v>
      </c>
      <c r="H30" s="85">
        <v>6.1335447498238202E-2</v>
      </c>
      <c r="I30" s="84">
        <v>462351</v>
      </c>
      <c r="J30" s="85">
        <v>0.12697872578833899</v>
      </c>
      <c r="K30" s="84">
        <v>454861</v>
      </c>
      <c r="L30" s="85">
        <v>0.133399789662492</v>
      </c>
      <c r="M30" s="84">
        <v>7490</v>
      </c>
      <c r="N30" s="85">
        <v>3.2366654999114099E-2</v>
      </c>
      <c r="O30" s="86">
        <v>588.46285569635302</v>
      </c>
      <c r="P30" s="86">
        <v>814.29346733668297</v>
      </c>
      <c r="Q30" s="86">
        <v>-56.971333371632099</v>
      </c>
      <c r="R30" s="86">
        <v>-72.747463518460805</v>
      </c>
    </row>
    <row r="31" spans="1:19" x14ac:dyDescent="0.2">
      <c r="A31" s="254"/>
      <c r="B31" s="83" t="s">
        <v>162</v>
      </c>
      <c r="C31" s="84">
        <v>281624</v>
      </c>
      <c r="D31" s="85">
        <v>0.29690417327773899</v>
      </c>
      <c r="E31" s="84">
        <v>223599</v>
      </c>
      <c r="F31" s="85">
        <v>0.33637314117655898</v>
      </c>
      <c r="G31" s="84">
        <v>58025</v>
      </c>
      <c r="H31" s="85">
        <v>0.204457364341085</v>
      </c>
      <c r="I31" s="84">
        <v>1284076</v>
      </c>
      <c r="J31" s="85">
        <v>0.35265487539853302</v>
      </c>
      <c r="K31" s="84">
        <v>1227948</v>
      </c>
      <c r="L31" s="85">
        <v>0.36012761022923001</v>
      </c>
      <c r="M31" s="84">
        <v>56128</v>
      </c>
      <c r="N31" s="85">
        <v>0.24254681065290801</v>
      </c>
      <c r="O31" s="86">
        <v>355.95403800812397</v>
      </c>
      <c r="P31" s="86">
        <v>449.17419129781399</v>
      </c>
      <c r="Q31" s="86">
        <v>-3.2692804825506299</v>
      </c>
      <c r="R31" s="86">
        <v>-53.125476839734397</v>
      </c>
    </row>
    <row r="32" spans="1:19" x14ac:dyDescent="0.2">
      <c r="A32" s="254"/>
      <c r="B32" s="79" t="s">
        <v>140</v>
      </c>
      <c r="C32" s="80">
        <v>4231001</v>
      </c>
      <c r="D32" s="81">
        <v>1</v>
      </c>
      <c r="E32" s="80">
        <v>3134060</v>
      </c>
      <c r="F32" s="81">
        <v>1</v>
      </c>
      <c r="G32" s="80">
        <v>1096941</v>
      </c>
      <c r="H32" s="81">
        <v>1</v>
      </c>
      <c r="I32" s="80">
        <v>19159184</v>
      </c>
      <c r="J32" s="81">
        <v>1</v>
      </c>
      <c r="K32" s="80">
        <v>18352987</v>
      </c>
      <c r="L32" s="81">
        <v>1</v>
      </c>
      <c r="M32" s="80">
        <v>806197</v>
      </c>
      <c r="N32" s="81">
        <v>1</v>
      </c>
      <c r="O32" s="82">
        <v>352.82863322414698</v>
      </c>
      <c r="P32" s="82">
        <v>485.59781880372401</v>
      </c>
      <c r="Q32" s="82">
        <v>-26.504980668969399</v>
      </c>
      <c r="R32" s="82">
        <v>-57.408600432352202</v>
      </c>
    </row>
    <row r="33" spans="1:18" x14ac:dyDescent="0.2">
      <c r="A33" s="254"/>
      <c r="B33" s="89" t="s">
        <v>120</v>
      </c>
      <c r="C33" s="84">
        <v>950001</v>
      </c>
      <c r="D33" s="85">
        <v>0.22453339056171301</v>
      </c>
      <c r="E33" s="84">
        <v>703692</v>
      </c>
      <c r="F33" s="85">
        <v>0.22453048122882099</v>
      </c>
      <c r="G33" s="84">
        <v>246309</v>
      </c>
      <c r="H33" s="85">
        <v>0.224541702789849</v>
      </c>
      <c r="I33" s="84">
        <v>2000518</v>
      </c>
      <c r="J33" s="85">
        <v>0.104415616030411</v>
      </c>
      <c r="K33" s="84">
        <v>1808670</v>
      </c>
      <c r="L33" s="85">
        <v>9.8549080866237204E-2</v>
      </c>
      <c r="M33" s="84">
        <v>191848</v>
      </c>
      <c r="N33" s="85">
        <v>0.23796665083099999</v>
      </c>
      <c r="O33" s="86">
        <v>110.580620441452</v>
      </c>
      <c r="P33" s="86">
        <v>157.02580106069101</v>
      </c>
      <c r="Q33" s="86">
        <v>-22.110844508320799</v>
      </c>
      <c r="R33" s="86">
        <v>-31.0258013933318</v>
      </c>
    </row>
    <row r="34" spans="1:18" x14ac:dyDescent="0.2">
      <c r="A34" s="254"/>
      <c r="B34" s="83" t="s">
        <v>747</v>
      </c>
      <c r="C34" s="84">
        <v>606160</v>
      </c>
      <c r="D34" s="85">
        <v>0.143266333427952</v>
      </c>
      <c r="E34" s="84">
        <v>429289</v>
      </c>
      <c r="F34" s="85">
        <v>0.136975361033292</v>
      </c>
      <c r="G34" s="84">
        <v>176871</v>
      </c>
      <c r="H34" s="85">
        <v>0.161240212554732</v>
      </c>
      <c r="I34" s="84">
        <v>1184274</v>
      </c>
      <c r="J34" s="85">
        <v>6.1812340233279202E-2</v>
      </c>
      <c r="K34" s="84">
        <v>1072508</v>
      </c>
      <c r="L34" s="85">
        <v>5.8437789990261502E-2</v>
      </c>
      <c r="M34" s="84">
        <v>111766</v>
      </c>
      <c r="N34" s="85">
        <v>0.138633609403161</v>
      </c>
      <c r="O34" s="86">
        <v>95.373168800316705</v>
      </c>
      <c r="P34" s="86">
        <v>149.833562006015</v>
      </c>
      <c r="Q34" s="86">
        <v>-36.809313002131503</v>
      </c>
      <c r="R34" s="86">
        <v>-35.8146295778404</v>
      </c>
    </row>
    <row r="35" spans="1:18" x14ac:dyDescent="0.2">
      <c r="A35" s="254"/>
      <c r="B35" s="89" t="s">
        <v>132</v>
      </c>
      <c r="C35" s="84">
        <v>3281000</v>
      </c>
      <c r="D35" s="85">
        <v>0.77546660943828705</v>
      </c>
      <c r="E35" s="84">
        <v>2430368</v>
      </c>
      <c r="F35" s="85">
        <v>0.77546951877117898</v>
      </c>
      <c r="G35" s="84">
        <v>850632</v>
      </c>
      <c r="H35" s="85">
        <v>0.77545829721015103</v>
      </c>
      <c r="I35" s="84">
        <v>17158665</v>
      </c>
      <c r="J35" s="85">
        <v>0.89558433177529895</v>
      </c>
      <c r="K35" s="84">
        <v>16544317</v>
      </c>
      <c r="L35" s="85">
        <v>0.90145091913376296</v>
      </c>
      <c r="M35" s="84">
        <v>614348</v>
      </c>
      <c r="N35" s="85">
        <v>0.76203210877738303</v>
      </c>
      <c r="O35" s="86">
        <v>422.97058823529397</v>
      </c>
      <c r="P35" s="86">
        <v>580.73300010533399</v>
      </c>
      <c r="Q35" s="86">
        <v>-27.7774642853784</v>
      </c>
      <c r="R35" s="86">
        <v>-59.226908171140401</v>
      </c>
    </row>
    <row r="36" spans="1:18" x14ac:dyDescent="0.2">
      <c r="A36" s="254"/>
      <c r="B36" s="83" t="s">
        <v>160</v>
      </c>
      <c r="C36" s="84">
        <v>1573556</v>
      </c>
      <c r="D36" s="85">
        <v>0.37191104421861398</v>
      </c>
      <c r="E36" s="84">
        <v>984234</v>
      </c>
      <c r="F36" s="85">
        <v>0.31404440246836401</v>
      </c>
      <c r="G36" s="84">
        <v>589322</v>
      </c>
      <c r="H36" s="85">
        <v>0.53724129191998504</v>
      </c>
      <c r="I36" s="84">
        <v>7679056</v>
      </c>
      <c r="J36" s="85">
        <v>0.400802873441792</v>
      </c>
      <c r="K36" s="84">
        <v>7280546</v>
      </c>
      <c r="L36" s="85">
        <v>0.396695426199561</v>
      </c>
      <c r="M36" s="84">
        <v>398510</v>
      </c>
      <c r="N36" s="85">
        <v>0.49430846306796</v>
      </c>
      <c r="O36" s="86">
        <v>388.006527889697</v>
      </c>
      <c r="P36" s="86">
        <v>639.71697787314804</v>
      </c>
      <c r="Q36" s="86">
        <v>-32.378224468117601</v>
      </c>
      <c r="R36" s="86">
        <v>-52.310563962127901</v>
      </c>
    </row>
    <row r="37" spans="1:18" x14ac:dyDescent="0.2">
      <c r="A37" s="254"/>
      <c r="B37" s="83" t="s">
        <v>159</v>
      </c>
      <c r="C37" s="84">
        <v>319283</v>
      </c>
      <c r="D37" s="85">
        <v>7.5462756922061697E-2</v>
      </c>
      <c r="E37" s="84">
        <v>261199</v>
      </c>
      <c r="F37" s="85">
        <v>8.3342054714970401E-2</v>
      </c>
      <c r="G37" s="84">
        <v>58084</v>
      </c>
      <c r="H37" s="85">
        <v>5.29508879693621E-2</v>
      </c>
      <c r="I37" s="84">
        <v>2734560</v>
      </c>
      <c r="J37" s="85">
        <v>0.14272841682610299</v>
      </c>
      <c r="K37" s="84">
        <v>2711365</v>
      </c>
      <c r="L37" s="85">
        <v>0.14773426254810701</v>
      </c>
      <c r="M37" s="84">
        <v>23195</v>
      </c>
      <c r="N37" s="85">
        <v>2.8770883543352301E-2</v>
      </c>
      <c r="O37" s="86">
        <v>756.46902591118203</v>
      </c>
      <c r="P37" s="86">
        <v>938.045704616021</v>
      </c>
      <c r="Q37" s="86">
        <v>-60.0664554782729</v>
      </c>
      <c r="R37" s="86">
        <v>-73.914103589214704</v>
      </c>
    </row>
    <row r="38" spans="1:18" x14ac:dyDescent="0.2">
      <c r="A38" s="254"/>
      <c r="B38" s="83" t="s">
        <v>162</v>
      </c>
      <c r="C38" s="84">
        <v>1388162</v>
      </c>
      <c r="D38" s="85">
        <v>0.32809304464830003</v>
      </c>
      <c r="E38" s="84">
        <v>1184936</v>
      </c>
      <c r="F38" s="85">
        <v>0.37808338066278202</v>
      </c>
      <c r="G38" s="84">
        <v>203226</v>
      </c>
      <c r="H38" s="85">
        <v>0.185266117320804</v>
      </c>
      <c r="I38" s="84">
        <v>6745048</v>
      </c>
      <c r="J38" s="85">
        <v>0.35205298931311502</v>
      </c>
      <c r="K38" s="84">
        <v>6552407</v>
      </c>
      <c r="L38" s="85">
        <v>0.357021284873138</v>
      </c>
      <c r="M38" s="84">
        <v>192641</v>
      </c>
      <c r="N38" s="85">
        <v>0.238950281382838</v>
      </c>
      <c r="O38" s="86">
        <v>385.89775544929199</v>
      </c>
      <c r="P38" s="86">
        <v>452.97560374568798</v>
      </c>
      <c r="Q38" s="86">
        <v>-5.2084871030281601</v>
      </c>
      <c r="R38" s="86">
        <v>-56.478462250803098</v>
      </c>
    </row>
    <row r="39" spans="1:18" x14ac:dyDescent="0.2">
      <c r="A39" s="254"/>
      <c r="B39" s="79" t="s">
        <v>141</v>
      </c>
      <c r="C39" s="90">
        <v>4.4605639222590598</v>
      </c>
      <c r="D39" s="100" t="s">
        <v>718</v>
      </c>
      <c r="E39" s="90">
        <v>4.7147509909964098</v>
      </c>
      <c r="F39" s="100" t="s">
        <v>718</v>
      </c>
      <c r="G39" s="90">
        <v>3.86519027484144</v>
      </c>
      <c r="H39" s="100" t="s">
        <v>718</v>
      </c>
      <c r="I39" s="90">
        <v>5.2618222334640299</v>
      </c>
      <c r="J39" s="100" t="s">
        <v>718</v>
      </c>
      <c r="K39" s="90">
        <v>5.3824896077668898</v>
      </c>
      <c r="L39" s="100" t="s">
        <v>718</v>
      </c>
      <c r="M39" s="90">
        <v>3.4838317971055801</v>
      </c>
      <c r="N39" s="100" t="s">
        <v>718</v>
      </c>
      <c r="O39" s="82">
        <v>17.963161725057699</v>
      </c>
      <c r="P39" s="82">
        <v>14.1627546830284</v>
      </c>
      <c r="Q39" s="82">
        <v>-9.8664865276651703</v>
      </c>
      <c r="R39" s="82">
        <v>-6.8444398719820798</v>
      </c>
    </row>
    <row r="40" spans="1:18" x14ac:dyDescent="0.2">
      <c r="A40" s="254"/>
      <c r="B40" s="89" t="s">
        <v>120</v>
      </c>
      <c r="C40" s="91">
        <v>2.8367384111892799</v>
      </c>
      <c r="D40" s="126" t="s">
        <v>718</v>
      </c>
      <c r="E40" s="91">
        <v>3.0164994148687598</v>
      </c>
      <c r="F40" s="126" t="s">
        <v>718</v>
      </c>
      <c r="G40" s="91">
        <v>2.42403873596363</v>
      </c>
      <c r="H40" s="126" t="s">
        <v>718</v>
      </c>
      <c r="I40" s="91">
        <v>3.0694513702318802</v>
      </c>
      <c r="J40" s="126" t="s">
        <v>718</v>
      </c>
      <c r="K40" s="91">
        <v>3.2271285270261099</v>
      </c>
      <c r="L40" s="126" t="s">
        <v>718</v>
      </c>
      <c r="M40" s="91">
        <v>2.1014535616093202</v>
      </c>
      <c r="N40" s="126" t="s">
        <v>718</v>
      </c>
      <c r="O40" s="86">
        <v>8.2035396046631099</v>
      </c>
      <c r="P40" s="86">
        <v>6.9825676451029901</v>
      </c>
      <c r="Q40" s="86">
        <v>-13.307756578653199</v>
      </c>
      <c r="R40" s="86">
        <v>-6.1901540273636799</v>
      </c>
    </row>
    <row r="41" spans="1:18" x14ac:dyDescent="0.2">
      <c r="A41" s="254"/>
      <c r="B41" s="83" t="s">
        <v>747</v>
      </c>
      <c r="C41" s="91">
        <v>3.0815531808892498</v>
      </c>
      <c r="D41" s="126" t="s">
        <v>718</v>
      </c>
      <c r="E41" s="91">
        <v>3.2144921676101501</v>
      </c>
      <c r="F41" s="126" t="s">
        <v>718</v>
      </c>
      <c r="G41" s="91">
        <v>2.80045283257861</v>
      </c>
      <c r="H41" s="126" t="s">
        <v>718</v>
      </c>
      <c r="I41" s="91">
        <v>3.25391120855932</v>
      </c>
      <c r="J41" s="126" t="s">
        <v>718</v>
      </c>
      <c r="K41" s="91">
        <v>3.4259192415438702</v>
      </c>
      <c r="L41" s="126" t="s">
        <v>718</v>
      </c>
      <c r="M41" s="91">
        <v>2.1959251036406902</v>
      </c>
      <c r="N41" s="126" t="s">
        <v>718</v>
      </c>
      <c r="O41" s="86">
        <v>5.5932193135261903</v>
      </c>
      <c r="P41" s="86">
        <v>6.5773087290149901</v>
      </c>
      <c r="Q41" s="86">
        <v>-21.586784890830899</v>
      </c>
      <c r="R41" s="86">
        <v>-5.7653781168541203</v>
      </c>
    </row>
    <row r="42" spans="1:18" x14ac:dyDescent="0.2">
      <c r="A42" s="254"/>
      <c r="B42" s="89" t="s">
        <v>132</v>
      </c>
      <c r="C42" s="91">
        <v>5.3467569906280996</v>
      </c>
      <c r="D42" s="126" t="s">
        <v>718</v>
      </c>
      <c r="E42" s="91">
        <v>5.63297130169149</v>
      </c>
      <c r="F42" s="126" t="s">
        <v>718</v>
      </c>
      <c r="G42" s="91">
        <v>4.6689536689920903</v>
      </c>
      <c r="H42" s="126" t="s">
        <v>718</v>
      </c>
      <c r="I42" s="91">
        <v>5.7398011920715</v>
      </c>
      <c r="J42" s="126" t="s">
        <v>718</v>
      </c>
      <c r="K42" s="91">
        <v>5.8064516921530496</v>
      </c>
      <c r="L42" s="126" t="s">
        <v>718</v>
      </c>
      <c r="M42" s="91">
        <v>4.3844731977818903</v>
      </c>
      <c r="N42" s="126" t="s">
        <v>718</v>
      </c>
      <c r="O42" s="86">
        <v>7.3510765896474002</v>
      </c>
      <c r="P42" s="86">
        <v>3.0797314804261302</v>
      </c>
      <c r="Q42" s="86">
        <v>-6.0930240773114503</v>
      </c>
      <c r="R42" s="86">
        <v>-3.4688883152516801</v>
      </c>
    </row>
    <row r="43" spans="1:18" x14ac:dyDescent="0.2">
      <c r="A43" s="254"/>
      <c r="B43" s="83" t="s">
        <v>160</v>
      </c>
      <c r="C43" s="91">
        <v>5.9410185643143798</v>
      </c>
      <c r="D43" s="126" t="s">
        <v>718</v>
      </c>
      <c r="E43" s="91">
        <v>6.2251527456263496</v>
      </c>
      <c r="F43" s="126" t="s">
        <v>718</v>
      </c>
      <c r="G43" s="91">
        <v>5.5202188146913098</v>
      </c>
      <c r="H43" s="126" t="s">
        <v>718</v>
      </c>
      <c r="I43" s="91">
        <v>6.1778953796051299</v>
      </c>
      <c r="J43" s="126" t="s">
        <v>718</v>
      </c>
      <c r="K43" s="91">
        <v>6.2413970765362503</v>
      </c>
      <c r="L43" s="126" t="s">
        <v>718</v>
      </c>
      <c r="M43" s="91">
        <v>5.2095534407027797</v>
      </c>
      <c r="N43" s="126" t="s">
        <v>718</v>
      </c>
      <c r="O43" s="86">
        <v>3.9871414762711499</v>
      </c>
      <c r="P43" s="86">
        <v>0.260946704019616</v>
      </c>
      <c r="Q43" s="86">
        <v>-5.6277728187464797</v>
      </c>
      <c r="R43" s="86">
        <v>1.3485450175905001</v>
      </c>
    </row>
    <row r="44" spans="1:18" x14ac:dyDescent="0.2">
      <c r="A44" s="254"/>
      <c r="B44" s="83" t="s">
        <v>159</v>
      </c>
      <c r="C44" s="91">
        <v>4.7542772905281696</v>
      </c>
      <c r="D44" s="126" t="s">
        <v>718</v>
      </c>
      <c r="E44" s="91">
        <v>5.2502311557788897</v>
      </c>
      <c r="F44" s="126" t="s">
        <v>718</v>
      </c>
      <c r="G44" s="91">
        <v>3.33681852128454</v>
      </c>
      <c r="H44" s="126" t="s">
        <v>718</v>
      </c>
      <c r="I44" s="91">
        <v>5.91446757982572</v>
      </c>
      <c r="J44" s="126" t="s">
        <v>718</v>
      </c>
      <c r="K44" s="91">
        <v>5.9608649675395302</v>
      </c>
      <c r="L44" s="126" t="s">
        <v>718</v>
      </c>
      <c r="M44" s="91">
        <v>3.0967957276368501</v>
      </c>
      <c r="N44" s="126" t="s">
        <v>718</v>
      </c>
      <c r="O44" s="86">
        <v>24.4030841787241</v>
      </c>
      <c r="P44" s="86">
        <v>13.535286174561101</v>
      </c>
      <c r="Q44" s="86">
        <v>-7.1931629519753502</v>
      </c>
      <c r="R44" s="86">
        <v>-4.2808494965016299</v>
      </c>
    </row>
    <row r="45" spans="1:18" x14ac:dyDescent="0.2">
      <c r="A45" s="254"/>
      <c r="B45" s="83" t="s">
        <v>162</v>
      </c>
      <c r="C45" s="91">
        <v>4.9291324603016804</v>
      </c>
      <c r="D45" s="126" t="s">
        <v>718</v>
      </c>
      <c r="E45" s="91">
        <v>5.2993796931113302</v>
      </c>
      <c r="F45" s="126" t="s">
        <v>718</v>
      </c>
      <c r="G45" s="91">
        <v>3.5023869021973302</v>
      </c>
      <c r="H45" s="126" t="s">
        <v>718</v>
      </c>
      <c r="I45" s="91">
        <v>5.2528417321093102</v>
      </c>
      <c r="J45" s="126" t="s">
        <v>718</v>
      </c>
      <c r="K45" s="91">
        <v>5.3360622762527399</v>
      </c>
      <c r="L45" s="126" t="s">
        <v>718</v>
      </c>
      <c r="M45" s="91">
        <v>3.4321728905359201</v>
      </c>
      <c r="N45" s="126" t="s">
        <v>718</v>
      </c>
      <c r="O45" s="86">
        <v>6.5672666420456496</v>
      </c>
      <c r="P45" s="86">
        <v>0.69220522524733297</v>
      </c>
      <c r="Q45" s="86">
        <v>-2.0047474371652099</v>
      </c>
      <c r="R45" s="86">
        <v>-7.1531083091868402</v>
      </c>
    </row>
    <row r="46" spans="1:18" ht="11.25" customHeight="1" x14ac:dyDescent="0.2">
      <c r="A46" s="254" t="s">
        <v>134</v>
      </c>
      <c r="B46" s="79" t="s">
        <v>139</v>
      </c>
      <c r="C46" s="80">
        <v>172646</v>
      </c>
      <c r="D46" s="81">
        <v>1</v>
      </c>
      <c r="E46" s="80">
        <v>158056</v>
      </c>
      <c r="F46" s="81">
        <v>1</v>
      </c>
      <c r="G46" s="80">
        <v>14590</v>
      </c>
      <c r="H46" s="81">
        <v>1</v>
      </c>
      <c r="I46" s="80">
        <v>460045</v>
      </c>
      <c r="J46" s="81">
        <v>1</v>
      </c>
      <c r="K46" s="80">
        <v>443715</v>
      </c>
      <c r="L46" s="81">
        <v>1</v>
      </c>
      <c r="M46" s="80">
        <v>16330</v>
      </c>
      <c r="N46" s="81">
        <v>1</v>
      </c>
      <c r="O46" s="82">
        <v>166.467221945484</v>
      </c>
      <c r="P46" s="82">
        <v>180.732778255808</v>
      </c>
      <c r="Q46" s="82">
        <v>11.9259766963674</v>
      </c>
      <c r="R46" s="82">
        <v>-33.027571016585703</v>
      </c>
    </row>
    <row r="47" spans="1:18" x14ac:dyDescent="0.2">
      <c r="A47" s="254"/>
      <c r="B47" s="89" t="s">
        <v>120</v>
      </c>
      <c r="C47" s="84">
        <v>124355</v>
      </c>
      <c r="D47" s="85">
        <v>0.72028891488942703</v>
      </c>
      <c r="E47" s="84">
        <v>111775</v>
      </c>
      <c r="F47" s="85">
        <v>0.70718606063673595</v>
      </c>
      <c r="G47" s="84">
        <v>12580</v>
      </c>
      <c r="H47" s="85">
        <v>0.86223440712817001</v>
      </c>
      <c r="I47" s="127">
        <v>252673</v>
      </c>
      <c r="J47" s="85">
        <v>0.54923540088469602</v>
      </c>
      <c r="K47" s="84">
        <v>239022</v>
      </c>
      <c r="L47" s="85">
        <v>0.53868361448226898</v>
      </c>
      <c r="M47" s="84">
        <v>13651</v>
      </c>
      <c r="N47" s="85">
        <v>0.83594611145131703</v>
      </c>
      <c r="O47" s="86">
        <v>103.186844115637</v>
      </c>
      <c r="P47" s="86">
        <v>113.84209349138899</v>
      </c>
      <c r="Q47" s="86">
        <v>8.5135135135135105</v>
      </c>
      <c r="R47" s="86">
        <v>23.3429662100813</v>
      </c>
    </row>
    <row r="48" spans="1:18" x14ac:dyDescent="0.2">
      <c r="A48" s="254"/>
      <c r="B48" s="83" t="s">
        <v>747</v>
      </c>
      <c r="C48" s="84">
        <v>94261</v>
      </c>
      <c r="D48" s="85">
        <v>0.54597847618827</v>
      </c>
      <c r="E48" s="84">
        <v>88080</v>
      </c>
      <c r="F48" s="85">
        <v>0.55727084071468302</v>
      </c>
      <c r="G48" s="84">
        <v>6181</v>
      </c>
      <c r="H48" s="85">
        <v>0.42364633310486599</v>
      </c>
      <c r="I48" s="127">
        <v>205701</v>
      </c>
      <c r="J48" s="85">
        <v>0.44713234574878502</v>
      </c>
      <c r="K48" s="84">
        <v>198232</v>
      </c>
      <c r="L48" s="85">
        <v>0.44675523703277997</v>
      </c>
      <c r="M48" s="84">
        <v>7469</v>
      </c>
      <c r="N48" s="85">
        <v>0.45737905695039799</v>
      </c>
      <c r="O48" s="86">
        <v>118.224928655542</v>
      </c>
      <c r="P48" s="86">
        <v>125.059037238874</v>
      </c>
      <c r="Q48" s="86">
        <v>20.838052095130202</v>
      </c>
      <c r="R48" s="86">
        <v>32.448842929442499</v>
      </c>
    </row>
    <row r="49" spans="1:18" x14ac:dyDescent="0.2">
      <c r="A49" s="254"/>
      <c r="B49" s="89" t="s">
        <v>132</v>
      </c>
      <c r="C49" s="84">
        <v>48291</v>
      </c>
      <c r="D49" s="85">
        <v>0.27971108511057302</v>
      </c>
      <c r="E49" s="84">
        <v>46279</v>
      </c>
      <c r="F49" s="85">
        <v>0.29280128562028601</v>
      </c>
      <c r="G49" s="84">
        <v>2012</v>
      </c>
      <c r="H49" s="85">
        <v>0.13790267306374199</v>
      </c>
      <c r="I49" s="127">
        <v>207372</v>
      </c>
      <c r="J49" s="85">
        <v>0.45076459911530398</v>
      </c>
      <c r="K49" s="84">
        <v>204693</v>
      </c>
      <c r="L49" s="85">
        <v>0.46131638551773102</v>
      </c>
      <c r="M49" s="84">
        <v>2679</v>
      </c>
      <c r="N49" s="85">
        <v>0.164053888548683</v>
      </c>
      <c r="O49" s="86">
        <v>329.42163135988102</v>
      </c>
      <c r="P49" s="86">
        <v>342.30212407355401</v>
      </c>
      <c r="Q49" s="86">
        <v>33.151093439363798</v>
      </c>
      <c r="R49" s="86">
        <v>-56.9822968829736</v>
      </c>
    </row>
    <row r="50" spans="1:18" x14ac:dyDescent="0.2">
      <c r="A50" s="254"/>
      <c r="B50" s="83" t="s">
        <v>160</v>
      </c>
      <c r="C50" s="84">
        <v>7259</v>
      </c>
      <c r="D50" s="85">
        <v>4.2045573022253598E-2</v>
      </c>
      <c r="E50" s="84">
        <v>7073</v>
      </c>
      <c r="F50" s="85">
        <v>4.4749962038771102E-2</v>
      </c>
      <c r="G50" s="84">
        <v>186</v>
      </c>
      <c r="H50" s="85">
        <v>1.2748457847841E-2</v>
      </c>
      <c r="I50" s="127">
        <v>23399</v>
      </c>
      <c r="J50" s="85">
        <v>5.0862415633253298E-2</v>
      </c>
      <c r="K50" s="84">
        <v>23097</v>
      </c>
      <c r="L50" s="85">
        <v>5.2053683107400002E-2</v>
      </c>
      <c r="M50" s="84">
        <v>302</v>
      </c>
      <c r="N50" s="85">
        <v>1.8493570116350298E-2</v>
      </c>
      <c r="O50" s="86">
        <v>222.34467557514799</v>
      </c>
      <c r="P50" s="86">
        <v>226.551675385268</v>
      </c>
      <c r="Q50" s="86">
        <v>62.3655913978494</v>
      </c>
      <c r="R50" s="86">
        <v>-58.982943888372802</v>
      </c>
    </row>
    <row r="51" spans="1:18" x14ac:dyDescent="0.2">
      <c r="A51" s="254"/>
      <c r="B51" s="83" t="s">
        <v>159</v>
      </c>
      <c r="C51" s="84">
        <v>9512</v>
      </c>
      <c r="D51" s="85">
        <v>5.50953975186219E-2</v>
      </c>
      <c r="E51" s="84">
        <v>9179</v>
      </c>
      <c r="F51" s="85">
        <v>5.8074353393733902E-2</v>
      </c>
      <c r="G51" s="84">
        <v>333</v>
      </c>
      <c r="H51" s="85">
        <v>2.2823851953392701E-2</v>
      </c>
      <c r="I51" s="127">
        <v>52155</v>
      </c>
      <c r="J51" s="85">
        <v>0.113369344303275</v>
      </c>
      <c r="K51" s="84">
        <v>51829</v>
      </c>
      <c r="L51" s="85">
        <v>0.116806959422152</v>
      </c>
      <c r="M51" s="84">
        <v>326</v>
      </c>
      <c r="N51" s="85">
        <v>1.9963257807715899E-2</v>
      </c>
      <c r="O51" s="86">
        <v>448.30740117746001</v>
      </c>
      <c r="P51" s="86">
        <v>464.647565094237</v>
      </c>
      <c r="Q51" s="86">
        <v>-2.1021021021021</v>
      </c>
      <c r="R51" s="86">
        <v>-79.223681537339999</v>
      </c>
    </row>
    <row r="52" spans="1:18" x14ac:dyDescent="0.2">
      <c r="A52" s="254"/>
      <c r="B52" s="83" t="s">
        <v>162</v>
      </c>
      <c r="C52" s="84">
        <v>31521</v>
      </c>
      <c r="D52" s="85">
        <v>0.18257590676876401</v>
      </c>
      <c r="E52" s="84">
        <v>30028</v>
      </c>
      <c r="F52" s="85">
        <v>0.18998329705927</v>
      </c>
      <c r="G52" s="84">
        <v>1493</v>
      </c>
      <c r="H52" s="85">
        <v>0.10233036326250899</v>
      </c>
      <c r="I52" s="127">
        <v>131818</v>
      </c>
      <c r="J52" s="85">
        <v>0.28653283917877598</v>
      </c>
      <c r="K52" s="84">
        <v>129767</v>
      </c>
      <c r="L52" s="85">
        <v>0.292455742988179</v>
      </c>
      <c r="M52" s="84">
        <v>2051</v>
      </c>
      <c r="N52" s="85">
        <v>0.12559706062461701</v>
      </c>
      <c r="O52" s="86">
        <v>318.19104723834897</v>
      </c>
      <c r="P52" s="86">
        <v>332.15332356467297</v>
      </c>
      <c r="Q52" s="86">
        <v>37.374413931681197</v>
      </c>
      <c r="R52" s="86">
        <v>-24.234690945040299</v>
      </c>
    </row>
    <row r="53" spans="1:18" x14ac:dyDescent="0.2">
      <c r="A53" s="254"/>
      <c r="B53" s="79" t="s">
        <v>140</v>
      </c>
      <c r="C53" s="80">
        <v>681376</v>
      </c>
      <c r="D53" s="81">
        <v>1</v>
      </c>
      <c r="E53" s="80">
        <v>652005</v>
      </c>
      <c r="F53" s="81">
        <v>1</v>
      </c>
      <c r="G53" s="80">
        <v>29371</v>
      </c>
      <c r="H53" s="81">
        <v>1</v>
      </c>
      <c r="I53" s="80">
        <v>2284455</v>
      </c>
      <c r="J53" s="81">
        <v>1</v>
      </c>
      <c r="K53" s="80">
        <v>2251127</v>
      </c>
      <c r="L53" s="81">
        <v>1</v>
      </c>
      <c r="M53" s="80">
        <v>33328</v>
      </c>
      <c r="N53" s="81">
        <v>1</v>
      </c>
      <c r="O53" s="82">
        <v>235.270834311746</v>
      </c>
      <c r="P53" s="82">
        <v>245.26222958412899</v>
      </c>
      <c r="Q53" s="82">
        <v>13.4724728473665</v>
      </c>
      <c r="R53" s="82">
        <v>-44.004626786978797</v>
      </c>
    </row>
    <row r="54" spans="1:18" x14ac:dyDescent="0.2">
      <c r="A54" s="254"/>
      <c r="B54" s="89" t="s">
        <v>120</v>
      </c>
      <c r="C54" s="84">
        <v>438033</v>
      </c>
      <c r="D54" s="85">
        <v>0.64286531958859705</v>
      </c>
      <c r="E54" s="84">
        <v>414154</v>
      </c>
      <c r="F54" s="85">
        <v>0.63520065030176198</v>
      </c>
      <c r="G54" s="84">
        <v>23879</v>
      </c>
      <c r="H54" s="85">
        <v>0.81301283579040595</v>
      </c>
      <c r="I54" s="84">
        <v>1061367</v>
      </c>
      <c r="J54" s="85">
        <v>0.46460403028293401</v>
      </c>
      <c r="K54" s="84">
        <v>1034839</v>
      </c>
      <c r="L54" s="85">
        <v>0.45969818673046903</v>
      </c>
      <c r="M54" s="84">
        <v>26528</v>
      </c>
      <c r="N54" s="85">
        <v>0.79596735477676395</v>
      </c>
      <c r="O54" s="86">
        <v>142.30297717295301</v>
      </c>
      <c r="P54" s="86">
        <v>149.868164982108</v>
      </c>
      <c r="Q54" s="86">
        <v>11.0934293730893</v>
      </c>
      <c r="R54" s="86">
        <v>26.2866131314081</v>
      </c>
    </row>
    <row r="55" spans="1:18" x14ac:dyDescent="0.2">
      <c r="A55" s="254"/>
      <c r="B55" s="83" t="s">
        <v>747</v>
      </c>
      <c r="C55" s="84">
        <v>356999</v>
      </c>
      <c r="D55" s="85">
        <v>0.52393832480157798</v>
      </c>
      <c r="E55" s="84">
        <v>344522</v>
      </c>
      <c r="F55" s="85">
        <v>0.52840392328279695</v>
      </c>
      <c r="G55" s="84">
        <v>12477</v>
      </c>
      <c r="H55" s="85">
        <v>0.42480678220012902</v>
      </c>
      <c r="I55" s="84">
        <v>919412</v>
      </c>
      <c r="J55" s="85">
        <v>0.40246448277597902</v>
      </c>
      <c r="K55" s="84">
        <v>904690</v>
      </c>
      <c r="L55" s="85">
        <v>0.40188314564216099</v>
      </c>
      <c r="M55" s="84">
        <v>14722</v>
      </c>
      <c r="N55" s="85">
        <v>0.44173067690830498</v>
      </c>
      <c r="O55" s="86">
        <v>157.53909674817001</v>
      </c>
      <c r="P55" s="86">
        <v>162.59280974799901</v>
      </c>
      <c r="Q55" s="86">
        <v>17.993107317464101</v>
      </c>
      <c r="R55" s="86">
        <v>33.216066859277298</v>
      </c>
    </row>
    <row r="56" spans="1:18" x14ac:dyDescent="0.2">
      <c r="A56" s="254"/>
      <c r="B56" s="89" t="s">
        <v>132</v>
      </c>
      <c r="C56" s="84">
        <v>243343</v>
      </c>
      <c r="D56" s="85">
        <v>0.357134680411403</v>
      </c>
      <c r="E56" s="84">
        <v>237851</v>
      </c>
      <c r="F56" s="85">
        <v>0.36479934969823902</v>
      </c>
      <c r="G56" s="84">
        <v>5492</v>
      </c>
      <c r="H56" s="85">
        <v>0.18698716420959399</v>
      </c>
      <c r="I56" s="84">
        <v>1223088</v>
      </c>
      <c r="J56" s="85">
        <v>0.53539596971706604</v>
      </c>
      <c r="K56" s="84">
        <v>1216286</v>
      </c>
      <c r="L56" s="85">
        <v>0.54030092482565395</v>
      </c>
      <c r="M56" s="84">
        <v>6802</v>
      </c>
      <c r="N56" s="85">
        <v>0.20409265482477201</v>
      </c>
      <c r="O56" s="86">
        <v>402.61893705592502</v>
      </c>
      <c r="P56" s="86">
        <v>411.36467788657598</v>
      </c>
      <c r="Q56" s="86">
        <v>23.8528769118718</v>
      </c>
      <c r="R56" s="86">
        <v>-62.241956386577499</v>
      </c>
    </row>
    <row r="57" spans="1:18" x14ac:dyDescent="0.2">
      <c r="A57" s="254"/>
      <c r="B57" s="83" t="s">
        <v>160</v>
      </c>
      <c r="C57" s="84">
        <v>43009</v>
      </c>
      <c r="D57" s="85">
        <v>6.3120802611186799E-2</v>
      </c>
      <c r="E57" s="84">
        <v>42461</v>
      </c>
      <c r="F57" s="85">
        <v>6.5123733713698506E-2</v>
      </c>
      <c r="G57" s="84">
        <v>548</v>
      </c>
      <c r="H57" s="85">
        <v>1.8657859793674E-2</v>
      </c>
      <c r="I57" s="84">
        <v>164973</v>
      </c>
      <c r="J57" s="85">
        <v>7.2215473712548495E-2</v>
      </c>
      <c r="K57" s="84">
        <v>164138</v>
      </c>
      <c r="L57" s="85">
        <v>7.2913700559764094E-2</v>
      </c>
      <c r="M57" s="84">
        <v>835</v>
      </c>
      <c r="N57" s="85">
        <v>2.5054008641382599E-2</v>
      </c>
      <c r="O57" s="86">
        <v>283.57785579762401</v>
      </c>
      <c r="P57" s="86">
        <v>286.56178610960598</v>
      </c>
      <c r="Q57" s="86">
        <v>52.372262773722603</v>
      </c>
      <c r="R57" s="86">
        <v>-60.806380340113797</v>
      </c>
    </row>
    <row r="58" spans="1:18" x14ac:dyDescent="0.2">
      <c r="A58" s="254"/>
      <c r="B58" s="83" t="s">
        <v>159</v>
      </c>
      <c r="C58" s="84">
        <v>46777</v>
      </c>
      <c r="D58" s="85">
        <v>6.8650788991687403E-2</v>
      </c>
      <c r="E58" s="84">
        <v>45393</v>
      </c>
      <c r="F58" s="85">
        <v>6.9620631743621597E-2</v>
      </c>
      <c r="G58" s="84">
        <v>1384</v>
      </c>
      <c r="H58" s="85">
        <v>4.7121310135848297E-2</v>
      </c>
      <c r="I58" s="84">
        <v>342253</v>
      </c>
      <c r="J58" s="85">
        <v>0.14981822797997801</v>
      </c>
      <c r="K58" s="84">
        <v>341253</v>
      </c>
      <c r="L58" s="85">
        <v>0.15159206921688601</v>
      </c>
      <c r="M58" s="84">
        <v>1000</v>
      </c>
      <c r="N58" s="85">
        <v>3.00048007681229E-2</v>
      </c>
      <c r="O58" s="86">
        <v>631.66941018021703</v>
      </c>
      <c r="P58" s="86">
        <v>651.77450267662402</v>
      </c>
      <c r="Q58" s="86">
        <v>-27.745664739884401</v>
      </c>
      <c r="R58" s="86">
        <v>-80.326454406921798</v>
      </c>
    </row>
    <row r="59" spans="1:18" x14ac:dyDescent="0.2">
      <c r="A59" s="254"/>
      <c r="B59" s="83" t="s">
        <v>162</v>
      </c>
      <c r="C59" s="84">
        <v>153561</v>
      </c>
      <c r="D59" s="85">
        <v>0.22536895928239301</v>
      </c>
      <c r="E59" s="84">
        <v>150001</v>
      </c>
      <c r="F59" s="85">
        <v>0.23006111916319699</v>
      </c>
      <c r="G59" s="84">
        <v>3560</v>
      </c>
      <c r="H59" s="85">
        <v>0.12120799428007201</v>
      </c>
      <c r="I59" s="84">
        <v>715862</v>
      </c>
      <c r="J59" s="85">
        <v>0.31336226802453998</v>
      </c>
      <c r="K59" s="84">
        <v>710895</v>
      </c>
      <c r="L59" s="85">
        <v>0.31579515504900402</v>
      </c>
      <c r="M59" s="84">
        <v>4967</v>
      </c>
      <c r="N59" s="85">
        <v>0.14903384541526599</v>
      </c>
      <c r="O59" s="86">
        <v>366.174354165446</v>
      </c>
      <c r="P59" s="86">
        <v>373.92684048772998</v>
      </c>
      <c r="Q59" s="86">
        <v>39.522471910112401</v>
      </c>
      <c r="R59" s="86">
        <v>-33.636415045188798</v>
      </c>
    </row>
    <row r="60" spans="1:18" x14ac:dyDescent="0.2">
      <c r="A60" s="254"/>
      <c r="B60" s="79" t="s">
        <v>141</v>
      </c>
      <c r="C60" s="90">
        <v>3.94666543099753</v>
      </c>
      <c r="D60" s="100" t="s">
        <v>718</v>
      </c>
      <c r="E60" s="90">
        <v>4.1251518449157301</v>
      </c>
      <c r="F60" s="100" t="s">
        <v>718</v>
      </c>
      <c r="G60" s="90">
        <v>2.0130911583276201</v>
      </c>
      <c r="H60" s="100" t="s">
        <v>718</v>
      </c>
      <c r="I60" s="90">
        <v>4.9657207447097598</v>
      </c>
      <c r="J60" s="100" t="s">
        <v>718</v>
      </c>
      <c r="K60" s="90">
        <v>5.07336240604893</v>
      </c>
      <c r="L60" s="100" t="s">
        <v>718</v>
      </c>
      <c r="M60" s="90">
        <v>2.04090630740968</v>
      </c>
      <c r="N60" s="100" t="s">
        <v>718</v>
      </c>
      <c r="O60" s="82">
        <v>25.820666370867301</v>
      </c>
      <c r="P60" s="82">
        <v>22.9860765562333</v>
      </c>
      <c r="Q60" s="82">
        <v>1.3817133400536801</v>
      </c>
      <c r="R60" s="82">
        <v>-16.390410109078701</v>
      </c>
    </row>
    <row r="61" spans="1:18" x14ac:dyDescent="0.2">
      <c r="A61" s="254"/>
      <c r="B61" s="89" t="s">
        <v>120</v>
      </c>
      <c r="C61" s="91">
        <v>3.5224397893128501</v>
      </c>
      <c r="D61" s="126" t="s">
        <v>718</v>
      </c>
      <c r="E61" s="91">
        <v>3.7052471482889699</v>
      </c>
      <c r="F61" s="126" t="s">
        <v>718</v>
      </c>
      <c r="G61" s="91">
        <v>1.89817170111288</v>
      </c>
      <c r="H61" s="126" t="s">
        <v>718</v>
      </c>
      <c r="I61" s="91">
        <v>4.2005556588950901</v>
      </c>
      <c r="J61" s="126" t="s">
        <v>718</v>
      </c>
      <c r="K61" s="91">
        <v>4.3294717641054001</v>
      </c>
      <c r="L61" s="126" t="s">
        <v>718</v>
      </c>
      <c r="M61" s="91">
        <v>1.9433008570800701</v>
      </c>
      <c r="N61" s="126" t="s">
        <v>718</v>
      </c>
      <c r="O61" s="86">
        <v>19.251311878762401</v>
      </c>
      <c r="P61" s="86">
        <v>16.8470439577743</v>
      </c>
      <c r="Q61" s="86">
        <v>2.3775065206551602</v>
      </c>
      <c r="R61" s="86">
        <v>2.3865543466118999</v>
      </c>
    </row>
    <row r="62" spans="1:18" x14ac:dyDescent="0.2">
      <c r="A62" s="254"/>
      <c r="B62" s="83" t="s">
        <v>747</v>
      </c>
      <c r="C62" s="91">
        <v>3.7873457739680201</v>
      </c>
      <c r="D62" s="126" t="s">
        <v>718</v>
      </c>
      <c r="E62" s="91">
        <v>3.9114668483197099</v>
      </c>
      <c r="F62" s="126" t="s">
        <v>718</v>
      </c>
      <c r="G62" s="91">
        <v>2.0186054036563701</v>
      </c>
      <c r="H62" s="126" t="s">
        <v>718</v>
      </c>
      <c r="I62" s="91">
        <v>4.4696525539496603</v>
      </c>
      <c r="J62" s="126" t="s">
        <v>718</v>
      </c>
      <c r="K62" s="91">
        <v>4.5637939384155901</v>
      </c>
      <c r="L62" s="126" t="s">
        <v>718</v>
      </c>
      <c r="M62" s="91">
        <v>1.9710804659258301</v>
      </c>
      <c r="N62" s="126" t="s">
        <v>718</v>
      </c>
      <c r="O62" s="86">
        <v>18.015434045431299</v>
      </c>
      <c r="P62" s="86">
        <v>16.677300751663299</v>
      </c>
      <c r="Q62" s="86">
        <v>-2.3543451159129898</v>
      </c>
      <c r="R62" s="86">
        <v>0.57926057552915</v>
      </c>
    </row>
    <row r="63" spans="1:18" x14ac:dyDescent="0.2">
      <c r="A63" s="254"/>
      <c r="B63" s="89" t="s">
        <v>132</v>
      </c>
      <c r="C63" s="91">
        <v>5.0390963119421803</v>
      </c>
      <c r="D63" s="126" t="s">
        <v>718</v>
      </c>
      <c r="E63" s="91">
        <v>5.1395017178417897</v>
      </c>
      <c r="F63" s="126" t="s">
        <v>718</v>
      </c>
      <c r="G63" s="91">
        <v>2.7296222664015901</v>
      </c>
      <c r="H63" s="126" t="s">
        <v>718</v>
      </c>
      <c r="I63" s="91">
        <v>5.8980383079682897</v>
      </c>
      <c r="J63" s="126" t="s">
        <v>718</v>
      </c>
      <c r="K63" s="91">
        <v>5.94200094776079</v>
      </c>
      <c r="L63" s="126" t="s">
        <v>718</v>
      </c>
      <c r="M63" s="91">
        <v>2.5390070921985801</v>
      </c>
      <c r="N63" s="126" t="s">
        <v>718</v>
      </c>
      <c r="O63" s="86">
        <v>17.045556243695799</v>
      </c>
      <c r="P63" s="86">
        <v>15.614339170918599</v>
      </c>
      <c r="Q63" s="86">
        <v>-6.9832070374445401</v>
      </c>
      <c r="R63" s="86">
        <v>-12.226732536824301</v>
      </c>
    </row>
    <row r="64" spans="1:18" x14ac:dyDescent="0.2">
      <c r="A64" s="254"/>
      <c r="B64" s="83" t="s">
        <v>160</v>
      </c>
      <c r="C64" s="91">
        <v>5.9249207879873298</v>
      </c>
      <c r="D64" s="126" t="s">
        <v>718</v>
      </c>
      <c r="E64" s="91">
        <v>6.0032518026297197</v>
      </c>
      <c r="F64" s="126" t="s">
        <v>718</v>
      </c>
      <c r="G64" s="91">
        <v>2.9462365591397801</v>
      </c>
      <c r="H64" s="126" t="s">
        <v>718</v>
      </c>
      <c r="I64" s="91">
        <v>7.0504295055344199</v>
      </c>
      <c r="J64" s="126" t="s">
        <v>718</v>
      </c>
      <c r="K64" s="91">
        <v>7.1064640429493</v>
      </c>
      <c r="L64" s="126" t="s">
        <v>718</v>
      </c>
      <c r="M64" s="91">
        <v>2.7649006622516601</v>
      </c>
      <c r="N64" s="126" t="s">
        <v>718</v>
      </c>
      <c r="O64" s="86">
        <v>18.996181684471601</v>
      </c>
      <c r="P64" s="86">
        <v>18.376910990745401</v>
      </c>
      <c r="Q64" s="86">
        <v>-6.1548315367138802</v>
      </c>
      <c r="R64" s="86">
        <v>-4.4455566162002302</v>
      </c>
    </row>
    <row r="65" spans="1:18" x14ac:dyDescent="0.2">
      <c r="A65" s="254"/>
      <c r="B65" s="83" t="s">
        <v>159</v>
      </c>
      <c r="C65" s="91">
        <v>4.9176829268292703</v>
      </c>
      <c r="D65" s="126" t="s">
        <v>718</v>
      </c>
      <c r="E65" s="91">
        <v>4.9453099466172796</v>
      </c>
      <c r="F65" s="126" t="s">
        <v>718</v>
      </c>
      <c r="G65" s="91">
        <v>4.1561561561561602</v>
      </c>
      <c r="H65" s="126" t="s">
        <v>718</v>
      </c>
      <c r="I65" s="91">
        <v>6.5622279743073504</v>
      </c>
      <c r="J65" s="126" t="s">
        <v>718</v>
      </c>
      <c r="K65" s="91">
        <v>6.58420961237917</v>
      </c>
      <c r="L65" s="126" t="s">
        <v>718</v>
      </c>
      <c r="M65" s="91">
        <v>3.0674846625766898</v>
      </c>
      <c r="N65" s="126" t="s">
        <v>718</v>
      </c>
      <c r="O65" s="86">
        <v>33.441461597818403</v>
      </c>
      <c r="P65" s="86">
        <v>33.140484286186002</v>
      </c>
      <c r="Q65" s="86">
        <v>-26.1941912833788</v>
      </c>
      <c r="R65" s="86">
        <v>-5.3078358014378004</v>
      </c>
    </row>
    <row r="66" spans="1:18" x14ac:dyDescent="0.2">
      <c r="A66" s="254"/>
      <c r="B66" s="83" t="s">
        <v>162</v>
      </c>
      <c r="C66" s="91">
        <v>4.8717045779004504</v>
      </c>
      <c r="D66" s="126" t="s">
        <v>718</v>
      </c>
      <c r="E66" s="91">
        <v>4.9953709870787302</v>
      </c>
      <c r="F66" s="126" t="s">
        <v>718</v>
      </c>
      <c r="G66" s="91">
        <v>2.3844608171466799</v>
      </c>
      <c r="H66" s="126" t="s">
        <v>718</v>
      </c>
      <c r="I66" s="91">
        <v>5.43068473197894</v>
      </c>
      <c r="J66" s="126" t="s">
        <v>718</v>
      </c>
      <c r="K66" s="91">
        <v>5.4782417717909802</v>
      </c>
      <c r="L66" s="126" t="s">
        <v>718</v>
      </c>
      <c r="M66" s="91">
        <v>2.4217454900048798</v>
      </c>
      <c r="N66" s="126" t="s">
        <v>718</v>
      </c>
      <c r="O66" s="86">
        <v>11.474015822186701</v>
      </c>
      <c r="P66" s="86">
        <v>9.6663648397940793</v>
      </c>
      <c r="Q66" s="86">
        <v>1.5636521510471899</v>
      </c>
      <c r="R66" s="86">
        <v>-12.409009106434899</v>
      </c>
    </row>
    <row r="67" spans="1:18" ht="11.25" customHeight="1" x14ac:dyDescent="0.2">
      <c r="A67" s="254" t="s">
        <v>135</v>
      </c>
      <c r="B67" s="79" t="s">
        <v>139</v>
      </c>
      <c r="C67" s="80">
        <v>302046</v>
      </c>
      <c r="D67" s="81">
        <v>1</v>
      </c>
      <c r="E67" s="80">
        <v>266125</v>
      </c>
      <c r="F67" s="81">
        <v>1</v>
      </c>
      <c r="G67" s="80">
        <v>35921</v>
      </c>
      <c r="H67" s="81">
        <v>1</v>
      </c>
      <c r="I67" s="80">
        <v>961311</v>
      </c>
      <c r="J67" s="81">
        <v>1</v>
      </c>
      <c r="K67" s="80">
        <v>929799</v>
      </c>
      <c r="L67" s="81">
        <v>1</v>
      </c>
      <c r="M67" s="80">
        <v>31512</v>
      </c>
      <c r="N67" s="81">
        <v>1</v>
      </c>
      <c r="O67" s="82">
        <v>218.266422995173</v>
      </c>
      <c r="P67" s="82">
        <v>249.38431188351299</v>
      </c>
      <c r="Q67" s="82">
        <v>-12.274157178252301</v>
      </c>
      <c r="R67" s="82">
        <v>-50.222450748596501</v>
      </c>
    </row>
    <row r="68" spans="1:18" x14ac:dyDescent="0.2">
      <c r="A68" s="254"/>
      <c r="B68" s="89" t="s">
        <v>120</v>
      </c>
      <c r="C68" s="84">
        <v>157335</v>
      </c>
      <c r="D68" s="85">
        <v>0.52089747919191098</v>
      </c>
      <c r="E68" s="84">
        <v>131524</v>
      </c>
      <c r="F68" s="85">
        <v>0.494218882104274</v>
      </c>
      <c r="G68" s="84">
        <v>25811</v>
      </c>
      <c r="H68" s="85">
        <v>0.71854903816708904</v>
      </c>
      <c r="I68" s="84">
        <v>276046</v>
      </c>
      <c r="J68" s="85">
        <v>0.28715576956884897</v>
      </c>
      <c r="K68" s="84">
        <v>258060</v>
      </c>
      <c r="L68" s="85">
        <v>0.27754385625280298</v>
      </c>
      <c r="M68" s="84">
        <v>17986</v>
      </c>
      <c r="N68" s="85">
        <v>0.57076669205382102</v>
      </c>
      <c r="O68" s="86">
        <v>75.451107509454303</v>
      </c>
      <c r="P68" s="86">
        <v>96.207536267145201</v>
      </c>
      <c r="Q68" s="86">
        <v>-30.316531711285901</v>
      </c>
      <c r="R68" s="86">
        <v>-9.5814581163322394</v>
      </c>
    </row>
    <row r="69" spans="1:18" x14ac:dyDescent="0.2">
      <c r="A69" s="254"/>
      <c r="B69" s="83" t="s">
        <v>747</v>
      </c>
      <c r="C69" s="84">
        <v>120368</v>
      </c>
      <c r="D69" s="85">
        <v>0.39850883640240198</v>
      </c>
      <c r="E69" s="84">
        <v>102124</v>
      </c>
      <c r="F69" s="85">
        <v>0.38374448097698399</v>
      </c>
      <c r="G69" s="84">
        <v>18244</v>
      </c>
      <c r="H69" s="85">
        <v>0.50789231925614498</v>
      </c>
      <c r="I69" s="84">
        <v>217938</v>
      </c>
      <c r="J69" s="85">
        <v>0.226709150316599</v>
      </c>
      <c r="K69" s="84">
        <v>205627</v>
      </c>
      <c r="L69" s="85">
        <v>0.22115209846429201</v>
      </c>
      <c r="M69" s="84">
        <v>12311</v>
      </c>
      <c r="N69" s="85">
        <v>0.39067656765676601</v>
      </c>
      <c r="O69" s="86">
        <v>81.059750099694298</v>
      </c>
      <c r="P69" s="86">
        <v>101.350319219772</v>
      </c>
      <c r="Q69" s="86">
        <v>-32.520280640210501</v>
      </c>
      <c r="R69" s="86">
        <v>-11.050797097308701</v>
      </c>
    </row>
    <row r="70" spans="1:18" x14ac:dyDescent="0.2">
      <c r="A70" s="254"/>
      <c r="B70" s="89" t="s">
        <v>132</v>
      </c>
      <c r="C70" s="84">
        <v>144712</v>
      </c>
      <c r="D70" s="85">
        <v>0.47910583156207998</v>
      </c>
      <c r="E70" s="84">
        <v>134602</v>
      </c>
      <c r="F70" s="85">
        <v>0.505784875528417</v>
      </c>
      <c r="G70" s="84">
        <v>10110</v>
      </c>
      <c r="H70" s="85">
        <v>0.28145096183291102</v>
      </c>
      <c r="I70" s="84">
        <v>685265</v>
      </c>
      <c r="J70" s="85">
        <v>0.71284423043115097</v>
      </c>
      <c r="K70" s="84">
        <v>671735</v>
      </c>
      <c r="L70" s="85">
        <v>0.72245184174214006</v>
      </c>
      <c r="M70" s="84">
        <v>13530</v>
      </c>
      <c r="N70" s="85">
        <v>0.42936024371667902</v>
      </c>
      <c r="O70" s="86">
        <v>373.537094366742</v>
      </c>
      <c r="P70" s="86">
        <v>399.05276296043098</v>
      </c>
      <c r="Q70" s="86">
        <v>33.827893175074202</v>
      </c>
      <c r="R70" s="86">
        <v>-57.853603753207402</v>
      </c>
    </row>
    <row r="71" spans="1:18" x14ac:dyDescent="0.2">
      <c r="A71" s="254"/>
      <c r="B71" s="83" t="s">
        <v>160</v>
      </c>
      <c r="C71" s="84">
        <v>15980</v>
      </c>
      <c r="D71" s="85">
        <v>5.2905848778000697E-2</v>
      </c>
      <c r="E71" s="84">
        <v>14776</v>
      </c>
      <c r="F71" s="85">
        <v>5.5522780648191598E-2</v>
      </c>
      <c r="G71" s="84">
        <v>1204</v>
      </c>
      <c r="H71" s="85">
        <v>3.3517997828568201E-2</v>
      </c>
      <c r="I71" s="84">
        <v>107911</v>
      </c>
      <c r="J71" s="85">
        <v>0.112253994805011</v>
      </c>
      <c r="K71" s="84">
        <v>105664</v>
      </c>
      <c r="L71" s="85">
        <v>0.113641765585895</v>
      </c>
      <c r="M71" s="84">
        <v>2247</v>
      </c>
      <c r="N71" s="85">
        <v>7.1306169078446294E-2</v>
      </c>
      <c r="O71" s="86">
        <v>575.28785982478098</v>
      </c>
      <c r="P71" s="86">
        <v>615.10557661072005</v>
      </c>
      <c r="Q71" s="86">
        <v>86.6279069767442</v>
      </c>
      <c r="R71" s="86">
        <v>-37.321538515154003</v>
      </c>
    </row>
    <row r="72" spans="1:18" x14ac:dyDescent="0.2">
      <c r="A72" s="254"/>
      <c r="B72" s="83" t="s">
        <v>159</v>
      </c>
      <c r="C72" s="84">
        <v>32596</v>
      </c>
      <c r="D72" s="85">
        <v>0.10791733709435</v>
      </c>
      <c r="E72" s="84">
        <v>31560</v>
      </c>
      <c r="F72" s="85">
        <v>0.118590887740723</v>
      </c>
      <c r="G72" s="84">
        <v>1036</v>
      </c>
      <c r="H72" s="85">
        <v>2.8841067899000601E-2</v>
      </c>
      <c r="I72" s="84">
        <v>152605</v>
      </c>
      <c r="J72" s="85">
        <v>0.15874675313192099</v>
      </c>
      <c r="K72" s="84">
        <v>151917</v>
      </c>
      <c r="L72" s="85">
        <v>0.163386925561331</v>
      </c>
      <c r="M72" s="84">
        <v>688</v>
      </c>
      <c r="N72" s="85">
        <v>2.1832952526021802E-2</v>
      </c>
      <c r="O72" s="86">
        <v>368.17094121978198</v>
      </c>
      <c r="P72" s="86">
        <v>381.35931558935403</v>
      </c>
      <c r="Q72" s="86">
        <v>-33.590733590733599</v>
      </c>
      <c r="R72" s="86">
        <v>-77.983333669968601</v>
      </c>
    </row>
    <row r="73" spans="1:18" x14ac:dyDescent="0.2">
      <c r="A73" s="254"/>
      <c r="B73" s="83" t="s">
        <v>162</v>
      </c>
      <c r="C73" s="84">
        <v>96133</v>
      </c>
      <c r="D73" s="85">
        <v>0.31827271342775598</v>
      </c>
      <c r="E73" s="84">
        <v>88263</v>
      </c>
      <c r="F73" s="85">
        <v>0.33165993424142798</v>
      </c>
      <c r="G73" s="84">
        <v>7870</v>
      </c>
      <c r="H73" s="85">
        <v>0.21909189610534199</v>
      </c>
      <c r="I73" s="84">
        <v>424751</v>
      </c>
      <c r="J73" s="85">
        <v>0.44184556298638</v>
      </c>
      <c r="K73" s="84">
        <v>414154</v>
      </c>
      <c r="L73" s="85">
        <v>0.445423150594913</v>
      </c>
      <c r="M73" s="84">
        <v>10597</v>
      </c>
      <c r="N73" s="85">
        <v>0.33628458999746103</v>
      </c>
      <c r="O73" s="86">
        <v>341.836830224793</v>
      </c>
      <c r="P73" s="86">
        <v>369.22719599379099</v>
      </c>
      <c r="Q73" s="86">
        <v>34.6505717916137</v>
      </c>
      <c r="R73" s="86">
        <v>-44.156899351182901</v>
      </c>
    </row>
    <row r="74" spans="1:18" x14ac:dyDescent="0.2">
      <c r="A74" s="254"/>
      <c r="B74" s="79" t="s">
        <v>140</v>
      </c>
      <c r="C74" s="80">
        <v>1051294</v>
      </c>
      <c r="D74" s="81">
        <v>1</v>
      </c>
      <c r="E74" s="80">
        <v>958282</v>
      </c>
      <c r="F74" s="81">
        <v>1</v>
      </c>
      <c r="G74" s="80">
        <v>93012</v>
      </c>
      <c r="H74" s="81">
        <v>1</v>
      </c>
      <c r="I74" s="80">
        <v>4364407</v>
      </c>
      <c r="J74" s="81">
        <v>1</v>
      </c>
      <c r="K74" s="80">
        <v>4288108</v>
      </c>
      <c r="L74" s="81">
        <v>1</v>
      </c>
      <c r="M74" s="80">
        <v>76299</v>
      </c>
      <c r="N74" s="81">
        <v>1</v>
      </c>
      <c r="O74" s="82">
        <v>315.14619126524099</v>
      </c>
      <c r="P74" s="82">
        <v>347.47871712084702</v>
      </c>
      <c r="Q74" s="82">
        <v>-17.968649206554002</v>
      </c>
      <c r="R74" s="82">
        <v>-51.803921209189099</v>
      </c>
    </row>
    <row r="75" spans="1:18" x14ac:dyDescent="0.2">
      <c r="A75" s="254"/>
      <c r="B75" s="89" t="s">
        <v>120</v>
      </c>
      <c r="C75" s="84">
        <v>467920</v>
      </c>
      <c r="D75" s="85">
        <v>0.44508957532336302</v>
      </c>
      <c r="E75" s="84">
        <v>399679</v>
      </c>
      <c r="F75" s="85">
        <v>0.417078688736718</v>
      </c>
      <c r="G75" s="84">
        <v>68241</v>
      </c>
      <c r="H75" s="85">
        <v>0.73367952522255198</v>
      </c>
      <c r="I75" s="84">
        <v>912556</v>
      </c>
      <c r="J75" s="85">
        <v>0.20909049041484901</v>
      </c>
      <c r="K75" s="84">
        <v>873329</v>
      </c>
      <c r="L75" s="85">
        <v>0.203663014084533</v>
      </c>
      <c r="M75" s="84">
        <v>39227</v>
      </c>
      <c r="N75" s="85">
        <v>0.51412207237316299</v>
      </c>
      <c r="O75" s="86">
        <v>95.023935715506894</v>
      </c>
      <c r="P75" s="86">
        <v>118.507602350887</v>
      </c>
      <c r="Q75" s="86">
        <v>-42.516961943699499</v>
      </c>
      <c r="R75" s="86">
        <v>-8.4814672554248407</v>
      </c>
    </row>
    <row r="76" spans="1:18" x14ac:dyDescent="0.2">
      <c r="A76" s="254"/>
      <c r="B76" s="83" t="s">
        <v>747</v>
      </c>
      <c r="C76" s="84">
        <v>367425</v>
      </c>
      <c r="D76" s="85">
        <v>0.34949785692679702</v>
      </c>
      <c r="E76" s="84">
        <v>314666</v>
      </c>
      <c r="F76" s="85">
        <v>0.328364719362359</v>
      </c>
      <c r="G76" s="84">
        <v>52759</v>
      </c>
      <c r="H76" s="85">
        <v>0.56722788457403395</v>
      </c>
      <c r="I76" s="84">
        <v>739594</v>
      </c>
      <c r="J76" s="85">
        <v>0.16946036426025299</v>
      </c>
      <c r="K76" s="84">
        <v>712376</v>
      </c>
      <c r="L76" s="85">
        <v>0.166128278485523</v>
      </c>
      <c r="M76" s="84">
        <v>27218</v>
      </c>
      <c r="N76" s="85">
        <v>0.356728135362193</v>
      </c>
      <c r="O76" s="86">
        <v>101.291147853303</v>
      </c>
      <c r="P76" s="86">
        <v>126.391157608385</v>
      </c>
      <c r="Q76" s="86">
        <v>-48.410697700866201</v>
      </c>
      <c r="R76" s="86">
        <v>-10.4167423697362</v>
      </c>
    </row>
    <row r="77" spans="1:18" x14ac:dyDescent="0.2">
      <c r="A77" s="254"/>
      <c r="B77" s="89" t="s">
        <v>132</v>
      </c>
      <c r="C77" s="84">
        <v>583373</v>
      </c>
      <c r="D77" s="85">
        <v>0.55490947346793595</v>
      </c>
      <c r="E77" s="84">
        <v>558601</v>
      </c>
      <c r="F77" s="85">
        <v>0.582919224194966</v>
      </c>
      <c r="G77" s="84">
        <v>24772</v>
      </c>
      <c r="H77" s="85">
        <v>0.26633122607835502</v>
      </c>
      <c r="I77" s="84">
        <v>3451850</v>
      </c>
      <c r="J77" s="85">
        <v>0.79090928045894904</v>
      </c>
      <c r="K77" s="84">
        <v>3414780</v>
      </c>
      <c r="L77" s="85">
        <v>0.79633721911854805</v>
      </c>
      <c r="M77" s="84">
        <v>37070</v>
      </c>
      <c r="N77" s="85">
        <v>0.48585171496349899</v>
      </c>
      <c r="O77" s="86">
        <v>491.70547831318902</v>
      </c>
      <c r="P77" s="86">
        <v>511.30932454471099</v>
      </c>
      <c r="Q77" s="86">
        <v>49.644760213143897</v>
      </c>
      <c r="R77" s="86">
        <v>-57.164552350120303</v>
      </c>
    </row>
    <row r="78" spans="1:18" x14ac:dyDescent="0.2">
      <c r="A78" s="254"/>
      <c r="B78" s="83" t="s">
        <v>160</v>
      </c>
      <c r="C78" s="84">
        <v>79236</v>
      </c>
      <c r="D78" s="85">
        <v>7.5369972624213605E-2</v>
      </c>
      <c r="E78" s="84">
        <v>76238</v>
      </c>
      <c r="F78" s="85">
        <v>7.9556957137877998E-2</v>
      </c>
      <c r="G78" s="84">
        <v>2998</v>
      </c>
      <c r="H78" s="85">
        <v>3.2232400120414603E-2</v>
      </c>
      <c r="I78" s="84">
        <v>629430</v>
      </c>
      <c r="J78" s="85">
        <v>0.14421890534040499</v>
      </c>
      <c r="K78" s="84">
        <v>622083</v>
      </c>
      <c r="L78" s="85">
        <v>0.145071672635111</v>
      </c>
      <c r="M78" s="84">
        <v>7347</v>
      </c>
      <c r="N78" s="85">
        <v>9.6292218770888199E-2</v>
      </c>
      <c r="O78" s="86">
        <v>694.37376949871305</v>
      </c>
      <c r="P78" s="86">
        <v>715.974973110522</v>
      </c>
      <c r="Q78" s="86">
        <v>145.06337558372201</v>
      </c>
      <c r="R78" s="86">
        <v>-41.113568493612</v>
      </c>
    </row>
    <row r="79" spans="1:18" x14ac:dyDescent="0.2">
      <c r="A79" s="254"/>
      <c r="B79" s="83" t="s">
        <v>159</v>
      </c>
      <c r="C79" s="84">
        <v>127711</v>
      </c>
      <c r="D79" s="85">
        <v>0.121479814400158</v>
      </c>
      <c r="E79" s="84">
        <v>125306</v>
      </c>
      <c r="F79" s="85">
        <v>0.130761091202798</v>
      </c>
      <c r="G79" s="84">
        <v>2405</v>
      </c>
      <c r="H79" s="85">
        <v>2.5856878682320599E-2</v>
      </c>
      <c r="I79" s="84">
        <v>901900</v>
      </c>
      <c r="J79" s="85">
        <v>0.20664892160607401</v>
      </c>
      <c r="K79" s="84">
        <v>899596</v>
      </c>
      <c r="L79" s="85">
        <v>0.20978855942994001</v>
      </c>
      <c r="M79" s="84">
        <v>2304</v>
      </c>
      <c r="N79" s="85">
        <v>3.0196988164982501E-2</v>
      </c>
      <c r="O79" s="86">
        <v>606.20385088207001</v>
      </c>
      <c r="P79" s="86">
        <v>617.91933347166105</v>
      </c>
      <c r="Q79" s="86">
        <v>-4.1995841995841898</v>
      </c>
      <c r="R79" s="86">
        <v>-74.688510677468898</v>
      </c>
    </row>
    <row r="80" spans="1:18" x14ac:dyDescent="0.2">
      <c r="A80" s="254"/>
      <c r="B80" s="83" t="s">
        <v>162</v>
      </c>
      <c r="C80" s="84">
        <v>376428</v>
      </c>
      <c r="D80" s="85">
        <v>0.35806158886096601</v>
      </c>
      <c r="E80" s="84">
        <v>357059</v>
      </c>
      <c r="F80" s="85">
        <v>0.37260326292260498</v>
      </c>
      <c r="G80" s="84">
        <v>19369</v>
      </c>
      <c r="H80" s="85">
        <v>0.20824194727562001</v>
      </c>
      <c r="I80" s="84">
        <v>1920520</v>
      </c>
      <c r="J80" s="85">
        <v>0.44004145351246998</v>
      </c>
      <c r="K80" s="84">
        <v>1893101</v>
      </c>
      <c r="L80" s="85">
        <v>0.44147698705349803</v>
      </c>
      <c r="M80" s="84">
        <v>27419</v>
      </c>
      <c r="N80" s="85">
        <v>0.35936250802762798</v>
      </c>
      <c r="O80" s="86">
        <v>410.19584090450201</v>
      </c>
      <c r="P80" s="86">
        <v>430.19276926222301</v>
      </c>
      <c r="Q80" s="86">
        <v>41.561257679797599</v>
      </c>
      <c r="R80" s="86">
        <v>-43.9477314025442</v>
      </c>
    </row>
    <row r="81" spans="1:18" x14ac:dyDescent="0.2">
      <c r="A81" s="254"/>
      <c r="B81" s="79" t="s">
        <v>141</v>
      </c>
      <c r="C81" s="90">
        <v>3.4805758063341301</v>
      </c>
      <c r="D81" s="100" t="s">
        <v>718</v>
      </c>
      <c r="E81" s="90">
        <v>3.6008717707844098</v>
      </c>
      <c r="F81" s="100" t="s">
        <v>718</v>
      </c>
      <c r="G81" s="90">
        <v>2.5893488488627798</v>
      </c>
      <c r="H81" s="100" t="s">
        <v>718</v>
      </c>
      <c r="I81" s="90">
        <v>4.5400572759492004</v>
      </c>
      <c r="J81" s="100" t="s">
        <v>718</v>
      </c>
      <c r="K81" s="90">
        <v>4.6118655752479798</v>
      </c>
      <c r="L81" s="100" t="s">
        <v>718</v>
      </c>
      <c r="M81" s="90">
        <v>2.4212680883473001</v>
      </c>
      <c r="N81" s="100" t="s">
        <v>718</v>
      </c>
      <c r="O81" s="82">
        <v>30.439833193317199</v>
      </c>
      <c r="P81" s="82">
        <v>28.076362303880199</v>
      </c>
      <c r="Q81" s="82">
        <v>-6.4912366129926999</v>
      </c>
      <c r="R81" s="82">
        <v>-3.1770757788925499</v>
      </c>
    </row>
    <row r="82" spans="1:18" x14ac:dyDescent="0.2">
      <c r="A82" s="254"/>
      <c r="B82" s="89" t="s">
        <v>120</v>
      </c>
      <c r="C82" s="91">
        <v>2.9740362919884298</v>
      </c>
      <c r="D82" s="126" t="s">
        <v>718</v>
      </c>
      <c r="E82" s="91">
        <v>3.0388294151637698</v>
      </c>
      <c r="F82" s="126" t="s">
        <v>718</v>
      </c>
      <c r="G82" s="91">
        <v>2.6438727674247402</v>
      </c>
      <c r="H82" s="126" t="s">
        <v>718</v>
      </c>
      <c r="I82" s="91">
        <v>3.3058113502822</v>
      </c>
      <c r="J82" s="126" t="s">
        <v>718</v>
      </c>
      <c r="K82" s="91">
        <v>3.3842090986592299</v>
      </c>
      <c r="L82" s="126" t="s">
        <v>718</v>
      </c>
      <c r="M82" s="91">
        <v>2.1809740909596398</v>
      </c>
      <c r="N82" s="126" t="s">
        <v>718</v>
      </c>
      <c r="O82" s="86">
        <v>11.1557165320247</v>
      </c>
      <c r="P82" s="86">
        <v>11.3655502270712</v>
      </c>
      <c r="Q82" s="86">
        <v>-17.508356762416799</v>
      </c>
      <c r="R82" s="86">
        <v>1.2165545229900301</v>
      </c>
    </row>
    <row r="83" spans="1:18" x14ac:dyDescent="0.2">
      <c r="A83" s="254"/>
      <c r="B83" s="83" t="s">
        <v>747</v>
      </c>
      <c r="C83" s="91">
        <v>3.0525139571979301</v>
      </c>
      <c r="D83" s="126" t="s">
        <v>718</v>
      </c>
      <c r="E83" s="91">
        <v>3.0812149935372699</v>
      </c>
      <c r="F83" s="126" t="s">
        <v>718</v>
      </c>
      <c r="G83" s="91">
        <v>2.8918548563911401</v>
      </c>
      <c r="H83" s="126" t="s">
        <v>718</v>
      </c>
      <c r="I83" s="91">
        <v>3.3935981792986998</v>
      </c>
      <c r="J83" s="126" t="s">
        <v>718</v>
      </c>
      <c r="K83" s="91">
        <v>3.46440885681355</v>
      </c>
      <c r="L83" s="126" t="s">
        <v>718</v>
      </c>
      <c r="M83" s="91">
        <v>2.2108683291365399</v>
      </c>
      <c r="N83" s="126" t="s">
        <v>718</v>
      </c>
      <c r="O83" s="86">
        <v>11.1738791987007</v>
      </c>
      <c r="P83" s="86">
        <v>12.4364532848249</v>
      </c>
      <c r="Q83" s="86">
        <v>-23.548433827845301</v>
      </c>
      <c r="R83" s="86">
        <v>0.71282789151709802</v>
      </c>
    </row>
    <row r="84" spans="1:18" x14ac:dyDescent="0.2">
      <c r="A84" s="254"/>
      <c r="B84" s="89" t="s">
        <v>132</v>
      </c>
      <c r="C84" s="91">
        <v>4.0312690032616496</v>
      </c>
      <c r="D84" s="126" t="s">
        <v>718</v>
      </c>
      <c r="E84" s="91">
        <v>4.1500200591373098</v>
      </c>
      <c r="F84" s="126" t="s">
        <v>718</v>
      </c>
      <c r="G84" s="91">
        <v>2.4502472799208701</v>
      </c>
      <c r="H84" s="126" t="s">
        <v>718</v>
      </c>
      <c r="I84" s="91">
        <v>5.0372483637716803</v>
      </c>
      <c r="J84" s="126" t="s">
        <v>718</v>
      </c>
      <c r="K84" s="91">
        <v>5.0835225200413898</v>
      </c>
      <c r="L84" s="126" t="s">
        <v>718</v>
      </c>
      <c r="M84" s="91">
        <v>2.7398373983739801</v>
      </c>
      <c r="N84" s="126" t="s">
        <v>718</v>
      </c>
      <c r="O84" s="86">
        <v>24.954409137571901</v>
      </c>
      <c r="P84" s="86">
        <v>22.4939264775055</v>
      </c>
      <c r="Q84" s="86">
        <v>11.818811955276001</v>
      </c>
      <c r="R84" s="86">
        <v>1.6348999308323</v>
      </c>
    </row>
    <row r="85" spans="1:18" x14ac:dyDescent="0.2">
      <c r="A85" s="254"/>
      <c r="B85" s="83" t="s">
        <v>160</v>
      </c>
      <c r="C85" s="91">
        <v>4.9584480600750904</v>
      </c>
      <c r="D85" s="126" t="s">
        <v>718</v>
      </c>
      <c r="E85" s="91">
        <v>5.1595831077422796</v>
      </c>
      <c r="F85" s="126" t="s">
        <v>718</v>
      </c>
      <c r="G85" s="91">
        <v>2.49003322259136</v>
      </c>
      <c r="H85" s="126" t="s">
        <v>718</v>
      </c>
      <c r="I85" s="91">
        <v>5.8328622661267202</v>
      </c>
      <c r="J85" s="126" t="s">
        <v>718</v>
      </c>
      <c r="K85" s="91">
        <v>5.8873693973349503</v>
      </c>
      <c r="L85" s="126" t="s">
        <v>718</v>
      </c>
      <c r="M85" s="91">
        <v>3.2696929238985302</v>
      </c>
      <c r="N85" s="126" t="s">
        <v>718</v>
      </c>
      <c r="O85" s="86">
        <v>17.634836454017002</v>
      </c>
      <c r="P85" s="86">
        <v>14.105525085943</v>
      </c>
      <c r="Q85" s="86">
        <v>31.311216823676901</v>
      </c>
      <c r="R85" s="86">
        <v>-6.0499729709780601</v>
      </c>
    </row>
    <row r="86" spans="1:18" x14ac:dyDescent="0.2">
      <c r="A86" s="254"/>
      <c r="B86" s="83" t="s">
        <v>159</v>
      </c>
      <c r="C86" s="91">
        <v>3.9179960731378101</v>
      </c>
      <c r="D86" s="126" t="s">
        <v>718</v>
      </c>
      <c r="E86" s="91">
        <v>3.9704055766793398</v>
      </c>
      <c r="F86" s="126" t="s">
        <v>718</v>
      </c>
      <c r="G86" s="91">
        <v>2.3214285714285698</v>
      </c>
      <c r="H86" s="126" t="s">
        <v>718</v>
      </c>
      <c r="I86" s="91">
        <v>5.9100291602503203</v>
      </c>
      <c r="J86" s="126" t="s">
        <v>718</v>
      </c>
      <c r="K86" s="91">
        <v>5.9216282575353603</v>
      </c>
      <c r="L86" s="126" t="s">
        <v>718</v>
      </c>
      <c r="M86" s="91">
        <v>3.3488372093023302</v>
      </c>
      <c r="N86" s="126" t="s">
        <v>718</v>
      </c>
      <c r="O86" s="86">
        <v>50.843161910500598</v>
      </c>
      <c r="P86" s="86">
        <v>49.144165329526203</v>
      </c>
      <c r="Q86" s="86">
        <v>44.257602862253997</v>
      </c>
      <c r="R86" s="86">
        <v>14.9651311561433</v>
      </c>
    </row>
    <row r="87" spans="1:18" x14ac:dyDescent="0.2">
      <c r="A87" s="254"/>
      <c r="B87" s="83" t="s">
        <v>162</v>
      </c>
      <c r="C87" s="91">
        <v>3.9157001237868401</v>
      </c>
      <c r="D87" s="126" t="s">
        <v>718</v>
      </c>
      <c r="E87" s="91">
        <v>4.04539841156544</v>
      </c>
      <c r="F87" s="126" t="s">
        <v>718</v>
      </c>
      <c r="G87" s="91">
        <v>2.4611181702668401</v>
      </c>
      <c r="H87" s="126" t="s">
        <v>718</v>
      </c>
      <c r="I87" s="91">
        <v>4.5215196668165598</v>
      </c>
      <c r="J87" s="126" t="s">
        <v>718</v>
      </c>
      <c r="K87" s="91">
        <v>4.5710074030433097</v>
      </c>
      <c r="L87" s="126" t="s">
        <v>718</v>
      </c>
      <c r="M87" s="91">
        <v>2.5874304048315602</v>
      </c>
      <c r="N87" s="126" t="s">
        <v>718</v>
      </c>
      <c r="O87" s="86">
        <v>15.4715510350123</v>
      </c>
      <c r="P87" s="86">
        <v>12.992762096687599</v>
      </c>
      <c r="Q87" s="86">
        <v>5.1323108370300297</v>
      </c>
      <c r="R87" s="86">
        <v>0.37456363670442799</v>
      </c>
    </row>
    <row r="88" spans="1:18" ht="26.25" customHeight="1" x14ac:dyDescent="0.2">
      <c r="A88" s="188" t="s">
        <v>714</v>
      </c>
      <c r="B88" s="188"/>
      <c r="C88" s="188"/>
      <c r="D88" s="188"/>
      <c r="E88" s="188"/>
      <c r="F88" s="188"/>
      <c r="G88" s="188"/>
      <c r="H88" s="188"/>
      <c r="I88" s="188"/>
      <c r="J88" s="188"/>
      <c r="K88" s="188"/>
      <c r="L88" s="188"/>
      <c r="M88" s="188"/>
      <c r="N88" s="188"/>
      <c r="O88" s="188"/>
      <c r="P88" s="188"/>
      <c r="Q88" s="188"/>
      <c r="R88" s="188"/>
    </row>
    <row r="89" spans="1:18" x14ac:dyDescent="0.2">
      <c r="A89" s="253" t="s">
        <v>748</v>
      </c>
      <c r="B89" s="253"/>
      <c r="C89" s="253"/>
      <c r="D89" s="253"/>
      <c r="E89" s="253"/>
      <c r="F89" s="253"/>
      <c r="G89" s="253"/>
      <c r="H89" s="253"/>
      <c r="I89" s="253"/>
      <c r="J89" s="253"/>
      <c r="K89" s="253"/>
      <c r="L89" s="253"/>
      <c r="M89" s="253"/>
      <c r="N89" s="253"/>
      <c r="O89" s="253"/>
      <c r="P89" s="253"/>
      <c r="Q89" s="253"/>
      <c r="R89" s="253"/>
    </row>
  </sheetData>
  <mergeCells count="12">
    <mergeCell ref="A1:R1"/>
    <mergeCell ref="R2:R3"/>
    <mergeCell ref="A88:R88"/>
    <mergeCell ref="A89:R89"/>
    <mergeCell ref="A25:A45"/>
    <mergeCell ref="A46:A66"/>
    <mergeCell ref="A67:A87"/>
    <mergeCell ref="A4:A24"/>
    <mergeCell ref="A2:B3"/>
    <mergeCell ref="C2:H2"/>
    <mergeCell ref="I2:N2"/>
    <mergeCell ref="O2:Q2"/>
  </mergeCells>
  <pageMargins left="0.74999999999999989" right="0.74999999999999989" top="1.393700787401575" bottom="1.393700787401575" header="1" footer="1"/>
  <pageSetup paperSize="0" fitToWidth="0" fitToHeight="0" orientation="portrait" horizontalDpi="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AMH40"/>
  <sheetViews>
    <sheetView workbookViewId="0">
      <selection activeCell="B2" sqref="B2:K3"/>
    </sheetView>
  </sheetViews>
  <sheetFormatPr baseColWidth="10" defaultColWidth="11.25" defaultRowHeight="15" x14ac:dyDescent="0.25"/>
  <cols>
    <col min="1" max="1" width="15.75" style="2" customWidth="1"/>
    <col min="2" max="2" width="8.5" style="2" customWidth="1"/>
    <col min="3" max="3" width="7.75" style="2" customWidth="1"/>
    <col min="4" max="4" width="9.25" style="2" customWidth="1"/>
    <col min="5" max="5" width="8.25" style="2" customWidth="1"/>
    <col min="6" max="6" width="7.75" style="2" customWidth="1"/>
    <col min="7" max="7" width="9.25" style="2" customWidth="1"/>
    <col min="8" max="8" width="7.25" style="2" customWidth="1"/>
    <col min="9" max="9" width="7.75" style="2" customWidth="1"/>
    <col min="10" max="11" width="9" style="2" customWidth="1"/>
    <col min="12" max="14" width="6.5" style="2" customWidth="1"/>
    <col min="15" max="21" width="7" style="2" customWidth="1"/>
    <col min="22" max="23" width="6.5" style="2" customWidth="1"/>
    <col min="24" max="1022" width="10.25" style="2" customWidth="1"/>
  </cols>
  <sheetData>
    <row r="1" spans="1:16" x14ac:dyDescent="0.25">
      <c r="A1" s="190" t="s">
        <v>532</v>
      </c>
      <c r="B1" s="191"/>
      <c r="C1" s="191"/>
      <c r="D1" s="191"/>
      <c r="E1" s="191"/>
      <c r="F1" s="191"/>
      <c r="G1" s="191"/>
      <c r="H1" s="191"/>
      <c r="I1" s="191"/>
      <c r="J1" s="191"/>
      <c r="K1" s="191"/>
    </row>
    <row r="2" spans="1:16" x14ac:dyDescent="0.25">
      <c r="A2" s="204"/>
      <c r="B2" s="197">
        <v>2020</v>
      </c>
      <c r="C2" s="197"/>
      <c r="D2" s="197"/>
      <c r="E2" s="197">
        <v>2021</v>
      </c>
      <c r="F2" s="197"/>
      <c r="G2" s="197"/>
      <c r="H2" s="197" t="s">
        <v>529</v>
      </c>
      <c r="I2" s="197"/>
      <c r="J2" s="197"/>
      <c r="K2" s="202" t="s">
        <v>538</v>
      </c>
    </row>
    <row r="3" spans="1:16" ht="22.5" x14ac:dyDescent="0.25">
      <c r="A3" s="204"/>
      <c r="B3" s="173" t="s">
        <v>113</v>
      </c>
      <c r="C3" s="173" t="s">
        <v>114</v>
      </c>
      <c r="D3" s="173" t="s">
        <v>115</v>
      </c>
      <c r="E3" s="173" t="s">
        <v>113</v>
      </c>
      <c r="F3" s="173" t="s">
        <v>114</v>
      </c>
      <c r="G3" s="173" t="s">
        <v>115</v>
      </c>
      <c r="H3" s="173" t="s">
        <v>113</v>
      </c>
      <c r="I3" s="173" t="s">
        <v>114</v>
      </c>
      <c r="J3" s="173" t="s">
        <v>115</v>
      </c>
      <c r="K3" s="203"/>
      <c r="P3" s="3"/>
    </row>
    <row r="4" spans="1:16" x14ac:dyDescent="0.25">
      <c r="A4" s="105" t="s">
        <v>121</v>
      </c>
      <c r="B4" s="90">
        <v>7.5917894006268201</v>
      </c>
      <c r="C4" s="90">
        <v>7.9590749249368802</v>
      </c>
      <c r="D4" s="90">
        <v>6.6013101524950999</v>
      </c>
      <c r="E4" s="90">
        <v>7.2238662831313096</v>
      </c>
      <c r="F4" s="90">
        <v>7.1437829491780098</v>
      </c>
      <c r="G4" s="90">
        <v>8.0481763133234505</v>
      </c>
      <c r="H4" s="82">
        <v>-4.8463293445038698</v>
      </c>
      <c r="I4" s="82">
        <v>-10.243551963613999</v>
      </c>
      <c r="J4" s="82">
        <v>21.917863687732801</v>
      </c>
      <c r="K4" s="82">
        <v>8.7509854782683583</v>
      </c>
      <c r="L4" s="3"/>
      <c r="P4" s="3"/>
    </row>
    <row r="5" spans="1:16" x14ac:dyDescent="0.25">
      <c r="A5" s="89" t="s">
        <v>131</v>
      </c>
      <c r="B5" s="91">
        <v>7.5235873386864798</v>
      </c>
      <c r="C5" s="91">
        <v>8.1379278576499896</v>
      </c>
      <c r="D5" s="91">
        <v>5.9717861677855399</v>
      </c>
      <c r="E5" s="91">
        <v>7.2603726354161697</v>
      </c>
      <c r="F5" s="91">
        <v>7.2854055068655299</v>
      </c>
      <c r="G5" s="91">
        <v>7.0797572003028097</v>
      </c>
      <c r="H5" s="86">
        <v>-3.4985265860721499</v>
      </c>
      <c r="I5" s="86">
        <v>-10.4759143322099</v>
      </c>
      <c r="J5" s="86">
        <v>18.553427758250098</v>
      </c>
      <c r="K5" s="86">
        <v>13.584791566086363</v>
      </c>
      <c r="L5" s="3"/>
      <c r="P5" s="3"/>
    </row>
    <row r="6" spans="1:16" x14ac:dyDescent="0.25">
      <c r="A6" s="89" t="s">
        <v>132</v>
      </c>
      <c r="B6" s="91">
        <v>7.6470310372936696</v>
      </c>
      <c r="C6" s="91">
        <v>7.8188679482278003</v>
      </c>
      <c r="D6" s="91">
        <v>7.1576908287727603</v>
      </c>
      <c r="E6" s="91">
        <v>7.21020881538439</v>
      </c>
      <c r="F6" s="91">
        <v>7.0934126260824604</v>
      </c>
      <c r="G6" s="91">
        <v>8.6274507767500506</v>
      </c>
      <c r="H6" s="86">
        <v>-5.7123113503653098</v>
      </c>
      <c r="I6" s="86">
        <v>-9.2782654336779409</v>
      </c>
      <c r="J6" s="86">
        <v>20.533995993080499</v>
      </c>
      <c r="K6" s="86">
        <v>7.7241164314326261</v>
      </c>
      <c r="L6" s="3"/>
      <c r="P6" s="3"/>
    </row>
    <row r="7" spans="1:16" x14ac:dyDescent="0.25">
      <c r="A7" s="87" t="s">
        <v>133</v>
      </c>
      <c r="B7" s="91">
        <v>7.78659903661549</v>
      </c>
      <c r="C7" s="91">
        <v>8.3492139128119103</v>
      </c>
      <c r="D7" s="91">
        <v>6.7117864864903503</v>
      </c>
      <c r="E7" s="91">
        <v>7.3607062942638004</v>
      </c>
      <c r="F7" s="91">
        <v>7.2714852582558702</v>
      </c>
      <c r="G7" s="91">
        <v>8.07322064872643</v>
      </c>
      <c r="H7" s="86">
        <v>-5.4695604634190298</v>
      </c>
      <c r="I7" s="86">
        <v>-12.908145195588601</v>
      </c>
      <c r="J7" s="86">
        <v>20.284229317729501</v>
      </c>
      <c r="K7" s="86">
        <v>10.908438351494665</v>
      </c>
      <c r="P7" s="3"/>
    </row>
    <row r="8" spans="1:16" x14ac:dyDescent="0.25">
      <c r="A8" s="87" t="s">
        <v>131</v>
      </c>
      <c r="B8" s="91">
        <v>7.46972707783641</v>
      </c>
      <c r="C8" s="91">
        <v>8.4237651096179107</v>
      </c>
      <c r="D8" s="91">
        <v>5.97576095235409</v>
      </c>
      <c r="E8" s="91">
        <v>7.2509936540129303</v>
      </c>
      <c r="F8" s="91">
        <v>7.29158953832283</v>
      </c>
      <c r="G8" s="91">
        <v>7.0821976815188901</v>
      </c>
      <c r="H8" s="86">
        <v>-2.92826527052762</v>
      </c>
      <c r="I8" s="86">
        <v>-13.440255711812499</v>
      </c>
      <c r="J8" s="86">
        <v>18.5154114762395</v>
      </c>
      <c r="K8" s="86">
        <v>15.867913446817351</v>
      </c>
      <c r="P8" s="3"/>
    </row>
    <row r="9" spans="1:16" x14ac:dyDescent="0.25">
      <c r="A9" s="87" t="s">
        <v>132</v>
      </c>
      <c r="B9" s="91">
        <v>7.9627760358411104</v>
      </c>
      <c r="C9" s="91">
        <v>8.3121456759726708</v>
      </c>
      <c r="D9" s="91">
        <v>7.2133422400142297</v>
      </c>
      <c r="E9" s="91">
        <v>7.3861796283925196</v>
      </c>
      <c r="F9" s="91">
        <v>7.2673403736463804</v>
      </c>
      <c r="G9" s="91">
        <v>8.5575582592440895</v>
      </c>
      <c r="H9" s="86">
        <v>-7.24114812288175</v>
      </c>
      <c r="I9" s="86">
        <v>-12.569622129535601</v>
      </c>
      <c r="J9" s="86">
        <v>18.635134373261302</v>
      </c>
      <c r="K9" s="86">
        <v>10.322709902753813</v>
      </c>
      <c r="P9" s="3"/>
    </row>
    <row r="10" spans="1:16" x14ac:dyDescent="0.25">
      <c r="A10" s="87" t="s">
        <v>134</v>
      </c>
      <c r="B10" s="91">
        <v>8.7682630609027701</v>
      </c>
      <c r="C10" s="91">
        <v>9.0013416171666396</v>
      </c>
      <c r="D10" s="91">
        <v>7.0786644444037403</v>
      </c>
      <c r="E10" s="91">
        <v>7.6286088264794403</v>
      </c>
      <c r="F10" s="91">
        <v>7.6391935497354204</v>
      </c>
      <c r="G10" s="91">
        <v>7.3754748100759704</v>
      </c>
      <c r="H10" s="86">
        <v>-12.997491367532</v>
      </c>
      <c r="I10" s="86">
        <v>-15.132722713616801</v>
      </c>
      <c r="J10" s="86">
        <v>4.1930277667968596</v>
      </c>
      <c r="K10" s="86">
        <v>2.9990071700563226</v>
      </c>
      <c r="P10" s="3"/>
    </row>
    <row r="11" spans="1:16" x14ac:dyDescent="0.25">
      <c r="A11" s="87" t="s">
        <v>131</v>
      </c>
      <c r="B11" s="91">
        <v>8.8056628501476197</v>
      </c>
      <c r="C11" s="91">
        <v>9.1085474865948406</v>
      </c>
      <c r="D11" s="91">
        <v>6.9447073833237303</v>
      </c>
      <c r="E11" s="91">
        <v>7.91889328214726</v>
      </c>
      <c r="F11" s="91">
        <v>7.9433585229827601</v>
      </c>
      <c r="G11" s="91">
        <v>7.43605960264901</v>
      </c>
      <c r="H11" s="86">
        <v>-10.0704465193724</v>
      </c>
      <c r="I11" s="86">
        <v>-12.792258758346501</v>
      </c>
      <c r="J11" s="86">
        <v>7.0752040684270696</v>
      </c>
      <c r="K11" s="86">
        <v>13.926556853507478</v>
      </c>
      <c r="P11" s="3"/>
    </row>
    <row r="12" spans="1:16" x14ac:dyDescent="0.25">
      <c r="A12" s="87" t="s">
        <v>132</v>
      </c>
      <c r="B12" s="91">
        <v>8.6424647580293605</v>
      </c>
      <c r="C12" s="91">
        <v>8.6720672344977991</v>
      </c>
      <c r="D12" s="91">
        <v>8.1630851241046205</v>
      </c>
      <c r="E12" s="91">
        <v>7.1383759409040799</v>
      </c>
      <c r="F12" s="91">
        <v>7.1370113859877504</v>
      </c>
      <c r="G12" s="91">
        <v>7.1885504736681298</v>
      </c>
      <c r="H12" s="86">
        <v>-17.403470644504399</v>
      </c>
      <c r="I12" s="86">
        <v>-17.701152528010098</v>
      </c>
      <c r="J12" s="86">
        <v>-11.9383129738388</v>
      </c>
      <c r="K12" s="86">
        <v>-7.1732814923748389</v>
      </c>
      <c r="P12" s="3"/>
    </row>
    <row r="13" spans="1:16" x14ac:dyDescent="0.25">
      <c r="A13" s="87" t="s">
        <v>530</v>
      </c>
      <c r="B13" s="91">
        <v>6.1165544251802997</v>
      </c>
      <c r="C13" s="91">
        <v>6.2287488954631103</v>
      </c>
      <c r="D13" s="91">
        <v>5.4305874890985502</v>
      </c>
      <c r="E13" s="91">
        <v>6.59814157466014</v>
      </c>
      <c r="F13" s="91">
        <v>6.5239220701167104</v>
      </c>
      <c r="G13" s="91">
        <v>8.1741656768904694</v>
      </c>
      <c r="H13" s="86">
        <v>7.8735038716775803</v>
      </c>
      <c r="I13" s="86">
        <v>4.7388838369869699</v>
      </c>
      <c r="J13" s="86">
        <v>50.520835789855703</v>
      </c>
      <c r="K13" s="86">
        <v>4.5571004319219011</v>
      </c>
      <c r="P13" s="3"/>
    </row>
    <row r="14" spans="1:16" x14ac:dyDescent="0.25">
      <c r="A14" s="87" t="s">
        <v>131</v>
      </c>
      <c r="B14" s="91">
        <v>6.25151445825799</v>
      </c>
      <c r="C14" s="91">
        <v>6.5096682438530804</v>
      </c>
      <c r="D14" s="91">
        <v>5.2052414885194001</v>
      </c>
      <c r="E14" s="91">
        <v>6.6415584135806496</v>
      </c>
      <c r="F14" s="91">
        <v>6.6264628715291796</v>
      </c>
      <c r="G14" s="91">
        <v>6.8373642910888996</v>
      </c>
      <c r="H14" s="86">
        <v>6.2391914459611399</v>
      </c>
      <c r="I14" s="86">
        <v>1.79417173504022</v>
      </c>
      <c r="J14" s="86">
        <v>31.355371430303201</v>
      </c>
      <c r="K14" s="86">
        <v>6.532301814183783</v>
      </c>
      <c r="P14" s="3"/>
    </row>
    <row r="15" spans="1:16" x14ac:dyDescent="0.25">
      <c r="A15" s="87" t="s">
        <v>132</v>
      </c>
      <c r="B15" s="91">
        <v>5.97715689225004</v>
      </c>
      <c r="C15" s="91">
        <v>5.9754508082669</v>
      </c>
      <c r="D15" s="91">
        <v>5.9964203325113399</v>
      </c>
      <c r="E15" s="91">
        <v>6.5757407113369304</v>
      </c>
      <c r="F15" s="91">
        <v>6.47322036620755</v>
      </c>
      <c r="G15" s="91">
        <v>9.7538297385869992</v>
      </c>
      <c r="H15" s="86">
        <v>10.0145241270647</v>
      </c>
      <c r="I15" s="86">
        <v>8.3302427534336392</v>
      </c>
      <c r="J15" s="86">
        <v>62.660874283675099</v>
      </c>
      <c r="K15" s="86">
        <v>3.8885536229945616</v>
      </c>
      <c r="P15" s="3"/>
    </row>
    <row r="16" spans="1:16" ht="9.75" customHeight="1" x14ac:dyDescent="0.25">
      <c r="A16" s="188" t="s">
        <v>723</v>
      </c>
      <c r="B16" s="188"/>
      <c r="C16" s="188"/>
      <c r="D16" s="188"/>
      <c r="E16" s="188"/>
      <c r="F16" s="188"/>
      <c r="G16" s="188"/>
      <c r="H16" s="188"/>
      <c r="I16" s="188"/>
      <c r="J16" s="188"/>
      <c r="K16" s="188"/>
      <c r="P16" s="3"/>
    </row>
    <row r="17" spans="1:16" x14ac:dyDescent="0.25">
      <c r="A17" s="209"/>
      <c r="B17" s="209"/>
      <c r="C17" s="209"/>
      <c r="D17" s="209"/>
      <c r="E17" s="209"/>
      <c r="F17" s="209"/>
      <c r="G17" s="209"/>
      <c r="H17" s="209"/>
      <c r="I17" s="209"/>
      <c r="J17" s="209"/>
      <c r="K17" s="209"/>
      <c r="P17" s="3"/>
    </row>
    <row r="19" spans="1:16" x14ac:dyDescent="0.25">
      <c r="B19" s="8" t="s">
        <v>113</v>
      </c>
      <c r="C19" s="8" t="s">
        <v>131</v>
      </c>
      <c r="D19" s="8" t="s">
        <v>132</v>
      </c>
    </row>
    <row r="20" spans="1:16" x14ac:dyDescent="0.25">
      <c r="A20" s="8" t="s">
        <v>121</v>
      </c>
      <c r="B20" s="9">
        <v>-4.8463293445038698</v>
      </c>
      <c r="C20" s="9">
        <v>-3.4985265860721499</v>
      </c>
      <c r="D20" s="9">
        <v>-5.7123113503653098</v>
      </c>
    </row>
    <row r="21" spans="1:16" x14ac:dyDescent="0.25">
      <c r="A21" s="18" t="s">
        <v>133</v>
      </c>
      <c r="B21" s="9">
        <v>-0.62323111891515703</v>
      </c>
      <c r="C21" s="9">
        <v>0.57026131554452797</v>
      </c>
      <c r="D21" s="9">
        <v>-1.52883677251644</v>
      </c>
    </row>
    <row r="22" spans="1:16" x14ac:dyDescent="0.25">
      <c r="A22" s="18" t="s">
        <v>134</v>
      </c>
      <c r="B22" s="9">
        <v>-8.1511620230281192</v>
      </c>
      <c r="C22" s="9">
        <v>-6.5719199333002498</v>
      </c>
      <c r="D22" s="9">
        <v>-11.6911592941391</v>
      </c>
    </row>
    <row r="23" spans="1:16" x14ac:dyDescent="0.25">
      <c r="A23" s="18" t="s">
        <v>135</v>
      </c>
      <c r="B23" s="9">
        <v>12.719833216181501</v>
      </c>
      <c r="C23" s="9">
        <v>9.7377180320332908</v>
      </c>
      <c r="D23" s="9">
        <v>15.726835477430001</v>
      </c>
    </row>
    <row r="25" spans="1:16" x14ac:dyDescent="0.25">
      <c r="B25" s="13" t="s">
        <v>133</v>
      </c>
      <c r="C25" s="8" t="s">
        <v>134</v>
      </c>
      <c r="D25" s="8" t="s">
        <v>135</v>
      </c>
    </row>
    <row r="26" spans="1:16" x14ac:dyDescent="0.25">
      <c r="A26" s="8" t="s">
        <v>113</v>
      </c>
      <c r="B26" s="14">
        <v>25.753789781148601</v>
      </c>
      <c r="C26" s="14">
        <v>17.190519134328898</v>
      </c>
      <c r="D26" s="14">
        <v>42.647331918178097</v>
      </c>
      <c r="E26" s="11"/>
    </row>
    <row r="27" spans="1:16" x14ac:dyDescent="0.25">
      <c r="A27" s="8" t="s">
        <v>131</v>
      </c>
      <c r="B27" s="14">
        <v>21.4436767467671</v>
      </c>
      <c r="C27" s="14">
        <v>17.145650587799501</v>
      </c>
      <c r="D27" s="14">
        <v>25.116179984342001</v>
      </c>
    </row>
    <row r="28" spans="1:16" x14ac:dyDescent="0.25">
      <c r="A28" s="8" t="s">
        <v>132</v>
      </c>
      <c r="B28" s="14">
        <v>25.876282496142998</v>
      </c>
      <c r="C28" s="14">
        <v>5.4651576706656</v>
      </c>
      <c r="D28" s="14">
        <v>52.646350156610403</v>
      </c>
    </row>
    <row r="37" spans="1:14" ht="15" hidden="1" customHeight="1" x14ac:dyDescent="0.25">
      <c r="A37" s="207" t="s">
        <v>723</v>
      </c>
      <c r="B37" s="208"/>
      <c r="C37" s="208"/>
      <c r="D37" s="208"/>
      <c r="E37" s="208"/>
      <c r="F37" s="208"/>
      <c r="G37" s="208"/>
      <c r="H37" s="208"/>
      <c r="I37" s="208"/>
      <c r="J37" s="208"/>
      <c r="K37" s="208"/>
      <c r="L37" s="208"/>
      <c r="M37" s="208"/>
      <c r="N37" s="208"/>
    </row>
    <row r="38" spans="1:14" ht="15" hidden="1" customHeight="1" x14ac:dyDescent="0.25">
      <c r="A38" s="208"/>
      <c r="B38" s="208"/>
      <c r="C38" s="208"/>
      <c r="D38" s="208"/>
      <c r="E38" s="208"/>
      <c r="F38" s="208"/>
      <c r="G38" s="208"/>
      <c r="H38" s="208"/>
      <c r="I38" s="208"/>
      <c r="J38" s="208"/>
      <c r="K38" s="208"/>
      <c r="L38" s="208"/>
      <c r="M38" s="208"/>
      <c r="N38" s="208"/>
    </row>
    <row r="39" spans="1:14" x14ac:dyDescent="0.25">
      <c r="A39" s="208"/>
      <c r="B39" s="208"/>
      <c r="C39" s="208"/>
      <c r="D39" s="208"/>
      <c r="E39" s="208"/>
      <c r="F39" s="208"/>
      <c r="G39" s="208"/>
      <c r="H39" s="208"/>
      <c r="I39" s="208"/>
      <c r="J39" s="208"/>
      <c r="K39" s="208"/>
      <c r="L39" s="208"/>
      <c r="M39" s="208"/>
      <c r="N39" s="208"/>
    </row>
    <row r="40" spans="1:14" x14ac:dyDescent="0.25">
      <c r="A40" s="208"/>
      <c r="B40" s="208"/>
      <c r="C40" s="208"/>
      <c r="D40" s="208"/>
      <c r="E40" s="208"/>
      <c r="F40" s="208"/>
      <c r="G40" s="208"/>
      <c r="H40" s="208"/>
      <c r="I40" s="208"/>
      <c r="J40" s="208"/>
      <c r="K40" s="208"/>
      <c r="L40" s="208"/>
      <c r="M40" s="208"/>
      <c r="N40" s="208"/>
    </row>
  </sheetData>
  <mergeCells count="8">
    <mergeCell ref="A37:N40"/>
    <mergeCell ref="A16:K17"/>
    <mergeCell ref="A1:K1"/>
    <mergeCell ref="K2:K3"/>
    <mergeCell ref="A2:A3"/>
    <mergeCell ref="B2:D2"/>
    <mergeCell ref="E2:G2"/>
    <mergeCell ref="H2:J2"/>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8"/>
  </sheetPr>
  <dimension ref="A1:AMJ35"/>
  <sheetViews>
    <sheetView workbookViewId="0">
      <selection activeCell="B2" sqref="B2:M4"/>
    </sheetView>
  </sheetViews>
  <sheetFormatPr baseColWidth="10" defaultColWidth="11.25" defaultRowHeight="14.25" x14ac:dyDescent="0.2"/>
  <cols>
    <col min="1" max="1" width="18.75" style="20" customWidth="1"/>
    <col min="2" max="5" width="8.75" style="20" customWidth="1"/>
    <col min="6" max="1024" width="6.25" style="20" customWidth="1"/>
  </cols>
  <sheetData>
    <row r="1" spans="1:13" x14ac:dyDescent="0.2">
      <c r="A1" s="219" t="s">
        <v>550</v>
      </c>
      <c r="B1" s="219"/>
      <c r="C1" s="219"/>
      <c r="D1" s="219"/>
      <c r="E1" s="219"/>
      <c r="F1" s="219"/>
      <c r="G1" s="219"/>
      <c r="H1" s="219"/>
      <c r="I1" s="219"/>
      <c r="J1" s="219"/>
      <c r="K1" s="219"/>
      <c r="L1" s="219"/>
      <c r="M1" s="219"/>
    </row>
    <row r="2" spans="1:13" ht="11.25" customHeight="1" x14ac:dyDescent="0.2">
      <c r="A2" s="256"/>
      <c r="B2" s="257" t="s">
        <v>283</v>
      </c>
      <c r="C2" s="257"/>
      <c r="D2" s="257" t="s">
        <v>140</v>
      </c>
      <c r="E2" s="257"/>
      <c r="F2" s="257" t="s">
        <v>141</v>
      </c>
      <c r="G2" s="257"/>
      <c r="H2" s="257" t="s">
        <v>284</v>
      </c>
      <c r="I2" s="257"/>
      <c r="J2" s="257"/>
      <c r="K2" s="257"/>
      <c r="L2" s="257"/>
      <c r="M2" s="257"/>
    </row>
    <row r="3" spans="1:13" ht="21.75" customHeight="1" x14ac:dyDescent="0.2">
      <c r="A3" s="256"/>
      <c r="B3" s="257"/>
      <c r="C3" s="257"/>
      <c r="D3" s="257"/>
      <c r="E3" s="257"/>
      <c r="F3" s="257"/>
      <c r="G3" s="257"/>
      <c r="H3" s="257" t="s">
        <v>285</v>
      </c>
      <c r="I3" s="257"/>
      <c r="J3" s="257" t="s">
        <v>286</v>
      </c>
      <c r="K3" s="257"/>
      <c r="L3" s="257" t="s">
        <v>287</v>
      </c>
      <c r="M3" s="257"/>
    </row>
    <row r="4" spans="1:13" x14ac:dyDescent="0.2">
      <c r="A4" s="256"/>
      <c r="B4" s="176">
        <v>2020</v>
      </c>
      <c r="C4" s="176">
        <v>2021</v>
      </c>
      <c r="D4" s="176">
        <v>2020</v>
      </c>
      <c r="E4" s="176">
        <v>2021</v>
      </c>
      <c r="F4" s="176">
        <v>2020</v>
      </c>
      <c r="G4" s="176">
        <v>2021</v>
      </c>
      <c r="H4" s="176">
        <v>2020</v>
      </c>
      <c r="I4" s="176">
        <v>2021</v>
      </c>
      <c r="J4" s="176">
        <v>2020</v>
      </c>
      <c r="K4" s="176">
        <v>2021</v>
      </c>
      <c r="L4" s="176">
        <v>2020</v>
      </c>
      <c r="M4" s="176">
        <v>2021</v>
      </c>
    </row>
    <row r="5" spans="1:13" x14ac:dyDescent="0.2">
      <c r="A5" s="57" t="s">
        <v>121</v>
      </c>
      <c r="B5" s="54">
        <v>1423227</v>
      </c>
      <c r="C5" s="54">
        <v>5062525</v>
      </c>
      <c r="D5" s="54">
        <v>5963671</v>
      </c>
      <c r="E5" s="54">
        <v>25808045</v>
      </c>
      <c r="F5" s="58">
        <v>4.1902458286696396</v>
      </c>
      <c r="G5" s="58">
        <v>5.0978602574802103</v>
      </c>
      <c r="H5" s="58">
        <v>35.71</v>
      </c>
      <c r="I5" s="58">
        <v>56.83</v>
      </c>
      <c r="J5" s="58">
        <v>35.979999999999997</v>
      </c>
      <c r="K5" s="58">
        <v>56.4</v>
      </c>
      <c r="L5" s="58">
        <v>38.78</v>
      </c>
      <c r="M5" s="58">
        <v>60.26</v>
      </c>
    </row>
    <row r="6" spans="1:13" x14ac:dyDescent="0.2">
      <c r="A6" s="59" t="s">
        <v>143</v>
      </c>
      <c r="B6" s="24">
        <v>1229756</v>
      </c>
      <c r="C6" s="24">
        <v>4773168</v>
      </c>
      <c r="D6" s="24">
        <v>5433421</v>
      </c>
      <c r="E6" s="24">
        <v>24891484</v>
      </c>
      <c r="F6" s="60">
        <v>4.4182919213242302</v>
      </c>
      <c r="G6" s="60">
        <v>5.2148769957395196</v>
      </c>
      <c r="H6" s="60">
        <v>35.729999999999997</v>
      </c>
      <c r="I6" s="60">
        <v>57.49</v>
      </c>
      <c r="J6" s="60">
        <v>35.58</v>
      </c>
      <c r="K6" s="60">
        <v>56.91</v>
      </c>
      <c r="L6" s="60">
        <v>38.64</v>
      </c>
      <c r="M6" s="60">
        <v>60.88</v>
      </c>
    </row>
    <row r="7" spans="1:13" x14ac:dyDescent="0.2">
      <c r="A7" s="59" t="s">
        <v>144</v>
      </c>
      <c r="B7" s="24">
        <v>128471</v>
      </c>
      <c r="C7" s="24">
        <v>382849</v>
      </c>
      <c r="D7" s="24">
        <v>454755</v>
      </c>
      <c r="E7" s="24">
        <v>1767905</v>
      </c>
      <c r="F7" s="60">
        <v>3.5397482700376002</v>
      </c>
      <c r="G7" s="60">
        <v>4.61776052699628</v>
      </c>
      <c r="H7" s="60">
        <v>30.37</v>
      </c>
      <c r="I7" s="60">
        <v>49.89</v>
      </c>
      <c r="J7" s="60">
        <v>34.130000000000003</v>
      </c>
      <c r="K7" s="60">
        <v>52.22</v>
      </c>
      <c r="L7" s="60">
        <v>34.340000000000003</v>
      </c>
      <c r="M7" s="60">
        <v>54.91</v>
      </c>
    </row>
    <row r="8" spans="1:13" x14ac:dyDescent="0.2">
      <c r="A8" s="59" t="s">
        <v>145</v>
      </c>
      <c r="B8" s="24">
        <v>654764</v>
      </c>
      <c r="C8" s="24">
        <v>2655599</v>
      </c>
      <c r="D8" s="24">
        <v>2932584</v>
      </c>
      <c r="E8" s="24">
        <v>13833840</v>
      </c>
      <c r="F8" s="60">
        <v>4.4788412313444201</v>
      </c>
      <c r="G8" s="60">
        <v>5.2093105924501399</v>
      </c>
      <c r="H8" s="60">
        <v>36.51</v>
      </c>
      <c r="I8" s="60">
        <v>58.58</v>
      </c>
      <c r="J8" s="60">
        <v>36.97</v>
      </c>
      <c r="K8" s="60">
        <v>57.8</v>
      </c>
      <c r="L8" s="60">
        <v>39.11</v>
      </c>
      <c r="M8" s="60">
        <v>62.03</v>
      </c>
    </row>
    <row r="9" spans="1:13" x14ac:dyDescent="0.2">
      <c r="A9" s="59" t="s">
        <v>146</v>
      </c>
      <c r="B9" s="24">
        <v>372167</v>
      </c>
      <c r="C9" s="24">
        <v>1490977</v>
      </c>
      <c r="D9" s="24">
        <v>1811877</v>
      </c>
      <c r="E9" s="24">
        <v>8392442</v>
      </c>
      <c r="F9" s="60">
        <v>4.8684515284804899</v>
      </c>
      <c r="G9" s="60">
        <v>5.6288205653071799</v>
      </c>
      <c r="H9" s="60">
        <v>36.97</v>
      </c>
      <c r="I9" s="60">
        <v>57.98</v>
      </c>
      <c r="J9" s="60">
        <v>34.020000000000003</v>
      </c>
      <c r="K9" s="60">
        <v>56.49</v>
      </c>
      <c r="L9" s="60">
        <v>39.119999999999997</v>
      </c>
      <c r="M9" s="60">
        <v>60.38</v>
      </c>
    </row>
    <row r="10" spans="1:13" x14ac:dyDescent="0.2">
      <c r="A10" s="59" t="s">
        <v>147</v>
      </c>
      <c r="B10" s="24">
        <v>74354</v>
      </c>
      <c r="C10" s="24">
        <v>243743</v>
      </c>
      <c r="D10" s="24">
        <v>234205</v>
      </c>
      <c r="E10" s="24">
        <v>897298</v>
      </c>
      <c r="F10" s="60">
        <v>3.1498641633267899</v>
      </c>
      <c r="G10" s="60">
        <v>3.6813282842994499</v>
      </c>
      <c r="H10" s="60">
        <v>30.29</v>
      </c>
      <c r="I10" s="60">
        <v>54.03</v>
      </c>
      <c r="J10" s="60">
        <v>33.770000000000003</v>
      </c>
      <c r="K10" s="60">
        <v>57.98</v>
      </c>
      <c r="L10" s="60">
        <v>38.81</v>
      </c>
      <c r="M10" s="60">
        <v>61.06</v>
      </c>
    </row>
    <row r="11" spans="1:13" x14ac:dyDescent="0.2">
      <c r="A11" s="59" t="s">
        <v>148</v>
      </c>
      <c r="B11" s="24">
        <v>193471</v>
      </c>
      <c r="C11" s="24">
        <v>289357</v>
      </c>
      <c r="D11" s="24">
        <v>530250</v>
      </c>
      <c r="E11" s="24">
        <v>916562</v>
      </c>
      <c r="F11" s="60">
        <v>2.74072083154581</v>
      </c>
      <c r="G11" s="60">
        <v>3.1675819143825801</v>
      </c>
      <c r="H11" s="60">
        <v>35.47</v>
      </c>
      <c r="I11" s="60">
        <v>43.53</v>
      </c>
      <c r="J11" s="60">
        <v>40.06</v>
      </c>
      <c r="K11" s="60">
        <v>46.1</v>
      </c>
      <c r="L11" s="60">
        <v>40.01</v>
      </c>
      <c r="M11" s="60">
        <v>48.94</v>
      </c>
    </row>
    <row r="12" spans="1:13" x14ac:dyDescent="0.2">
      <c r="A12" s="57" t="s">
        <v>133</v>
      </c>
      <c r="B12" s="54">
        <v>948535</v>
      </c>
      <c r="C12" s="54">
        <v>3641169</v>
      </c>
      <c r="D12" s="54">
        <v>4231001</v>
      </c>
      <c r="E12" s="54">
        <v>19159184</v>
      </c>
      <c r="F12" s="58">
        <v>4.4605639222590598</v>
      </c>
      <c r="G12" s="58">
        <v>5.2618222334640299</v>
      </c>
      <c r="H12" s="58">
        <v>35.65</v>
      </c>
      <c r="I12" s="58">
        <v>56.74</v>
      </c>
      <c r="J12" s="58">
        <v>35.83</v>
      </c>
      <c r="K12" s="58">
        <v>56.39</v>
      </c>
      <c r="L12" s="58">
        <v>39.04</v>
      </c>
      <c r="M12" s="58">
        <v>60.3</v>
      </c>
    </row>
    <row r="13" spans="1:13" x14ac:dyDescent="0.2">
      <c r="A13" s="59" t="s">
        <v>143</v>
      </c>
      <c r="B13" s="24">
        <v>853777</v>
      </c>
      <c r="C13" s="24">
        <v>3505263</v>
      </c>
      <c r="D13" s="24">
        <v>3987490</v>
      </c>
      <c r="E13" s="24">
        <v>18779830</v>
      </c>
      <c r="F13" s="60">
        <v>4.67041159459672</v>
      </c>
      <c r="G13" s="60">
        <v>5.3576094004929198</v>
      </c>
      <c r="H13" s="60">
        <v>35.700000000000003</v>
      </c>
      <c r="I13" s="60">
        <v>57.21</v>
      </c>
      <c r="J13" s="60">
        <v>35.520000000000003</v>
      </c>
      <c r="K13" s="60">
        <v>56.77</v>
      </c>
      <c r="L13" s="60">
        <v>38.96</v>
      </c>
      <c r="M13" s="60">
        <v>60.77</v>
      </c>
    </row>
    <row r="14" spans="1:13" x14ac:dyDescent="0.2">
      <c r="A14" s="59" t="s">
        <v>144</v>
      </c>
      <c r="B14" s="24">
        <v>84694</v>
      </c>
      <c r="C14" s="24">
        <v>257074</v>
      </c>
      <c r="D14" s="24">
        <v>312886</v>
      </c>
      <c r="E14" s="24">
        <v>1194892</v>
      </c>
      <c r="F14" s="60">
        <v>3.6943112853330802</v>
      </c>
      <c r="G14" s="60">
        <v>4.6480468658829697</v>
      </c>
      <c r="H14" s="60">
        <v>29.06</v>
      </c>
      <c r="I14" s="60">
        <v>52.34</v>
      </c>
      <c r="J14" s="60">
        <v>32.770000000000003</v>
      </c>
      <c r="K14" s="60">
        <v>56.49</v>
      </c>
      <c r="L14" s="60">
        <v>33.76</v>
      </c>
      <c r="M14" s="60">
        <v>57.88</v>
      </c>
    </row>
    <row r="15" spans="1:13" x14ac:dyDescent="0.2">
      <c r="A15" s="59" t="s">
        <v>145</v>
      </c>
      <c r="B15" s="24">
        <v>473177</v>
      </c>
      <c r="C15" s="24">
        <v>2047599</v>
      </c>
      <c r="D15" s="24">
        <v>2201449</v>
      </c>
      <c r="E15" s="24">
        <v>10821471</v>
      </c>
      <c r="F15" s="60">
        <v>4.6524852222318502</v>
      </c>
      <c r="G15" s="60">
        <v>5.2849561852687001</v>
      </c>
      <c r="H15" s="60">
        <v>36.700000000000003</v>
      </c>
      <c r="I15" s="60">
        <v>58.35</v>
      </c>
      <c r="J15" s="60">
        <v>37.21</v>
      </c>
      <c r="K15" s="60">
        <v>57.53</v>
      </c>
      <c r="L15" s="60">
        <v>39.31</v>
      </c>
      <c r="M15" s="60">
        <v>61.64</v>
      </c>
    </row>
    <row r="16" spans="1:13" x14ac:dyDescent="0.2">
      <c r="A16" s="59" t="s">
        <v>146</v>
      </c>
      <c r="B16" s="24">
        <v>249823</v>
      </c>
      <c r="C16" s="24">
        <v>1062373</v>
      </c>
      <c r="D16" s="24">
        <v>1325761</v>
      </c>
      <c r="E16" s="24">
        <v>6252316</v>
      </c>
      <c r="F16" s="60">
        <v>5.3068012152603998</v>
      </c>
      <c r="G16" s="60">
        <v>5.8852361646992204</v>
      </c>
      <c r="H16" s="60">
        <v>36.9</v>
      </c>
      <c r="I16" s="60">
        <v>56.33</v>
      </c>
      <c r="J16" s="60">
        <v>33.89</v>
      </c>
      <c r="K16" s="60">
        <v>55.23</v>
      </c>
      <c r="L16" s="60">
        <v>39.67</v>
      </c>
      <c r="M16" s="60">
        <v>59.33</v>
      </c>
    </row>
    <row r="17" spans="1:13" x14ac:dyDescent="0.2">
      <c r="A17" s="59" t="s">
        <v>147</v>
      </c>
      <c r="B17" s="24" t="s">
        <v>718</v>
      </c>
      <c r="C17" s="24">
        <v>138217</v>
      </c>
      <c r="D17" s="24" t="s">
        <v>718</v>
      </c>
      <c r="E17" s="24">
        <v>511151</v>
      </c>
      <c r="F17" s="60" t="s">
        <v>718</v>
      </c>
      <c r="G17" s="60">
        <v>3.6981775034908901</v>
      </c>
      <c r="H17" s="60" t="s">
        <v>718</v>
      </c>
      <c r="I17" s="60">
        <v>57.05</v>
      </c>
      <c r="J17" s="60" t="s">
        <v>718</v>
      </c>
      <c r="K17" s="60">
        <v>60.74</v>
      </c>
      <c r="L17" s="60" t="s">
        <v>718</v>
      </c>
      <c r="M17" s="60">
        <v>66.92</v>
      </c>
    </row>
    <row r="18" spans="1:13" x14ac:dyDescent="0.2">
      <c r="A18" s="59" t="s">
        <v>148</v>
      </c>
      <c r="B18" s="24">
        <v>94758</v>
      </c>
      <c r="C18" s="24">
        <v>135906</v>
      </c>
      <c r="D18" s="24">
        <v>243511</v>
      </c>
      <c r="E18" s="24">
        <v>379353</v>
      </c>
      <c r="F18" s="60">
        <v>2.5698199624306102</v>
      </c>
      <c r="G18" s="60">
        <v>2.7912895677895002</v>
      </c>
      <c r="H18" s="60">
        <v>34.950000000000003</v>
      </c>
      <c r="I18" s="60">
        <v>40.43</v>
      </c>
      <c r="J18" s="60">
        <v>40.840000000000003</v>
      </c>
      <c r="K18" s="60">
        <v>43.42</v>
      </c>
      <c r="L18" s="60">
        <v>40.11</v>
      </c>
      <c r="M18" s="60">
        <v>45.71</v>
      </c>
    </row>
    <row r="19" spans="1:13" x14ac:dyDescent="0.2">
      <c r="A19" s="57" t="s">
        <v>134</v>
      </c>
      <c r="B19" s="54">
        <v>172646</v>
      </c>
      <c r="C19" s="54">
        <v>460045</v>
      </c>
      <c r="D19" s="54">
        <v>681376</v>
      </c>
      <c r="E19" s="54">
        <v>2284455</v>
      </c>
      <c r="F19" s="58">
        <v>3.94666543099753</v>
      </c>
      <c r="G19" s="58">
        <v>4.9657207447097598</v>
      </c>
      <c r="H19" s="58">
        <v>37.200000000000003</v>
      </c>
      <c r="I19" s="58">
        <v>54.79</v>
      </c>
      <c r="J19" s="58">
        <v>36.74</v>
      </c>
      <c r="K19" s="58">
        <v>53.85</v>
      </c>
      <c r="L19" s="58">
        <v>40.46</v>
      </c>
      <c r="M19" s="58">
        <v>57.67</v>
      </c>
    </row>
    <row r="20" spans="1:13" x14ac:dyDescent="0.2">
      <c r="A20" s="59" t="s">
        <v>143</v>
      </c>
      <c r="B20" s="24">
        <v>153170</v>
      </c>
      <c r="C20" s="24">
        <v>427654</v>
      </c>
      <c r="D20" s="24">
        <v>634397</v>
      </c>
      <c r="E20" s="24">
        <v>2195893</v>
      </c>
      <c r="F20" s="60">
        <v>4.1417836390938199</v>
      </c>
      <c r="G20" s="60">
        <v>5.1347421045985797</v>
      </c>
      <c r="H20" s="60">
        <v>36.78</v>
      </c>
      <c r="I20" s="60">
        <v>54.88</v>
      </c>
      <c r="J20" s="60">
        <v>35.950000000000003</v>
      </c>
      <c r="K20" s="60">
        <v>53.68</v>
      </c>
      <c r="L20" s="60">
        <v>39.450000000000003</v>
      </c>
      <c r="M20" s="60">
        <v>57.63</v>
      </c>
    </row>
    <row r="21" spans="1:13" x14ac:dyDescent="0.2">
      <c r="A21" s="59" t="s">
        <v>144</v>
      </c>
      <c r="B21" s="24" t="s">
        <v>718</v>
      </c>
      <c r="C21" s="24" t="s">
        <v>718</v>
      </c>
      <c r="D21" s="24" t="s">
        <v>718</v>
      </c>
      <c r="E21" s="24" t="s">
        <v>718</v>
      </c>
      <c r="F21" s="60" t="s">
        <v>718</v>
      </c>
      <c r="G21" s="60" t="s">
        <v>718</v>
      </c>
      <c r="H21" s="60" t="s">
        <v>718</v>
      </c>
      <c r="I21" s="60" t="s">
        <v>718</v>
      </c>
      <c r="J21" s="60" t="s">
        <v>718</v>
      </c>
      <c r="K21" s="60" t="s">
        <v>718</v>
      </c>
      <c r="L21" s="60" t="s">
        <v>718</v>
      </c>
      <c r="M21" s="60" t="s">
        <v>718</v>
      </c>
    </row>
    <row r="22" spans="1:13" x14ac:dyDescent="0.2">
      <c r="A22" s="59" t="s">
        <v>145</v>
      </c>
      <c r="B22" s="24">
        <v>69524</v>
      </c>
      <c r="C22" s="24">
        <v>236434</v>
      </c>
      <c r="D22" s="24">
        <v>317250</v>
      </c>
      <c r="E22" s="24">
        <v>1206775</v>
      </c>
      <c r="F22" s="60">
        <v>4.5631724296645801</v>
      </c>
      <c r="G22" s="60">
        <v>5.10406709694883</v>
      </c>
      <c r="H22" s="60" t="s">
        <v>718</v>
      </c>
      <c r="I22" s="60">
        <v>54.85</v>
      </c>
      <c r="J22" s="60" t="s">
        <v>718</v>
      </c>
      <c r="K22" s="60">
        <v>55.98</v>
      </c>
      <c r="L22" s="60" t="s">
        <v>718</v>
      </c>
      <c r="M22" s="60">
        <v>58.9</v>
      </c>
    </row>
    <row r="23" spans="1:13" x14ac:dyDescent="0.2">
      <c r="A23" s="59" t="s">
        <v>146</v>
      </c>
      <c r="B23" s="24" t="s">
        <v>718</v>
      </c>
      <c r="C23" s="24">
        <v>154073</v>
      </c>
      <c r="D23" s="24" t="s">
        <v>718</v>
      </c>
      <c r="E23" s="24">
        <v>797875</v>
      </c>
      <c r="F23" s="60" t="s">
        <v>718</v>
      </c>
      <c r="G23" s="60">
        <v>5.17855172548078</v>
      </c>
      <c r="H23" s="60" t="s">
        <v>718</v>
      </c>
      <c r="I23" s="60">
        <v>60.4</v>
      </c>
      <c r="J23" s="60" t="s">
        <v>718</v>
      </c>
      <c r="K23" s="60">
        <v>54.96</v>
      </c>
      <c r="L23" s="60" t="s">
        <v>718</v>
      </c>
      <c r="M23" s="60">
        <v>56.55</v>
      </c>
    </row>
    <row r="24" spans="1:13" x14ac:dyDescent="0.2">
      <c r="A24" s="59" t="s">
        <v>147</v>
      </c>
      <c r="B24" s="24" t="s">
        <v>718</v>
      </c>
      <c r="C24" s="24">
        <v>20318</v>
      </c>
      <c r="D24" s="24" t="s">
        <v>718</v>
      </c>
      <c r="E24" s="24">
        <v>71231</v>
      </c>
      <c r="F24" s="60" t="s">
        <v>718</v>
      </c>
      <c r="G24" s="60">
        <v>3.50580765823408</v>
      </c>
      <c r="H24" s="60" t="s">
        <v>718</v>
      </c>
      <c r="I24" s="60" t="s">
        <v>718</v>
      </c>
      <c r="J24" s="60" t="s">
        <v>718</v>
      </c>
      <c r="K24" s="60" t="s">
        <v>718</v>
      </c>
      <c r="L24" s="60" t="s">
        <v>718</v>
      </c>
      <c r="M24" s="60" t="s">
        <v>718</v>
      </c>
    </row>
    <row r="25" spans="1:13" x14ac:dyDescent="0.2">
      <c r="A25" s="59" t="s">
        <v>148</v>
      </c>
      <c r="B25" s="24">
        <v>19475</v>
      </c>
      <c r="C25" s="24">
        <v>32391</v>
      </c>
      <c r="D25" s="24">
        <v>46978</v>
      </c>
      <c r="E25" s="24">
        <v>88562</v>
      </c>
      <c r="F25" s="60">
        <v>2.41222079589217</v>
      </c>
      <c r="G25" s="60">
        <v>2.7341545491031498</v>
      </c>
      <c r="H25" s="60" t="s">
        <v>718</v>
      </c>
      <c r="I25" s="60">
        <v>52.68</v>
      </c>
      <c r="J25" s="60" t="s">
        <v>718</v>
      </c>
      <c r="K25" s="60">
        <v>57.95</v>
      </c>
      <c r="L25" s="60" t="s">
        <v>718</v>
      </c>
      <c r="M25" s="60">
        <v>58.4</v>
      </c>
    </row>
    <row r="26" spans="1:13" x14ac:dyDescent="0.2">
      <c r="A26" s="57" t="s">
        <v>530</v>
      </c>
      <c r="B26" s="54">
        <v>302046</v>
      </c>
      <c r="C26" s="54">
        <v>961311</v>
      </c>
      <c r="D26" s="54">
        <v>1051294</v>
      </c>
      <c r="E26" s="54">
        <v>4364407</v>
      </c>
      <c r="F26" s="58">
        <v>3.4805758063341301</v>
      </c>
      <c r="G26" s="58">
        <v>4.5400572759492004</v>
      </c>
      <c r="H26" s="58">
        <v>35.03</v>
      </c>
      <c r="I26" s="58">
        <v>58.39</v>
      </c>
      <c r="J26" s="58">
        <v>36.1</v>
      </c>
      <c r="K26" s="58">
        <v>57.84</v>
      </c>
      <c r="L26" s="58">
        <v>36.950000000000003</v>
      </c>
      <c r="M26" s="58">
        <v>61.38</v>
      </c>
    </row>
    <row r="27" spans="1:13" x14ac:dyDescent="0.2">
      <c r="A27" s="59" t="s">
        <v>143</v>
      </c>
      <c r="B27" s="24">
        <v>222809</v>
      </c>
      <c r="C27" s="24">
        <v>840252</v>
      </c>
      <c r="D27" s="24">
        <v>811533</v>
      </c>
      <c r="E27" s="24">
        <v>3915760</v>
      </c>
      <c r="F27" s="60">
        <v>3.64228105686934</v>
      </c>
      <c r="G27" s="60">
        <v>4.6602209813246498</v>
      </c>
      <c r="H27" s="60">
        <v>35.130000000000003</v>
      </c>
      <c r="I27" s="60">
        <v>60.49</v>
      </c>
      <c r="J27" s="60">
        <v>35.58</v>
      </c>
      <c r="K27" s="60">
        <v>59.59</v>
      </c>
      <c r="L27" s="60">
        <v>36.65</v>
      </c>
      <c r="M27" s="60">
        <v>63.19</v>
      </c>
    </row>
    <row r="28" spans="1:13" x14ac:dyDescent="0.2">
      <c r="A28" s="59" t="s">
        <v>144</v>
      </c>
      <c r="B28" s="24" t="s">
        <v>718</v>
      </c>
      <c r="C28" s="24" t="s">
        <v>718</v>
      </c>
      <c r="D28" s="24" t="s">
        <v>718</v>
      </c>
      <c r="E28" s="24" t="s">
        <v>718</v>
      </c>
      <c r="F28" s="60" t="s">
        <v>718</v>
      </c>
      <c r="G28" s="60" t="s">
        <v>718</v>
      </c>
      <c r="H28" s="60" t="s">
        <v>718</v>
      </c>
      <c r="I28" s="60" t="s">
        <v>718</v>
      </c>
      <c r="J28" s="60" t="s">
        <v>718</v>
      </c>
      <c r="K28" s="60" t="s">
        <v>718</v>
      </c>
      <c r="L28" s="60" t="s">
        <v>718</v>
      </c>
      <c r="M28" s="60" t="s">
        <v>718</v>
      </c>
    </row>
    <row r="29" spans="1:13" x14ac:dyDescent="0.2">
      <c r="A29" s="59" t="s">
        <v>145</v>
      </c>
      <c r="B29" s="24">
        <v>112063</v>
      </c>
      <c r="C29" s="24">
        <v>371566</v>
      </c>
      <c r="D29" s="24">
        <v>413885</v>
      </c>
      <c r="E29" s="24">
        <v>1805594</v>
      </c>
      <c r="F29" s="60">
        <v>3.6933242908007098</v>
      </c>
      <c r="G29" s="60">
        <v>4.8594166312310598</v>
      </c>
      <c r="H29" s="60">
        <v>34.61</v>
      </c>
      <c r="I29" s="60">
        <v>63</v>
      </c>
      <c r="J29" s="60">
        <v>35.1</v>
      </c>
      <c r="K29" s="60">
        <v>60.94</v>
      </c>
      <c r="L29" s="60">
        <v>37.270000000000003</v>
      </c>
      <c r="M29" s="60">
        <v>66.819999999999993</v>
      </c>
    </row>
    <row r="30" spans="1:13" x14ac:dyDescent="0.2">
      <c r="A30" s="59" t="s">
        <v>146</v>
      </c>
      <c r="B30" s="24" t="s">
        <v>718</v>
      </c>
      <c r="C30" s="24">
        <v>274531</v>
      </c>
      <c r="D30" s="24" t="s">
        <v>718</v>
      </c>
      <c r="E30" s="24">
        <v>1342251</v>
      </c>
      <c r="F30" s="60" t="s">
        <v>718</v>
      </c>
      <c r="G30" s="60">
        <v>4.8892511228240201</v>
      </c>
      <c r="H30" s="60" t="s">
        <v>718</v>
      </c>
      <c r="I30" s="60">
        <v>65.34</v>
      </c>
      <c r="J30" s="60" t="s">
        <v>718</v>
      </c>
      <c r="K30" s="60">
        <v>64.19</v>
      </c>
      <c r="L30" s="60" t="s">
        <v>718</v>
      </c>
      <c r="M30" s="60">
        <v>67.900000000000006</v>
      </c>
    </row>
    <row r="31" spans="1:13" x14ac:dyDescent="0.2">
      <c r="A31" s="59" t="s">
        <v>147</v>
      </c>
      <c r="B31" s="24" t="s">
        <v>718</v>
      </c>
      <c r="C31" s="24">
        <v>85208</v>
      </c>
      <c r="D31" s="24" t="s">
        <v>718</v>
      </c>
      <c r="E31" s="24">
        <v>314916</v>
      </c>
      <c r="F31" s="60" t="s">
        <v>718</v>
      </c>
      <c r="G31" s="60">
        <v>3.6958501549150302</v>
      </c>
      <c r="H31" s="60" t="s">
        <v>718</v>
      </c>
      <c r="I31" s="60">
        <v>47.59</v>
      </c>
      <c r="J31" s="60" t="s">
        <v>718</v>
      </c>
      <c r="K31" s="60">
        <v>51.83</v>
      </c>
      <c r="L31" s="60" t="s">
        <v>718</v>
      </c>
      <c r="M31" s="60">
        <v>51.28</v>
      </c>
    </row>
    <row r="32" spans="1:13" x14ac:dyDescent="0.2">
      <c r="A32" s="59" t="s">
        <v>148</v>
      </c>
      <c r="B32" s="24">
        <v>79238</v>
      </c>
      <c r="C32" s="24">
        <v>121059</v>
      </c>
      <c r="D32" s="24">
        <v>239761</v>
      </c>
      <c r="E32" s="24">
        <v>448646</v>
      </c>
      <c r="F32" s="60">
        <v>3.0258335647038002</v>
      </c>
      <c r="G32" s="60">
        <v>3.7060111185454998</v>
      </c>
      <c r="H32" s="60">
        <v>34.67</v>
      </c>
      <c r="I32" s="60">
        <v>44.91</v>
      </c>
      <c r="J32" s="60">
        <v>37.81</v>
      </c>
      <c r="K32" s="60">
        <v>46.62</v>
      </c>
      <c r="L32" s="60">
        <v>37.86</v>
      </c>
      <c r="M32" s="60">
        <v>50.44</v>
      </c>
    </row>
    <row r="33" spans="1:13" ht="9" customHeight="1" x14ac:dyDescent="0.2">
      <c r="A33" s="227" t="s">
        <v>749</v>
      </c>
      <c r="B33" s="227"/>
      <c r="C33" s="227"/>
      <c r="D33" s="227"/>
      <c r="E33" s="227"/>
      <c r="F33" s="227"/>
      <c r="G33" s="227"/>
      <c r="H33" s="227"/>
      <c r="I33" s="227"/>
      <c r="J33" s="227"/>
      <c r="K33" s="227"/>
      <c r="L33" s="227"/>
      <c r="M33" s="227"/>
    </row>
    <row r="34" spans="1:13" ht="3" hidden="1" customHeight="1" x14ac:dyDescent="0.2">
      <c r="A34" s="231"/>
      <c r="B34" s="231"/>
      <c r="C34" s="231"/>
      <c r="D34" s="231"/>
      <c r="E34" s="231"/>
      <c r="F34" s="231"/>
      <c r="G34" s="231"/>
      <c r="H34" s="231"/>
      <c r="I34" s="231"/>
      <c r="J34" s="231"/>
      <c r="K34" s="231"/>
      <c r="L34" s="231"/>
      <c r="M34" s="231"/>
    </row>
    <row r="35" spans="1:13" x14ac:dyDescent="0.2">
      <c r="A35" s="231"/>
      <c r="B35" s="231"/>
      <c r="C35" s="231"/>
      <c r="D35" s="231"/>
      <c r="E35" s="231"/>
      <c r="F35" s="231"/>
      <c r="G35" s="231"/>
      <c r="H35" s="231"/>
      <c r="I35" s="231"/>
      <c r="J35" s="231"/>
      <c r="K35" s="231"/>
      <c r="L35" s="231"/>
      <c r="M35" s="231"/>
    </row>
  </sheetData>
  <mergeCells count="10">
    <mergeCell ref="A33:M35"/>
    <mergeCell ref="A1:M1"/>
    <mergeCell ref="A2:A4"/>
    <mergeCell ref="B2:C3"/>
    <mergeCell ref="D2:E3"/>
    <mergeCell ref="F2:G3"/>
    <mergeCell ref="H2:M2"/>
    <mergeCell ref="H3:I3"/>
    <mergeCell ref="J3:K3"/>
    <mergeCell ref="L3:M3"/>
  </mergeCells>
  <pageMargins left="0.74999999999999989" right="0.74999999999999989" top="1.393700787401575" bottom="1.393700787401575" header="1" footer="1"/>
  <pageSetup paperSize="0" fitToWidth="0" fitToHeight="0" orientation="portrait" horizontalDpi="0" verticalDpi="0" copies="0"/>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8"/>
  </sheetPr>
  <dimension ref="A1:AMJ108"/>
  <sheetViews>
    <sheetView topLeftCell="A58" workbookViewId="0">
      <selection activeCell="B93" sqref="B93:J94"/>
    </sheetView>
  </sheetViews>
  <sheetFormatPr baseColWidth="10" defaultColWidth="11.25" defaultRowHeight="14.25" x14ac:dyDescent="0.2"/>
  <cols>
    <col min="1" max="1" width="24.75" style="44" customWidth="1"/>
    <col min="2" max="4" width="10.25" style="44" customWidth="1"/>
    <col min="5" max="1024" width="10.25" style="20" customWidth="1"/>
  </cols>
  <sheetData>
    <row r="1" spans="1:12" x14ac:dyDescent="0.2">
      <c r="A1" s="219" t="s">
        <v>551</v>
      </c>
      <c r="B1" s="219"/>
      <c r="C1" s="219"/>
      <c r="D1" s="219"/>
      <c r="E1" s="219"/>
      <c r="F1" s="219"/>
      <c r="G1" s="219"/>
      <c r="H1" s="219"/>
      <c r="I1" s="219"/>
      <c r="J1" s="219"/>
    </row>
    <row r="2" spans="1:12" x14ac:dyDescent="0.2">
      <c r="A2" s="196"/>
      <c r="B2" s="258">
        <v>2020</v>
      </c>
      <c r="C2" s="258"/>
      <c r="D2" s="258"/>
      <c r="E2" s="258">
        <v>2021</v>
      </c>
      <c r="F2" s="258"/>
      <c r="G2" s="258"/>
      <c r="H2" s="203" t="s">
        <v>529</v>
      </c>
      <c r="I2" s="203"/>
      <c r="J2" s="203"/>
    </row>
    <row r="3" spans="1:12" ht="33.75" x14ac:dyDescent="0.2">
      <c r="A3" s="196"/>
      <c r="B3" s="180" t="s">
        <v>188</v>
      </c>
      <c r="C3" s="180" t="s">
        <v>189</v>
      </c>
      <c r="D3" s="180" t="s">
        <v>190</v>
      </c>
      <c r="E3" s="180" t="s">
        <v>188</v>
      </c>
      <c r="F3" s="180" t="s">
        <v>189</v>
      </c>
      <c r="G3" s="180" t="s">
        <v>190</v>
      </c>
      <c r="H3" s="180" t="s">
        <v>188</v>
      </c>
      <c r="I3" s="180" t="s">
        <v>189</v>
      </c>
      <c r="J3" s="180" t="s">
        <v>190</v>
      </c>
    </row>
    <row r="4" spans="1:12" x14ac:dyDescent="0.2">
      <c r="A4" s="105" t="s">
        <v>121</v>
      </c>
      <c r="B4" s="128">
        <v>2678.88</v>
      </c>
      <c r="C4" s="128">
        <v>859.97</v>
      </c>
      <c r="D4" s="128">
        <v>113.28</v>
      </c>
      <c r="E4" s="128">
        <v>8790.27</v>
      </c>
      <c r="F4" s="128">
        <v>1012.2</v>
      </c>
      <c r="G4" s="128">
        <v>140.87</v>
      </c>
      <c r="H4" s="129">
        <v>228.13227916144101</v>
      </c>
      <c r="I4" s="129">
        <v>17.7017802946615</v>
      </c>
      <c r="J4" s="129">
        <v>24.355579096045201</v>
      </c>
    </row>
    <row r="5" spans="1:12" x14ac:dyDescent="0.2">
      <c r="A5" s="125" t="s">
        <v>750</v>
      </c>
      <c r="B5" s="96">
        <v>840.03</v>
      </c>
      <c r="C5" s="96">
        <v>602.62</v>
      </c>
      <c r="D5" s="96">
        <v>80.099999999999994</v>
      </c>
      <c r="E5" s="96">
        <v>1517.59</v>
      </c>
      <c r="F5" s="96">
        <v>642.75</v>
      </c>
      <c r="G5" s="96">
        <v>90.21</v>
      </c>
      <c r="H5" s="97">
        <v>80.659024082473294</v>
      </c>
      <c r="I5" s="97">
        <v>6.6592545882977703</v>
      </c>
      <c r="J5" s="97">
        <v>12.6217228464419</v>
      </c>
    </row>
    <row r="6" spans="1:12" x14ac:dyDescent="0.2">
      <c r="A6" s="125" t="s">
        <v>132</v>
      </c>
      <c r="B6" s="96">
        <v>1838.85</v>
      </c>
      <c r="C6" s="96">
        <v>1068.4000000000001</v>
      </c>
      <c r="D6" s="96">
        <v>139.71</v>
      </c>
      <c r="E6" s="96">
        <v>7272.68</v>
      </c>
      <c r="F6" s="96">
        <v>1150.1500000000001</v>
      </c>
      <c r="G6" s="96">
        <v>159.57</v>
      </c>
      <c r="H6" s="97">
        <v>295.501536286266</v>
      </c>
      <c r="I6" s="97">
        <v>7.6516286035192902</v>
      </c>
      <c r="J6" s="97">
        <v>14.2151599742323</v>
      </c>
    </row>
    <row r="7" spans="1:12" x14ac:dyDescent="0.2">
      <c r="A7" s="125" t="s">
        <v>159</v>
      </c>
      <c r="B7" s="96">
        <v>241.33</v>
      </c>
      <c r="C7" s="96">
        <v>1075.71</v>
      </c>
      <c r="D7" s="96">
        <v>122.34</v>
      </c>
      <c r="E7" s="96">
        <v>1192.76</v>
      </c>
      <c r="F7" s="96">
        <v>1154.57</v>
      </c>
      <c r="G7" s="96">
        <v>156.52000000000001</v>
      </c>
      <c r="H7" s="97">
        <v>394.244395640824</v>
      </c>
      <c r="I7" s="97">
        <v>7.3309721021464798</v>
      </c>
      <c r="J7" s="97">
        <v>27.938531960111199</v>
      </c>
    </row>
    <row r="8" spans="1:12" x14ac:dyDescent="0.2">
      <c r="A8" s="125" t="s">
        <v>160</v>
      </c>
      <c r="B8" s="96">
        <v>718.93</v>
      </c>
      <c r="C8" s="96">
        <v>1008.51</v>
      </c>
      <c r="D8" s="96">
        <v>129.32</v>
      </c>
      <c r="E8" s="96">
        <v>2621.34</v>
      </c>
      <c r="F8" s="96">
        <v>1117.8599999999999</v>
      </c>
      <c r="G8" s="96">
        <v>145.71</v>
      </c>
      <c r="H8" s="97">
        <v>264.616861168681</v>
      </c>
      <c r="I8" s="97">
        <v>10.8427283814736</v>
      </c>
      <c r="J8" s="97">
        <v>12.67398700897</v>
      </c>
    </row>
    <row r="9" spans="1:12" x14ac:dyDescent="0.2">
      <c r="A9" s="125" t="s">
        <v>162</v>
      </c>
      <c r="B9" s="96">
        <v>878.6</v>
      </c>
      <c r="C9" s="96">
        <v>1120.78</v>
      </c>
      <c r="D9" s="96">
        <v>156.07</v>
      </c>
      <c r="E9" s="96">
        <v>3458.58</v>
      </c>
      <c r="F9" s="96">
        <v>1174.31</v>
      </c>
      <c r="G9" s="96">
        <v>173.23</v>
      </c>
      <c r="H9" s="97">
        <v>293.646710676076</v>
      </c>
      <c r="I9" s="97">
        <v>4.7761380467174597</v>
      </c>
      <c r="J9" s="97">
        <v>10.9950663163965</v>
      </c>
    </row>
    <row r="10" spans="1:12" x14ac:dyDescent="0.2">
      <c r="A10" s="105" t="s">
        <v>133</v>
      </c>
      <c r="B10" s="128">
        <v>1812.27</v>
      </c>
      <c r="C10" s="128">
        <v>889.86</v>
      </c>
      <c r="D10" s="128">
        <v>114.28</v>
      </c>
      <c r="E10" s="128">
        <v>6095.5</v>
      </c>
      <c r="F10" s="128">
        <v>1051.55</v>
      </c>
      <c r="G10" s="128">
        <v>143.09</v>
      </c>
      <c r="H10" s="129">
        <v>236.34612943987401</v>
      </c>
      <c r="I10" s="129">
        <v>18.170273975681599</v>
      </c>
      <c r="J10" s="129">
        <v>25.210010500525001</v>
      </c>
    </row>
    <row r="11" spans="1:12" x14ac:dyDescent="0.2">
      <c r="A11" s="125" t="s">
        <v>750</v>
      </c>
      <c r="B11" s="96">
        <v>407.05</v>
      </c>
      <c r="C11" s="96">
        <v>559.37</v>
      </c>
      <c r="D11" s="96">
        <v>74.89</v>
      </c>
      <c r="E11" s="96">
        <v>649.6</v>
      </c>
      <c r="F11" s="96">
        <v>592.78</v>
      </c>
      <c r="G11" s="96">
        <v>82.52</v>
      </c>
      <c r="H11" s="97">
        <v>59.587274290627697</v>
      </c>
      <c r="I11" s="97">
        <v>5.9727908182419398</v>
      </c>
      <c r="J11" s="97">
        <v>10.188276138336199</v>
      </c>
      <c r="L11" s="61"/>
    </row>
    <row r="12" spans="1:12" x14ac:dyDescent="0.2">
      <c r="A12" s="125" t="s">
        <v>132</v>
      </c>
      <c r="B12" s="96">
        <v>1405.22</v>
      </c>
      <c r="C12" s="96">
        <v>1073.5999999999999</v>
      </c>
      <c r="D12" s="96">
        <v>134.83000000000001</v>
      </c>
      <c r="E12" s="96">
        <v>5445.9</v>
      </c>
      <c r="F12" s="96">
        <v>1158.5</v>
      </c>
      <c r="G12" s="96">
        <v>156.82</v>
      </c>
      <c r="H12" s="97">
        <v>287.54785727501701</v>
      </c>
      <c r="I12" s="97">
        <v>7.90797317436662</v>
      </c>
      <c r="J12" s="97">
        <v>16.309426685455701</v>
      </c>
      <c r="L12" s="37"/>
    </row>
    <row r="13" spans="1:12" x14ac:dyDescent="0.2">
      <c r="A13" s="125" t="s">
        <v>159</v>
      </c>
      <c r="B13" s="96">
        <v>161.03</v>
      </c>
      <c r="C13" s="96">
        <v>1091.3499999999999</v>
      </c>
      <c r="D13" s="96">
        <v>117.39</v>
      </c>
      <c r="E13" s="98">
        <v>764.59</v>
      </c>
      <c r="F13" s="98">
        <v>1161.72</v>
      </c>
      <c r="G13" s="98">
        <v>154.09</v>
      </c>
      <c r="H13" s="130">
        <v>374.81214680494298</v>
      </c>
      <c r="I13" s="130">
        <v>6.4479772758510201</v>
      </c>
      <c r="J13" s="130">
        <v>31.263310333077801</v>
      </c>
    </row>
    <row r="14" spans="1:12" x14ac:dyDescent="0.2">
      <c r="A14" s="125" t="s">
        <v>160</v>
      </c>
      <c r="B14" s="96">
        <v>667.31</v>
      </c>
      <c r="C14" s="96">
        <v>1010.71</v>
      </c>
      <c r="D14" s="96">
        <v>127.76</v>
      </c>
      <c r="E14" s="98">
        <v>2391.23</v>
      </c>
      <c r="F14" s="98">
        <v>1123.8399999999999</v>
      </c>
      <c r="G14" s="98">
        <v>145.38</v>
      </c>
      <c r="H14" s="130">
        <v>258.33870315145901</v>
      </c>
      <c r="I14" s="130">
        <v>11.193121666947</v>
      </c>
      <c r="J14" s="130">
        <v>13.791484032561099</v>
      </c>
    </row>
    <row r="15" spans="1:12" x14ac:dyDescent="0.2">
      <c r="A15" s="125" t="s">
        <v>162</v>
      </c>
      <c r="B15" s="96">
        <v>576.88</v>
      </c>
      <c r="C15" s="96">
        <v>1151.24</v>
      </c>
      <c r="D15" s="96">
        <v>150.71</v>
      </c>
      <c r="E15" s="98">
        <v>2290.0700000000002</v>
      </c>
      <c r="F15" s="98">
        <v>1195.8900000000001</v>
      </c>
      <c r="G15" s="98">
        <v>171.96</v>
      </c>
      <c r="H15" s="130">
        <v>296.97510747469101</v>
      </c>
      <c r="I15" s="130">
        <v>3.8784267398631198</v>
      </c>
      <c r="J15" s="130">
        <v>14.0999270121425</v>
      </c>
    </row>
    <row r="16" spans="1:12" x14ac:dyDescent="0.2">
      <c r="A16" s="105" t="s">
        <v>134</v>
      </c>
      <c r="B16" s="128">
        <v>359.44</v>
      </c>
      <c r="C16" s="128">
        <v>798.06</v>
      </c>
      <c r="D16" s="128">
        <v>91.02</v>
      </c>
      <c r="E16" s="128">
        <v>874.73</v>
      </c>
      <c r="F16" s="128">
        <v>890.1</v>
      </c>
      <c r="G16" s="128">
        <v>119.78</v>
      </c>
      <c r="H16" s="129">
        <v>143.35911417761</v>
      </c>
      <c r="I16" s="129">
        <v>11.5329674460567</v>
      </c>
      <c r="J16" s="129">
        <v>31.597451109646201</v>
      </c>
      <c r="L16" s="61"/>
    </row>
    <row r="17" spans="1:12" x14ac:dyDescent="0.2">
      <c r="A17" s="125" t="s">
        <v>750</v>
      </c>
      <c r="B17" s="96">
        <v>242.62</v>
      </c>
      <c r="C17" s="96">
        <v>698.84</v>
      </c>
      <c r="D17" s="96">
        <v>79.36</v>
      </c>
      <c r="E17" s="96">
        <v>453.47</v>
      </c>
      <c r="F17" s="96">
        <v>736.93</v>
      </c>
      <c r="G17" s="96">
        <v>97.32</v>
      </c>
      <c r="H17" s="97">
        <v>86.905448850053602</v>
      </c>
      <c r="I17" s="97">
        <v>5.4504607635510203</v>
      </c>
      <c r="J17" s="97">
        <v>22.631048387096801</v>
      </c>
      <c r="L17" s="61"/>
    </row>
    <row r="18" spans="1:12" x14ac:dyDescent="0.2">
      <c r="A18" s="125" t="s">
        <v>132</v>
      </c>
      <c r="B18" s="96">
        <v>116.82</v>
      </c>
      <c r="C18" s="96">
        <v>1131.79</v>
      </c>
      <c r="D18" s="96">
        <v>130.96</v>
      </c>
      <c r="E18" s="96">
        <v>421.27</v>
      </c>
      <c r="F18" s="96">
        <v>1146.6300000000001</v>
      </c>
      <c r="G18" s="96">
        <v>159.36000000000001</v>
      </c>
      <c r="H18" s="97">
        <v>260.61462078411199</v>
      </c>
      <c r="I18" s="97">
        <v>1.31119730692091</v>
      </c>
      <c r="J18" s="97">
        <v>21.686010995723901</v>
      </c>
      <c r="L18" s="37"/>
    </row>
    <row r="19" spans="1:12" x14ac:dyDescent="0.2">
      <c r="A19" s="125" t="s">
        <v>159</v>
      </c>
      <c r="B19" s="96">
        <v>25.04</v>
      </c>
      <c r="C19" s="96">
        <v>1151.01</v>
      </c>
      <c r="D19" s="96">
        <v>97.06</v>
      </c>
      <c r="E19" s="98">
        <v>126</v>
      </c>
      <c r="F19" s="98">
        <v>1207.8699999999999</v>
      </c>
      <c r="G19" s="98">
        <v>151.59</v>
      </c>
      <c r="H19" s="130">
        <v>403.19488817891403</v>
      </c>
      <c r="I19" s="130">
        <v>4.9400092093031303</v>
      </c>
      <c r="J19" s="130">
        <v>56.181743251596899</v>
      </c>
    </row>
    <row r="20" spans="1:12" x14ac:dyDescent="0.2">
      <c r="A20" s="125" t="s">
        <v>160</v>
      </c>
      <c r="B20" s="96">
        <v>9.3000000000000007</v>
      </c>
      <c r="C20" s="96">
        <v>1121.3</v>
      </c>
      <c r="D20" s="96">
        <v>136.91</v>
      </c>
      <c r="E20" s="98">
        <v>34.78</v>
      </c>
      <c r="F20" s="98">
        <v>1236.48</v>
      </c>
      <c r="G20" s="98">
        <v>146.08000000000001</v>
      </c>
      <c r="H20" s="130">
        <v>273.97849462365599</v>
      </c>
      <c r="I20" s="130">
        <v>10.272005707660799</v>
      </c>
      <c r="J20" s="130">
        <v>6.6978306916952901</v>
      </c>
    </row>
    <row r="21" spans="1:12" x14ac:dyDescent="0.2">
      <c r="A21" s="125" t="s">
        <v>162</v>
      </c>
      <c r="B21" s="96">
        <v>82.48</v>
      </c>
      <c r="C21" s="96">
        <v>1127.27</v>
      </c>
      <c r="D21" s="96">
        <v>145.68</v>
      </c>
      <c r="E21" s="98">
        <v>260.49</v>
      </c>
      <c r="F21" s="98">
        <v>1108.69</v>
      </c>
      <c r="G21" s="98">
        <v>165.48</v>
      </c>
      <c r="H21" s="130">
        <v>215.82201745877799</v>
      </c>
      <c r="I21" s="130">
        <v>-1.64822979410434</v>
      </c>
      <c r="J21" s="130">
        <v>13.5914332784184</v>
      </c>
    </row>
    <row r="22" spans="1:12" x14ac:dyDescent="0.2">
      <c r="A22" s="105" t="s">
        <v>530</v>
      </c>
      <c r="B22" s="128">
        <v>507.17</v>
      </c>
      <c r="C22" s="128">
        <v>807.45</v>
      </c>
      <c r="D22" s="128">
        <v>132.01</v>
      </c>
      <c r="E22" s="128">
        <v>1820.04</v>
      </c>
      <c r="F22" s="128">
        <v>955.46</v>
      </c>
      <c r="G22" s="128">
        <v>145.65</v>
      </c>
      <c r="H22" s="129">
        <v>258.86192006624998</v>
      </c>
      <c r="I22" s="129">
        <v>18.3305467830825</v>
      </c>
      <c r="J22" s="129">
        <v>10.3325505643512</v>
      </c>
    </row>
    <row r="23" spans="1:12" x14ac:dyDescent="0.2">
      <c r="A23" s="125" t="s">
        <v>750</v>
      </c>
      <c r="B23" s="96">
        <v>190.36</v>
      </c>
      <c r="C23" s="96">
        <v>596.55999999999995</v>
      </c>
      <c r="D23" s="96">
        <v>95.43</v>
      </c>
      <c r="E23" s="96">
        <v>414.52</v>
      </c>
      <c r="F23" s="96">
        <v>637.85</v>
      </c>
      <c r="G23" s="96">
        <v>96.6</v>
      </c>
      <c r="H23" s="97">
        <v>117.755831056945</v>
      </c>
      <c r="I23" s="97">
        <v>6.9213490679898202</v>
      </c>
      <c r="J23" s="97">
        <v>1.2260295504558101</v>
      </c>
      <c r="L23" s="61"/>
    </row>
    <row r="24" spans="1:12" x14ac:dyDescent="0.2">
      <c r="A24" s="125" t="s">
        <v>132</v>
      </c>
      <c r="B24" s="96">
        <v>316.81</v>
      </c>
      <c r="C24" s="96">
        <v>1025.22</v>
      </c>
      <c r="D24" s="96">
        <v>171.52</v>
      </c>
      <c r="E24" s="96">
        <v>1405.52</v>
      </c>
      <c r="F24" s="96">
        <v>1119.93</v>
      </c>
      <c r="G24" s="96">
        <v>171.3</v>
      </c>
      <c r="H24" s="97">
        <v>343.64761213345503</v>
      </c>
      <c r="I24" s="97">
        <v>9.2380172060631001</v>
      </c>
      <c r="J24" s="97">
        <v>-0.128264925373134</v>
      </c>
      <c r="L24" s="37"/>
    </row>
    <row r="25" spans="1:12" x14ac:dyDescent="0.2">
      <c r="A25" s="125" t="s">
        <v>159</v>
      </c>
      <c r="B25" s="96">
        <v>55.26</v>
      </c>
      <c r="C25" s="96">
        <v>1004.03</v>
      </c>
      <c r="D25" s="96">
        <v>161.18</v>
      </c>
      <c r="E25" s="98">
        <v>302.17</v>
      </c>
      <c r="F25" s="98">
        <v>1116.6400000000001</v>
      </c>
      <c r="G25" s="98">
        <v>165.35</v>
      </c>
      <c r="H25" s="130">
        <v>446.81505609844402</v>
      </c>
      <c r="I25" s="130">
        <v>11.2158003246915</v>
      </c>
      <c r="J25" s="130">
        <v>2.5871696240228301</v>
      </c>
    </row>
    <row r="26" spans="1:12" x14ac:dyDescent="0.2">
      <c r="A26" s="125" t="s">
        <v>160</v>
      </c>
      <c r="B26" s="96">
        <v>42.32</v>
      </c>
      <c r="C26" s="96">
        <v>954.61</v>
      </c>
      <c r="D26" s="96">
        <v>157.68</v>
      </c>
      <c r="E26" s="98">
        <v>195.32</v>
      </c>
      <c r="F26" s="98">
        <v>1032.92</v>
      </c>
      <c r="G26" s="98">
        <v>149.82</v>
      </c>
      <c r="H26" s="130">
        <v>361.531190926276</v>
      </c>
      <c r="I26" s="130">
        <v>8.2033500591864907</v>
      </c>
      <c r="J26" s="130">
        <v>-4.9847792998478004</v>
      </c>
    </row>
    <row r="27" spans="1:12" x14ac:dyDescent="0.2">
      <c r="A27" s="125" t="s">
        <v>162</v>
      </c>
      <c r="B27" s="96">
        <v>219.24</v>
      </c>
      <c r="C27" s="96">
        <v>1045.7</v>
      </c>
      <c r="D27" s="96">
        <v>177.4</v>
      </c>
      <c r="E27" s="98">
        <v>908.03</v>
      </c>
      <c r="F27" s="98">
        <v>1141.73</v>
      </c>
      <c r="G27" s="98">
        <v>178.95</v>
      </c>
      <c r="H27" s="130">
        <v>314.17168399926999</v>
      </c>
      <c r="I27" s="130">
        <v>9.1833221765324602</v>
      </c>
      <c r="J27" s="130">
        <v>0.87373167981961197</v>
      </c>
    </row>
    <row r="28" spans="1:12" ht="14.25" customHeight="1" x14ac:dyDescent="0.2">
      <c r="A28" s="235" t="s">
        <v>751</v>
      </c>
      <c r="B28" s="235"/>
      <c r="C28" s="235"/>
      <c r="D28" s="235"/>
      <c r="E28" s="235"/>
      <c r="F28" s="235"/>
      <c r="G28" s="235"/>
      <c r="H28" s="235"/>
      <c r="I28" s="235"/>
      <c r="J28" s="235"/>
    </row>
    <row r="29" spans="1:12" x14ac:dyDescent="0.2">
      <c r="A29" s="236"/>
      <c r="B29" s="236"/>
      <c r="C29" s="236"/>
      <c r="D29" s="236"/>
      <c r="E29" s="236"/>
      <c r="F29" s="236"/>
      <c r="G29" s="236"/>
      <c r="H29" s="236"/>
      <c r="I29" s="236"/>
      <c r="J29" s="236"/>
    </row>
    <row r="30" spans="1:12" x14ac:dyDescent="0.2">
      <c r="A30" s="219" t="s">
        <v>552</v>
      </c>
      <c r="B30" s="219"/>
      <c r="C30" s="219"/>
      <c r="D30" s="219"/>
      <c r="E30" s="219"/>
      <c r="F30" s="219"/>
      <c r="G30" s="219"/>
      <c r="H30" s="219"/>
      <c r="I30" s="219"/>
      <c r="J30" s="219"/>
    </row>
    <row r="31" spans="1:12" x14ac:dyDescent="0.2">
      <c r="A31" s="220"/>
      <c r="B31" s="278">
        <v>2020</v>
      </c>
      <c r="C31" s="278"/>
      <c r="D31" s="278"/>
      <c r="E31" s="278">
        <v>2021</v>
      </c>
      <c r="F31" s="278"/>
      <c r="G31" s="278"/>
      <c r="H31" s="197" t="s">
        <v>529</v>
      </c>
      <c r="I31" s="197"/>
      <c r="J31" s="197"/>
    </row>
    <row r="32" spans="1:12" ht="22.5" x14ac:dyDescent="0.2">
      <c r="A32" s="220"/>
      <c r="B32" s="179" t="s">
        <v>113</v>
      </c>
      <c r="C32" s="179" t="s">
        <v>288</v>
      </c>
      <c r="D32" s="179" t="s">
        <v>132</v>
      </c>
      <c r="E32" s="179" t="s">
        <v>113</v>
      </c>
      <c r="F32" s="179" t="s">
        <v>288</v>
      </c>
      <c r="G32" s="179" t="s">
        <v>132</v>
      </c>
      <c r="H32" s="179" t="s">
        <v>113</v>
      </c>
      <c r="I32" s="179" t="s">
        <v>288</v>
      </c>
      <c r="J32" s="179" t="s">
        <v>132</v>
      </c>
    </row>
    <row r="33" spans="1:10" x14ac:dyDescent="0.2">
      <c r="A33" s="38" t="s">
        <v>289</v>
      </c>
      <c r="B33" s="34">
        <v>2678.88</v>
      </c>
      <c r="C33" s="34">
        <v>840.03</v>
      </c>
      <c r="D33" s="34">
        <v>1838.85</v>
      </c>
      <c r="E33" s="34">
        <v>8790.27</v>
      </c>
      <c r="F33" s="34">
        <v>1517.59</v>
      </c>
      <c r="G33" s="34">
        <v>7272.68</v>
      </c>
      <c r="H33" s="35">
        <v>228.13227916144101</v>
      </c>
      <c r="I33" s="35">
        <v>80.659024082473294</v>
      </c>
      <c r="J33" s="35">
        <v>295.501536286266</v>
      </c>
    </row>
    <row r="34" spans="1:10" x14ac:dyDescent="0.2">
      <c r="A34" s="53" t="s">
        <v>290</v>
      </c>
      <c r="B34" s="22">
        <v>382.12</v>
      </c>
      <c r="C34" s="22">
        <v>33.83</v>
      </c>
      <c r="D34" s="22">
        <v>348.29</v>
      </c>
      <c r="E34" s="22">
        <v>1735.77</v>
      </c>
      <c r="F34" s="22">
        <v>55.89</v>
      </c>
      <c r="G34" s="22">
        <v>1679.88</v>
      </c>
      <c r="H34" s="23">
        <v>354.24735685125103</v>
      </c>
      <c r="I34" s="23">
        <v>65.208394915755207</v>
      </c>
      <c r="J34" s="23">
        <v>382.32220276206601</v>
      </c>
    </row>
    <row r="35" spans="1:10" x14ac:dyDescent="0.2">
      <c r="A35" s="53" t="s">
        <v>291</v>
      </c>
      <c r="B35" s="22">
        <v>2296.7600000000002</v>
      </c>
      <c r="C35" s="22">
        <v>806.2</v>
      </c>
      <c r="D35" s="22">
        <v>1490.56</v>
      </c>
      <c r="E35" s="22">
        <v>7054.5</v>
      </c>
      <c r="F35" s="22">
        <v>1461.7</v>
      </c>
      <c r="G35" s="22">
        <v>5592.8</v>
      </c>
      <c r="H35" s="23">
        <v>207.15007227572801</v>
      </c>
      <c r="I35" s="23">
        <v>81.307367898784406</v>
      </c>
      <c r="J35" s="23">
        <v>275.21468441391198</v>
      </c>
    </row>
    <row r="36" spans="1:10" x14ac:dyDescent="0.2">
      <c r="A36" s="53" t="s">
        <v>292</v>
      </c>
      <c r="B36" s="22">
        <v>423.66</v>
      </c>
      <c r="C36" s="22">
        <v>169.82</v>
      </c>
      <c r="D36" s="22">
        <v>253.84</v>
      </c>
      <c r="E36" s="22">
        <v>1135.6300000000001</v>
      </c>
      <c r="F36" s="22">
        <v>295.31</v>
      </c>
      <c r="G36" s="22">
        <v>840.32</v>
      </c>
      <c r="H36" s="23">
        <v>168.05221167917699</v>
      </c>
      <c r="I36" s="23">
        <v>73.895889765634195</v>
      </c>
      <c r="J36" s="23">
        <v>231.04317680428599</v>
      </c>
    </row>
    <row r="37" spans="1:10" x14ac:dyDescent="0.2">
      <c r="A37" s="53" t="s">
        <v>293</v>
      </c>
      <c r="B37" s="22">
        <v>540</v>
      </c>
      <c r="C37" s="22">
        <v>163.85</v>
      </c>
      <c r="D37" s="22">
        <v>376.15</v>
      </c>
      <c r="E37" s="22">
        <v>1868.64</v>
      </c>
      <c r="F37" s="22">
        <v>332.98</v>
      </c>
      <c r="G37" s="22">
        <v>1535.67</v>
      </c>
      <c r="H37" s="23">
        <v>246.044444444444</v>
      </c>
      <c r="I37" s="23">
        <v>103.222459566677</v>
      </c>
      <c r="J37" s="23">
        <v>308.260002658514</v>
      </c>
    </row>
    <row r="38" spans="1:10" x14ac:dyDescent="0.2">
      <c r="A38" s="53" t="s">
        <v>294</v>
      </c>
      <c r="B38" s="22">
        <v>609.36</v>
      </c>
      <c r="C38" s="22">
        <v>224.42</v>
      </c>
      <c r="D38" s="22">
        <v>384.95</v>
      </c>
      <c r="E38" s="22">
        <v>1781.05</v>
      </c>
      <c r="F38" s="22">
        <v>387.46</v>
      </c>
      <c r="G38" s="22">
        <v>1393.59</v>
      </c>
      <c r="H38" s="23">
        <v>192.28206643035301</v>
      </c>
      <c r="I38" s="23">
        <v>72.649496479814601</v>
      </c>
      <c r="J38" s="23">
        <v>262.01844395376003</v>
      </c>
    </row>
    <row r="39" spans="1:10" x14ac:dyDescent="0.2">
      <c r="A39" s="53" t="s">
        <v>295</v>
      </c>
      <c r="B39" s="22">
        <v>436.9</v>
      </c>
      <c r="C39" s="22">
        <v>126.12</v>
      </c>
      <c r="D39" s="22">
        <v>310.77999999999997</v>
      </c>
      <c r="E39" s="22">
        <v>1356.95</v>
      </c>
      <c r="F39" s="22">
        <v>221.4</v>
      </c>
      <c r="G39" s="22">
        <v>1135.55</v>
      </c>
      <c r="H39" s="23">
        <v>210.585946440833</v>
      </c>
      <c r="I39" s="23">
        <v>75.547098001902995</v>
      </c>
      <c r="J39" s="23">
        <v>265.38709054636701</v>
      </c>
    </row>
    <row r="40" spans="1:10" x14ac:dyDescent="0.2">
      <c r="A40" s="53" t="s">
        <v>296</v>
      </c>
      <c r="B40" s="22">
        <v>286.83</v>
      </c>
      <c r="C40" s="22">
        <v>121.99</v>
      </c>
      <c r="D40" s="22">
        <v>164.84</v>
      </c>
      <c r="E40" s="22">
        <v>912.23</v>
      </c>
      <c r="F40" s="22">
        <v>224.56</v>
      </c>
      <c r="G40" s="22">
        <v>687.67</v>
      </c>
      <c r="H40" s="23">
        <v>218.03855942544399</v>
      </c>
      <c r="I40" s="23">
        <v>84.080662349372901</v>
      </c>
      <c r="J40" s="23">
        <v>317.17422955593298</v>
      </c>
    </row>
    <row r="41" spans="1:10" x14ac:dyDescent="0.2">
      <c r="A41" s="38" t="s">
        <v>133</v>
      </c>
      <c r="B41" s="34">
        <v>1812.27</v>
      </c>
      <c r="C41" s="34">
        <v>407.05</v>
      </c>
      <c r="D41" s="34">
        <v>1405.22</v>
      </c>
      <c r="E41" s="34">
        <v>6095.5</v>
      </c>
      <c r="F41" s="34">
        <v>649.6</v>
      </c>
      <c r="G41" s="34">
        <v>5445.9</v>
      </c>
      <c r="H41" s="35">
        <v>236.34612943987401</v>
      </c>
      <c r="I41" s="35">
        <v>59.587274290627697</v>
      </c>
      <c r="J41" s="35">
        <v>287.54785727501701</v>
      </c>
    </row>
    <row r="42" spans="1:10" x14ac:dyDescent="0.2">
      <c r="A42" s="53" t="s">
        <v>290</v>
      </c>
      <c r="B42" s="22">
        <v>276.31</v>
      </c>
      <c r="C42" s="22">
        <v>10.61</v>
      </c>
      <c r="D42" s="22">
        <v>265.7</v>
      </c>
      <c r="E42" s="22">
        <v>1369.14</v>
      </c>
      <c r="F42" s="22">
        <v>23.39</v>
      </c>
      <c r="G42" s="22">
        <v>1345.75</v>
      </c>
      <c r="H42" s="23">
        <v>395.508667800659</v>
      </c>
      <c r="I42" s="23">
        <v>120.45240339302499</v>
      </c>
      <c r="J42" s="23">
        <v>406.49228453142598</v>
      </c>
    </row>
    <row r="43" spans="1:10" x14ac:dyDescent="0.2">
      <c r="A43" s="53" t="s">
        <v>291</v>
      </c>
      <c r="B43" s="22">
        <v>1535.96</v>
      </c>
      <c r="C43" s="22">
        <v>396.44</v>
      </c>
      <c r="D43" s="22">
        <v>1139.52</v>
      </c>
      <c r="E43" s="22">
        <v>4726.3500000000004</v>
      </c>
      <c r="F43" s="22">
        <v>626.21</v>
      </c>
      <c r="G43" s="22">
        <v>4100.1499999999996</v>
      </c>
      <c r="H43" s="23">
        <v>207.71309148675701</v>
      </c>
      <c r="I43" s="23">
        <v>57.958329129250302</v>
      </c>
      <c r="J43" s="23">
        <v>259.81378124122398</v>
      </c>
    </row>
    <row r="44" spans="1:10" x14ac:dyDescent="0.2">
      <c r="A44" s="53" t="s">
        <v>292</v>
      </c>
      <c r="B44" s="22">
        <v>281.25</v>
      </c>
      <c r="C44" s="22">
        <v>87.34</v>
      </c>
      <c r="D44" s="22">
        <v>193.91</v>
      </c>
      <c r="E44" s="22">
        <v>735.72</v>
      </c>
      <c r="F44" s="22">
        <v>133.09</v>
      </c>
      <c r="G44" s="22">
        <v>602.63</v>
      </c>
      <c r="H44" s="23">
        <v>161.589333333333</v>
      </c>
      <c r="I44" s="23">
        <v>52.381497595603399</v>
      </c>
      <c r="J44" s="23">
        <v>210.77819607034201</v>
      </c>
    </row>
    <row r="45" spans="1:10" x14ac:dyDescent="0.2">
      <c r="A45" s="53" t="s">
        <v>293</v>
      </c>
      <c r="B45" s="22">
        <v>342.97</v>
      </c>
      <c r="C45" s="22">
        <v>65.930000000000007</v>
      </c>
      <c r="D45" s="22">
        <v>277.04000000000002</v>
      </c>
      <c r="E45" s="22">
        <v>1176.8</v>
      </c>
      <c r="F45" s="22">
        <v>117.08</v>
      </c>
      <c r="G45" s="22">
        <v>1059.72</v>
      </c>
      <c r="H45" s="23">
        <v>243.12038953844399</v>
      </c>
      <c r="I45" s="23">
        <v>77.582284240861497</v>
      </c>
      <c r="J45" s="23">
        <v>282.515160265666</v>
      </c>
    </row>
    <row r="46" spans="1:10" x14ac:dyDescent="0.2">
      <c r="A46" s="53" t="s">
        <v>294</v>
      </c>
      <c r="B46" s="22">
        <v>399.84</v>
      </c>
      <c r="C46" s="22">
        <v>100.79</v>
      </c>
      <c r="D46" s="22">
        <v>299.05</v>
      </c>
      <c r="E46" s="22">
        <v>1189.8699999999999</v>
      </c>
      <c r="F46" s="22">
        <v>154.33000000000001</v>
      </c>
      <c r="G46" s="22">
        <v>1035.54</v>
      </c>
      <c r="H46" s="23">
        <v>197.586534613846</v>
      </c>
      <c r="I46" s="23">
        <v>53.120349240996099</v>
      </c>
      <c r="J46" s="23">
        <v>246.27654238421701</v>
      </c>
    </row>
    <row r="47" spans="1:10" x14ac:dyDescent="0.2">
      <c r="A47" s="53" t="s">
        <v>295</v>
      </c>
      <c r="B47" s="22">
        <v>307.33</v>
      </c>
      <c r="C47" s="22">
        <v>68.22</v>
      </c>
      <c r="D47" s="22">
        <v>239.12</v>
      </c>
      <c r="E47" s="22">
        <v>954.26</v>
      </c>
      <c r="F47" s="22">
        <v>104.82</v>
      </c>
      <c r="G47" s="22">
        <v>849.44</v>
      </c>
      <c r="H47" s="23">
        <v>210.50011388409899</v>
      </c>
      <c r="I47" s="23">
        <v>53.649956024626199</v>
      </c>
      <c r="J47" s="23">
        <v>255.23586483773801</v>
      </c>
    </row>
    <row r="48" spans="1:10" x14ac:dyDescent="0.2">
      <c r="A48" s="53" t="s">
        <v>296</v>
      </c>
      <c r="B48" s="22">
        <v>204.57</v>
      </c>
      <c r="C48" s="22">
        <v>74.16</v>
      </c>
      <c r="D48" s="22">
        <v>130.4</v>
      </c>
      <c r="E48" s="22">
        <v>669.71</v>
      </c>
      <c r="F48" s="22">
        <v>116.9</v>
      </c>
      <c r="G48" s="22">
        <v>552.80999999999995</v>
      </c>
      <c r="H48" s="23">
        <v>227.374492838637</v>
      </c>
      <c r="I48" s="23">
        <v>57.632146709816602</v>
      </c>
      <c r="J48" s="23">
        <v>323.93404907975503</v>
      </c>
    </row>
    <row r="49" spans="1:10" x14ac:dyDescent="0.2">
      <c r="A49" s="38" t="s">
        <v>134</v>
      </c>
      <c r="B49" s="34">
        <v>359.44</v>
      </c>
      <c r="C49" s="34">
        <v>242.62</v>
      </c>
      <c r="D49" s="34">
        <v>116.82</v>
      </c>
      <c r="E49" s="34">
        <v>874.73</v>
      </c>
      <c r="F49" s="34">
        <v>453.47</v>
      </c>
      <c r="G49" s="34">
        <v>421.27</v>
      </c>
      <c r="H49" s="35">
        <v>143.35911417761</v>
      </c>
      <c r="I49" s="35">
        <v>86.905448850053602</v>
      </c>
      <c r="J49" s="35">
        <v>260.61462078411199</v>
      </c>
    </row>
    <row r="50" spans="1:10" x14ac:dyDescent="0.2">
      <c r="A50" s="53" t="s">
        <v>290</v>
      </c>
      <c r="B50" s="22">
        <v>32.46</v>
      </c>
      <c r="C50" s="22">
        <v>7.87</v>
      </c>
      <c r="D50" s="22">
        <v>24.58</v>
      </c>
      <c r="E50" s="22">
        <v>143.97999999999999</v>
      </c>
      <c r="F50" s="22">
        <v>23.44</v>
      </c>
      <c r="G50" s="22">
        <v>120.54</v>
      </c>
      <c r="H50" s="23">
        <v>343.56130622304403</v>
      </c>
      <c r="I50" s="23">
        <v>197.83989834815799</v>
      </c>
      <c r="J50" s="23">
        <v>390.39869812856</v>
      </c>
    </row>
    <row r="51" spans="1:10" x14ac:dyDescent="0.2">
      <c r="A51" s="53" t="s">
        <v>291</v>
      </c>
      <c r="B51" s="22">
        <v>326.98</v>
      </c>
      <c r="C51" s="22">
        <v>234.75</v>
      </c>
      <c r="D51" s="22">
        <v>92.23</v>
      </c>
      <c r="E51" s="22">
        <v>730.76</v>
      </c>
      <c r="F51" s="22">
        <v>430.02</v>
      </c>
      <c r="G51" s="22">
        <v>300.73</v>
      </c>
      <c r="H51" s="23">
        <v>123.48767508716099</v>
      </c>
      <c r="I51" s="23">
        <v>83.182108626198101</v>
      </c>
      <c r="J51" s="23">
        <v>226.0652716036</v>
      </c>
    </row>
    <row r="52" spans="1:10" x14ac:dyDescent="0.2">
      <c r="A52" s="53" t="s">
        <v>292</v>
      </c>
      <c r="B52" s="22">
        <v>60.68</v>
      </c>
      <c r="C52" s="22">
        <v>48.33</v>
      </c>
      <c r="D52" s="22">
        <v>12.35</v>
      </c>
      <c r="E52" s="22">
        <v>123.4</v>
      </c>
      <c r="F52" s="22">
        <v>83.03</v>
      </c>
      <c r="G52" s="22">
        <v>40.369999999999997</v>
      </c>
      <c r="H52" s="23">
        <v>103.36189848385</v>
      </c>
      <c r="I52" s="23">
        <v>71.798055038278505</v>
      </c>
      <c r="J52" s="23">
        <v>226.88259109311699</v>
      </c>
    </row>
    <row r="53" spans="1:10" x14ac:dyDescent="0.2">
      <c r="A53" s="53" t="s">
        <v>293</v>
      </c>
      <c r="B53" s="22">
        <v>82.19</v>
      </c>
      <c r="C53" s="22">
        <v>55.82</v>
      </c>
      <c r="D53" s="22">
        <v>26.37</v>
      </c>
      <c r="E53" s="22">
        <v>209.01</v>
      </c>
      <c r="F53" s="22">
        <v>112.22</v>
      </c>
      <c r="G53" s="22">
        <v>96.79</v>
      </c>
      <c r="H53" s="23">
        <v>154.30100985521401</v>
      </c>
      <c r="I53" s="23">
        <v>101.03905410247199</v>
      </c>
      <c r="J53" s="23">
        <v>267.04588547591999</v>
      </c>
    </row>
    <row r="54" spans="1:10" x14ac:dyDescent="0.2">
      <c r="A54" s="53" t="s">
        <v>294</v>
      </c>
      <c r="B54" s="22">
        <v>92.72</v>
      </c>
      <c r="C54" s="22">
        <v>68.45</v>
      </c>
      <c r="D54" s="22">
        <v>24.27</v>
      </c>
      <c r="E54" s="22">
        <v>187.5</v>
      </c>
      <c r="F54" s="22">
        <v>114.59</v>
      </c>
      <c r="G54" s="22">
        <v>72.900000000000006</v>
      </c>
      <c r="H54" s="23">
        <v>102.221742881795</v>
      </c>
      <c r="I54" s="23">
        <v>67.406866325785302</v>
      </c>
      <c r="J54" s="23">
        <v>200.37082818294201</v>
      </c>
    </row>
    <row r="55" spans="1:10" x14ac:dyDescent="0.2">
      <c r="A55" s="53" t="s">
        <v>295</v>
      </c>
      <c r="B55" s="22">
        <v>49.04</v>
      </c>
      <c r="C55" s="22">
        <v>30.58</v>
      </c>
      <c r="D55" s="22">
        <v>18.45</v>
      </c>
      <c r="E55" s="22">
        <v>105.66</v>
      </c>
      <c r="F55" s="22">
        <v>52.64</v>
      </c>
      <c r="G55" s="22">
        <v>53.02</v>
      </c>
      <c r="H55" s="23">
        <v>115.456769983687</v>
      </c>
      <c r="I55" s="23">
        <v>72.138652714192304</v>
      </c>
      <c r="J55" s="23">
        <v>187.37127371273701</v>
      </c>
    </row>
    <row r="56" spans="1:10" x14ac:dyDescent="0.2">
      <c r="A56" s="53" t="s">
        <v>296</v>
      </c>
      <c r="B56" s="22">
        <v>42.35</v>
      </c>
      <c r="C56" s="22">
        <v>31.56</v>
      </c>
      <c r="D56" s="22">
        <v>10.79</v>
      </c>
      <c r="E56" s="22">
        <v>105.18</v>
      </c>
      <c r="F56" s="22">
        <v>67.540000000000006</v>
      </c>
      <c r="G56" s="22">
        <v>37.65</v>
      </c>
      <c r="H56" s="23">
        <v>148.358913813459</v>
      </c>
      <c r="I56" s="23">
        <v>114.005069708492</v>
      </c>
      <c r="J56" s="23">
        <v>248.93419833178899</v>
      </c>
    </row>
    <row r="57" spans="1:10" x14ac:dyDescent="0.2">
      <c r="A57" s="38" t="s">
        <v>530</v>
      </c>
      <c r="B57" s="34">
        <v>507.17</v>
      </c>
      <c r="C57" s="34">
        <v>190.36</v>
      </c>
      <c r="D57" s="34">
        <v>316.81</v>
      </c>
      <c r="E57" s="34">
        <v>1820.04</v>
      </c>
      <c r="F57" s="34">
        <v>414.52</v>
      </c>
      <c r="G57" s="34">
        <v>1405.52</v>
      </c>
      <c r="H57" s="35">
        <v>258.86192006624998</v>
      </c>
      <c r="I57" s="35">
        <v>117.755831056945</v>
      </c>
      <c r="J57" s="35">
        <v>343.64761213345503</v>
      </c>
    </row>
    <row r="58" spans="1:10" x14ac:dyDescent="0.2">
      <c r="A58" s="53" t="s">
        <v>290</v>
      </c>
      <c r="B58" s="22">
        <v>73.34</v>
      </c>
      <c r="C58" s="22">
        <v>15.34</v>
      </c>
      <c r="D58" s="22">
        <v>58</v>
      </c>
      <c r="E58" s="22">
        <v>222.65</v>
      </c>
      <c r="F58" s="22">
        <v>9.0500000000000007</v>
      </c>
      <c r="G58" s="22">
        <v>213.6</v>
      </c>
      <c r="H58" s="23">
        <v>203.58603763294201</v>
      </c>
      <c r="I58" s="23">
        <v>-41.003911342894398</v>
      </c>
      <c r="J58" s="23">
        <v>268.27586206896598</v>
      </c>
    </row>
    <row r="59" spans="1:10" x14ac:dyDescent="0.2">
      <c r="A59" s="53" t="s">
        <v>291</v>
      </c>
      <c r="B59" s="22">
        <v>433.82</v>
      </c>
      <c r="C59" s="22">
        <v>175.01</v>
      </c>
      <c r="D59" s="22">
        <v>258.81</v>
      </c>
      <c r="E59" s="22">
        <v>1597.39</v>
      </c>
      <c r="F59" s="22">
        <v>405.47</v>
      </c>
      <c r="G59" s="22">
        <v>1191.92</v>
      </c>
      <c r="H59" s="23">
        <v>268.21492785025998</v>
      </c>
      <c r="I59" s="23">
        <v>131.683903776927</v>
      </c>
      <c r="J59" s="23">
        <v>360.53861906417802</v>
      </c>
    </row>
    <row r="60" spans="1:10" x14ac:dyDescent="0.2">
      <c r="A60" s="53" t="s">
        <v>292</v>
      </c>
      <c r="B60" s="22">
        <v>81.73</v>
      </c>
      <c r="C60" s="22">
        <v>34.15</v>
      </c>
      <c r="D60" s="22">
        <v>47.58</v>
      </c>
      <c r="E60" s="22">
        <v>276.51</v>
      </c>
      <c r="F60" s="22">
        <v>79.19</v>
      </c>
      <c r="G60" s="22">
        <v>197.32</v>
      </c>
      <c r="H60" s="23">
        <v>238.32130184754701</v>
      </c>
      <c r="I60" s="23">
        <v>131.88872620790599</v>
      </c>
      <c r="J60" s="23">
        <v>314.712063892392</v>
      </c>
    </row>
    <row r="61" spans="1:10" x14ac:dyDescent="0.2">
      <c r="A61" s="53" t="s">
        <v>293</v>
      </c>
      <c r="B61" s="22">
        <v>114.84</v>
      </c>
      <c r="C61" s="22">
        <v>42.1</v>
      </c>
      <c r="D61" s="22">
        <v>72.739999999999995</v>
      </c>
      <c r="E61" s="22">
        <v>482.83</v>
      </c>
      <c r="F61" s="22">
        <v>103.67</v>
      </c>
      <c r="G61" s="22">
        <v>379.16</v>
      </c>
      <c r="H61" s="23">
        <v>320.437129919889</v>
      </c>
      <c r="I61" s="23">
        <v>146.24703087885999</v>
      </c>
      <c r="J61" s="23">
        <v>421.25378058839698</v>
      </c>
    </row>
    <row r="62" spans="1:10" x14ac:dyDescent="0.2">
      <c r="A62" s="53" t="s">
        <v>294</v>
      </c>
      <c r="B62" s="22">
        <v>116.8</v>
      </c>
      <c r="C62" s="22">
        <v>55.18</v>
      </c>
      <c r="D62" s="22">
        <v>61.63</v>
      </c>
      <c r="E62" s="22">
        <v>403.68</v>
      </c>
      <c r="F62" s="22">
        <v>118.54</v>
      </c>
      <c r="G62" s="22">
        <v>285.14999999999998</v>
      </c>
      <c r="H62" s="23">
        <v>245.616438356164</v>
      </c>
      <c r="I62" s="23">
        <v>114.824211670895</v>
      </c>
      <c r="J62" s="23">
        <v>362.68051273730299</v>
      </c>
    </row>
    <row r="63" spans="1:10" x14ac:dyDescent="0.2">
      <c r="A63" s="53" t="s">
        <v>295</v>
      </c>
      <c r="B63" s="22">
        <v>80.53</v>
      </c>
      <c r="C63" s="22">
        <v>27.32</v>
      </c>
      <c r="D63" s="22">
        <v>53.21</v>
      </c>
      <c r="E63" s="22">
        <v>297.02999999999997</v>
      </c>
      <c r="F63" s="22">
        <v>63.94</v>
      </c>
      <c r="G63" s="22">
        <v>233.09</v>
      </c>
      <c r="H63" s="23">
        <v>268.84390910219798</v>
      </c>
      <c r="I63" s="23">
        <v>134.04099560761301</v>
      </c>
      <c r="J63" s="23">
        <v>338.05675624882502</v>
      </c>
    </row>
    <row r="64" spans="1:10" x14ac:dyDescent="0.2">
      <c r="A64" s="53" t="s">
        <v>296</v>
      </c>
      <c r="B64" s="22">
        <v>39.92</v>
      </c>
      <c r="C64" s="22">
        <v>16.260000000000002</v>
      </c>
      <c r="D64" s="22">
        <v>23.66</v>
      </c>
      <c r="E64" s="22">
        <v>137.33000000000001</v>
      </c>
      <c r="F64" s="22">
        <v>40.130000000000003</v>
      </c>
      <c r="G64" s="22">
        <v>97.21</v>
      </c>
      <c r="H64" s="23">
        <v>244.01302605210401</v>
      </c>
      <c r="I64" s="23">
        <v>146.80196801968</v>
      </c>
      <c r="J64" s="23">
        <v>310.86221470836898</v>
      </c>
    </row>
    <row r="65" spans="1:10" ht="13.9" customHeight="1" x14ac:dyDescent="0.2">
      <c r="A65" s="235" t="s">
        <v>751</v>
      </c>
      <c r="B65" s="235"/>
      <c r="C65" s="235"/>
      <c r="D65" s="235"/>
      <c r="E65" s="235"/>
      <c r="F65" s="235"/>
      <c r="G65" s="235"/>
      <c r="H65" s="235"/>
      <c r="I65" s="235"/>
      <c r="J65" s="235"/>
    </row>
    <row r="66" spans="1:10" x14ac:dyDescent="0.2">
      <c r="A66" s="236"/>
      <c r="B66" s="236"/>
      <c r="C66" s="236"/>
      <c r="D66" s="236"/>
      <c r="E66" s="236"/>
      <c r="F66" s="236"/>
      <c r="G66" s="236"/>
      <c r="H66" s="236"/>
      <c r="I66" s="236"/>
      <c r="J66" s="236"/>
    </row>
    <row r="67" spans="1:10" x14ac:dyDescent="0.2">
      <c r="A67" s="219" t="s">
        <v>553</v>
      </c>
      <c r="B67" s="219"/>
      <c r="C67" s="219"/>
      <c r="D67" s="219"/>
      <c r="E67" s="219"/>
      <c r="F67" s="219"/>
      <c r="G67" s="219"/>
      <c r="H67" s="219"/>
      <c r="I67" s="219"/>
      <c r="J67" s="219"/>
    </row>
    <row r="68" spans="1:10" x14ac:dyDescent="0.2">
      <c r="A68" s="220"/>
      <c r="B68" s="278">
        <v>2020</v>
      </c>
      <c r="C68" s="278"/>
      <c r="D68" s="278"/>
      <c r="E68" s="278">
        <v>2021</v>
      </c>
      <c r="F68" s="278"/>
      <c r="G68" s="278"/>
      <c r="H68" s="197" t="s">
        <v>529</v>
      </c>
      <c r="I68" s="197"/>
      <c r="J68" s="197"/>
    </row>
    <row r="69" spans="1:10" ht="33.75" x14ac:dyDescent="0.2">
      <c r="A69" s="220"/>
      <c r="B69" s="179" t="s">
        <v>188</v>
      </c>
      <c r="C69" s="179" t="s">
        <v>189</v>
      </c>
      <c r="D69" s="179" t="s">
        <v>190</v>
      </c>
      <c r="E69" s="179" t="s">
        <v>188</v>
      </c>
      <c r="F69" s="179" t="s">
        <v>189</v>
      </c>
      <c r="G69" s="179" t="s">
        <v>190</v>
      </c>
      <c r="H69" s="179" t="s">
        <v>188</v>
      </c>
      <c r="I69" s="179" t="s">
        <v>189</v>
      </c>
      <c r="J69" s="179" t="s">
        <v>190</v>
      </c>
    </row>
    <row r="70" spans="1:10" x14ac:dyDescent="0.2">
      <c r="A70" s="38" t="s">
        <v>121</v>
      </c>
      <c r="B70" s="34">
        <v>2678.88</v>
      </c>
      <c r="C70" s="34">
        <v>859.97</v>
      </c>
      <c r="D70" s="34">
        <v>113.28</v>
      </c>
      <c r="E70" s="34">
        <v>8790.27</v>
      </c>
      <c r="F70" s="34">
        <v>1012.2</v>
      </c>
      <c r="G70" s="34">
        <v>140.87</v>
      </c>
      <c r="H70" s="35">
        <v>228.13227916144101</v>
      </c>
      <c r="I70" s="35">
        <v>17.7017802946615</v>
      </c>
      <c r="J70" s="35">
        <v>24.355579096045201</v>
      </c>
    </row>
    <row r="71" spans="1:10" x14ac:dyDescent="0.2">
      <c r="A71" s="5" t="s">
        <v>155</v>
      </c>
      <c r="B71" s="22">
        <v>1866.95</v>
      </c>
      <c r="C71" s="22">
        <v>963.21</v>
      </c>
      <c r="D71" s="22">
        <v>163.79</v>
      </c>
      <c r="E71" s="22">
        <v>7256.8</v>
      </c>
      <c r="F71" s="22">
        <v>1088.83</v>
      </c>
      <c r="G71" s="22">
        <v>171.95</v>
      </c>
      <c r="H71" s="23">
        <v>288.69814403170898</v>
      </c>
      <c r="I71" s="23">
        <v>13.0418081207629</v>
      </c>
      <c r="J71" s="23">
        <v>4.98198913242567</v>
      </c>
    </row>
    <row r="72" spans="1:10" x14ac:dyDescent="0.2">
      <c r="A72" s="5" t="s">
        <v>249</v>
      </c>
      <c r="B72" s="22">
        <v>1263.51</v>
      </c>
      <c r="C72" s="22">
        <v>906.92</v>
      </c>
      <c r="D72" s="22">
        <v>187.51</v>
      </c>
      <c r="E72" s="22">
        <v>5286.97</v>
      </c>
      <c r="F72" s="22">
        <v>1041.33</v>
      </c>
      <c r="G72" s="22">
        <v>184</v>
      </c>
      <c r="H72" s="23">
        <v>318.43515286780502</v>
      </c>
      <c r="I72" s="23">
        <v>14.820491333303901</v>
      </c>
      <c r="J72" s="23">
        <v>-1.87190016532451</v>
      </c>
    </row>
    <row r="73" spans="1:10" x14ac:dyDescent="0.2">
      <c r="A73" s="5" t="s">
        <v>251</v>
      </c>
      <c r="B73" s="22">
        <v>603.44000000000005</v>
      </c>
      <c r="C73" s="22">
        <v>1107.08</v>
      </c>
      <c r="D73" s="22">
        <v>129.49</v>
      </c>
      <c r="E73" s="22">
        <v>1969.83</v>
      </c>
      <c r="F73" s="22">
        <v>1240.72</v>
      </c>
      <c r="G73" s="22">
        <v>146.24</v>
      </c>
      <c r="H73" s="23">
        <v>226.43344823014701</v>
      </c>
      <c r="I73" s="23">
        <v>12.0713950211367</v>
      </c>
      <c r="J73" s="23">
        <v>12.9353618040003</v>
      </c>
    </row>
    <row r="74" spans="1:10" x14ac:dyDescent="0.2">
      <c r="A74" s="5" t="s">
        <v>156</v>
      </c>
      <c r="B74" s="22">
        <v>811.93</v>
      </c>
      <c r="C74" s="22">
        <v>689.94</v>
      </c>
      <c r="D74" s="22">
        <v>66.28</v>
      </c>
      <c r="E74" s="22">
        <v>1533.47</v>
      </c>
      <c r="F74" s="22">
        <v>759.32</v>
      </c>
      <c r="G74" s="22">
        <v>75.930000000000007</v>
      </c>
      <c r="H74" s="23">
        <v>88.867266882612995</v>
      </c>
      <c r="I74" s="23">
        <v>10.0559468939328</v>
      </c>
      <c r="J74" s="23">
        <v>14.5594447797224</v>
      </c>
    </row>
    <row r="75" spans="1:10" x14ac:dyDescent="0.2">
      <c r="A75" s="38" t="s">
        <v>133</v>
      </c>
      <c r="B75" s="34">
        <v>1812.27</v>
      </c>
      <c r="C75" s="34">
        <v>889.86</v>
      </c>
      <c r="D75" s="34">
        <v>114.28</v>
      </c>
      <c r="E75" s="34">
        <v>6095.5</v>
      </c>
      <c r="F75" s="34">
        <v>1051.55</v>
      </c>
      <c r="G75" s="34">
        <v>143.09</v>
      </c>
      <c r="H75" s="35">
        <v>236.34612943987401</v>
      </c>
      <c r="I75" s="35">
        <v>18.170273975681599</v>
      </c>
      <c r="J75" s="35">
        <v>25.210010500525001</v>
      </c>
    </row>
    <row r="76" spans="1:10" x14ac:dyDescent="0.2">
      <c r="A76" s="5" t="s">
        <v>155</v>
      </c>
      <c r="B76" s="22">
        <v>1190.68</v>
      </c>
      <c r="C76" s="22">
        <v>1002.08</v>
      </c>
      <c r="D76" s="22">
        <v>161.59</v>
      </c>
      <c r="E76" s="22">
        <v>4942.07</v>
      </c>
      <c r="F76" s="22">
        <v>1118.48</v>
      </c>
      <c r="G76" s="22">
        <v>172.13</v>
      </c>
      <c r="H76" s="23">
        <v>315.06282124500302</v>
      </c>
      <c r="I76" s="23">
        <v>11.6158390547661</v>
      </c>
      <c r="J76" s="23">
        <v>6.5226808589640397</v>
      </c>
    </row>
    <row r="77" spans="1:10" x14ac:dyDescent="0.2">
      <c r="A77" s="5" t="s">
        <v>249</v>
      </c>
      <c r="B77" s="22">
        <v>810.46</v>
      </c>
      <c r="C77" s="22">
        <v>931.22</v>
      </c>
      <c r="D77" s="22">
        <v>185.33</v>
      </c>
      <c r="E77" s="22">
        <v>3711.43</v>
      </c>
      <c r="F77" s="22">
        <v>1067.7</v>
      </c>
      <c r="G77" s="22">
        <v>183.54</v>
      </c>
      <c r="H77" s="23">
        <v>357.94116921254601</v>
      </c>
      <c r="I77" s="23">
        <v>14.656042610768701</v>
      </c>
      <c r="J77" s="23">
        <v>-0.96584470943723599</v>
      </c>
    </row>
    <row r="78" spans="1:10" x14ac:dyDescent="0.2">
      <c r="A78" s="5" t="s">
        <v>251</v>
      </c>
      <c r="B78" s="22">
        <v>380.22</v>
      </c>
      <c r="C78" s="22">
        <v>1196.08</v>
      </c>
      <c r="D78" s="22">
        <v>126.94</v>
      </c>
      <c r="E78" s="22">
        <v>1230.6400000000001</v>
      </c>
      <c r="F78" s="22">
        <v>1305.78</v>
      </c>
      <c r="G78" s="22">
        <v>144.94999999999999</v>
      </c>
      <c r="H78" s="23">
        <v>223.665246436274</v>
      </c>
      <c r="I78" s="23">
        <v>9.1716273158986006</v>
      </c>
      <c r="J78" s="23">
        <v>14.1878052623287</v>
      </c>
    </row>
    <row r="79" spans="1:10" x14ac:dyDescent="0.2">
      <c r="A79" s="5" t="s">
        <v>156</v>
      </c>
      <c r="B79" s="22">
        <v>621.59</v>
      </c>
      <c r="C79" s="22">
        <v>732.69</v>
      </c>
      <c r="D79" s="22">
        <v>73.22</v>
      </c>
      <c r="E79" s="22">
        <v>1153.42</v>
      </c>
      <c r="F79" s="22">
        <v>836.96</v>
      </c>
      <c r="G79" s="22">
        <v>83.06</v>
      </c>
      <c r="H79" s="23">
        <v>85.559613249891399</v>
      </c>
      <c r="I79" s="23">
        <v>14.231120937913699</v>
      </c>
      <c r="J79" s="23">
        <v>13.4389511062551</v>
      </c>
    </row>
    <row r="80" spans="1:10" x14ac:dyDescent="0.2">
      <c r="A80" s="38" t="s">
        <v>134</v>
      </c>
      <c r="B80" s="34">
        <v>359.44</v>
      </c>
      <c r="C80" s="34">
        <v>798.06</v>
      </c>
      <c r="D80" s="34">
        <v>91.02</v>
      </c>
      <c r="E80" s="34">
        <v>874.73</v>
      </c>
      <c r="F80" s="34">
        <v>890.1</v>
      </c>
      <c r="G80" s="34">
        <v>119.78</v>
      </c>
      <c r="H80" s="35">
        <v>143.35911417761</v>
      </c>
      <c r="I80" s="35">
        <v>11.5329674460567</v>
      </c>
      <c r="J80" s="35">
        <v>31.597451109646201</v>
      </c>
    </row>
    <row r="81" spans="1:12" x14ac:dyDescent="0.2">
      <c r="A81" s="5" t="s">
        <v>155</v>
      </c>
      <c r="B81" s="22">
        <v>259.72000000000003</v>
      </c>
      <c r="C81" s="22">
        <v>883.54</v>
      </c>
      <c r="D81" s="22">
        <v>141.4</v>
      </c>
      <c r="E81" s="22">
        <v>743.39</v>
      </c>
      <c r="F81" s="22">
        <v>957.19</v>
      </c>
      <c r="G81" s="22">
        <v>151.75</v>
      </c>
      <c r="H81" s="23">
        <v>186.22747574310799</v>
      </c>
      <c r="I81" s="23">
        <v>8.3357855897865605</v>
      </c>
      <c r="J81" s="23">
        <v>7.3196605374823198</v>
      </c>
    </row>
    <row r="82" spans="1:12" x14ac:dyDescent="0.2">
      <c r="A82" s="5" t="s">
        <v>249</v>
      </c>
      <c r="B82" s="22">
        <v>153.99</v>
      </c>
      <c r="C82" s="22">
        <v>852.6</v>
      </c>
      <c r="D82" s="22">
        <v>166.63</v>
      </c>
      <c r="E82" s="22">
        <v>481.04</v>
      </c>
      <c r="F82" s="22">
        <v>934.02</v>
      </c>
      <c r="G82" s="22">
        <v>164.66</v>
      </c>
      <c r="H82" s="23">
        <v>212.38392103383299</v>
      </c>
      <c r="I82" s="23">
        <v>9.5496129486277308</v>
      </c>
      <c r="J82" s="23">
        <v>-1.1822600972213899</v>
      </c>
    </row>
    <row r="83" spans="1:12" x14ac:dyDescent="0.2">
      <c r="A83" s="5" t="s">
        <v>251</v>
      </c>
      <c r="B83" s="22">
        <v>105.74</v>
      </c>
      <c r="C83" s="22">
        <v>932.84</v>
      </c>
      <c r="D83" s="22">
        <v>115.86</v>
      </c>
      <c r="E83" s="22">
        <v>262.35000000000002</v>
      </c>
      <c r="F83" s="22">
        <v>1002.81</v>
      </c>
      <c r="G83" s="22">
        <v>132.66999999999999</v>
      </c>
      <c r="H83" s="23">
        <v>148.108568186117</v>
      </c>
      <c r="I83" s="23">
        <v>7.5007503966382201</v>
      </c>
      <c r="J83" s="23">
        <v>14.5088900397031</v>
      </c>
    </row>
    <row r="84" spans="1:12" x14ac:dyDescent="0.2">
      <c r="A84" s="5" t="s">
        <v>156</v>
      </c>
      <c r="B84" s="22">
        <v>99.71</v>
      </c>
      <c r="C84" s="22">
        <v>637.42999999999995</v>
      </c>
      <c r="D84" s="22">
        <v>47.2</v>
      </c>
      <c r="E84" s="22">
        <v>131.34</v>
      </c>
      <c r="F84" s="22">
        <v>637.27</v>
      </c>
      <c r="G84" s="22">
        <v>54.63</v>
      </c>
      <c r="H84" s="23">
        <v>31.721993781967701</v>
      </c>
      <c r="I84" s="23">
        <v>-2.51007953814497E-2</v>
      </c>
      <c r="J84" s="23">
        <v>15.741525423728801</v>
      </c>
    </row>
    <row r="85" spans="1:12" x14ac:dyDescent="0.2">
      <c r="A85" s="38" t="s">
        <v>530</v>
      </c>
      <c r="B85" s="34">
        <v>507.17</v>
      </c>
      <c r="C85" s="34">
        <v>807.45</v>
      </c>
      <c r="D85" s="34">
        <v>132.01</v>
      </c>
      <c r="E85" s="34">
        <v>1820.04</v>
      </c>
      <c r="F85" s="34">
        <v>955.46</v>
      </c>
      <c r="G85" s="34">
        <v>145.65</v>
      </c>
      <c r="H85" s="35">
        <v>258.86192006624998</v>
      </c>
      <c r="I85" s="35">
        <v>18.3305467830825</v>
      </c>
      <c r="J85" s="35">
        <v>10.3325505643512</v>
      </c>
    </row>
    <row r="86" spans="1:12" x14ac:dyDescent="0.2">
      <c r="A86" s="5" t="s">
        <v>155</v>
      </c>
      <c r="B86" s="22">
        <v>416.54</v>
      </c>
      <c r="C86" s="22">
        <v>913.28</v>
      </c>
      <c r="D86" s="22">
        <v>189.93</v>
      </c>
      <c r="E86" s="22">
        <v>1571.33</v>
      </c>
      <c r="F86" s="22">
        <v>1069.24</v>
      </c>
      <c r="G86" s="22">
        <v>182.88</v>
      </c>
      <c r="H86" s="23">
        <v>277.233879099246</v>
      </c>
      <c r="I86" s="23">
        <v>17.076909600560601</v>
      </c>
      <c r="J86" s="23">
        <v>-3.7118938556310299</v>
      </c>
    </row>
    <row r="87" spans="1:12" x14ac:dyDescent="0.2">
      <c r="A87" s="5" t="s">
        <v>249</v>
      </c>
      <c r="B87" s="22">
        <v>299.06</v>
      </c>
      <c r="C87" s="22">
        <v>873.78</v>
      </c>
      <c r="D87" s="22">
        <v>207.52</v>
      </c>
      <c r="E87" s="22">
        <v>1094.5</v>
      </c>
      <c r="F87" s="22">
        <v>1007.82</v>
      </c>
      <c r="G87" s="22">
        <v>195.8</v>
      </c>
      <c r="H87" s="23">
        <v>265.98007088878501</v>
      </c>
      <c r="I87" s="23">
        <v>15.340245828469399</v>
      </c>
      <c r="J87" s="23">
        <v>-5.6476484194294496</v>
      </c>
    </row>
    <row r="88" spans="1:12" x14ac:dyDescent="0.2">
      <c r="A88" s="5" t="s">
        <v>251</v>
      </c>
      <c r="B88" s="22">
        <v>117.48</v>
      </c>
      <c r="C88" s="22">
        <v>1032.05</v>
      </c>
      <c r="D88" s="22">
        <v>156.22</v>
      </c>
      <c r="E88" s="22">
        <v>476.83</v>
      </c>
      <c r="F88" s="22">
        <v>1243.1500000000001</v>
      </c>
      <c r="G88" s="22">
        <v>158.83000000000001</v>
      </c>
      <c r="H88" s="23">
        <v>305.881852230167</v>
      </c>
      <c r="I88" s="23">
        <v>20.454435347124701</v>
      </c>
      <c r="J88" s="23">
        <v>1.67072077838946</v>
      </c>
    </row>
    <row r="89" spans="1:12" x14ac:dyDescent="0.2">
      <c r="A89" s="5" t="s">
        <v>156</v>
      </c>
      <c r="B89" s="22">
        <v>90.63</v>
      </c>
      <c r="C89" s="22">
        <v>526.85</v>
      </c>
      <c r="D89" s="22">
        <v>54.97</v>
      </c>
      <c r="E89" s="22">
        <v>248.71</v>
      </c>
      <c r="F89" s="22">
        <v>571.34</v>
      </c>
      <c r="G89" s="22">
        <v>63.7</v>
      </c>
      <c r="H89" s="23">
        <v>174.42348008385699</v>
      </c>
      <c r="I89" s="23">
        <v>8.4445288032646992</v>
      </c>
      <c r="J89" s="23">
        <v>15.881389849008601</v>
      </c>
    </row>
    <row r="90" spans="1:12" ht="13.9" customHeight="1" x14ac:dyDescent="0.2">
      <c r="A90" s="235" t="s">
        <v>751</v>
      </c>
      <c r="B90" s="235"/>
      <c r="C90" s="235"/>
      <c r="D90" s="235"/>
      <c r="E90" s="235"/>
      <c r="F90" s="235"/>
      <c r="G90" s="235"/>
      <c r="H90" s="235"/>
      <c r="I90" s="235"/>
      <c r="J90" s="235"/>
    </row>
    <row r="91" spans="1:12" x14ac:dyDescent="0.2">
      <c r="A91" s="236"/>
      <c r="B91" s="236"/>
      <c r="C91" s="236"/>
      <c r="D91" s="236"/>
      <c r="E91" s="236"/>
      <c r="F91" s="236"/>
      <c r="G91" s="236"/>
      <c r="H91" s="236"/>
      <c r="I91" s="236"/>
      <c r="J91" s="236"/>
    </row>
    <row r="92" spans="1:12" x14ac:dyDescent="0.2">
      <c r="A92" s="219" t="s">
        <v>554</v>
      </c>
      <c r="B92" s="219"/>
      <c r="C92" s="219"/>
      <c r="D92" s="219"/>
      <c r="E92" s="219"/>
      <c r="F92" s="219"/>
      <c r="G92" s="219"/>
      <c r="H92" s="219"/>
      <c r="I92" s="219"/>
      <c r="J92" s="219"/>
    </row>
    <row r="93" spans="1:12" x14ac:dyDescent="0.2">
      <c r="A93" s="220"/>
      <c r="B93" s="278">
        <v>2020</v>
      </c>
      <c r="C93" s="278"/>
      <c r="D93" s="278"/>
      <c r="E93" s="278">
        <v>2021</v>
      </c>
      <c r="F93" s="278"/>
      <c r="G93" s="278"/>
      <c r="H93" s="197" t="s">
        <v>529</v>
      </c>
      <c r="I93" s="197"/>
      <c r="J93" s="197"/>
    </row>
    <row r="94" spans="1:12" ht="33.75" x14ac:dyDescent="0.2">
      <c r="A94" s="220"/>
      <c r="B94" s="179" t="s">
        <v>188</v>
      </c>
      <c r="C94" s="179" t="s">
        <v>189</v>
      </c>
      <c r="D94" s="179" t="s">
        <v>190</v>
      </c>
      <c r="E94" s="179" t="s">
        <v>188</v>
      </c>
      <c r="F94" s="179" t="s">
        <v>189</v>
      </c>
      <c r="G94" s="179" t="s">
        <v>190</v>
      </c>
      <c r="H94" s="179" t="s">
        <v>188</v>
      </c>
      <c r="I94" s="179" t="s">
        <v>189</v>
      </c>
      <c r="J94" s="179" t="s">
        <v>190</v>
      </c>
    </row>
    <row r="95" spans="1:12" x14ac:dyDescent="0.2">
      <c r="A95" s="38" t="s">
        <v>121</v>
      </c>
      <c r="B95" s="34">
        <v>2678.88</v>
      </c>
      <c r="C95" s="34">
        <v>859.97</v>
      </c>
      <c r="D95" s="34">
        <v>113.28</v>
      </c>
      <c r="E95" s="34">
        <v>8790.27</v>
      </c>
      <c r="F95" s="34">
        <v>1012.2</v>
      </c>
      <c r="G95" s="34">
        <v>140.87</v>
      </c>
      <c r="H95" s="35">
        <v>228.13227916144101</v>
      </c>
      <c r="I95" s="35">
        <v>17.7017802946615</v>
      </c>
      <c r="J95" s="35">
        <v>24.355579096045201</v>
      </c>
    </row>
    <row r="96" spans="1:12" x14ac:dyDescent="0.2">
      <c r="A96" s="5" t="s">
        <v>166</v>
      </c>
      <c r="B96" s="22">
        <v>532.99</v>
      </c>
      <c r="C96" s="22">
        <v>1033.29</v>
      </c>
      <c r="D96" s="22">
        <v>170.52</v>
      </c>
      <c r="E96" s="22">
        <v>2407.84</v>
      </c>
      <c r="F96" s="22">
        <v>1103.51</v>
      </c>
      <c r="G96" s="22">
        <v>171.05</v>
      </c>
      <c r="H96" s="23">
        <v>351.76082102853701</v>
      </c>
      <c r="I96" s="23">
        <v>6.7957688548229402</v>
      </c>
      <c r="J96" s="23">
        <v>0.310813980764713</v>
      </c>
      <c r="L96" s="61"/>
    </row>
    <row r="97" spans="1:12" x14ac:dyDescent="0.2">
      <c r="A97" s="5" t="s">
        <v>167</v>
      </c>
      <c r="B97" s="22">
        <v>2145.89</v>
      </c>
      <c r="C97" s="22">
        <v>825.58</v>
      </c>
      <c r="D97" s="22">
        <v>104.56</v>
      </c>
      <c r="E97" s="22">
        <v>6382.43</v>
      </c>
      <c r="F97" s="22">
        <v>981.56</v>
      </c>
      <c r="G97" s="22">
        <v>132.08000000000001</v>
      </c>
      <c r="H97" s="23">
        <v>197.42577671735299</v>
      </c>
      <c r="I97" s="23">
        <v>18.8933840451561</v>
      </c>
      <c r="J97" s="23">
        <v>26.319816373374099</v>
      </c>
      <c r="L97" s="37"/>
    </row>
    <row r="98" spans="1:12" x14ac:dyDescent="0.2">
      <c r="A98" s="38" t="s">
        <v>133</v>
      </c>
      <c r="B98" s="34">
        <v>1812.27</v>
      </c>
      <c r="C98" s="34">
        <v>889.86</v>
      </c>
      <c r="D98" s="34">
        <v>114.28</v>
      </c>
      <c r="E98" s="34">
        <v>6095.5</v>
      </c>
      <c r="F98" s="34">
        <v>1051.55</v>
      </c>
      <c r="G98" s="34">
        <v>143.09</v>
      </c>
      <c r="H98" s="35">
        <v>236.34612943987401</v>
      </c>
      <c r="I98" s="35">
        <v>18.170273975681599</v>
      </c>
      <c r="J98" s="35">
        <v>25.210010500525001</v>
      </c>
    </row>
    <row r="99" spans="1:12" x14ac:dyDescent="0.2">
      <c r="A99" s="5" t="s">
        <v>166</v>
      </c>
      <c r="B99" s="22">
        <v>384.67</v>
      </c>
      <c r="C99" s="22">
        <v>1059.97</v>
      </c>
      <c r="D99" s="22">
        <v>171.83</v>
      </c>
      <c r="E99" s="22">
        <v>1907.9</v>
      </c>
      <c r="F99" s="22">
        <v>1107.74</v>
      </c>
      <c r="G99" s="22">
        <v>171.26</v>
      </c>
      <c r="H99" s="23">
        <v>395.98357033301301</v>
      </c>
      <c r="I99" s="23">
        <v>4.5067313225845904</v>
      </c>
      <c r="J99" s="23">
        <v>-0.331723214805346</v>
      </c>
      <c r="L99" s="61"/>
    </row>
    <row r="100" spans="1:12" x14ac:dyDescent="0.2">
      <c r="A100" s="5" t="s">
        <v>167</v>
      </c>
      <c r="B100" s="22">
        <v>1427.61</v>
      </c>
      <c r="C100" s="22">
        <v>852.98</v>
      </c>
      <c r="D100" s="22">
        <v>104.82</v>
      </c>
      <c r="E100" s="22">
        <v>4187.59</v>
      </c>
      <c r="F100" s="22">
        <v>1027.8</v>
      </c>
      <c r="G100" s="22">
        <v>133.12</v>
      </c>
      <c r="H100" s="23">
        <v>193.32871022197901</v>
      </c>
      <c r="I100" s="23">
        <v>20.495205045839299</v>
      </c>
      <c r="J100" s="23">
        <v>26.9986643770273</v>
      </c>
      <c r="L100" s="37"/>
    </row>
    <row r="101" spans="1:12" x14ac:dyDescent="0.2">
      <c r="A101" s="38" t="s">
        <v>134</v>
      </c>
      <c r="B101" s="34">
        <v>359.44</v>
      </c>
      <c r="C101" s="34">
        <v>798.06</v>
      </c>
      <c r="D101" s="34">
        <v>91.02</v>
      </c>
      <c r="E101" s="34">
        <v>874.73</v>
      </c>
      <c r="F101" s="34">
        <v>890.1</v>
      </c>
      <c r="G101" s="34">
        <v>119.78</v>
      </c>
      <c r="H101" s="35">
        <v>143.35911417761</v>
      </c>
      <c r="I101" s="35">
        <v>11.5329674460567</v>
      </c>
      <c r="J101" s="35">
        <v>31.597451109646201</v>
      </c>
    </row>
    <row r="102" spans="1:12" x14ac:dyDescent="0.2">
      <c r="A102" s="5" t="s">
        <v>166</v>
      </c>
      <c r="B102" s="22">
        <v>45.09</v>
      </c>
      <c r="C102" s="22">
        <v>1046.5899999999999</v>
      </c>
      <c r="D102" s="22">
        <v>162.01</v>
      </c>
      <c r="E102" s="22">
        <v>196.35</v>
      </c>
      <c r="F102" s="22">
        <v>1111.19</v>
      </c>
      <c r="G102" s="22">
        <v>163.52000000000001</v>
      </c>
      <c r="H102" s="23">
        <v>335.46240851630102</v>
      </c>
      <c r="I102" s="23">
        <v>6.17242664271589</v>
      </c>
      <c r="J102" s="23">
        <v>0.93204123202272904</v>
      </c>
      <c r="L102" s="61"/>
    </row>
    <row r="103" spans="1:12" x14ac:dyDescent="0.2">
      <c r="A103" s="5" t="s">
        <v>167</v>
      </c>
      <c r="B103" s="22">
        <v>314.35000000000002</v>
      </c>
      <c r="C103" s="22">
        <v>771.77</v>
      </c>
      <c r="D103" s="22">
        <v>85.63</v>
      </c>
      <c r="E103" s="22">
        <v>678.39</v>
      </c>
      <c r="F103" s="22">
        <v>841.63</v>
      </c>
      <c r="G103" s="22">
        <v>111.17</v>
      </c>
      <c r="H103" s="23">
        <v>115.80722125019901</v>
      </c>
      <c r="I103" s="23">
        <v>9.0519196133563202</v>
      </c>
      <c r="J103" s="23">
        <v>29.8259955623029</v>
      </c>
      <c r="L103" s="37"/>
    </row>
    <row r="104" spans="1:12" x14ac:dyDescent="0.2">
      <c r="A104" s="38" t="s">
        <v>530</v>
      </c>
      <c r="B104" s="34">
        <v>507.17</v>
      </c>
      <c r="C104" s="34">
        <v>807.45</v>
      </c>
      <c r="D104" s="34">
        <v>132.01</v>
      </c>
      <c r="E104" s="34">
        <v>1820.04</v>
      </c>
      <c r="F104" s="34">
        <v>955.46</v>
      </c>
      <c r="G104" s="34">
        <v>145.65</v>
      </c>
      <c r="H104" s="35">
        <v>258.86192006624998</v>
      </c>
      <c r="I104" s="35">
        <v>18.3305467830825</v>
      </c>
      <c r="J104" s="35">
        <v>10.3325505643512</v>
      </c>
    </row>
    <row r="105" spans="1:12" x14ac:dyDescent="0.2">
      <c r="A105" s="5" t="s">
        <v>166</v>
      </c>
      <c r="B105" s="22">
        <v>103.24</v>
      </c>
      <c r="C105" s="22">
        <v>939.95</v>
      </c>
      <c r="D105" s="22">
        <v>169.62</v>
      </c>
      <c r="E105" s="22">
        <v>303.58999999999997</v>
      </c>
      <c r="F105" s="22">
        <v>1073</v>
      </c>
      <c r="G105" s="22">
        <v>174.93</v>
      </c>
      <c r="H105" s="23">
        <v>194.06237892289801</v>
      </c>
      <c r="I105" s="23">
        <v>14.155008245119401</v>
      </c>
      <c r="J105" s="23">
        <v>3.1305270604881499</v>
      </c>
      <c r="L105" s="61"/>
    </row>
    <row r="106" spans="1:12" x14ac:dyDescent="0.2">
      <c r="A106" s="5" t="s">
        <v>167</v>
      </c>
      <c r="B106" s="22">
        <v>403.93</v>
      </c>
      <c r="C106" s="22">
        <v>779.37</v>
      </c>
      <c r="D106" s="22">
        <v>124.93</v>
      </c>
      <c r="E106" s="22">
        <v>1516.45</v>
      </c>
      <c r="F106" s="22">
        <v>934.95</v>
      </c>
      <c r="G106" s="22">
        <v>140.91999999999999</v>
      </c>
      <c r="H106" s="23">
        <v>275.42395959696</v>
      </c>
      <c r="I106" s="23">
        <v>19.962277223911599</v>
      </c>
      <c r="J106" s="23">
        <v>12.799167533818901</v>
      </c>
      <c r="L106" s="37"/>
    </row>
    <row r="107" spans="1:12" ht="12.75" customHeight="1" x14ac:dyDescent="0.2">
      <c r="A107" s="235" t="s">
        <v>751</v>
      </c>
      <c r="B107" s="235"/>
      <c r="C107" s="235"/>
      <c r="D107" s="235"/>
      <c r="E107" s="235"/>
      <c r="F107" s="235"/>
      <c r="G107" s="235"/>
      <c r="H107" s="235"/>
      <c r="I107" s="235"/>
      <c r="J107" s="235"/>
    </row>
    <row r="108" spans="1:12" x14ac:dyDescent="0.2">
      <c r="A108" s="236"/>
      <c r="B108" s="236"/>
      <c r="C108" s="236"/>
      <c r="D108" s="236"/>
      <c r="E108" s="236"/>
      <c r="F108" s="236"/>
      <c r="G108" s="236"/>
      <c r="H108" s="236"/>
      <c r="I108" s="236"/>
      <c r="J108" s="236"/>
    </row>
  </sheetData>
  <mergeCells count="24">
    <mergeCell ref="B31:D31"/>
    <mergeCell ref="E31:G31"/>
    <mergeCell ref="H31:J31"/>
    <mergeCell ref="A1:J1"/>
    <mergeCell ref="A2:A3"/>
    <mergeCell ref="B2:D2"/>
    <mergeCell ref="E2:G2"/>
    <mergeCell ref="H2:J2"/>
    <mergeCell ref="A107:J108"/>
    <mergeCell ref="A90:J91"/>
    <mergeCell ref="A65:J66"/>
    <mergeCell ref="A28:J29"/>
    <mergeCell ref="A92:J92"/>
    <mergeCell ref="A93:A94"/>
    <mergeCell ref="B93:D93"/>
    <mergeCell ref="E93:G93"/>
    <mergeCell ref="H93:J93"/>
    <mergeCell ref="A67:J67"/>
    <mergeCell ref="A68:A69"/>
    <mergeCell ref="B68:D68"/>
    <mergeCell ref="E68:G68"/>
    <mergeCell ref="H68:J68"/>
    <mergeCell ref="A30:J30"/>
    <mergeCell ref="A31:A32"/>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8"/>
  </sheetPr>
  <dimension ref="A1:AMJ27"/>
  <sheetViews>
    <sheetView workbookViewId="0">
      <selection activeCell="O30" sqref="O30"/>
    </sheetView>
  </sheetViews>
  <sheetFormatPr baseColWidth="10" defaultColWidth="11.25" defaultRowHeight="14.25" x14ac:dyDescent="0.2"/>
  <cols>
    <col min="1" max="1024" width="10.25" style="20" customWidth="1"/>
  </cols>
  <sheetData>
    <row r="1" spans="1:18" x14ac:dyDescent="0.2">
      <c r="A1" s="219" t="s">
        <v>555</v>
      </c>
      <c r="B1" s="219"/>
      <c r="C1" s="219"/>
      <c r="D1" s="219"/>
      <c r="E1" s="219"/>
      <c r="F1" s="219"/>
      <c r="G1" s="219"/>
      <c r="H1" s="219"/>
      <c r="I1" s="219"/>
      <c r="J1" s="219"/>
    </row>
    <row r="2" spans="1:18" ht="26.25" customHeight="1" x14ac:dyDescent="0.2">
      <c r="A2" s="220"/>
      <c r="B2" s="220"/>
      <c r="C2" s="181" t="s">
        <v>121</v>
      </c>
      <c r="D2" s="181" t="s">
        <v>297</v>
      </c>
      <c r="E2" s="181" t="s">
        <v>133</v>
      </c>
      <c r="F2" s="181" t="s">
        <v>297</v>
      </c>
      <c r="G2" s="181" t="s">
        <v>134</v>
      </c>
      <c r="H2" s="181" t="s">
        <v>297</v>
      </c>
      <c r="I2" s="181" t="s">
        <v>135</v>
      </c>
      <c r="J2" s="181" t="s">
        <v>297</v>
      </c>
    </row>
    <row r="3" spans="1:18" ht="11.25" customHeight="1" x14ac:dyDescent="0.2">
      <c r="A3" s="257" t="s">
        <v>210</v>
      </c>
      <c r="B3" s="53">
        <v>2011</v>
      </c>
      <c r="C3" s="23">
        <v>66.5</v>
      </c>
      <c r="D3" s="60">
        <v>3.26086956521738</v>
      </c>
      <c r="E3" s="23">
        <v>63.9</v>
      </c>
      <c r="F3" s="60">
        <v>2.0766773162939298</v>
      </c>
      <c r="G3" s="23">
        <v>68.099999999999994</v>
      </c>
      <c r="H3" s="60">
        <v>9.1346153846153708</v>
      </c>
      <c r="I3" s="23">
        <v>73</v>
      </c>
      <c r="J3" s="60">
        <v>3.8406827880512102</v>
      </c>
      <c r="K3" s="26"/>
      <c r="M3" s="26"/>
      <c r="O3" s="26"/>
      <c r="Q3" s="26"/>
    </row>
    <row r="4" spans="1:18" x14ac:dyDescent="0.2">
      <c r="A4" s="257"/>
      <c r="B4" s="53">
        <v>2012</v>
      </c>
      <c r="C4" s="23">
        <v>71.599999999999994</v>
      </c>
      <c r="D4" s="23">
        <v>7.66917293233083</v>
      </c>
      <c r="E4" s="23">
        <v>68.2</v>
      </c>
      <c r="F4" s="23">
        <v>6.72926447574336</v>
      </c>
      <c r="G4" s="23">
        <v>75.5</v>
      </c>
      <c r="H4" s="23">
        <v>10.8663729809104</v>
      </c>
      <c r="I4" s="23">
        <v>80</v>
      </c>
      <c r="J4" s="23">
        <v>9.5890410958903995</v>
      </c>
      <c r="K4" s="26"/>
      <c r="L4" s="37"/>
      <c r="M4" s="26"/>
      <c r="N4" s="37"/>
      <c r="O4" s="26"/>
      <c r="P4" s="37"/>
      <c r="Q4" s="26"/>
      <c r="R4" s="37"/>
    </row>
    <row r="5" spans="1:18" x14ac:dyDescent="0.2">
      <c r="A5" s="257"/>
      <c r="B5" s="53">
        <v>2013</v>
      </c>
      <c r="C5" s="23">
        <v>74.599999999999994</v>
      </c>
      <c r="D5" s="23">
        <v>4.1899441340782104</v>
      </c>
      <c r="E5" s="23">
        <v>70.099999999999994</v>
      </c>
      <c r="F5" s="23">
        <v>2.7859237536656898</v>
      </c>
      <c r="G5" s="23">
        <v>87.7</v>
      </c>
      <c r="H5" s="23">
        <v>16.158940397351</v>
      </c>
      <c r="I5" s="23">
        <v>82.8</v>
      </c>
      <c r="J5" s="23">
        <v>3.4999999999999898</v>
      </c>
      <c r="K5" s="26"/>
      <c r="L5" s="37"/>
      <c r="M5" s="26"/>
      <c r="N5" s="37"/>
      <c r="O5" s="26"/>
      <c r="P5" s="37"/>
      <c r="Q5" s="26"/>
      <c r="R5" s="37"/>
    </row>
    <row r="6" spans="1:18" x14ac:dyDescent="0.2">
      <c r="A6" s="257"/>
      <c r="B6" s="53">
        <v>2014</v>
      </c>
      <c r="C6" s="23">
        <v>78.599999999999994</v>
      </c>
      <c r="D6" s="23">
        <v>5.3619302949061698</v>
      </c>
      <c r="E6" s="23">
        <v>73.2</v>
      </c>
      <c r="F6" s="23">
        <v>4.4222539229672</v>
      </c>
      <c r="G6" s="23">
        <v>89.5</v>
      </c>
      <c r="H6" s="23">
        <v>2.05245153933866</v>
      </c>
      <c r="I6" s="23">
        <v>91.3</v>
      </c>
      <c r="J6" s="23">
        <v>10.2657004830918</v>
      </c>
      <c r="K6" s="26"/>
      <c r="L6" s="37"/>
      <c r="M6" s="26"/>
      <c r="N6" s="37"/>
      <c r="O6" s="26"/>
      <c r="P6" s="37"/>
      <c r="Q6" s="26"/>
      <c r="R6" s="37"/>
    </row>
    <row r="7" spans="1:18" x14ac:dyDescent="0.2">
      <c r="A7" s="257"/>
      <c r="B7" s="53">
        <v>2015</v>
      </c>
      <c r="C7" s="23">
        <v>86.7</v>
      </c>
      <c r="D7" s="23">
        <v>10.305343511450401</v>
      </c>
      <c r="E7" s="23">
        <v>77.7</v>
      </c>
      <c r="F7" s="23">
        <v>6.1475409836065502</v>
      </c>
      <c r="G7" s="23">
        <v>82.1</v>
      </c>
      <c r="H7" s="23">
        <v>-8.2681564245810097</v>
      </c>
      <c r="I7" s="23">
        <v>118.8</v>
      </c>
      <c r="J7" s="23">
        <v>30.120481927710799</v>
      </c>
      <c r="K7" s="26"/>
      <c r="L7" s="37"/>
      <c r="M7" s="26"/>
      <c r="N7" s="37"/>
      <c r="O7" s="26"/>
      <c r="P7" s="37"/>
      <c r="Q7" s="26"/>
      <c r="R7" s="37"/>
    </row>
    <row r="8" spans="1:18" x14ac:dyDescent="0.2">
      <c r="A8" s="257"/>
      <c r="B8" s="53">
        <v>2016</v>
      </c>
      <c r="C8" s="23">
        <v>91.8</v>
      </c>
      <c r="D8" s="23">
        <v>5.8823529411764701</v>
      </c>
      <c r="E8" s="23">
        <v>82.4</v>
      </c>
      <c r="F8" s="23">
        <v>6.0489060489060398</v>
      </c>
      <c r="G8" s="23">
        <v>94.4</v>
      </c>
      <c r="H8" s="23">
        <v>14.981729598051199</v>
      </c>
      <c r="I8" s="23">
        <v>125.6</v>
      </c>
      <c r="J8" s="23">
        <v>5.7239057239057303</v>
      </c>
      <c r="K8" s="26"/>
      <c r="L8" s="37"/>
      <c r="M8" s="26"/>
      <c r="N8" s="37"/>
      <c r="O8" s="26"/>
      <c r="P8" s="37"/>
      <c r="Q8" s="26"/>
      <c r="R8" s="37"/>
    </row>
    <row r="9" spans="1:18" x14ac:dyDescent="0.2">
      <c r="A9" s="257"/>
      <c r="B9" s="53">
        <v>2017</v>
      </c>
      <c r="C9" s="23">
        <v>98.7</v>
      </c>
      <c r="D9" s="23">
        <v>7.5163398692810404</v>
      </c>
      <c r="E9" s="23">
        <v>92.1</v>
      </c>
      <c r="F9" s="23">
        <v>11.7718446601942</v>
      </c>
      <c r="G9" s="23">
        <v>92.6</v>
      </c>
      <c r="H9" s="23">
        <v>-1.9067796610169701</v>
      </c>
      <c r="I9" s="23">
        <v>126.7</v>
      </c>
      <c r="J9" s="23">
        <v>0.87579617834394596</v>
      </c>
      <c r="K9" s="26"/>
      <c r="L9" s="37"/>
      <c r="M9" s="26"/>
      <c r="N9" s="37"/>
      <c r="O9" s="26"/>
      <c r="P9" s="37"/>
      <c r="Q9" s="26"/>
      <c r="R9" s="37"/>
    </row>
    <row r="10" spans="1:18" x14ac:dyDescent="0.2">
      <c r="A10" s="257"/>
      <c r="B10" s="53">
        <v>2018</v>
      </c>
      <c r="C10" s="23">
        <v>104.3</v>
      </c>
      <c r="D10" s="23">
        <v>5.6737588652482103</v>
      </c>
      <c r="E10" s="23">
        <v>96.4</v>
      </c>
      <c r="F10" s="23">
        <v>4.6688382193268199</v>
      </c>
      <c r="G10" s="23">
        <v>105.9</v>
      </c>
      <c r="H10" s="23">
        <v>14.362850971922301</v>
      </c>
      <c r="I10" s="23">
        <v>132.30000000000001</v>
      </c>
      <c r="J10" s="23">
        <v>4.4198895027624401</v>
      </c>
      <c r="K10" s="26"/>
      <c r="L10" s="37"/>
      <c r="M10" s="26"/>
      <c r="N10" s="37"/>
      <c r="O10" s="26"/>
      <c r="P10" s="37"/>
      <c r="Q10" s="26"/>
      <c r="R10" s="37"/>
    </row>
    <row r="11" spans="1:18" x14ac:dyDescent="0.2">
      <c r="A11" s="257"/>
      <c r="B11" s="53">
        <v>2019</v>
      </c>
      <c r="C11" s="23">
        <v>106.5</v>
      </c>
      <c r="D11" s="23">
        <v>2.1093000958772898</v>
      </c>
      <c r="E11" s="23">
        <v>100.1</v>
      </c>
      <c r="F11" s="23">
        <v>3.8381742738589102</v>
      </c>
      <c r="G11" s="23">
        <v>106.8</v>
      </c>
      <c r="H11" s="23">
        <v>0.84985835694049205</v>
      </c>
      <c r="I11" s="23">
        <v>131.5</v>
      </c>
      <c r="J11" s="23">
        <v>-0.60468631897203595</v>
      </c>
      <c r="K11" s="26"/>
      <c r="L11" s="37"/>
      <c r="M11" s="26"/>
      <c r="N11" s="37"/>
      <c r="O11" s="26"/>
      <c r="P11" s="37"/>
      <c r="Q11" s="26"/>
      <c r="R11" s="37"/>
    </row>
    <row r="12" spans="1:18" x14ac:dyDescent="0.2">
      <c r="A12" s="257"/>
      <c r="B12" s="53">
        <v>2020</v>
      </c>
      <c r="C12" s="23">
        <v>108.3</v>
      </c>
      <c r="D12" s="23">
        <v>1.6901408450704201</v>
      </c>
      <c r="E12" s="23">
        <v>96.3</v>
      </c>
      <c r="F12" s="23">
        <v>-3.7962037962037898</v>
      </c>
      <c r="G12" s="23">
        <v>120.1</v>
      </c>
      <c r="H12" s="23">
        <v>12.4531835205993</v>
      </c>
      <c r="I12" s="23">
        <v>146.80000000000001</v>
      </c>
      <c r="J12" s="23">
        <v>11.634980988593201</v>
      </c>
      <c r="K12" s="26"/>
      <c r="L12" s="37"/>
      <c r="M12" s="26"/>
      <c r="N12" s="37"/>
      <c r="O12" s="26"/>
      <c r="P12" s="37"/>
      <c r="Q12" s="26"/>
      <c r="R12" s="37"/>
    </row>
    <row r="13" spans="1:18" x14ac:dyDescent="0.2">
      <c r="A13" s="257"/>
      <c r="B13" s="38">
        <v>2021</v>
      </c>
      <c r="C13" s="21">
        <v>126.7</v>
      </c>
      <c r="D13" s="21">
        <v>16.9898430286242</v>
      </c>
      <c r="E13" s="21">
        <v>114.9</v>
      </c>
      <c r="F13" s="21">
        <v>19.3146417445483</v>
      </c>
      <c r="G13" s="21">
        <v>140.6</v>
      </c>
      <c r="H13" s="21">
        <v>17.0691090757702</v>
      </c>
      <c r="I13" s="21">
        <v>163.4</v>
      </c>
      <c r="J13" s="21">
        <v>11.307901907357</v>
      </c>
      <c r="K13" s="26"/>
      <c r="L13" s="37"/>
      <c r="M13" s="26"/>
      <c r="N13" s="37"/>
      <c r="O13" s="26"/>
      <c r="P13" s="37"/>
      <c r="Q13" s="26"/>
      <c r="R13" s="37"/>
    </row>
    <row r="14" spans="1:18" ht="11.25" customHeight="1" x14ac:dyDescent="0.2">
      <c r="A14" s="257" t="s">
        <v>298</v>
      </c>
      <c r="B14" s="53">
        <v>2011</v>
      </c>
      <c r="C14" s="23">
        <v>49.6</v>
      </c>
      <c r="D14" s="60">
        <v>10.9619686800895</v>
      </c>
      <c r="E14" s="23">
        <v>48.1</v>
      </c>
      <c r="F14" s="60">
        <v>11.0854503464203</v>
      </c>
      <c r="G14" s="23">
        <v>48</v>
      </c>
      <c r="H14" s="60">
        <v>12.1495327102804</v>
      </c>
      <c r="I14" s="23">
        <v>54.8</v>
      </c>
      <c r="J14" s="60">
        <v>10.707070707070701</v>
      </c>
      <c r="K14" s="26"/>
      <c r="M14" s="26"/>
      <c r="O14" s="26"/>
      <c r="Q14" s="26"/>
    </row>
    <row r="15" spans="1:18" x14ac:dyDescent="0.2">
      <c r="A15" s="257"/>
      <c r="B15" s="53">
        <v>2012</v>
      </c>
      <c r="C15" s="23">
        <v>54.1</v>
      </c>
      <c r="D15" s="23">
        <v>9.0725806451613007</v>
      </c>
      <c r="E15" s="23">
        <v>52.5</v>
      </c>
      <c r="F15" s="23">
        <v>9.1476091476091508</v>
      </c>
      <c r="G15" s="23">
        <v>52.8</v>
      </c>
      <c r="H15" s="23">
        <v>9.9999999999999893</v>
      </c>
      <c r="I15" s="23">
        <v>59.3</v>
      </c>
      <c r="J15" s="23">
        <v>8.2116788321167995</v>
      </c>
      <c r="K15" s="26"/>
      <c r="L15" s="37"/>
      <c r="M15" s="26"/>
      <c r="N15" s="37"/>
      <c r="O15" s="26"/>
      <c r="P15" s="37"/>
      <c r="Q15" s="26"/>
      <c r="R15" s="37"/>
    </row>
    <row r="16" spans="1:18" x14ac:dyDescent="0.2">
      <c r="A16" s="257"/>
      <c r="B16" s="53">
        <v>2013</v>
      </c>
      <c r="C16" s="23">
        <v>57.6</v>
      </c>
      <c r="D16" s="23">
        <v>6.4695009242144099</v>
      </c>
      <c r="E16" s="23">
        <v>55.1</v>
      </c>
      <c r="F16" s="23">
        <v>4.9523809523809499</v>
      </c>
      <c r="G16" s="23">
        <v>61.4</v>
      </c>
      <c r="H16" s="23">
        <v>16.2878787878788</v>
      </c>
      <c r="I16" s="23">
        <v>63.5</v>
      </c>
      <c r="J16" s="23">
        <v>7.0826306913996699</v>
      </c>
      <c r="K16" s="26"/>
      <c r="L16" s="37"/>
      <c r="M16" s="26"/>
      <c r="N16" s="37"/>
      <c r="O16" s="26"/>
      <c r="P16" s="37"/>
      <c r="Q16" s="26"/>
      <c r="R16" s="37"/>
    </row>
    <row r="17" spans="1:18" x14ac:dyDescent="0.2">
      <c r="A17" s="257"/>
      <c r="B17" s="53">
        <v>2014</v>
      </c>
      <c r="C17" s="23">
        <v>59.9</v>
      </c>
      <c r="D17" s="23">
        <v>3.9930555555555598</v>
      </c>
      <c r="E17" s="23">
        <v>56.5</v>
      </c>
      <c r="F17" s="23">
        <v>2.5408348457350201</v>
      </c>
      <c r="G17" s="23">
        <v>64.400000000000006</v>
      </c>
      <c r="H17" s="23">
        <v>4.8859934853420199</v>
      </c>
      <c r="I17" s="23">
        <v>68.5</v>
      </c>
      <c r="J17" s="23">
        <v>7.8740157480314998</v>
      </c>
      <c r="K17" s="26"/>
      <c r="L17" s="37"/>
      <c r="M17" s="26"/>
      <c r="N17" s="37"/>
      <c r="O17" s="26"/>
      <c r="P17" s="37"/>
      <c r="Q17" s="26"/>
      <c r="R17" s="37"/>
    </row>
    <row r="18" spans="1:18" x14ac:dyDescent="0.2">
      <c r="A18" s="257"/>
      <c r="B18" s="53">
        <v>2015</v>
      </c>
      <c r="C18" s="23">
        <v>67.5</v>
      </c>
      <c r="D18" s="23">
        <v>12.6878130217028</v>
      </c>
      <c r="E18" s="23">
        <v>61</v>
      </c>
      <c r="F18" s="23">
        <v>7.9646017699114902</v>
      </c>
      <c r="G18" s="23">
        <v>63.4</v>
      </c>
      <c r="H18" s="23">
        <v>-1.55279503105591</v>
      </c>
      <c r="I18" s="23">
        <v>89.8</v>
      </c>
      <c r="J18" s="23">
        <v>31.0948905109489</v>
      </c>
      <c r="K18" s="26"/>
      <c r="L18" s="37"/>
      <c r="M18" s="26"/>
      <c r="N18" s="37"/>
      <c r="O18" s="26"/>
      <c r="P18" s="37"/>
      <c r="Q18" s="26"/>
      <c r="R18" s="37"/>
    </row>
    <row r="19" spans="1:18" x14ac:dyDescent="0.2">
      <c r="A19" s="257"/>
      <c r="B19" s="53">
        <v>2016</v>
      </c>
      <c r="C19" s="23">
        <v>74.8</v>
      </c>
      <c r="D19" s="23">
        <v>10.814814814814801</v>
      </c>
      <c r="E19" s="23">
        <v>67.8</v>
      </c>
      <c r="F19" s="23">
        <v>11.1475409836066</v>
      </c>
      <c r="G19" s="23">
        <v>75.400000000000006</v>
      </c>
      <c r="H19" s="23">
        <v>18.927444794952699</v>
      </c>
      <c r="I19" s="23">
        <v>100.9</v>
      </c>
      <c r="J19" s="23">
        <v>12.3608017817372</v>
      </c>
      <c r="K19" s="26"/>
      <c r="L19" s="37"/>
      <c r="M19" s="26"/>
      <c r="N19" s="37"/>
      <c r="O19" s="26"/>
      <c r="P19" s="37"/>
      <c r="Q19" s="26"/>
      <c r="R19" s="37"/>
    </row>
    <row r="20" spans="1:18" x14ac:dyDescent="0.2">
      <c r="A20" s="257"/>
      <c r="B20" s="53">
        <v>2017</v>
      </c>
      <c r="C20" s="23">
        <v>80.3</v>
      </c>
      <c r="D20" s="23">
        <v>7.3529411764705799</v>
      </c>
      <c r="E20" s="23">
        <v>75.2</v>
      </c>
      <c r="F20" s="23">
        <v>10.914454277286101</v>
      </c>
      <c r="G20" s="23">
        <v>75.5</v>
      </c>
      <c r="H20" s="23">
        <v>0.13262599469494599</v>
      </c>
      <c r="I20" s="23">
        <v>101.4</v>
      </c>
      <c r="J20" s="23">
        <v>0.49554013875123798</v>
      </c>
      <c r="K20" s="26"/>
      <c r="L20" s="37"/>
      <c r="M20" s="26"/>
      <c r="N20" s="37"/>
      <c r="O20" s="26"/>
      <c r="P20" s="37"/>
      <c r="Q20" s="26"/>
      <c r="R20" s="37"/>
    </row>
    <row r="21" spans="1:18" x14ac:dyDescent="0.2">
      <c r="A21" s="257"/>
      <c r="B21" s="53">
        <v>2018</v>
      </c>
      <c r="C21" s="23">
        <v>83.1</v>
      </c>
      <c r="D21" s="23">
        <v>3.4869240348692299</v>
      </c>
      <c r="E21" s="23">
        <v>77.5</v>
      </c>
      <c r="F21" s="23">
        <v>3.0585106382978702</v>
      </c>
      <c r="G21" s="23">
        <v>80.2</v>
      </c>
      <c r="H21" s="23">
        <v>6.2251655629139</v>
      </c>
      <c r="I21" s="23">
        <v>105</v>
      </c>
      <c r="J21" s="23">
        <v>3.5502958579881598</v>
      </c>
      <c r="K21" s="26"/>
      <c r="L21" s="37"/>
      <c r="M21" s="26"/>
      <c r="N21" s="37"/>
      <c r="O21" s="26"/>
      <c r="P21" s="37"/>
      <c r="Q21" s="26"/>
      <c r="R21" s="37"/>
    </row>
    <row r="22" spans="1:18" x14ac:dyDescent="0.2">
      <c r="A22" s="257"/>
      <c r="B22" s="53">
        <v>2019</v>
      </c>
      <c r="C22" s="23">
        <v>84.4</v>
      </c>
      <c r="D22" s="23">
        <v>1.5643802647412799</v>
      </c>
      <c r="E22" s="23">
        <v>79.8</v>
      </c>
      <c r="F22" s="23">
        <v>2.9677419354838599</v>
      </c>
      <c r="G22" s="23">
        <v>81.2</v>
      </c>
      <c r="H22" s="23">
        <v>1.24688279301746</v>
      </c>
      <c r="I22" s="23">
        <v>104.9</v>
      </c>
      <c r="J22" s="23">
        <v>-9.5238095238092693E-2</v>
      </c>
      <c r="K22" s="26"/>
      <c r="L22" s="37"/>
      <c r="M22" s="26"/>
      <c r="N22" s="37"/>
      <c r="O22" s="26"/>
      <c r="P22" s="37"/>
      <c r="Q22" s="26"/>
      <c r="R22" s="37"/>
    </row>
    <row r="23" spans="1:18" x14ac:dyDescent="0.2">
      <c r="A23" s="257"/>
      <c r="B23" s="53">
        <v>2020</v>
      </c>
      <c r="C23" s="23">
        <v>41.3</v>
      </c>
      <c r="D23" s="23">
        <v>-51.066350710900501</v>
      </c>
      <c r="E23" s="23">
        <v>36.700000000000003</v>
      </c>
      <c r="F23" s="23">
        <v>-54.010025062656602</v>
      </c>
      <c r="G23" s="23">
        <v>47.5</v>
      </c>
      <c r="H23" s="23">
        <v>-41.502463054187203</v>
      </c>
      <c r="I23" s="23">
        <v>54.1</v>
      </c>
      <c r="J23" s="23">
        <v>-48.427073403241202</v>
      </c>
      <c r="K23" s="26"/>
      <c r="L23" s="37"/>
      <c r="M23" s="26"/>
      <c r="N23" s="37"/>
      <c r="O23" s="26"/>
      <c r="P23" s="37"/>
      <c r="Q23" s="26"/>
      <c r="R23" s="37"/>
    </row>
    <row r="24" spans="1:18" x14ac:dyDescent="0.2">
      <c r="A24" s="257"/>
      <c r="B24" s="38">
        <v>2021</v>
      </c>
      <c r="C24" s="21">
        <v>75.2</v>
      </c>
      <c r="D24" s="21">
        <v>82.082324455205793</v>
      </c>
      <c r="E24" s="21">
        <v>68.400000000000006</v>
      </c>
      <c r="F24" s="21">
        <v>86.376021798365102</v>
      </c>
      <c r="G24" s="21">
        <v>79.3</v>
      </c>
      <c r="H24" s="21">
        <v>66.947368421052602</v>
      </c>
      <c r="I24" s="21">
        <v>98.3</v>
      </c>
      <c r="J24" s="21">
        <v>81.700554528650599</v>
      </c>
      <c r="K24" s="26"/>
      <c r="L24" s="37"/>
      <c r="M24" s="26"/>
      <c r="N24" s="37"/>
      <c r="O24" s="26"/>
      <c r="P24" s="37"/>
      <c r="Q24" s="26"/>
      <c r="R24" s="37"/>
    </row>
    <row r="25" spans="1:18" x14ac:dyDescent="0.2">
      <c r="A25" s="227" t="s">
        <v>752</v>
      </c>
      <c r="B25" s="227"/>
      <c r="C25" s="227"/>
      <c r="D25" s="227"/>
      <c r="E25" s="227"/>
      <c r="F25" s="227"/>
      <c r="G25" s="227"/>
      <c r="H25" s="227"/>
      <c r="I25" s="227"/>
      <c r="J25" s="227"/>
    </row>
    <row r="26" spans="1:18" x14ac:dyDescent="0.2">
      <c r="A26" s="231"/>
      <c r="B26" s="231"/>
      <c r="C26" s="231"/>
      <c r="D26" s="231"/>
      <c r="E26" s="231"/>
      <c r="F26" s="231"/>
      <c r="G26" s="231"/>
      <c r="H26" s="231"/>
      <c r="I26" s="231"/>
      <c r="J26" s="231"/>
    </row>
    <row r="27" spans="1:18" ht="18" customHeight="1" x14ac:dyDescent="0.2">
      <c r="A27" s="231"/>
      <c r="B27" s="231"/>
      <c r="C27" s="231"/>
      <c r="D27" s="231"/>
      <c r="E27" s="231"/>
      <c r="F27" s="231"/>
      <c r="G27" s="231"/>
      <c r="H27" s="231"/>
      <c r="I27" s="231"/>
      <c r="J27" s="231"/>
    </row>
  </sheetData>
  <mergeCells count="5">
    <mergeCell ref="A1:J1"/>
    <mergeCell ref="A2:B2"/>
    <mergeCell ref="A3:A13"/>
    <mergeCell ref="A14:A24"/>
    <mergeCell ref="A25:J27"/>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8"/>
  </sheetPr>
  <dimension ref="A1:AMJ137"/>
  <sheetViews>
    <sheetView topLeftCell="A88" workbookViewId="0"/>
  </sheetViews>
  <sheetFormatPr baseColWidth="10" defaultColWidth="11.25" defaultRowHeight="14.25" x14ac:dyDescent="0.2"/>
  <cols>
    <col min="1" max="1" width="7.75" style="20" customWidth="1"/>
    <col min="2" max="17" width="5" style="20" customWidth="1"/>
    <col min="18" max="1024" width="10.25" style="20" customWidth="1"/>
  </cols>
  <sheetData>
    <row r="1" spans="1:28" x14ac:dyDescent="0.2">
      <c r="A1" s="30" t="s">
        <v>733</v>
      </c>
    </row>
    <row r="3" spans="1:28" ht="11.25" customHeight="1" x14ac:dyDescent="0.2">
      <c r="A3" s="42"/>
      <c r="B3" s="259" t="s">
        <v>210</v>
      </c>
      <c r="C3" s="259"/>
      <c r="D3" s="259"/>
      <c r="E3" s="259"/>
      <c r="F3" s="259"/>
      <c r="G3" s="259"/>
      <c r="H3" s="259"/>
      <c r="I3" s="259"/>
      <c r="J3" s="259" t="s">
        <v>211</v>
      </c>
      <c r="K3" s="259"/>
      <c r="L3" s="259"/>
      <c r="M3" s="259"/>
      <c r="N3" s="259"/>
      <c r="O3" s="259"/>
      <c r="P3" s="259"/>
      <c r="Q3" s="259"/>
      <c r="S3" s="42"/>
      <c r="T3" s="42"/>
      <c r="U3" s="42"/>
      <c r="V3" s="42"/>
      <c r="W3" s="42"/>
      <c r="X3" s="42"/>
      <c r="Y3" s="42"/>
      <c r="Z3" s="42"/>
      <c r="AA3" s="42"/>
      <c r="AB3" s="42"/>
    </row>
    <row r="4" spans="1:28" x14ac:dyDescent="0.2">
      <c r="A4" s="42"/>
      <c r="B4" s="260" t="s">
        <v>121</v>
      </c>
      <c r="C4" s="260"/>
      <c r="D4" s="260" t="s">
        <v>133</v>
      </c>
      <c r="E4" s="260"/>
      <c r="F4" s="260" t="s">
        <v>134</v>
      </c>
      <c r="G4" s="260"/>
      <c r="H4" s="260" t="s">
        <v>135</v>
      </c>
      <c r="I4" s="260"/>
      <c r="J4" s="260" t="s">
        <v>121</v>
      </c>
      <c r="K4" s="260"/>
      <c r="L4" s="260" t="s">
        <v>133</v>
      </c>
      <c r="M4" s="260"/>
      <c r="N4" s="260" t="s">
        <v>134</v>
      </c>
      <c r="O4" s="260"/>
      <c r="P4" s="63" t="s">
        <v>135</v>
      </c>
      <c r="Q4" s="63"/>
      <c r="T4" s="42"/>
      <c r="U4" s="42"/>
      <c r="V4" s="42"/>
      <c r="W4" s="42"/>
      <c r="X4" s="42"/>
      <c r="Y4" s="42"/>
      <c r="Z4" s="42"/>
      <c r="AA4" s="42"/>
      <c r="AB4" s="42"/>
    </row>
    <row r="5" spans="1:28" ht="24" customHeight="1" x14ac:dyDescent="0.2">
      <c r="A5" s="42"/>
      <c r="B5" s="64" t="s">
        <v>299</v>
      </c>
      <c r="C5" s="64" t="s">
        <v>300</v>
      </c>
      <c r="D5" s="64" t="s">
        <v>299</v>
      </c>
      <c r="E5" s="64" t="s">
        <v>300</v>
      </c>
      <c r="F5" s="64" t="s">
        <v>299</v>
      </c>
      <c r="G5" s="64" t="s">
        <v>300</v>
      </c>
      <c r="H5" s="64" t="s">
        <v>299</v>
      </c>
      <c r="I5" s="64" t="s">
        <v>300</v>
      </c>
      <c r="J5" s="64" t="s">
        <v>299</v>
      </c>
      <c r="K5" s="64" t="s">
        <v>300</v>
      </c>
      <c r="L5" s="64" t="s">
        <v>299</v>
      </c>
      <c r="M5" s="64" t="s">
        <v>300</v>
      </c>
      <c r="N5" s="64" t="s">
        <v>299</v>
      </c>
      <c r="O5" s="64" t="s">
        <v>300</v>
      </c>
      <c r="P5" s="64" t="s">
        <v>299</v>
      </c>
      <c r="Q5" s="64" t="s">
        <v>300</v>
      </c>
    </row>
    <row r="6" spans="1:28" x14ac:dyDescent="0.2">
      <c r="A6" s="20" t="s">
        <v>301</v>
      </c>
      <c r="B6" s="20">
        <v>57.3</v>
      </c>
      <c r="C6" s="20">
        <v>63.503744823674097</v>
      </c>
      <c r="D6" s="20">
        <v>57.2</v>
      </c>
      <c r="E6" s="20">
        <v>62.633718580892598</v>
      </c>
      <c r="F6" s="20">
        <v>54.2</v>
      </c>
      <c r="G6" s="20">
        <v>59.886142942526398</v>
      </c>
      <c r="H6" s="20">
        <v>58</v>
      </c>
      <c r="I6" s="20">
        <v>60.347503600289798</v>
      </c>
      <c r="J6" s="20">
        <v>22.2</v>
      </c>
      <c r="K6" s="20">
        <v>40.081855732188899</v>
      </c>
      <c r="L6" s="20">
        <v>22.5</v>
      </c>
      <c r="M6" s="20">
        <v>40.663902146382704</v>
      </c>
      <c r="N6" s="20">
        <v>16.8</v>
      </c>
      <c r="O6" s="20">
        <v>34.314277620839903</v>
      </c>
      <c r="P6" s="20">
        <v>18.8</v>
      </c>
      <c r="Q6" s="20">
        <v>37.6647314428333</v>
      </c>
    </row>
    <row r="7" spans="1:28" x14ac:dyDescent="0.2">
      <c r="A7" s="20" t="s">
        <v>302</v>
      </c>
      <c r="B7" s="20">
        <v>54.6</v>
      </c>
      <c r="C7" s="20">
        <v>62.184492879752099</v>
      </c>
      <c r="D7" s="20">
        <v>56.3</v>
      </c>
      <c r="E7" s="20">
        <v>62.799410152700901</v>
      </c>
      <c r="F7" s="20">
        <v>42.1</v>
      </c>
      <c r="G7" s="20">
        <v>52.802811637856401</v>
      </c>
      <c r="H7" s="20">
        <v>50.6</v>
      </c>
      <c r="I7" s="20">
        <v>60.889890673331202</v>
      </c>
      <c r="J7" s="20">
        <v>25.7</v>
      </c>
      <c r="K7" s="20">
        <v>39.148839991109199</v>
      </c>
      <c r="L7" s="20">
        <v>25.4</v>
      </c>
      <c r="M7" s="20">
        <v>39.390874750097502</v>
      </c>
      <c r="N7" s="20">
        <v>24.2</v>
      </c>
      <c r="O7" s="20">
        <v>36.896026041301397</v>
      </c>
      <c r="P7" s="20">
        <v>28.1</v>
      </c>
      <c r="Q7" s="20">
        <v>43.381112116931803</v>
      </c>
    </row>
    <row r="8" spans="1:28" x14ac:dyDescent="0.2">
      <c r="A8" s="20" t="s">
        <v>303</v>
      </c>
      <c r="B8" s="20">
        <v>56.1</v>
      </c>
      <c r="C8" s="20">
        <v>63.418557603492502</v>
      </c>
      <c r="D8" s="20">
        <v>56.9</v>
      </c>
      <c r="E8" s="20">
        <v>62.823166760863401</v>
      </c>
      <c r="F8" s="20">
        <v>44</v>
      </c>
      <c r="G8" s="20">
        <v>55.0646248686447</v>
      </c>
      <c r="H8" s="20">
        <v>52.2</v>
      </c>
      <c r="I8" s="20">
        <v>65.538823643217</v>
      </c>
      <c r="J8" s="20">
        <v>33.299999999999997</v>
      </c>
      <c r="K8" s="20">
        <v>41.400678872999201</v>
      </c>
      <c r="L8" s="20">
        <v>32.9</v>
      </c>
      <c r="M8" s="20">
        <v>41.851990721943899</v>
      </c>
      <c r="N8" s="20">
        <v>29.1</v>
      </c>
      <c r="O8" s="20">
        <v>36.590462434495102</v>
      </c>
      <c r="P8" s="20">
        <v>36</v>
      </c>
      <c r="Q8" s="20">
        <v>45.150503592977302</v>
      </c>
    </row>
    <row r="9" spans="1:28" x14ac:dyDescent="0.2">
      <c r="A9" s="20" t="s">
        <v>304</v>
      </c>
      <c r="B9" s="20">
        <v>54.9</v>
      </c>
      <c r="C9" s="20">
        <v>62.1599905041803</v>
      </c>
      <c r="D9" s="20">
        <v>55</v>
      </c>
      <c r="E9" s="20">
        <v>61.686569960640803</v>
      </c>
      <c r="F9" s="20">
        <v>43.4</v>
      </c>
      <c r="G9" s="20">
        <v>55.029535998938101</v>
      </c>
      <c r="H9" s="20">
        <v>57.1</v>
      </c>
      <c r="I9" s="20">
        <v>66.811748357612103</v>
      </c>
      <c r="J9" s="20">
        <v>35.9</v>
      </c>
      <c r="K9" s="20">
        <v>41.8772184135793</v>
      </c>
      <c r="L9" s="20">
        <v>37.1</v>
      </c>
      <c r="M9" s="20">
        <v>42.724389172273497</v>
      </c>
      <c r="N9" s="20">
        <v>30.2</v>
      </c>
      <c r="O9" s="20">
        <v>41.292408440318397</v>
      </c>
      <c r="P9" s="20">
        <v>26.2</v>
      </c>
      <c r="Q9" s="20">
        <v>36.789211387928297</v>
      </c>
    </row>
    <row r="10" spans="1:28" x14ac:dyDescent="0.2">
      <c r="A10" s="20" t="s">
        <v>305</v>
      </c>
      <c r="B10" s="20">
        <v>52.7</v>
      </c>
      <c r="C10" s="20">
        <v>60.801567702435499</v>
      </c>
      <c r="D10" s="20">
        <v>53.7</v>
      </c>
      <c r="E10" s="20">
        <v>60.888145765157503</v>
      </c>
      <c r="F10" s="20">
        <v>44.7</v>
      </c>
      <c r="G10" s="20">
        <v>55.243131799277599</v>
      </c>
      <c r="H10" s="20">
        <v>48.8</v>
      </c>
      <c r="I10" s="20">
        <v>59.855625869788199</v>
      </c>
      <c r="J10" s="20">
        <v>32</v>
      </c>
      <c r="K10" s="20">
        <v>39.457431268883603</v>
      </c>
      <c r="L10" s="20">
        <v>35.200000000000003</v>
      </c>
      <c r="M10" s="20">
        <v>40.090887374129899</v>
      </c>
      <c r="N10" s="20">
        <v>21.8</v>
      </c>
      <c r="O10" s="20">
        <v>35.178218467311297</v>
      </c>
      <c r="P10" s="20">
        <v>25.5</v>
      </c>
      <c r="Q10" s="20">
        <v>36.2197784297826</v>
      </c>
    </row>
    <row r="11" spans="1:28" x14ac:dyDescent="0.2">
      <c r="A11" s="20" t="s">
        <v>306</v>
      </c>
      <c r="B11" s="20">
        <v>62.4</v>
      </c>
      <c r="C11" s="20">
        <v>60.004727275237599</v>
      </c>
      <c r="D11" s="20">
        <v>61.6</v>
      </c>
      <c r="E11" s="20">
        <v>60.042346243428</v>
      </c>
      <c r="F11" s="20">
        <v>59</v>
      </c>
      <c r="G11" s="20">
        <v>52.448559609486402</v>
      </c>
      <c r="H11" s="20">
        <v>65.099999999999994</v>
      </c>
      <c r="I11" s="20">
        <v>61.4937194942205</v>
      </c>
      <c r="J11" s="20">
        <v>50.8</v>
      </c>
      <c r="K11" s="20">
        <v>40.078152558455798</v>
      </c>
      <c r="L11" s="20">
        <v>51.3</v>
      </c>
      <c r="M11" s="20">
        <v>40.288733227214898</v>
      </c>
      <c r="N11" s="20">
        <v>45.7</v>
      </c>
      <c r="O11" s="20">
        <v>33.837331132959399</v>
      </c>
      <c r="P11" s="20">
        <v>50.8</v>
      </c>
      <c r="Q11" s="20">
        <v>37.940991152993</v>
      </c>
    </row>
    <row r="12" spans="1:28" s="42" customFormat="1" ht="11.25" x14ac:dyDescent="0.2">
      <c r="A12" s="42" t="s">
        <v>307</v>
      </c>
      <c r="B12" s="42">
        <v>73.8</v>
      </c>
      <c r="C12" s="42">
        <v>57.235362788457998</v>
      </c>
      <c r="D12" s="42">
        <v>70.400000000000006</v>
      </c>
      <c r="E12" s="42">
        <v>56.598011265238497</v>
      </c>
      <c r="F12" s="42">
        <v>75.8</v>
      </c>
      <c r="G12" s="42">
        <v>50.157733589983799</v>
      </c>
      <c r="H12" s="42">
        <v>80.8</v>
      </c>
      <c r="I12" s="42">
        <v>60.494923624276701</v>
      </c>
      <c r="J12" s="42">
        <v>66</v>
      </c>
      <c r="K12" s="42">
        <v>38.368102805788702</v>
      </c>
      <c r="L12" s="42">
        <v>63.4</v>
      </c>
      <c r="M12" s="42">
        <v>37.827953995630601</v>
      </c>
      <c r="N12" s="42">
        <v>62.8</v>
      </c>
      <c r="O12" s="42">
        <v>29.986538043529301</v>
      </c>
      <c r="P12" s="42">
        <v>73.3</v>
      </c>
      <c r="Q12" s="42">
        <v>37.918112760137603</v>
      </c>
    </row>
    <row r="13" spans="1:28" s="42" customFormat="1" ht="11.25" x14ac:dyDescent="0.2">
      <c r="A13" s="42" t="s">
        <v>308</v>
      </c>
      <c r="B13" s="42">
        <v>83.3</v>
      </c>
      <c r="C13" s="42">
        <v>58.554069295643401</v>
      </c>
      <c r="D13" s="42">
        <v>76</v>
      </c>
      <c r="E13" s="42">
        <v>58.632244135225903</v>
      </c>
      <c r="F13" s="42">
        <v>98.2</v>
      </c>
      <c r="G13" s="42">
        <v>53.691484543209803</v>
      </c>
      <c r="H13" s="42">
        <v>94.7</v>
      </c>
      <c r="I13" s="42">
        <v>59.598245950098701</v>
      </c>
      <c r="J13" s="42">
        <v>77.599999999999994</v>
      </c>
      <c r="K13" s="42">
        <v>39.534297075983901</v>
      </c>
      <c r="L13" s="42">
        <v>70.8</v>
      </c>
      <c r="M13" s="42">
        <v>39.709204304227399</v>
      </c>
      <c r="N13" s="42">
        <v>91.9</v>
      </c>
      <c r="O13" s="42">
        <v>35.373901194409598</v>
      </c>
      <c r="P13" s="42">
        <v>87.5</v>
      </c>
      <c r="Q13" s="42">
        <v>35.113896662030399</v>
      </c>
    </row>
    <row r="14" spans="1:28" s="42" customFormat="1" ht="11.25" x14ac:dyDescent="0.2">
      <c r="A14" s="42" t="s">
        <v>309</v>
      </c>
      <c r="B14" s="42">
        <v>66.2</v>
      </c>
      <c r="C14" s="42">
        <v>60.3420527132213</v>
      </c>
      <c r="D14" s="42">
        <v>64.099999999999994</v>
      </c>
      <c r="E14" s="42">
        <v>59.659049511178701</v>
      </c>
      <c r="F14" s="42">
        <v>61.7</v>
      </c>
      <c r="G14" s="42">
        <v>52.797111965699003</v>
      </c>
      <c r="H14" s="42">
        <v>71.3</v>
      </c>
      <c r="I14" s="42">
        <v>62.5038407052498</v>
      </c>
      <c r="J14" s="42">
        <v>55.6</v>
      </c>
      <c r="K14" s="42">
        <v>40.005937577225403</v>
      </c>
      <c r="L14" s="42">
        <v>55.3</v>
      </c>
      <c r="M14" s="42">
        <v>39.579167158402903</v>
      </c>
      <c r="N14" s="42">
        <v>47.1</v>
      </c>
      <c r="O14" s="42">
        <v>33.000906224751297</v>
      </c>
      <c r="P14" s="42">
        <v>58.2</v>
      </c>
      <c r="Q14" s="42">
        <v>39.083390307711902</v>
      </c>
    </row>
    <row r="15" spans="1:28" x14ac:dyDescent="0.2">
      <c r="A15" s="20" t="s">
        <v>310</v>
      </c>
      <c r="B15" s="20">
        <v>55.5</v>
      </c>
      <c r="C15" s="20">
        <v>63.082726356030598</v>
      </c>
      <c r="D15" s="20">
        <v>56.5</v>
      </c>
      <c r="E15" s="20">
        <v>62.7788726544374</v>
      </c>
      <c r="F15" s="20">
        <v>43.7</v>
      </c>
      <c r="G15" s="20">
        <v>53.486226238311602</v>
      </c>
      <c r="H15" s="20">
        <v>53.5</v>
      </c>
      <c r="I15" s="20">
        <v>65.589855521142297</v>
      </c>
      <c r="J15" s="20">
        <v>30.9</v>
      </c>
      <c r="K15" s="20">
        <v>40.996898001456202</v>
      </c>
      <c r="L15" s="20">
        <v>32.4</v>
      </c>
      <c r="M15" s="20">
        <v>40.276781718310502</v>
      </c>
      <c r="N15" s="20">
        <v>17.2</v>
      </c>
      <c r="O15" s="20">
        <v>33.238882927137503</v>
      </c>
      <c r="P15" s="20">
        <v>29.8</v>
      </c>
      <c r="Q15" s="20">
        <v>41.965552540485902</v>
      </c>
    </row>
    <row r="16" spans="1:28" x14ac:dyDescent="0.2">
      <c r="A16" s="20" t="s">
        <v>311</v>
      </c>
      <c r="B16" s="20">
        <v>59.7</v>
      </c>
      <c r="C16" s="20">
        <v>64.314647125536695</v>
      </c>
      <c r="D16" s="20">
        <v>62.3</v>
      </c>
      <c r="E16" s="20">
        <v>63.914008217298999</v>
      </c>
      <c r="F16" s="20">
        <v>37.5</v>
      </c>
      <c r="G16" s="20">
        <v>53.592440885725203</v>
      </c>
      <c r="H16" s="20">
        <v>76.599999999999994</v>
      </c>
      <c r="I16" s="20">
        <v>77.009327257282706</v>
      </c>
      <c r="J16" s="20">
        <v>28.4</v>
      </c>
      <c r="K16" s="20">
        <v>40.021861083225502</v>
      </c>
      <c r="L16" s="20">
        <v>30.2</v>
      </c>
      <c r="M16" s="20">
        <v>40.327089325743003</v>
      </c>
      <c r="N16" s="20">
        <v>19.100000000000001</v>
      </c>
      <c r="O16" s="20">
        <v>34.617377824932298</v>
      </c>
      <c r="P16" s="20">
        <v>26.2</v>
      </c>
      <c r="Q16" s="20">
        <v>42.283165060173097</v>
      </c>
    </row>
    <row r="17" spans="1:17" x14ac:dyDescent="0.2">
      <c r="A17" s="20" t="s">
        <v>312</v>
      </c>
      <c r="B17" s="20">
        <v>61.3</v>
      </c>
      <c r="C17" s="20">
        <v>60.795433915630198</v>
      </c>
      <c r="D17" s="20">
        <v>61.4</v>
      </c>
      <c r="E17" s="20">
        <v>57.926259116239201</v>
      </c>
      <c r="F17" s="20">
        <v>53</v>
      </c>
      <c r="G17" s="20">
        <v>61.881096059027101</v>
      </c>
      <c r="H17" s="20">
        <v>57.4</v>
      </c>
      <c r="I17" s="20">
        <v>63.143019898095098</v>
      </c>
      <c r="J17" s="20">
        <v>20.3</v>
      </c>
      <c r="K17" s="20">
        <v>36.5696483535353</v>
      </c>
      <c r="L17" s="20">
        <v>21.8</v>
      </c>
      <c r="M17" s="20">
        <v>34.972731668610002</v>
      </c>
      <c r="N17" s="20">
        <v>12.5</v>
      </c>
      <c r="O17" s="20">
        <v>32.793058245078903</v>
      </c>
      <c r="P17" s="20">
        <v>11.2</v>
      </c>
      <c r="Q17" s="20">
        <v>36.8409758712925</v>
      </c>
    </row>
    <row r="18" spans="1:17" x14ac:dyDescent="0.2">
      <c r="A18" s="20" t="s">
        <v>313</v>
      </c>
      <c r="B18" s="20">
        <v>55.2</v>
      </c>
      <c r="C18" s="20">
        <v>62.217361106308701</v>
      </c>
      <c r="D18" s="20">
        <v>54.3</v>
      </c>
      <c r="E18" s="20">
        <v>60.154977115251697</v>
      </c>
      <c r="F18" s="20">
        <v>52.7</v>
      </c>
      <c r="G18" s="20">
        <v>60.081147157825598</v>
      </c>
      <c r="H18" s="20">
        <v>64.2</v>
      </c>
      <c r="I18" s="20">
        <v>68.465713754454796</v>
      </c>
      <c r="J18" s="20">
        <v>20.8</v>
      </c>
      <c r="K18" s="20">
        <v>39.918026381604399</v>
      </c>
      <c r="L18" s="20">
        <v>21.6</v>
      </c>
      <c r="M18" s="20">
        <v>40.223285141177499</v>
      </c>
      <c r="N18" s="20">
        <v>13.2</v>
      </c>
      <c r="O18" s="20">
        <v>32.797119235590699</v>
      </c>
      <c r="P18" s="20">
        <v>16.399999999999999</v>
      </c>
      <c r="Q18" s="20">
        <v>37.457059315556599</v>
      </c>
    </row>
    <row r="19" spans="1:17" x14ac:dyDescent="0.2">
      <c r="A19" s="20" t="s">
        <v>314</v>
      </c>
      <c r="B19" s="20">
        <v>54</v>
      </c>
      <c r="C19" s="20">
        <v>63.146467645665403</v>
      </c>
      <c r="D19" s="20">
        <v>55.3</v>
      </c>
      <c r="E19" s="20">
        <v>62.880228611775003</v>
      </c>
      <c r="F19" s="20">
        <v>42.1</v>
      </c>
      <c r="G19" s="20">
        <v>54.494672641502703</v>
      </c>
      <c r="H19" s="20">
        <v>50.2</v>
      </c>
      <c r="I19" s="20">
        <v>62.414355577699602</v>
      </c>
      <c r="J19" s="20">
        <v>26.9</v>
      </c>
      <c r="K19" s="20">
        <v>41.845145828133603</v>
      </c>
      <c r="L19" s="20">
        <v>28.2</v>
      </c>
      <c r="M19" s="20">
        <v>42.846386812701702</v>
      </c>
      <c r="N19" s="20">
        <v>23.5</v>
      </c>
      <c r="O19" s="20">
        <v>37.7026928096791</v>
      </c>
      <c r="P19" s="20">
        <v>18.2</v>
      </c>
      <c r="Q19" s="20">
        <v>36.083723449181399</v>
      </c>
    </row>
    <row r="20" spans="1:17" x14ac:dyDescent="0.2">
      <c r="A20" s="20" t="s">
        <v>315</v>
      </c>
      <c r="B20" s="20">
        <v>53.5</v>
      </c>
      <c r="C20" s="20">
        <v>62.087257639312099</v>
      </c>
      <c r="D20" s="20">
        <v>54.3</v>
      </c>
      <c r="E20" s="20">
        <v>61.045613064877003</v>
      </c>
      <c r="F20" s="20">
        <v>42.1</v>
      </c>
      <c r="G20" s="20">
        <v>55.273670873284203</v>
      </c>
      <c r="H20" s="20">
        <v>50.9</v>
      </c>
      <c r="I20" s="20">
        <v>65.415678978071796</v>
      </c>
      <c r="J20" s="20">
        <v>32.5</v>
      </c>
      <c r="K20" s="20">
        <v>41.934885274422101</v>
      </c>
      <c r="L20" s="20">
        <v>32.6</v>
      </c>
      <c r="M20" s="20">
        <v>42.084611372216699</v>
      </c>
      <c r="N20" s="20">
        <v>28.4</v>
      </c>
      <c r="O20" s="20">
        <v>39.110654284456999</v>
      </c>
      <c r="P20" s="20">
        <v>30.2</v>
      </c>
      <c r="Q20" s="20">
        <v>41.163747242684899</v>
      </c>
    </row>
    <row r="21" spans="1:17" x14ac:dyDescent="0.2">
      <c r="A21" s="20" t="s">
        <v>316</v>
      </c>
      <c r="B21" s="20">
        <v>59.4</v>
      </c>
      <c r="C21" s="20">
        <v>67.362250620918303</v>
      </c>
      <c r="D21" s="20">
        <v>59.3</v>
      </c>
      <c r="E21" s="20">
        <v>66.464346158288805</v>
      </c>
      <c r="F21" s="20">
        <v>42.9</v>
      </c>
      <c r="G21" s="20">
        <v>55.936305233024498</v>
      </c>
      <c r="H21" s="20">
        <v>66.900000000000006</v>
      </c>
      <c r="I21" s="20">
        <v>76.874473476723693</v>
      </c>
      <c r="J21" s="20">
        <v>37.200000000000003</v>
      </c>
      <c r="K21" s="20">
        <v>43.437541176506898</v>
      </c>
      <c r="L21" s="20">
        <v>37.700000000000003</v>
      </c>
      <c r="M21" s="20">
        <v>43.409363885835504</v>
      </c>
      <c r="N21" s="20">
        <v>22.8</v>
      </c>
      <c r="O21" s="20">
        <v>35.936734787109302</v>
      </c>
      <c r="P21" s="20">
        <v>37.700000000000003</v>
      </c>
      <c r="Q21" s="20">
        <v>47.876314911267997</v>
      </c>
    </row>
    <row r="22" spans="1:17" x14ac:dyDescent="0.2">
      <c r="A22" s="20" t="s">
        <v>317</v>
      </c>
      <c r="B22" s="20">
        <v>55.8</v>
      </c>
      <c r="C22" s="20">
        <v>63.948950465563797</v>
      </c>
      <c r="D22" s="20">
        <v>56.7</v>
      </c>
      <c r="E22" s="20">
        <v>63.877572154963602</v>
      </c>
      <c r="F22" s="20">
        <v>42.8</v>
      </c>
      <c r="G22" s="20">
        <v>53.6582059963863</v>
      </c>
      <c r="H22" s="20">
        <v>53.7</v>
      </c>
      <c r="I22" s="20">
        <v>65.776399637641404</v>
      </c>
      <c r="J22" s="20">
        <v>34</v>
      </c>
      <c r="K22" s="20">
        <v>41.447757950386602</v>
      </c>
      <c r="L22" s="20">
        <v>38</v>
      </c>
      <c r="M22" s="20">
        <v>42.846603756777398</v>
      </c>
      <c r="N22" s="20">
        <v>18.399999999999999</v>
      </c>
      <c r="O22" s="20">
        <v>32.423775810114698</v>
      </c>
      <c r="P22" s="20">
        <v>27.3</v>
      </c>
      <c r="Q22" s="20">
        <v>38.195881451302697</v>
      </c>
    </row>
    <row r="23" spans="1:17" x14ac:dyDescent="0.2">
      <c r="A23" s="20" t="s">
        <v>318</v>
      </c>
      <c r="B23" s="20">
        <v>67.8</v>
      </c>
      <c r="C23" s="20">
        <v>64.606164825497302</v>
      </c>
      <c r="D23" s="20">
        <v>65.599999999999994</v>
      </c>
      <c r="E23" s="20">
        <v>63.625094768721198</v>
      </c>
      <c r="F23" s="20">
        <v>69.8</v>
      </c>
      <c r="G23" s="20">
        <v>61.101314000648699</v>
      </c>
      <c r="H23" s="20">
        <v>71.7</v>
      </c>
      <c r="I23" s="20">
        <v>67.3769941152174</v>
      </c>
      <c r="J23" s="20">
        <v>55.5</v>
      </c>
      <c r="K23" s="20">
        <v>43.641591408805503</v>
      </c>
      <c r="L23" s="20">
        <v>55.1</v>
      </c>
      <c r="M23" s="20">
        <v>43.753753235325902</v>
      </c>
      <c r="N23" s="20">
        <v>52.9</v>
      </c>
      <c r="O23" s="20">
        <v>37.750433478392601</v>
      </c>
      <c r="P23" s="20">
        <v>56.4</v>
      </c>
      <c r="Q23" s="20">
        <v>41.457754925326398</v>
      </c>
    </row>
    <row r="24" spans="1:17" x14ac:dyDescent="0.2">
      <c r="A24" s="20" t="s">
        <v>319</v>
      </c>
      <c r="B24" s="20">
        <v>81.5</v>
      </c>
      <c r="C24" s="20">
        <v>63.227269149373498</v>
      </c>
      <c r="D24" s="20">
        <v>77.8</v>
      </c>
      <c r="E24" s="20">
        <v>62.961340489348103</v>
      </c>
      <c r="F24" s="20">
        <v>86.5</v>
      </c>
      <c r="G24" s="20">
        <v>57.107835414604999</v>
      </c>
      <c r="H24" s="20">
        <v>88.6</v>
      </c>
      <c r="I24" s="20">
        <v>66.125599198078106</v>
      </c>
      <c r="J24" s="20">
        <v>74.099999999999994</v>
      </c>
      <c r="K24" s="20">
        <v>44.577592097375501</v>
      </c>
      <c r="L24" s="20">
        <v>71.5</v>
      </c>
      <c r="M24" s="20">
        <v>45.263682679899397</v>
      </c>
      <c r="N24" s="20">
        <v>74.7</v>
      </c>
      <c r="O24" s="20">
        <v>36.517864092470397</v>
      </c>
      <c r="P24" s="20">
        <v>79.3</v>
      </c>
      <c r="Q24" s="20">
        <v>40.6236071323804</v>
      </c>
    </row>
    <row r="25" spans="1:17" x14ac:dyDescent="0.2">
      <c r="A25" s="20" t="s">
        <v>320</v>
      </c>
      <c r="B25" s="20">
        <v>90.1</v>
      </c>
      <c r="C25" s="20">
        <v>63.329533417454499</v>
      </c>
      <c r="D25" s="20">
        <v>82.1</v>
      </c>
      <c r="E25" s="20">
        <v>63.688447466444103</v>
      </c>
      <c r="F25" s="20">
        <v>105.6</v>
      </c>
      <c r="G25" s="20">
        <v>56.431375859685097</v>
      </c>
      <c r="H25" s="20">
        <v>103.3</v>
      </c>
      <c r="I25" s="20">
        <v>64.623374377114303</v>
      </c>
      <c r="J25" s="20">
        <v>83.6</v>
      </c>
      <c r="K25" s="20">
        <v>43.332428533829003</v>
      </c>
      <c r="L25" s="20">
        <v>76.5</v>
      </c>
      <c r="M25" s="20">
        <v>44.719576871478097</v>
      </c>
      <c r="N25" s="20">
        <v>97.1</v>
      </c>
      <c r="O25" s="20">
        <v>35.0098992939729</v>
      </c>
      <c r="P25" s="20">
        <v>94.4</v>
      </c>
      <c r="Q25" s="20">
        <v>37.657096256851098</v>
      </c>
    </row>
    <row r="26" spans="1:17" x14ac:dyDescent="0.2">
      <c r="A26" s="20" t="s">
        <v>321</v>
      </c>
      <c r="B26" s="20">
        <v>71</v>
      </c>
      <c r="C26" s="20">
        <v>64.297246893117901</v>
      </c>
      <c r="D26" s="20">
        <v>67.7</v>
      </c>
      <c r="E26" s="20">
        <v>62.814894470044699</v>
      </c>
      <c r="F26" s="20">
        <v>66.400000000000006</v>
      </c>
      <c r="G26" s="20">
        <v>55.895209578295699</v>
      </c>
      <c r="H26" s="20">
        <v>80.5</v>
      </c>
      <c r="I26" s="20">
        <v>70.418776549109396</v>
      </c>
      <c r="J26" s="20">
        <v>60.3</v>
      </c>
      <c r="K26" s="20">
        <v>43.285781388044001</v>
      </c>
      <c r="L26" s="20">
        <v>60.4</v>
      </c>
      <c r="M26" s="20">
        <v>44.203739271715897</v>
      </c>
      <c r="N26" s="20">
        <v>49.7</v>
      </c>
      <c r="O26" s="20">
        <v>32.912775281122499</v>
      </c>
      <c r="P26" s="20">
        <v>63.3</v>
      </c>
      <c r="Q26" s="20">
        <v>41.590939500692997</v>
      </c>
    </row>
    <row r="27" spans="1:17" x14ac:dyDescent="0.2">
      <c r="A27" s="20" t="s">
        <v>322</v>
      </c>
      <c r="B27" s="20">
        <v>58.2</v>
      </c>
      <c r="C27" s="20">
        <v>66.034623948361599</v>
      </c>
      <c r="D27" s="20">
        <v>59.3</v>
      </c>
      <c r="E27" s="20">
        <v>65.612850329932598</v>
      </c>
      <c r="F27" s="20">
        <v>43</v>
      </c>
      <c r="G27" s="20">
        <v>54.1069636567751</v>
      </c>
      <c r="H27" s="20">
        <v>52.1</v>
      </c>
      <c r="I27" s="20">
        <v>65.980775172204702</v>
      </c>
      <c r="J27" s="20">
        <v>33.5</v>
      </c>
      <c r="K27" s="20">
        <v>43.757243466221702</v>
      </c>
      <c r="L27" s="20">
        <v>36.200000000000003</v>
      </c>
      <c r="M27" s="20">
        <v>44.012617379271703</v>
      </c>
      <c r="N27" s="20">
        <v>17</v>
      </c>
      <c r="O27" s="20">
        <v>34.5306082169961</v>
      </c>
      <c r="P27" s="20">
        <v>27.6</v>
      </c>
      <c r="Q27" s="20">
        <v>40.865780021318699</v>
      </c>
    </row>
    <row r="28" spans="1:17" x14ac:dyDescent="0.2">
      <c r="A28" s="20" t="s">
        <v>323</v>
      </c>
      <c r="B28" s="20">
        <v>65.599999999999994</v>
      </c>
      <c r="C28" s="20">
        <v>70.796412242071</v>
      </c>
      <c r="D28" s="20">
        <v>64.5</v>
      </c>
      <c r="E28" s="20">
        <v>66.441616667796694</v>
      </c>
      <c r="F28" s="20">
        <v>46.1</v>
      </c>
      <c r="G28" s="20">
        <v>63.587616769191001</v>
      </c>
      <c r="H28" s="20">
        <v>77.5</v>
      </c>
      <c r="I28" s="20">
        <v>78.265618112788104</v>
      </c>
      <c r="J28" s="20">
        <v>31</v>
      </c>
      <c r="K28" s="20">
        <v>43.921361556532197</v>
      </c>
      <c r="L28" s="20">
        <v>32.200000000000003</v>
      </c>
      <c r="M28" s="20">
        <v>42.714557058199901</v>
      </c>
      <c r="N28" s="20">
        <v>12.7</v>
      </c>
      <c r="O28" s="20">
        <v>31.179573825055101</v>
      </c>
      <c r="P28" s="20">
        <v>22.8</v>
      </c>
      <c r="Q28" s="20">
        <v>42.020971534172503</v>
      </c>
    </row>
    <row r="29" spans="1:17" x14ac:dyDescent="0.2">
      <c r="A29" s="20" t="s">
        <v>324</v>
      </c>
      <c r="B29" s="20">
        <v>63.5</v>
      </c>
      <c r="C29" s="20">
        <v>62.969785436911799</v>
      </c>
      <c r="D29" s="20">
        <v>64.3</v>
      </c>
      <c r="E29" s="20">
        <v>60.488045731966999</v>
      </c>
      <c r="F29" s="20">
        <v>37</v>
      </c>
      <c r="G29" s="20">
        <v>47.522708968497803</v>
      </c>
      <c r="H29" s="20">
        <v>72.7</v>
      </c>
      <c r="I29" s="20">
        <v>78.802033688430797</v>
      </c>
      <c r="J29" s="20">
        <v>27</v>
      </c>
      <c r="K29" s="20">
        <v>43.8568953621429</v>
      </c>
      <c r="L29" s="20">
        <v>28.4</v>
      </c>
      <c r="M29" s="20">
        <v>41.586519832498801</v>
      </c>
      <c r="N29" s="20">
        <v>16</v>
      </c>
      <c r="O29" s="20">
        <v>37.5590058044627</v>
      </c>
      <c r="P29" s="20">
        <v>16.7</v>
      </c>
      <c r="Q29" s="20">
        <v>44.119460380830503</v>
      </c>
    </row>
    <row r="30" spans="1:17" x14ac:dyDescent="0.2">
      <c r="A30" s="20" t="s">
        <v>325</v>
      </c>
      <c r="B30" s="20">
        <v>57.1</v>
      </c>
      <c r="C30" s="20">
        <v>64.9092010324716</v>
      </c>
      <c r="D30" s="20">
        <v>57</v>
      </c>
      <c r="E30" s="20">
        <v>63.199111758365</v>
      </c>
      <c r="F30" s="20">
        <v>47.5</v>
      </c>
      <c r="G30" s="20">
        <v>57.898730186832097</v>
      </c>
      <c r="H30" s="20">
        <v>63.9</v>
      </c>
      <c r="I30" s="20">
        <v>69.792969611182599</v>
      </c>
      <c r="J30" s="20">
        <v>26.9</v>
      </c>
      <c r="K30" s="20">
        <v>47.187168835062501</v>
      </c>
      <c r="L30" s="20">
        <v>27.9</v>
      </c>
      <c r="M30" s="20">
        <v>46.973578402828402</v>
      </c>
      <c r="N30" s="20">
        <v>20.5</v>
      </c>
      <c r="O30" s="20">
        <v>41.944553585474999</v>
      </c>
      <c r="P30" s="20">
        <v>20.9</v>
      </c>
      <c r="Q30" s="20">
        <v>43.616309852717301</v>
      </c>
    </row>
    <row r="31" spans="1:17" x14ac:dyDescent="0.2">
      <c r="A31" s="20" t="s">
        <v>326</v>
      </c>
      <c r="B31" s="20">
        <v>54.5</v>
      </c>
      <c r="C31" s="20">
        <v>65.188928624226406</v>
      </c>
      <c r="D31" s="20">
        <v>54</v>
      </c>
      <c r="E31" s="20">
        <v>62.674151758574901</v>
      </c>
      <c r="F31" s="20">
        <v>45.1</v>
      </c>
      <c r="G31" s="20">
        <v>58.909020826729702</v>
      </c>
      <c r="H31" s="20">
        <v>65.8</v>
      </c>
      <c r="I31" s="20">
        <v>78.969823084103098</v>
      </c>
      <c r="J31" s="20">
        <v>29.7</v>
      </c>
      <c r="K31" s="20">
        <v>46.187746725378098</v>
      </c>
      <c r="L31" s="20">
        <v>29.9</v>
      </c>
      <c r="M31" s="20">
        <v>45.229663310814303</v>
      </c>
      <c r="N31" s="20">
        <v>22.5</v>
      </c>
      <c r="O31" s="20">
        <v>39.4184836371887</v>
      </c>
      <c r="P31" s="20">
        <v>26.8</v>
      </c>
      <c r="Q31" s="20">
        <v>46.9708188812386</v>
      </c>
    </row>
    <row r="32" spans="1:17" x14ac:dyDescent="0.2">
      <c r="A32" s="20" t="s">
        <v>327</v>
      </c>
      <c r="B32" s="20">
        <v>57.2</v>
      </c>
      <c r="C32" s="20">
        <v>67.055226759784304</v>
      </c>
      <c r="D32" s="20">
        <v>57</v>
      </c>
      <c r="E32" s="20">
        <v>64.554484529183</v>
      </c>
      <c r="F32" s="20">
        <v>45.6</v>
      </c>
      <c r="G32" s="20">
        <v>60.721753012854101</v>
      </c>
      <c r="H32" s="20">
        <v>61.6</v>
      </c>
      <c r="I32" s="20">
        <v>77.523247460050797</v>
      </c>
      <c r="J32" s="20">
        <v>34.200000000000003</v>
      </c>
      <c r="K32" s="20">
        <v>45.055713855047202</v>
      </c>
      <c r="L32" s="20">
        <v>34.5</v>
      </c>
      <c r="M32" s="20">
        <v>44.541070191627199</v>
      </c>
      <c r="N32" s="20">
        <v>18.899999999999999</v>
      </c>
      <c r="O32" s="20">
        <v>33.931368557787899</v>
      </c>
      <c r="P32" s="20">
        <v>27.8</v>
      </c>
      <c r="Q32" s="20">
        <v>40.9720280775826</v>
      </c>
    </row>
    <row r="33" spans="1:17" x14ac:dyDescent="0.2">
      <c r="A33" s="20" t="s">
        <v>328</v>
      </c>
      <c r="B33" s="20">
        <v>58.7</v>
      </c>
      <c r="C33" s="20">
        <v>67.670062606714794</v>
      </c>
      <c r="D33" s="20">
        <v>58.7</v>
      </c>
      <c r="E33" s="20">
        <v>66.531111011563198</v>
      </c>
      <c r="F33" s="20">
        <v>52.3</v>
      </c>
      <c r="G33" s="20">
        <v>66.816221507583293</v>
      </c>
      <c r="H33" s="20">
        <v>54.6</v>
      </c>
      <c r="I33" s="20">
        <v>66.545239635070104</v>
      </c>
      <c r="J33" s="20">
        <v>38</v>
      </c>
      <c r="K33" s="20">
        <v>44.649975243709001</v>
      </c>
      <c r="L33" s="20">
        <v>38.700000000000003</v>
      </c>
      <c r="M33" s="20">
        <v>44.535908219280202</v>
      </c>
      <c r="N33" s="20">
        <v>20</v>
      </c>
      <c r="O33" s="20">
        <v>35.879089506181799</v>
      </c>
      <c r="P33" s="20">
        <v>31.7</v>
      </c>
      <c r="Q33" s="20">
        <v>42.566073448500298</v>
      </c>
    </row>
    <row r="34" spans="1:17" x14ac:dyDescent="0.2">
      <c r="A34" s="20" t="s">
        <v>329</v>
      </c>
      <c r="B34" s="20">
        <v>59.4</v>
      </c>
      <c r="C34" s="20">
        <v>67.668624534741099</v>
      </c>
      <c r="D34" s="20">
        <v>59.8</v>
      </c>
      <c r="E34" s="20">
        <v>67.062259550711502</v>
      </c>
      <c r="F34" s="20">
        <v>54.5</v>
      </c>
      <c r="G34" s="20">
        <v>65.416414856809098</v>
      </c>
      <c r="H34" s="20">
        <v>56.3</v>
      </c>
      <c r="I34" s="20">
        <v>68.827552454548197</v>
      </c>
      <c r="J34" s="20">
        <v>39.1</v>
      </c>
      <c r="K34" s="20">
        <v>46.498772169192797</v>
      </c>
      <c r="L34" s="20">
        <v>42.8</v>
      </c>
      <c r="M34" s="20">
        <v>47.628749801888802</v>
      </c>
      <c r="N34" s="20">
        <v>24.7</v>
      </c>
      <c r="O34" s="20">
        <v>38.723056464008799</v>
      </c>
      <c r="P34" s="20">
        <v>32.5</v>
      </c>
      <c r="Q34" s="20">
        <v>43.325921212544102</v>
      </c>
    </row>
    <row r="35" spans="1:17" x14ac:dyDescent="0.2">
      <c r="A35" s="20" t="s">
        <v>330</v>
      </c>
      <c r="B35" s="20">
        <v>69.2</v>
      </c>
      <c r="C35" s="20">
        <v>65.204661195321293</v>
      </c>
      <c r="D35" s="20">
        <v>67.2</v>
      </c>
      <c r="E35" s="20">
        <v>64.836080679518602</v>
      </c>
      <c r="F35" s="20">
        <v>74.599999999999994</v>
      </c>
      <c r="G35" s="20">
        <v>64.4406037709998</v>
      </c>
      <c r="H35" s="20">
        <v>71.3</v>
      </c>
      <c r="I35" s="20">
        <v>65.631969681662198</v>
      </c>
      <c r="J35" s="20">
        <v>57.9</v>
      </c>
      <c r="K35" s="20">
        <v>44.990268663383802</v>
      </c>
      <c r="L35" s="20">
        <v>57.4</v>
      </c>
      <c r="M35" s="20">
        <v>45.749368548425501</v>
      </c>
      <c r="N35" s="20">
        <v>59.2</v>
      </c>
      <c r="O35" s="20">
        <v>41.5544756092605</v>
      </c>
      <c r="P35" s="20">
        <v>57.7</v>
      </c>
      <c r="Q35" s="20">
        <v>40.634867498292301</v>
      </c>
    </row>
    <row r="36" spans="1:17" x14ac:dyDescent="0.2">
      <c r="A36" s="20" t="s">
        <v>331</v>
      </c>
      <c r="B36" s="20">
        <v>86.1</v>
      </c>
      <c r="C36" s="20">
        <v>65.960180294377693</v>
      </c>
      <c r="D36" s="20">
        <v>80.8</v>
      </c>
      <c r="E36" s="20">
        <v>64.880837715379897</v>
      </c>
      <c r="F36" s="20">
        <v>103.5</v>
      </c>
      <c r="G36" s="20">
        <v>70.575434635619402</v>
      </c>
      <c r="H36" s="20">
        <v>91.5</v>
      </c>
      <c r="I36" s="20">
        <v>65.589626582238594</v>
      </c>
      <c r="J36" s="20">
        <v>77.2</v>
      </c>
      <c r="K36" s="20">
        <v>45.902493168818097</v>
      </c>
      <c r="L36" s="20">
        <v>73.099999999999994</v>
      </c>
      <c r="M36" s="20">
        <v>46.242565669769597</v>
      </c>
      <c r="N36" s="20">
        <v>88</v>
      </c>
      <c r="O36" s="20">
        <v>44.8256943338002</v>
      </c>
      <c r="P36" s="20">
        <v>81.7</v>
      </c>
      <c r="Q36" s="20">
        <v>39.523955319271899</v>
      </c>
    </row>
    <row r="37" spans="1:17" x14ac:dyDescent="0.2">
      <c r="A37" s="20" t="s">
        <v>332</v>
      </c>
      <c r="B37" s="20">
        <v>95.2</v>
      </c>
      <c r="C37" s="20">
        <v>66.246504322388802</v>
      </c>
      <c r="D37" s="20">
        <v>84.7</v>
      </c>
      <c r="E37" s="20">
        <v>65.241838051052596</v>
      </c>
      <c r="F37" s="20">
        <v>123.8</v>
      </c>
      <c r="G37" s="20">
        <v>69.9613909069231</v>
      </c>
      <c r="H37" s="20">
        <v>110.6</v>
      </c>
      <c r="I37" s="20">
        <v>66.703357880447896</v>
      </c>
      <c r="J37" s="20">
        <v>88.2</v>
      </c>
      <c r="K37" s="20">
        <v>45.728917972564901</v>
      </c>
      <c r="L37" s="20">
        <v>79</v>
      </c>
      <c r="M37" s="20">
        <v>46.569074323586598</v>
      </c>
      <c r="N37" s="20">
        <v>111.4</v>
      </c>
      <c r="O37" s="20">
        <v>43.928870417494501</v>
      </c>
      <c r="P37" s="20">
        <v>101.9</v>
      </c>
      <c r="Q37" s="20">
        <v>40.016807526739903</v>
      </c>
    </row>
    <row r="38" spans="1:17" x14ac:dyDescent="0.2">
      <c r="A38" s="20" t="s">
        <v>333</v>
      </c>
      <c r="B38" s="20">
        <v>74</v>
      </c>
      <c r="C38" s="20">
        <v>66.361265222085905</v>
      </c>
      <c r="D38" s="20">
        <v>70.400000000000006</v>
      </c>
      <c r="E38" s="20">
        <v>65.026376824006604</v>
      </c>
      <c r="F38" s="20">
        <v>78.599999999999994</v>
      </c>
      <c r="G38" s="20">
        <v>65.957639828841394</v>
      </c>
      <c r="H38" s="20">
        <v>79.599999999999994</v>
      </c>
      <c r="I38" s="20">
        <v>67.652616548953702</v>
      </c>
      <c r="J38" s="20">
        <v>63.6</v>
      </c>
      <c r="K38" s="20">
        <v>45.086974083893601</v>
      </c>
      <c r="L38" s="20">
        <v>63</v>
      </c>
      <c r="M38" s="20">
        <v>46.337066936917502</v>
      </c>
      <c r="N38" s="20">
        <v>59.6</v>
      </c>
      <c r="O38" s="20">
        <v>38.953296514173999</v>
      </c>
      <c r="P38" s="20">
        <v>65.3</v>
      </c>
      <c r="Q38" s="20">
        <v>40.848247442726297</v>
      </c>
    </row>
    <row r="39" spans="1:17" x14ac:dyDescent="0.2">
      <c r="A39" s="20" t="s">
        <v>334</v>
      </c>
      <c r="B39" s="20">
        <v>59.9</v>
      </c>
      <c r="C39" s="20">
        <v>68.153142551406802</v>
      </c>
      <c r="D39" s="20">
        <v>59.6</v>
      </c>
      <c r="E39" s="20">
        <v>66.066796924248195</v>
      </c>
      <c r="F39" s="20">
        <v>54</v>
      </c>
      <c r="G39" s="20">
        <v>65.862967393396801</v>
      </c>
      <c r="H39" s="20">
        <v>58</v>
      </c>
      <c r="I39" s="20">
        <v>72.993195696076</v>
      </c>
      <c r="J39" s="20">
        <v>36</v>
      </c>
      <c r="K39" s="20">
        <v>46.428401195238301</v>
      </c>
      <c r="L39" s="20">
        <v>37.799999999999997</v>
      </c>
      <c r="M39" s="20">
        <v>45.5473407691915</v>
      </c>
      <c r="N39" s="20">
        <v>22.8</v>
      </c>
      <c r="O39" s="20">
        <v>41.026661084334499</v>
      </c>
      <c r="P39" s="20">
        <v>31.3</v>
      </c>
      <c r="Q39" s="20">
        <v>45.766268238294998</v>
      </c>
    </row>
    <row r="40" spans="1:17" x14ac:dyDescent="0.2">
      <c r="A40" s="20" t="s">
        <v>335</v>
      </c>
      <c r="B40" s="20">
        <v>58.6</v>
      </c>
      <c r="C40" s="20">
        <v>64.765952783979699</v>
      </c>
      <c r="D40" s="20">
        <v>59.5</v>
      </c>
      <c r="E40" s="20">
        <v>61.864695638197801</v>
      </c>
      <c r="F40" s="20">
        <v>40.4</v>
      </c>
      <c r="G40" s="20">
        <v>59.336918442486301</v>
      </c>
      <c r="H40" s="20">
        <v>73.400000000000006</v>
      </c>
      <c r="I40" s="20">
        <v>77.142669032438604</v>
      </c>
      <c r="J40" s="20">
        <v>27.7</v>
      </c>
      <c r="K40" s="20">
        <v>41.781686576523597</v>
      </c>
      <c r="L40" s="20">
        <v>28.2</v>
      </c>
      <c r="M40" s="20">
        <v>39.023228238272502</v>
      </c>
      <c r="N40" s="20">
        <v>21.5</v>
      </c>
      <c r="O40" s="20">
        <v>41.568622798059202</v>
      </c>
      <c r="P40" s="20">
        <v>17.5</v>
      </c>
      <c r="Q40" s="20">
        <v>39.799193660322501</v>
      </c>
    </row>
    <row r="41" spans="1:17" x14ac:dyDescent="0.2">
      <c r="A41" s="20" t="s">
        <v>336</v>
      </c>
      <c r="B41" s="20">
        <v>68.3</v>
      </c>
      <c r="C41" s="20">
        <v>67.558330348051001</v>
      </c>
      <c r="D41" s="20">
        <v>68.5</v>
      </c>
      <c r="E41" s="20">
        <v>64.144793426614498</v>
      </c>
      <c r="F41" s="20">
        <v>57.8</v>
      </c>
      <c r="G41" s="20">
        <v>68.4147457930776</v>
      </c>
      <c r="H41" s="20">
        <v>67</v>
      </c>
      <c r="I41" s="20">
        <v>75.025634635210906</v>
      </c>
      <c r="J41" s="20">
        <v>26.1</v>
      </c>
      <c r="K41" s="20">
        <v>43.372829596552599</v>
      </c>
      <c r="L41" s="20">
        <v>27.2</v>
      </c>
      <c r="M41" s="20">
        <v>40.273495959500998</v>
      </c>
      <c r="N41" s="20">
        <v>14.5</v>
      </c>
      <c r="O41" s="20">
        <v>37.128728711609597</v>
      </c>
      <c r="P41" s="20">
        <v>20.6</v>
      </c>
      <c r="Q41" s="20">
        <v>50.264830942582101</v>
      </c>
    </row>
    <row r="42" spans="1:17" x14ac:dyDescent="0.2">
      <c r="A42" s="20" t="s">
        <v>337</v>
      </c>
      <c r="B42" s="20">
        <v>60.5</v>
      </c>
      <c r="C42" s="20">
        <v>69.008640904164096</v>
      </c>
      <c r="D42" s="20">
        <v>61.3</v>
      </c>
      <c r="E42" s="20">
        <v>67.778289481631106</v>
      </c>
      <c r="F42" s="20">
        <v>43.4</v>
      </c>
      <c r="G42" s="20">
        <v>55.676515137586101</v>
      </c>
      <c r="H42" s="20">
        <v>68.2</v>
      </c>
      <c r="I42" s="20">
        <v>76.497046539714304</v>
      </c>
      <c r="J42" s="20">
        <v>22.5</v>
      </c>
      <c r="K42" s="20">
        <v>44.140107610528098</v>
      </c>
      <c r="L42" s="20">
        <v>22.5</v>
      </c>
      <c r="M42" s="20">
        <v>42.0586288712718</v>
      </c>
      <c r="N42" s="20">
        <v>14.9</v>
      </c>
      <c r="O42" s="20">
        <v>39.401239669958301</v>
      </c>
      <c r="P42" s="20">
        <v>26.1</v>
      </c>
      <c r="Q42" s="20">
        <v>51.009295483371801</v>
      </c>
    </row>
    <row r="43" spans="1:17" x14ac:dyDescent="0.2">
      <c r="A43" s="20" t="s">
        <v>338</v>
      </c>
      <c r="B43" s="20">
        <v>56.2</v>
      </c>
      <c r="C43" s="20">
        <v>68.3946916003854</v>
      </c>
      <c r="D43" s="20">
        <v>55.3</v>
      </c>
      <c r="E43" s="20">
        <v>64.9946578098712</v>
      </c>
      <c r="F43" s="20">
        <v>54.5</v>
      </c>
      <c r="G43" s="20">
        <v>69.503229228883797</v>
      </c>
      <c r="H43" s="20">
        <v>67.599999999999994</v>
      </c>
      <c r="I43" s="20">
        <v>83.830274534067001</v>
      </c>
      <c r="J43" s="20">
        <v>26.1</v>
      </c>
      <c r="K43" s="20">
        <v>44.255483988131502</v>
      </c>
      <c r="L43" s="20">
        <v>26.4</v>
      </c>
      <c r="M43" s="20">
        <v>42.426008458917501</v>
      </c>
      <c r="N43" s="20">
        <v>20.7</v>
      </c>
      <c r="O43" s="20">
        <v>41.112445014719398</v>
      </c>
      <c r="P43" s="20">
        <v>22.9</v>
      </c>
      <c r="Q43" s="20">
        <v>45.950870878836596</v>
      </c>
    </row>
    <row r="44" spans="1:17" x14ac:dyDescent="0.2">
      <c r="A44" s="20" t="s">
        <v>339</v>
      </c>
      <c r="B44" s="20">
        <v>55.3</v>
      </c>
      <c r="C44" s="20">
        <v>66.420958169101894</v>
      </c>
      <c r="D44" s="20">
        <v>55</v>
      </c>
      <c r="E44" s="20">
        <v>63.310358367637598</v>
      </c>
      <c r="F44" s="20">
        <v>48.7</v>
      </c>
      <c r="G44" s="20">
        <v>65.655757424182795</v>
      </c>
      <c r="H44" s="20">
        <v>59.2</v>
      </c>
      <c r="I44" s="20">
        <v>77.729050762237804</v>
      </c>
      <c r="J44" s="20">
        <v>32</v>
      </c>
      <c r="K44" s="20">
        <v>44.236675312598699</v>
      </c>
      <c r="L44" s="20">
        <v>31.9</v>
      </c>
      <c r="M44" s="20">
        <v>42.470685828537498</v>
      </c>
      <c r="N44" s="20">
        <v>19.100000000000001</v>
      </c>
      <c r="O44" s="20">
        <v>37.1945028150326</v>
      </c>
      <c r="P44" s="20">
        <v>32.9</v>
      </c>
      <c r="Q44" s="20">
        <v>48.180628290274797</v>
      </c>
    </row>
    <row r="45" spans="1:17" x14ac:dyDescent="0.2">
      <c r="A45" s="20" t="s">
        <v>340</v>
      </c>
      <c r="B45" s="20">
        <v>60.2</v>
      </c>
      <c r="C45" s="20">
        <v>70.429479219552505</v>
      </c>
      <c r="D45" s="20">
        <v>59.3</v>
      </c>
      <c r="E45" s="20">
        <v>67.960531025473799</v>
      </c>
      <c r="F45" s="20">
        <v>49.8</v>
      </c>
      <c r="G45" s="20">
        <v>66.7920404033745</v>
      </c>
      <c r="H45" s="20">
        <v>68.400000000000006</v>
      </c>
      <c r="I45" s="20">
        <v>82.374686873104594</v>
      </c>
      <c r="J45" s="20">
        <v>40.1</v>
      </c>
      <c r="K45" s="20">
        <v>47.209668863288002</v>
      </c>
      <c r="L45" s="20">
        <v>40.200000000000003</v>
      </c>
      <c r="M45" s="20">
        <v>46.177502845319999</v>
      </c>
      <c r="N45" s="20">
        <v>22.5</v>
      </c>
      <c r="O45" s="20">
        <v>40.246017957936701</v>
      </c>
      <c r="P45" s="20">
        <v>40.799999999999997</v>
      </c>
      <c r="Q45" s="20">
        <v>52.886601907806998</v>
      </c>
    </row>
    <row r="46" spans="1:17" x14ac:dyDescent="0.2">
      <c r="A46" s="20" t="s">
        <v>341</v>
      </c>
      <c r="B46" s="20">
        <v>60.6</v>
      </c>
      <c r="C46" s="20">
        <v>69.069888284159802</v>
      </c>
      <c r="D46" s="20">
        <v>60.8</v>
      </c>
      <c r="E46" s="20">
        <v>68.276765800595797</v>
      </c>
      <c r="F46" s="20">
        <v>54.7</v>
      </c>
      <c r="G46" s="20">
        <v>66.087867531053604</v>
      </c>
      <c r="H46" s="20">
        <v>59</v>
      </c>
      <c r="I46" s="20">
        <v>70.475406648177895</v>
      </c>
      <c r="J46" s="20">
        <v>37.9</v>
      </c>
      <c r="K46" s="20">
        <v>45.304965549111202</v>
      </c>
      <c r="L46" s="20">
        <v>40.1</v>
      </c>
      <c r="M46" s="20">
        <v>44.973365773466902</v>
      </c>
      <c r="N46" s="20">
        <v>26.4</v>
      </c>
      <c r="O46" s="20">
        <v>39.970457486205703</v>
      </c>
      <c r="P46" s="20">
        <v>33.4</v>
      </c>
      <c r="Q46" s="20">
        <v>43.943118972996899</v>
      </c>
    </row>
    <row r="47" spans="1:17" x14ac:dyDescent="0.2">
      <c r="A47" s="20" t="s">
        <v>342</v>
      </c>
      <c r="B47" s="20">
        <v>72.900000000000006</v>
      </c>
      <c r="C47" s="20">
        <v>68.016783698355795</v>
      </c>
      <c r="D47" s="20">
        <v>69</v>
      </c>
      <c r="E47" s="20">
        <v>66.257783284322898</v>
      </c>
      <c r="F47" s="20">
        <v>81</v>
      </c>
      <c r="G47" s="20">
        <v>70.174067490986104</v>
      </c>
      <c r="H47" s="20">
        <v>79.900000000000006</v>
      </c>
      <c r="I47" s="20">
        <v>71.017407005612498</v>
      </c>
      <c r="J47" s="20">
        <v>59.8</v>
      </c>
      <c r="K47" s="20">
        <v>45.875154983544498</v>
      </c>
      <c r="L47" s="20">
        <v>58.3</v>
      </c>
      <c r="M47" s="20">
        <v>46.390797283213097</v>
      </c>
      <c r="N47" s="20">
        <v>62.4</v>
      </c>
      <c r="O47" s="20">
        <v>43.436078780679097</v>
      </c>
      <c r="P47" s="20">
        <v>62</v>
      </c>
      <c r="Q47" s="20">
        <v>42.397077777921503</v>
      </c>
    </row>
    <row r="48" spans="1:17" x14ac:dyDescent="0.2">
      <c r="A48" s="20" t="s">
        <v>343</v>
      </c>
      <c r="B48" s="20">
        <v>89.2</v>
      </c>
      <c r="C48" s="20">
        <v>67.073642454665304</v>
      </c>
      <c r="D48" s="20">
        <v>84</v>
      </c>
      <c r="E48" s="20">
        <v>66.995037378592599</v>
      </c>
      <c r="F48" s="20">
        <v>102.6</v>
      </c>
      <c r="G48" s="20">
        <v>67.450601962767095</v>
      </c>
      <c r="H48" s="20">
        <v>97.6</v>
      </c>
      <c r="I48" s="20">
        <v>66.1054954089456</v>
      </c>
      <c r="J48" s="20">
        <v>77.400000000000006</v>
      </c>
      <c r="K48" s="20">
        <v>44.380271920415503</v>
      </c>
      <c r="L48" s="20">
        <v>72.8</v>
      </c>
      <c r="M48" s="20">
        <v>45.370779478742897</v>
      </c>
      <c r="N48" s="20">
        <v>89.5</v>
      </c>
      <c r="O48" s="20">
        <v>43.087540394904401</v>
      </c>
      <c r="P48" s="20">
        <v>84.3</v>
      </c>
      <c r="Q48" s="20">
        <v>37.6887255071209</v>
      </c>
    </row>
    <row r="49" spans="1:17" x14ac:dyDescent="0.2">
      <c r="A49" s="20" t="s">
        <v>344</v>
      </c>
      <c r="B49" s="20">
        <v>100.5</v>
      </c>
      <c r="C49" s="20">
        <v>69.285978094534002</v>
      </c>
      <c r="D49" s="20">
        <v>88.7</v>
      </c>
      <c r="E49" s="20">
        <v>68.212607762468295</v>
      </c>
      <c r="F49" s="20">
        <v>126.7</v>
      </c>
      <c r="G49" s="20">
        <v>69.480060052519903</v>
      </c>
      <c r="H49" s="20">
        <v>121.5</v>
      </c>
      <c r="I49" s="20">
        <v>70.281824172166907</v>
      </c>
      <c r="J49" s="20">
        <v>93.1</v>
      </c>
      <c r="K49" s="20">
        <v>48.520098805857103</v>
      </c>
      <c r="L49" s="20">
        <v>82.4</v>
      </c>
      <c r="M49" s="20">
        <v>49.399507709344199</v>
      </c>
      <c r="N49" s="20">
        <v>117.9</v>
      </c>
      <c r="O49" s="20">
        <v>46.550761562062497</v>
      </c>
      <c r="P49" s="20">
        <v>109.7</v>
      </c>
      <c r="Q49" s="20">
        <v>41.695593470333002</v>
      </c>
    </row>
    <row r="50" spans="1:17" x14ac:dyDescent="0.2">
      <c r="A50" s="20" t="s">
        <v>345</v>
      </c>
      <c r="B50" s="20">
        <v>81.5</v>
      </c>
      <c r="C50" s="20">
        <v>72.9296889407061</v>
      </c>
      <c r="D50" s="20">
        <v>76.099999999999994</v>
      </c>
      <c r="E50" s="20">
        <v>70.249244482952705</v>
      </c>
      <c r="F50" s="20">
        <v>82.8</v>
      </c>
      <c r="G50" s="20">
        <v>68.451726620349206</v>
      </c>
      <c r="H50" s="20">
        <v>94.8</v>
      </c>
      <c r="I50" s="20">
        <v>80.210231880797707</v>
      </c>
      <c r="J50" s="20">
        <v>71.2</v>
      </c>
      <c r="K50" s="20">
        <v>51.3047069800961</v>
      </c>
      <c r="L50" s="20">
        <v>67.2</v>
      </c>
      <c r="M50" s="20">
        <v>50.147714097019602</v>
      </c>
      <c r="N50" s="20">
        <v>71.3</v>
      </c>
      <c r="O50" s="20">
        <v>46.734777903314502</v>
      </c>
      <c r="P50" s="20">
        <v>79.900000000000006</v>
      </c>
      <c r="Q50" s="20">
        <v>52.529887961636703</v>
      </c>
    </row>
    <row r="51" spans="1:17" x14ac:dyDescent="0.2">
      <c r="A51" s="20" t="s">
        <v>346</v>
      </c>
      <c r="B51" s="20">
        <v>62.2</v>
      </c>
      <c r="C51" s="20">
        <v>70.887024525350597</v>
      </c>
      <c r="D51" s="20">
        <v>61.6</v>
      </c>
      <c r="E51" s="20">
        <v>68.220826584950899</v>
      </c>
      <c r="F51" s="20">
        <v>50.2</v>
      </c>
      <c r="G51" s="20">
        <v>62.407637623741699</v>
      </c>
      <c r="H51" s="20">
        <v>63.9</v>
      </c>
      <c r="I51" s="20">
        <v>79.684773475955097</v>
      </c>
      <c r="J51" s="20">
        <v>36.6</v>
      </c>
      <c r="K51" s="20">
        <v>47.266796400602601</v>
      </c>
      <c r="L51" s="20">
        <v>39.4</v>
      </c>
      <c r="M51" s="20">
        <v>47.102601953713197</v>
      </c>
      <c r="N51" s="20">
        <v>20.6</v>
      </c>
      <c r="O51" s="20">
        <v>39.342869401892202</v>
      </c>
      <c r="P51" s="20">
        <v>31.7</v>
      </c>
      <c r="Q51" s="20">
        <v>47.313685764344797</v>
      </c>
    </row>
    <row r="52" spans="1:17" x14ac:dyDescent="0.2">
      <c r="A52" s="20" t="s">
        <v>347</v>
      </c>
      <c r="B52" s="20">
        <v>65.900000000000006</v>
      </c>
      <c r="C52" s="20">
        <v>72.974100168439506</v>
      </c>
      <c r="D52" s="20">
        <v>71.3</v>
      </c>
      <c r="E52" s="20">
        <v>73.994867909594007</v>
      </c>
      <c r="F52" s="20">
        <v>43.6</v>
      </c>
      <c r="G52" s="20">
        <v>63.211367153616898</v>
      </c>
      <c r="H52" s="20">
        <v>74.900000000000006</v>
      </c>
      <c r="I52" s="20">
        <v>82.939034577189304</v>
      </c>
      <c r="J52" s="20">
        <v>33.6</v>
      </c>
      <c r="K52" s="20">
        <v>48.567676441042501</v>
      </c>
      <c r="L52" s="20">
        <v>36.4</v>
      </c>
      <c r="M52" s="20">
        <v>47.393124134519603</v>
      </c>
      <c r="N52" s="20">
        <v>23.8</v>
      </c>
      <c r="O52" s="20">
        <v>45.480239443796201</v>
      </c>
      <c r="P52" s="20">
        <v>31.5</v>
      </c>
      <c r="Q52" s="20">
        <v>56.5869029999009</v>
      </c>
    </row>
    <row r="53" spans="1:17" x14ac:dyDescent="0.2">
      <c r="A53" s="20" t="s">
        <v>348</v>
      </c>
      <c r="B53" s="20">
        <v>74.400000000000006</v>
      </c>
      <c r="C53" s="20">
        <v>73.371447584672694</v>
      </c>
      <c r="D53" s="20">
        <v>77</v>
      </c>
      <c r="E53" s="20">
        <v>71.984757990304004</v>
      </c>
      <c r="F53" s="20">
        <v>57.2</v>
      </c>
      <c r="G53" s="20">
        <v>67.462134739932907</v>
      </c>
      <c r="H53" s="20">
        <v>75.400000000000006</v>
      </c>
      <c r="I53" s="20">
        <v>86.736715623037</v>
      </c>
      <c r="J53" s="20">
        <v>32.200000000000003</v>
      </c>
      <c r="K53" s="20">
        <v>49.697576338456003</v>
      </c>
      <c r="L53" s="20">
        <v>37.4</v>
      </c>
      <c r="M53" s="20">
        <v>50.241606144064598</v>
      </c>
      <c r="N53" s="20">
        <v>20.7</v>
      </c>
      <c r="O53" s="20">
        <v>43.471458988589902</v>
      </c>
      <c r="P53" s="20">
        <v>19.2</v>
      </c>
      <c r="Q53" s="20">
        <v>52.059543329165699</v>
      </c>
    </row>
    <row r="54" spans="1:17" x14ac:dyDescent="0.2">
      <c r="A54" s="20" t="s">
        <v>349</v>
      </c>
      <c r="B54" s="20">
        <v>65.5</v>
      </c>
      <c r="C54" s="20">
        <v>74.869532909397904</v>
      </c>
      <c r="D54" s="20">
        <v>65.400000000000006</v>
      </c>
      <c r="E54" s="20">
        <v>72.255449318369799</v>
      </c>
      <c r="F54" s="20">
        <v>54.7</v>
      </c>
      <c r="G54" s="20">
        <v>67.337798793185598</v>
      </c>
      <c r="H54" s="20">
        <v>73.900000000000006</v>
      </c>
      <c r="I54" s="20">
        <v>85.423614481609803</v>
      </c>
      <c r="J54" s="20">
        <v>27.1</v>
      </c>
      <c r="K54" s="20">
        <v>50.0654737521483</v>
      </c>
      <c r="L54" s="20">
        <v>29.3</v>
      </c>
      <c r="M54" s="20">
        <v>49.3008841874531</v>
      </c>
      <c r="N54" s="20">
        <v>11.6</v>
      </c>
      <c r="O54" s="20">
        <v>38.579819251414499</v>
      </c>
      <c r="P54" s="20">
        <v>29.6</v>
      </c>
      <c r="Q54" s="20">
        <v>57.987638974357502</v>
      </c>
    </row>
    <row r="55" spans="1:17" x14ac:dyDescent="0.2">
      <c r="A55" s="20" t="s">
        <v>350</v>
      </c>
      <c r="B55" s="20">
        <v>56.2</v>
      </c>
      <c r="C55" s="20">
        <v>69.846927375688907</v>
      </c>
      <c r="D55" s="20">
        <v>57.8</v>
      </c>
      <c r="E55" s="20">
        <v>68.4141429011637</v>
      </c>
      <c r="F55" s="20">
        <v>40.799999999999997</v>
      </c>
      <c r="G55" s="20">
        <v>56.941310306802499</v>
      </c>
      <c r="H55" s="20">
        <v>53.3</v>
      </c>
      <c r="I55" s="20">
        <v>75.166117512082195</v>
      </c>
      <c r="J55" s="20">
        <v>29</v>
      </c>
      <c r="K55" s="20">
        <v>48.723468051991397</v>
      </c>
      <c r="L55" s="20">
        <v>29.8</v>
      </c>
      <c r="M55" s="20">
        <v>46.453140649991497</v>
      </c>
      <c r="N55" s="20">
        <v>17.5</v>
      </c>
      <c r="O55" s="20">
        <v>41.281816127665898</v>
      </c>
      <c r="P55" s="20">
        <v>32.299999999999997</v>
      </c>
      <c r="Q55" s="20">
        <v>58.8043950747482</v>
      </c>
    </row>
    <row r="56" spans="1:17" x14ac:dyDescent="0.2">
      <c r="A56" s="20" t="s">
        <v>351</v>
      </c>
      <c r="B56" s="20">
        <v>60.6</v>
      </c>
      <c r="C56" s="20">
        <v>72.8668999780446</v>
      </c>
      <c r="D56" s="20">
        <v>61.8</v>
      </c>
      <c r="E56" s="20">
        <v>70.715593712663704</v>
      </c>
      <c r="F56" s="20">
        <v>43.3</v>
      </c>
      <c r="G56" s="20">
        <v>61.9769493668189</v>
      </c>
      <c r="H56" s="20">
        <v>55.1</v>
      </c>
      <c r="I56" s="20">
        <v>77.6089141558694</v>
      </c>
      <c r="J56" s="20">
        <v>35</v>
      </c>
      <c r="K56" s="20">
        <v>48.476763030853903</v>
      </c>
      <c r="L56" s="20">
        <v>35.6</v>
      </c>
      <c r="M56" s="20">
        <v>46.630116583940897</v>
      </c>
      <c r="N56" s="20">
        <v>21.5</v>
      </c>
      <c r="O56" s="20">
        <v>40.988958841126902</v>
      </c>
      <c r="P56" s="20">
        <v>37.9</v>
      </c>
      <c r="Q56" s="20">
        <v>55.735725511422203</v>
      </c>
    </row>
    <row r="57" spans="1:17" x14ac:dyDescent="0.2">
      <c r="A57" s="20" t="s">
        <v>352</v>
      </c>
      <c r="B57" s="20">
        <v>65</v>
      </c>
      <c r="C57" s="20">
        <v>76.651999129110294</v>
      </c>
      <c r="D57" s="20">
        <v>65</v>
      </c>
      <c r="E57" s="20">
        <v>74.563845104383006</v>
      </c>
      <c r="F57" s="20">
        <v>47.4</v>
      </c>
      <c r="G57" s="20">
        <v>67.259146919353498</v>
      </c>
      <c r="H57" s="20">
        <v>68.8</v>
      </c>
      <c r="I57" s="20">
        <v>86.437146926154995</v>
      </c>
      <c r="J57" s="20">
        <v>45.8</v>
      </c>
      <c r="K57" s="20">
        <v>53.550480354248002</v>
      </c>
      <c r="L57" s="20">
        <v>46.9</v>
      </c>
      <c r="M57" s="20">
        <v>53.065138016392801</v>
      </c>
      <c r="N57" s="20">
        <v>26.2</v>
      </c>
      <c r="O57" s="20">
        <v>45.297728239928396</v>
      </c>
      <c r="P57" s="20">
        <v>42.4</v>
      </c>
      <c r="Q57" s="20">
        <v>56.854844442795297</v>
      </c>
    </row>
    <row r="58" spans="1:17" x14ac:dyDescent="0.2">
      <c r="A58" s="20" t="s">
        <v>353</v>
      </c>
      <c r="B58" s="20">
        <v>68.099999999999994</v>
      </c>
      <c r="C58" s="20">
        <v>76.815712415553804</v>
      </c>
      <c r="D58" s="20">
        <v>65.400000000000006</v>
      </c>
      <c r="E58" s="20">
        <v>73.151898428109703</v>
      </c>
      <c r="F58" s="20">
        <v>51.7</v>
      </c>
      <c r="G58" s="20">
        <v>63.692736206262197</v>
      </c>
      <c r="H58" s="20">
        <v>82.4</v>
      </c>
      <c r="I58" s="20">
        <v>91.898953032957095</v>
      </c>
      <c r="J58" s="20">
        <v>44.6</v>
      </c>
      <c r="K58" s="20">
        <v>52.000778574728898</v>
      </c>
      <c r="L58" s="20">
        <v>45.1</v>
      </c>
      <c r="M58" s="20">
        <v>50.028251881308599</v>
      </c>
      <c r="N58" s="20">
        <v>30.7</v>
      </c>
      <c r="O58" s="20">
        <v>43.3492447644132</v>
      </c>
      <c r="P58" s="20">
        <v>46.8</v>
      </c>
      <c r="Q58" s="20">
        <v>56.726368444494902</v>
      </c>
    </row>
    <row r="59" spans="1:17" x14ac:dyDescent="0.2">
      <c r="A59" s="20" t="s">
        <v>354</v>
      </c>
      <c r="B59" s="20">
        <v>82.2</v>
      </c>
      <c r="C59" s="20">
        <v>76.256004646456105</v>
      </c>
      <c r="D59" s="20">
        <v>76.3</v>
      </c>
      <c r="E59" s="20">
        <v>73.116777723081299</v>
      </c>
      <c r="F59" s="20">
        <v>70.3</v>
      </c>
      <c r="G59" s="20">
        <v>59.412856490636798</v>
      </c>
      <c r="H59" s="20">
        <v>105.5</v>
      </c>
      <c r="I59" s="20">
        <v>91.384858740662807</v>
      </c>
      <c r="J59" s="20">
        <v>68.7</v>
      </c>
      <c r="K59" s="20">
        <v>53.707524721793199</v>
      </c>
      <c r="L59" s="20">
        <v>64.8</v>
      </c>
      <c r="M59" s="20">
        <v>52.665369643440599</v>
      </c>
      <c r="N59" s="20">
        <v>60.8</v>
      </c>
      <c r="O59" s="20">
        <v>40.902477445228399</v>
      </c>
      <c r="P59" s="20">
        <v>81.8</v>
      </c>
      <c r="Q59" s="20">
        <v>58.556688780415598</v>
      </c>
    </row>
    <row r="60" spans="1:17" x14ac:dyDescent="0.2">
      <c r="A60" s="20" t="s">
        <v>355</v>
      </c>
      <c r="B60" s="20">
        <v>101.4</v>
      </c>
      <c r="C60" s="20">
        <v>77.031270049999605</v>
      </c>
      <c r="D60" s="20">
        <v>88.9</v>
      </c>
      <c r="E60" s="20">
        <v>70.730964572798698</v>
      </c>
      <c r="F60" s="20">
        <v>94.7</v>
      </c>
      <c r="G60" s="20">
        <v>57.910061526636198</v>
      </c>
      <c r="H60" s="20">
        <v>137.5</v>
      </c>
      <c r="I60" s="20">
        <v>97.345741378432606</v>
      </c>
      <c r="J60" s="20">
        <v>89.2</v>
      </c>
      <c r="K60" s="20">
        <v>54.284200157348302</v>
      </c>
      <c r="L60" s="20">
        <v>77.3</v>
      </c>
      <c r="M60" s="20">
        <v>49.286908612882499</v>
      </c>
      <c r="N60" s="20">
        <v>88.9</v>
      </c>
      <c r="O60" s="20">
        <v>39.945730613658199</v>
      </c>
      <c r="P60" s="20">
        <v>119.8</v>
      </c>
      <c r="Q60" s="20">
        <v>66.920137994332606</v>
      </c>
    </row>
    <row r="61" spans="1:17" x14ac:dyDescent="0.2">
      <c r="A61" s="20" t="s">
        <v>356</v>
      </c>
      <c r="B61" s="20">
        <v>112.8</v>
      </c>
      <c r="C61" s="20">
        <v>79.265059639924999</v>
      </c>
      <c r="D61" s="20">
        <v>91.8</v>
      </c>
      <c r="E61" s="20">
        <v>70.248419273044405</v>
      </c>
      <c r="F61" s="20">
        <v>116.8</v>
      </c>
      <c r="G61" s="20">
        <v>56.933781395278999</v>
      </c>
      <c r="H61" s="20">
        <v>167.3</v>
      </c>
      <c r="I61" s="20">
        <v>107.535092359118</v>
      </c>
      <c r="J61" s="20">
        <v>104.5</v>
      </c>
      <c r="K61" s="20">
        <v>58.061284325126998</v>
      </c>
      <c r="L61" s="20">
        <v>84.7</v>
      </c>
      <c r="M61" s="20">
        <v>51.215759490808097</v>
      </c>
      <c r="N61" s="20">
        <v>111.6</v>
      </c>
      <c r="O61" s="20">
        <v>37.715962891426202</v>
      </c>
      <c r="P61" s="20">
        <v>153.30000000000001</v>
      </c>
      <c r="Q61" s="20">
        <v>78.485534211957003</v>
      </c>
    </row>
    <row r="62" spans="1:17" x14ac:dyDescent="0.2">
      <c r="A62" s="20" t="s">
        <v>357</v>
      </c>
      <c r="B62" s="20">
        <v>86.7</v>
      </c>
      <c r="C62" s="20">
        <v>77.3178720154839</v>
      </c>
      <c r="D62" s="20">
        <v>79.2</v>
      </c>
      <c r="E62" s="20">
        <v>72.912068369143995</v>
      </c>
      <c r="F62" s="20">
        <v>79.7</v>
      </c>
      <c r="G62" s="20">
        <v>64.212519305507698</v>
      </c>
      <c r="H62" s="20">
        <v>108.3</v>
      </c>
      <c r="I62" s="20">
        <v>90.719578898004599</v>
      </c>
      <c r="J62" s="20">
        <v>75.2</v>
      </c>
      <c r="K62" s="20">
        <v>54.230468301692902</v>
      </c>
      <c r="L62" s="20">
        <v>69.599999999999994</v>
      </c>
      <c r="M62" s="20">
        <v>52.251905415053798</v>
      </c>
      <c r="N62" s="20">
        <v>70.099999999999994</v>
      </c>
      <c r="O62" s="20">
        <v>42.768302577263398</v>
      </c>
      <c r="P62" s="20">
        <v>88.9</v>
      </c>
      <c r="Q62" s="20">
        <v>58.576923836162202</v>
      </c>
    </row>
    <row r="63" spans="1:17" x14ac:dyDescent="0.2">
      <c r="A63" s="20" t="s">
        <v>358</v>
      </c>
      <c r="B63" s="20">
        <v>67.3</v>
      </c>
      <c r="C63" s="20">
        <v>76.414969890377506</v>
      </c>
      <c r="D63" s="20">
        <v>67</v>
      </c>
      <c r="E63" s="20">
        <v>73.765909790452596</v>
      </c>
      <c r="F63" s="20">
        <v>57.5</v>
      </c>
      <c r="G63" s="20">
        <v>69.703344970581597</v>
      </c>
      <c r="H63" s="20">
        <v>68.599999999999994</v>
      </c>
      <c r="I63" s="20">
        <v>85.148947992961496</v>
      </c>
      <c r="J63" s="20">
        <v>42.5</v>
      </c>
      <c r="K63" s="20">
        <v>53.381060529640799</v>
      </c>
      <c r="L63" s="20">
        <v>44.7</v>
      </c>
      <c r="M63" s="20">
        <v>52.367247663140297</v>
      </c>
      <c r="N63" s="20">
        <v>27.7</v>
      </c>
      <c r="O63" s="20">
        <v>46.730414429511001</v>
      </c>
      <c r="P63" s="20">
        <v>36.700000000000003</v>
      </c>
      <c r="Q63" s="20">
        <v>52.9288785929241</v>
      </c>
    </row>
    <row r="64" spans="1:17" x14ac:dyDescent="0.2">
      <c r="A64" s="20" t="s">
        <v>359</v>
      </c>
      <c r="B64" s="20">
        <v>71.400000000000006</v>
      </c>
      <c r="C64" s="20">
        <v>79.451007767015</v>
      </c>
      <c r="D64" s="20">
        <v>72.099999999999994</v>
      </c>
      <c r="E64" s="20">
        <v>75.287026138035799</v>
      </c>
      <c r="F64" s="20">
        <v>57.7</v>
      </c>
      <c r="G64" s="20">
        <v>77.769266482771201</v>
      </c>
      <c r="H64" s="20">
        <v>70.599999999999994</v>
      </c>
      <c r="I64" s="20">
        <v>84.1705509260063</v>
      </c>
      <c r="J64" s="20">
        <v>39.1</v>
      </c>
      <c r="K64" s="20">
        <v>54.858098283941601</v>
      </c>
      <c r="L64" s="20">
        <v>42.7</v>
      </c>
      <c r="M64" s="20">
        <v>53.827916918100101</v>
      </c>
      <c r="N64" s="20">
        <v>18.100000000000001</v>
      </c>
      <c r="O64" s="20">
        <v>42.082692329749598</v>
      </c>
      <c r="P64" s="20">
        <v>30.2</v>
      </c>
      <c r="Q64" s="20">
        <v>58.461511846780098</v>
      </c>
    </row>
    <row r="65" spans="1:17" x14ac:dyDescent="0.2">
      <c r="A65" s="20" t="s">
        <v>360</v>
      </c>
      <c r="B65" s="20">
        <v>77.5</v>
      </c>
      <c r="C65" s="20">
        <v>76.285018447244994</v>
      </c>
      <c r="D65" s="20">
        <v>79.8</v>
      </c>
      <c r="E65" s="20">
        <v>74.2420774202362</v>
      </c>
      <c r="F65" s="20">
        <v>59.5</v>
      </c>
      <c r="G65" s="20">
        <v>70.272360660663196</v>
      </c>
      <c r="H65" s="20">
        <v>64.7</v>
      </c>
      <c r="I65" s="20">
        <v>80.250505583579795</v>
      </c>
      <c r="J65" s="20">
        <v>36.799999999999997</v>
      </c>
      <c r="K65" s="20">
        <v>54.539082818561397</v>
      </c>
      <c r="L65" s="20">
        <v>42.9</v>
      </c>
      <c r="M65" s="20">
        <v>55.558941702241803</v>
      </c>
      <c r="N65" s="20">
        <v>25.5</v>
      </c>
      <c r="O65" s="20">
        <v>48.828953130598897</v>
      </c>
      <c r="P65" s="20">
        <v>16.5</v>
      </c>
      <c r="Q65" s="20">
        <v>52.450892264650498</v>
      </c>
    </row>
    <row r="66" spans="1:17" x14ac:dyDescent="0.2">
      <c r="A66" s="20" t="s">
        <v>361</v>
      </c>
      <c r="B66" s="20">
        <v>60.8</v>
      </c>
      <c r="C66" s="20">
        <v>71.024008966502393</v>
      </c>
      <c r="D66" s="20">
        <v>60.3</v>
      </c>
      <c r="E66" s="20">
        <v>67.543771035032904</v>
      </c>
      <c r="F66" s="20">
        <v>56.9</v>
      </c>
      <c r="G66" s="20">
        <v>69.824255662459706</v>
      </c>
      <c r="H66" s="20">
        <v>69</v>
      </c>
      <c r="I66" s="20">
        <v>83.905169366673405</v>
      </c>
      <c r="J66" s="20">
        <v>26.6</v>
      </c>
      <c r="K66" s="20">
        <v>50.770352238994498</v>
      </c>
      <c r="L66" s="20">
        <v>28.7</v>
      </c>
      <c r="M66" s="20">
        <v>49.116192245044203</v>
      </c>
      <c r="N66" s="20">
        <v>16.399999999999999</v>
      </c>
      <c r="O66" s="20">
        <v>44.659733826478202</v>
      </c>
      <c r="P66" s="20">
        <v>21.1</v>
      </c>
      <c r="Q66" s="20">
        <v>53.567036894709098</v>
      </c>
    </row>
    <row r="67" spans="1:17" x14ac:dyDescent="0.2">
      <c r="A67" s="20" t="s">
        <v>362</v>
      </c>
      <c r="B67" s="20">
        <v>65.3</v>
      </c>
      <c r="C67" s="20">
        <v>80.175013907709996</v>
      </c>
      <c r="D67" s="20">
        <v>65.099999999999994</v>
      </c>
      <c r="E67" s="20">
        <v>76.543985975148701</v>
      </c>
      <c r="F67" s="20">
        <v>57</v>
      </c>
      <c r="G67" s="20">
        <v>73.3775479651826</v>
      </c>
      <c r="H67" s="20">
        <v>65.400000000000006</v>
      </c>
      <c r="I67" s="20">
        <v>91.141551940322401</v>
      </c>
      <c r="J67" s="20">
        <v>33.4</v>
      </c>
      <c r="K67" s="20">
        <v>54.476908414001898</v>
      </c>
      <c r="L67" s="20">
        <v>35.1</v>
      </c>
      <c r="M67" s="20">
        <v>52.294188432116798</v>
      </c>
      <c r="N67" s="20">
        <v>19.3</v>
      </c>
      <c r="O67" s="20">
        <v>46.024782356697301</v>
      </c>
      <c r="P67" s="20">
        <v>24.1</v>
      </c>
      <c r="Q67" s="20">
        <v>54.398216217411303</v>
      </c>
    </row>
    <row r="68" spans="1:17" x14ac:dyDescent="0.2">
      <c r="A68" s="20" t="s">
        <v>363</v>
      </c>
      <c r="B68" s="20">
        <v>66</v>
      </c>
      <c r="C68" s="20">
        <v>79.233718040125396</v>
      </c>
      <c r="D68" s="20">
        <v>66.400000000000006</v>
      </c>
      <c r="E68" s="20">
        <v>75.852903005246205</v>
      </c>
      <c r="F68" s="20">
        <v>51.7</v>
      </c>
      <c r="G68" s="20">
        <v>71.608624989997594</v>
      </c>
      <c r="H68" s="20">
        <v>73.599999999999994</v>
      </c>
      <c r="I68" s="20">
        <v>98.282039631907907</v>
      </c>
      <c r="J68" s="20">
        <v>41.9</v>
      </c>
      <c r="K68" s="20">
        <v>56.361713442563598</v>
      </c>
      <c r="L68" s="20">
        <v>42.9</v>
      </c>
      <c r="M68" s="20">
        <v>54.304576045070199</v>
      </c>
      <c r="N68" s="20">
        <v>30.6</v>
      </c>
      <c r="O68" s="20">
        <v>51.297808187448901</v>
      </c>
      <c r="P68" s="20">
        <v>40.6</v>
      </c>
      <c r="Q68" s="20">
        <v>61.0312221102687</v>
      </c>
    </row>
    <row r="69" spans="1:17" x14ac:dyDescent="0.2">
      <c r="A69" s="20" t="s">
        <v>364</v>
      </c>
      <c r="B69" s="20">
        <v>66.099999999999994</v>
      </c>
      <c r="C69" s="20">
        <v>79.356336151885202</v>
      </c>
      <c r="D69" s="20">
        <v>66.3</v>
      </c>
      <c r="E69" s="20">
        <v>76.927297676732394</v>
      </c>
      <c r="F69" s="20">
        <v>42.5</v>
      </c>
      <c r="G69" s="20">
        <v>65.5864394792235</v>
      </c>
      <c r="H69" s="20">
        <v>74.400000000000006</v>
      </c>
      <c r="I69" s="20">
        <v>95.738826682913896</v>
      </c>
      <c r="J69" s="20">
        <v>47.6</v>
      </c>
      <c r="K69" s="20">
        <v>56.143554398581301</v>
      </c>
      <c r="L69" s="20">
        <v>49.4</v>
      </c>
      <c r="M69" s="20">
        <v>55.831680005142303</v>
      </c>
      <c r="N69" s="20">
        <v>25</v>
      </c>
      <c r="O69" s="20">
        <v>46.097687753634901</v>
      </c>
      <c r="P69" s="20">
        <v>41</v>
      </c>
      <c r="Q69" s="20">
        <v>57.694907412480099</v>
      </c>
    </row>
    <row r="70" spans="1:17" x14ac:dyDescent="0.2">
      <c r="A70" s="20" t="s">
        <v>365</v>
      </c>
      <c r="B70" s="20">
        <v>72.5</v>
      </c>
      <c r="C70" s="20">
        <v>81.643487191841103</v>
      </c>
      <c r="D70" s="20">
        <v>67.7</v>
      </c>
      <c r="E70" s="20">
        <v>75.811752262718898</v>
      </c>
      <c r="F70" s="20">
        <v>57.2</v>
      </c>
      <c r="G70" s="20">
        <v>69.670411206948501</v>
      </c>
      <c r="H70" s="20">
        <v>96.3</v>
      </c>
      <c r="I70" s="20">
        <v>105.107486409667</v>
      </c>
      <c r="J70" s="20">
        <v>52.7</v>
      </c>
      <c r="K70" s="20">
        <v>60.144602914060798</v>
      </c>
      <c r="L70" s="20">
        <v>51</v>
      </c>
      <c r="M70" s="20">
        <v>55.982830259883102</v>
      </c>
      <c r="N70" s="20">
        <v>39</v>
      </c>
      <c r="O70" s="20">
        <v>51.198991323223197</v>
      </c>
      <c r="P70" s="20">
        <v>63</v>
      </c>
      <c r="Q70" s="20">
        <v>72.277091991953398</v>
      </c>
    </row>
    <row r="71" spans="1:17" x14ac:dyDescent="0.2">
      <c r="A71" s="20" t="s">
        <v>366</v>
      </c>
      <c r="B71" s="20">
        <v>87.6</v>
      </c>
      <c r="C71" s="20">
        <v>80.644612343582907</v>
      </c>
      <c r="D71" s="20">
        <v>79.099999999999994</v>
      </c>
      <c r="E71" s="20">
        <v>75.490378464839793</v>
      </c>
      <c r="F71" s="20">
        <v>79.2</v>
      </c>
      <c r="G71" s="20">
        <v>67.0745093504067</v>
      </c>
      <c r="H71" s="20">
        <v>116.5</v>
      </c>
      <c r="I71" s="20">
        <v>98.640082687705203</v>
      </c>
      <c r="J71" s="20">
        <v>77</v>
      </c>
      <c r="K71" s="20">
        <v>61.070618547346498</v>
      </c>
      <c r="L71" s="20">
        <v>70.599999999999994</v>
      </c>
      <c r="M71" s="20">
        <v>58.293107998764</v>
      </c>
      <c r="N71" s="20">
        <v>70.3</v>
      </c>
      <c r="O71" s="20">
        <v>48.936589148540001</v>
      </c>
      <c r="P71" s="20">
        <v>97.4</v>
      </c>
      <c r="Q71" s="20">
        <v>70.516675788974496</v>
      </c>
    </row>
    <row r="72" spans="1:17" x14ac:dyDescent="0.2">
      <c r="A72" s="20" t="s">
        <v>367</v>
      </c>
      <c r="B72" s="20">
        <v>109.3</v>
      </c>
      <c r="C72" s="20">
        <v>82.794200591956397</v>
      </c>
      <c r="D72" s="20">
        <v>95.7</v>
      </c>
      <c r="E72" s="20">
        <v>76.265727859858401</v>
      </c>
      <c r="F72" s="20">
        <v>114.4</v>
      </c>
      <c r="G72" s="20">
        <v>74.309016709310399</v>
      </c>
      <c r="H72" s="20">
        <v>149</v>
      </c>
      <c r="I72" s="20">
        <v>102.902538622215</v>
      </c>
      <c r="J72" s="20">
        <v>101.6</v>
      </c>
      <c r="K72" s="20">
        <v>65.005308609938993</v>
      </c>
      <c r="L72" s="20">
        <v>89</v>
      </c>
      <c r="M72" s="20">
        <v>60.369645079316903</v>
      </c>
      <c r="N72" s="20">
        <v>108.4</v>
      </c>
      <c r="O72" s="20">
        <v>56.130900069510901</v>
      </c>
      <c r="P72" s="20">
        <v>136.1</v>
      </c>
      <c r="Q72" s="20">
        <v>78.700393128050095</v>
      </c>
    </row>
    <row r="73" spans="1:17" x14ac:dyDescent="0.2">
      <c r="A73" s="20" t="s">
        <v>368</v>
      </c>
      <c r="B73" s="20">
        <v>117.5</v>
      </c>
      <c r="C73" s="20">
        <v>81.846013470541095</v>
      </c>
      <c r="D73" s="20">
        <v>100.5</v>
      </c>
      <c r="E73" s="20">
        <v>77.754618356264103</v>
      </c>
      <c r="F73" s="20">
        <v>145.30000000000001</v>
      </c>
      <c r="G73" s="20">
        <v>81.386444052277994</v>
      </c>
      <c r="H73" s="20">
        <v>159.19999999999999</v>
      </c>
      <c r="I73" s="20">
        <v>94.766294237725603</v>
      </c>
      <c r="J73" s="20">
        <v>110.3</v>
      </c>
      <c r="K73" s="20">
        <v>62.449127577802997</v>
      </c>
      <c r="L73" s="20">
        <v>94.1</v>
      </c>
      <c r="M73" s="20">
        <v>60.140553465315101</v>
      </c>
      <c r="N73" s="20">
        <v>138.5</v>
      </c>
      <c r="O73" s="20">
        <v>61.273618550118798</v>
      </c>
      <c r="P73" s="20">
        <v>148.5</v>
      </c>
      <c r="Q73" s="20">
        <v>69.751954792287094</v>
      </c>
    </row>
    <row r="74" spans="1:17" x14ac:dyDescent="0.2">
      <c r="A74" s="20" t="s">
        <v>369</v>
      </c>
      <c r="B74" s="20">
        <v>94</v>
      </c>
      <c r="C74" s="20">
        <v>83.942567519695004</v>
      </c>
      <c r="D74" s="20">
        <v>86.1</v>
      </c>
      <c r="E74" s="20">
        <v>79.396327359756498</v>
      </c>
      <c r="F74" s="20">
        <v>92.1</v>
      </c>
      <c r="G74" s="20">
        <v>75.168985575135594</v>
      </c>
      <c r="H74" s="20">
        <v>119.3</v>
      </c>
      <c r="I74" s="20">
        <v>99.569878453943701</v>
      </c>
      <c r="J74" s="20">
        <v>86.4</v>
      </c>
      <c r="K74" s="20">
        <v>64.585717019589197</v>
      </c>
      <c r="L74" s="20">
        <v>79.7</v>
      </c>
      <c r="M74" s="20">
        <v>62.105013514678603</v>
      </c>
      <c r="N74" s="20">
        <v>85.5</v>
      </c>
      <c r="O74" s="20">
        <v>55.600209730925798</v>
      </c>
      <c r="P74" s="20">
        <v>106.9</v>
      </c>
      <c r="Q74" s="20">
        <v>73.985244846160001</v>
      </c>
    </row>
    <row r="75" spans="1:17" x14ac:dyDescent="0.2">
      <c r="A75" s="20" t="s">
        <v>370</v>
      </c>
      <c r="B75" s="20">
        <v>71.7</v>
      </c>
      <c r="C75" s="20">
        <v>81.144546310464904</v>
      </c>
      <c r="D75" s="20">
        <v>69</v>
      </c>
      <c r="E75" s="20">
        <v>75.883456871088299</v>
      </c>
      <c r="F75" s="20">
        <v>54.8</v>
      </c>
      <c r="G75" s="20">
        <v>67.511709961789705</v>
      </c>
      <c r="H75" s="20">
        <v>87.9</v>
      </c>
      <c r="I75" s="20">
        <v>104.02312454688099</v>
      </c>
      <c r="J75" s="20">
        <v>47.5</v>
      </c>
      <c r="K75" s="20">
        <v>58.399884491318403</v>
      </c>
      <c r="L75" s="20">
        <v>47.7</v>
      </c>
      <c r="M75" s="20">
        <v>55.307242759459498</v>
      </c>
      <c r="N75" s="20">
        <v>27.5</v>
      </c>
      <c r="O75" s="20">
        <v>46.7864689788492</v>
      </c>
      <c r="P75" s="20">
        <v>54.6</v>
      </c>
      <c r="Q75" s="20">
        <v>70.008279510226004</v>
      </c>
    </row>
    <row r="76" spans="1:17" x14ac:dyDescent="0.2">
      <c r="A76" s="20" t="s">
        <v>371</v>
      </c>
      <c r="B76" s="20">
        <v>73.400000000000006</v>
      </c>
      <c r="C76" s="20">
        <v>82.529910260780795</v>
      </c>
      <c r="D76" s="20">
        <v>75.900000000000006</v>
      </c>
      <c r="E76" s="20">
        <v>79.6991162696591</v>
      </c>
      <c r="F76" s="20">
        <v>45.5</v>
      </c>
      <c r="G76" s="20">
        <v>67.8483767297311</v>
      </c>
      <c r="H76" s="20">
        <v>80.5</v>
      </c>
      <c r="I76" s="20">
        <v>96.6445702883085</v>
      </c>
      <c r="J76" s="20">
        <v>38.799999999999997</v>
      </c>
      <c r="K76" s="20">
        <v>55.200758429110898</v>
      </c>
      <c r="L76" s="20">
        <v>44.4</v>
      </c>
      <c r="M76" s="20">
        <v>55.675327750180998</v>
      </c>
      <c r="N76" s="20">
        <v>16.2</v>
      </c>
      <c r="O76" s="20">
        <v>41.5074722418832</v>
      </c>
      <c r="P76" s="20">
        <v>29.1</v>
      </c>
      <c r="Q76" s="20">
        <v>59.843794448430401</v>
      </c>
    </row>
    <row r="77" spans="1:17" x14ac:dyDescent="0.2">
      <c r="A77" s="20" t="s">
        <v>372</v>
      </c>
      <c r="B77" s="20">
        <v>89.4</v>
      </c>
      <c r="C77" s="20">
        <v>87.840327890062795</v>
      </c>
      <c r="D77" s="20">
        <v>91.2</v>
      </c>
      <c r="E77" s="20">
        <v>85.110455657314503</v>
      </c>
      <c r="F77" s="20">
        <v>64.8</v>
      </c>
      <c r="G77" s="20">
        <v>77.110404078389294</v>
      </c>
      <c r="H77" s="20">
        <v>78.900000000000006</v>
      </c>
      <c r="I77" s="20">
        <v>95.114287563088297</v>
      </c>
      <c r="J77" s="20">
        <v>39.1</v>
      </c>
      <c r="K77" s="20">
        <v>56.867352242884998</v>
      </c>
      <c r="L77" s="20">
        <v>43.4</v>
      </c>
      <c r="M77" s="20">
        <v>55.9134987954575</v>
      </c>
      <c r="N77" s="20">
        <v>24.4</v>
      </c>
      <c r="O77" s="20">
        <v>49.040814758898897</v>
      </c>
      <c r="P77" s="20">
        <v>21</v>
      </c>
      <c r="Q77" s="20">
        <v>58.1295155115222</v>
      </c>
    </row>
    <row r="78" spans="1:17" x14ac:dyDescent="0.2">
      <c r="A78" s="20" t="s">
        <v>373</v>
      </c>
      <c r="B78" s="20">
        <v>78.2</v>
      </c>
      <c r="C78" s="20">
        <v>88.790615911085695</v>
      </c>
      <c r="D78" s="20">
        <v>78.5</v>
      </c>
      <c r="E78" s="20">
        <v>85.894871005064203</v>
      </c>
      <c r="F78" s="20">
        <v>60.9</v>
      </c>
      <c r="G78" s="20">
        <v>74.671820830204595</v>
      </c>
      <c r="H78" s="20">
        <v>85.8</v>
      </c>
      <c r="I78" s="20">
        <v>102.024024799123</v>
      </c>
      <c r="J78" s="20">
        <v>35</v>
      </c>
      <c r="K78" s="20">
        <v>59.888701153390102</v>
      </c>
      <c r="L78" s="20">
        <v>37.9</v>
      </c>
      <c r="M78" s="20">
        <v>58.629813598751703</v>
      </c>
      <c r="N78" s="20">
        <v>21.9</v>
      </c>
      <c r="O78" s="20">
        <v>50.702982534240803</v>
      </c>
      <c r="P78" s="20">
        <v>24.1</v>
      </c>
      <c r="Q78" s="20">
        <v>58.944322033940097</v>
      </c>
    </row>
    <row r="79" spans="1:17" x14ac:dyDescent="0.2">
      <c r="A79" s="20" t="s">
        <v>374</v>
      </c>
      <c r="B79" s="20">
        <v>68.2</v>
      </c>
      <c r="C79" s="20">
        <v>84.227144157352697</v>
      </c>
      <c r="D79" s="20">
        <v>68.7</v>
      </c>
      <c r="E79" s="20">
        <v>80.978064416276297</v>
      </c>
      <c r="F79" s="20">
        <v>54.2</v>
      </c>
      <c r="G79" s="20">
        <v>71.172995011827297</v>
      </c>
      <c r="H79" s="20">
        <v>71.900000000000006</v>
      </c>
      <c r="I79" s="20">
        <v>100.10713570034299</v>
      </c>
      <c r="J79" s="20">
        <v>33.9</v>
      </c>
      <c r="K79" s="20">
        <v>55.926150644132001</v>
      </c>
      <c r="L79" s="20">
        <v>35.6</v>
      </c>
      <c r="M79" s="20">
        <v>53.218778253619298</v>
      </c>
      <c r="N79" s="20">
        <v>19.5</v>
      </c>
      <c r="O79" s="20">
        <v>48.639308393233101</v>
      </c>
      <c r="P79" s="20">
        <v>27.5</v>
      </c>
      <c r="Q79" s="20">
        <v>60.104854887576998</v>
      </c>
    </row>
    <row r="80" spans="1:17" x14ac:dyDescent="0.2">
      <c r="A80" s="20" t="s">
        <v>375</v>
      </c>
      <c r="B80" s="20">
        <v>68.099999999999994</v>
      </c>
      <c r="C80" s="20">
        <v>82.205867305395003</v>
      </c>
      <c r="D80" s="20">
        <v>68.8</v>
      </c>
      <c r="E80" s="20">
        <v>78.784235847002194</v>
      </c>
      <c r="F80" s="20">
        <v>53.6</v>
      </c>
      <c r="G80" s="20">
        <v>75.127319883070896</v>
      </c>
      <c r="H80" s="20">
        <v>67.5</v>
      </c>
      <c r="I80" s="20">
        <v>94.717108962275901</v>
      </c>
      <c r="J80" s="20">
        <v>44.7</v>
      </c>
      <c r="K80" s="20">
        <v>59.948084225515103</v>
      </c>
      <c r="L80" s="20">
        <v>45.8</v>
      </c>
      <c r="M80" s="20">
        <v>57.529774944552898</v>
      </c>
      <c r="N80" s="20">
        <v>29.1</v>
      </c>
      <c r="O80" s="20">
        <v>51.687477615147301</v>
      </c>
      <c r="P80" s="20">
        <v>40.299999999999997</v>
      </c>
      <c r="Q80" s="20">
        <v>62.572246926148203</v>
      </c>
    </row>
    <row r="81" spans="1:17" x14ac:dyDescent="0.2">
      <c r="A81" s="20" t="s">
        <v>376</v>
      </c>
      <c r="B81" s="20">
        <v>75.7</v>
      </c>
      <c r="C81" s="20">
        <v>90.658254733342304</v>
      </c>
      <c r="D81" s="20">
        <v>77</v>
      </c>
      <c r="E81" s="20">
        <v>88.835810062741004</v>
      </c>
      <c r="F81" s="20">
        <v>42.1</v>
      </c>
      <c r="G81" s="20">
        <v>67.3933667479089</v>
      </c>
      <c r="H81" s="20">
        <v>74.8</v>
      </c>
      <c r="I81" s="20">
        <v>100.70620521815</v>
      </c>
      <c r="J81" s="20">
        <v>55.4</v>
      </c>
      <c r="K81" s="20">
        <v>64.739327734249102</v>
      </c>
      <c r="L81" s="20">
        <v>56.9</v>
      </c>
      <c r="M81" s="20">
        <v>63.650746326054801</v>
      </c>
      <c r="N81" s="20">
        <v>28.7</v>
      </c>
      <c r="O81" s="20">
        <v>51.400067076291201</v>
      </c>
      <c r="P81" s="20">
        <v>49.4</v>
      </c>
      <c r="Q81" s="20">
        <v>67.623112409678001</v>
      </c>
    </row>
    <row r="82" spans="1:17" x14ac:dyDescent="0.2">
      <c r="A82" s="20" t="s">
        <v>377</v>
      </c>
      <c r="B82" s="20">
        <v>76.2</v>
      </c>
      <c r="C82" s="20">
        <v>85.803742266793606</v>
      </c>
      <c r="D82" s="20">
        <v>77.3</v>
      </c>
      <c r="E82" s="20">
        <v>85.736398708348801</v>
      </c>
      <c r="F82" s="20">
        <v>58.7</v>
      </c>
      <c r="G82" s="20">
        <v>71.137991784576499</v>
      </c>
      <c r="H82" s="20">
        <v>80.599999999999994</v>
      </c>
      <c r="I82" s="20">
        <v>90.866904009629394</v>
      </c>
      <c r="J82" s="20">
        <v>56.6</v>
      </c>
      <c r="K82" s="20">
        <v>64.248728715780203</v>
      </c>
      <c r="L82" s="20">
        <v>58.9</v>
      </c>
      <c r="M82" s="20">
        <v>63.940603866400799</v>
      </c>
      <c r="N82" s="20">
        <v>40.9</v>
      </c>
      <c r="O82" s="20">
        <v>53.135011538403397</v>
      </c>
      <c r="P82" s="20">
        <v>55.7</v>
      </c>
      <c r="Q82" s="20">
        <v>65.386889629082006</v>
      </c>
    </row>
    <row r="83" spans="1:17" x14ac:dyDescent="0.2">
      <c r="A83" s="20" t="s">
        <v>378</v>
      </c>
      <c r="B83" s="20">
        <v>98.6</v>
      </c>
      <c r="C83" s="20">
        <v>90.689912999655903</v>
      </c>
      <c r="D83" s="20">
        <v>92.2</v>
      </c>
      <c r="E83" s="20">
        <v>88.128144058579494</v>
      </c>
      <c r="F83" s="20">
        <v>83.2</v>
      </c>
      <c r="G83" s="20">
        <v>68.7591942986231</v>
      </c>
      <c r="H83" s="20">
        <v>125.2</v>
      </c>
      <c r="I83" s="20">
        <v>104.631970246336</v>
      </c>
      <c r="J83" s="20">
        <v>86.8</v>
      </c>
      <c r="K83" s="20">
        <v>70.412759262162595</v>
      </c>
      <c r="L83" s="20">
        <v>81.3</v>
      </c>
      <c r="M83" s="20">
        <v>68.929345632660102</v>
      </c>
      <c r="N83" s="20">
        <v>75.400000000000006</v>
      </c>
      <c r="O83" s="20">
        <v>52.416846401965699</v>
      </c>
      <c r="P83" s="20">
        <v>107</v>
      </c>
      <c r="Q83" s="20">
        <v>78.201108510758004</v>
      </c>
    </row>
    <row r="84" spans="1:17" x14ac:dyDescent="0.2">
      <c r="A84" s="20" t="s">
        <v>379</v>
      </c>
      <c r="B84" s="20">
        <v>116.1</v>
      </c>
      <c r="C84" s="20">
        <v>87.509574983299004</v>
      </c>
      <c r="D84" s="20">
        <v>105.9</v>
      </c>
      <c r="E84" s="20">
        <v>85.100627845661407</v>
      </c>
      <c r="F84" s="20">
        <v>115.8</v>
      </c>
      <c r="G84" s="20">
        <v>73.056341217428098</v>
      </c>
      <c r="H84" s="20">
        <v>149.80000000000001</v>
      </c>
      <c r="I84" s="20">
        <v>99.003815670516403</v>
      </c>
      <c r="J84" s="20">
        <v>104.7</v>
      </c>
      <c r="K84" s="20">
        <v>67.041897773548996</v>
      </c>
      <c r="L84" s="20">
        <v>95.4</v>
      </c>
      <c r="M84" s="20">
        <v>66.243529655464101</v>
      </c>
      <c r="N84" s="20">
        <v>108.7</v>
      </c>
      <c r="O84" s="20">
        <v>55.347765455590398</v>
      </c>
      <c r="P84" s="20">
        <v>132.69999999999999</v>
      </c>
      <c r="Q84" s="20">
        <v>73.265352395305797</v>
      </c>
    </row>
    <row r="85" spans="1:17" x14ac:dyDescent="0.2">
      <c r="A85" s="20" t="s">
        <v>380</v>
      </c>
      <c r="B85" s="20">
        <v>126.5</v>
      </c>
      <c r="C85" s="20">
        <v>88.765995947834199</v>
      </c>
      <c r="D85" s="20">
        <v>111</v>
      </c>
      <c r="E85" s="20">
        <v>87.025414708630507</v>
      </c>
      <c r="F85" s="20">
        <v>130.6</v>
      </c>
      <c r="G85" s="20">
        <v>63.941807807137899</v>
      </c>
      <c r="H85" s="20">
        <v>172.4</v>
      </c>
      <c r="I85" s="20">
        <v>103.824294039883</v>
      </c>
      <c r="J85" s="20">
        <v>117</v>
      </c>
      <c r="K85" s="20">
        <v>68.2860157394921</v>
      </c>
      <c r="L85" s="20">
        <v>103</v>
      </c>
      <c r="M85" s="20">
        <v>68.682934710272406</v>
      </c>
      <c r="N85" s="20">
        <v>122.9</v>
      </c>
      <c r="O85" s="20">
        <v>44.775633135793299</v>
      </c>
      <c r="P85" s="20">
        <v>157.1</v>
      </c>
      <c r="Q85" s="20">
        <v>76.336202389975497</v>
      </c>
    </row>
    <row r="86" spans="1:17" x14ac:dyDescent="0.2">
      <c r="A86" s="20" t="s">
        <v>381</v>
      </c>
      <c r="B86" s="20">
        <v>100.5</v>
      </c>
      <c r="C86" s="20">
        <v>89.841935558753605</v>
      </c>
      <c r="D86" s="20">
        <v>93.7</v>
      </c>
      <c r="E86" s="20">
        <v>86.576497064390495</v>
      </c>
      <c r="F86" s="20">
        <v>89.5</v>
      </c>
      <c r="G86" s="20">
        <v>71.835091017798405</v>
      </c>
      <c r="H86" s="20">
        <v>126.4</v>
      </c>
      <c r="I86" s="20">
        <v>105.130872970376</v>
      </c>
      <c r="J86" s="20">
        <v>90.4</v>
      </c>
      <c r="K86" s="20">
        <v>68.2398504161132</v>
      </c>
      <c r="L86" s="20">
        <v>84.5</v>
      </c>
      <c r="M86" s="20">
        <v>66.779123512749507</v>
      </c>
      <c r="N86" s="20">
        <v>83.2</v>
      </c>
      <c r="O86" s="20">
        <v>52.402534284916896</v>
      </c>
      <c r="P86" s="20">
        <v>110.8</v>
      </c>
      <c r="Q86" s="20">
        <v>76.846750024186306</v>
      </c>
    </row>
    <row r="87" spans="1:17" x14ac:dyDescent="0.2">
      <c r="A87" s="20" t="s">
        <v>382</v>
      </c>
      <c r="B87" s="20">
        <v>78</v>
      </c>
      <c r="C87" s="20">
        <v>87.565722740526695</v>
      </c>
      <c r="D87" s="20">
        <v>78.8</v>
      </c>
      <c r="E87" s="20">
        <v>85.630693479572997</v>
      </c>
      <c r="F87" s="20">
        <v>63.7</v>
      </c>
      <c r="G87" s="20">
        <v>76.290691770164997</v>
      </c>
      <c r="H87" s="20">
        <v>79.400000000000006</v>
      </c>
      <c r="I87" s="20">
        <v>95.291101456817898</v>
      </c>
      <c r="J87" s="20">
        <v>52.2</v>
      </c>
      <c r="K87" s="20">
        <v>62.871767340903901</v>
      </c>
      <c r="L87" s="20">
        <v>54.6</v>
      </c>
      <c r="M87" s="20">
        <v>62.068054034707302</v>
      </c>
      <c r="N87" s="20">
        <v>33.9</v>
      </c>
      <c r="O87" s="20">
        <v>52.3235441057099</v>
      </c>
      <c r="P87" s="20">
        <v>50.6</v>
      </c>
      <c r="Q87" s="20">
        <v>65.437000022834695</v>
      </c>
    </row>
    <row r="88" spans="1:17" x14ac:dyDescent="0.2">
      <c r="A88" s="20" t="s">
        <v>383</v>
      </c>
      <c r="B88" s="20">
        <v>72.3</v>
      </c>
      <c r="C88" s="20">
        <v>82.367592569872102</v>
      </c>
      <c r="D88" s="20">
        <v>76.2</v>
      </c>
      <c r="E88" s="20">
        <v>80.555867372796598</v>
      </c>
      <c r="F88" s="20">
        <v>39.6</v>
      </c>
      <c r="G88" s="20">
        <v>63.535706493496001</v>
      </c>
      <c r="H88" s="20">
        <v>92.9</v>
      </c>
      <c r="I88" s="20">
        <v>111.677384298598</v>
      </c>
      <c r="J88" s="20">
        <v>45</v>
      </c>
      <c r="K88" s="20">
        <v>61.467575260124399</v>
      </c>
      <c r="L88" s="20">
        <v>48.5</v>
      </c>
      <c r="M88" s="20">
        <v>59.823261104251699</v>
      </c>
      <c r="N88" s="20">
        <v>26</v>
      </c>
      <c r="O88" s="20">
        <v>49.253336540989601</v>
      </c>
      <c r="P88" s="20">
        <v>33.6</v>
      </c>
      <c r="Q88" s="20">
        <v>65.647413044732801</v>
      </c>
    </row>
    <row r="89" spans="1:17" x14ac:dyDescent="0.2">
      <c r="A89" s="20" t="s">
        <v>384</v>
      </c>
      <c r="B89" s="20">
        <v>85.1</v>
      </c>
      <c r="C89" s="20">
        <v>83.409316478236804</v>
      </c>
      <c r="D89" s="20">
        <v>85.4</v>
      </c>
      <c r="E89" s="20">
        <v>78.939558290316796</v>
      </c>
      <c r="F89" s="20">
        <v>46.3</v>
      </c>
      <c r="G89" s="20">
        <v>60.650830412967899</v>
      </c>
      <c r="H89" s="20">
        <v>95.2</v>
      </c>
      <c r="I89" s="20">
        <v>111.295981114797</v>
      </c>
      <c r="J89" s="20">
        <v>39.200000000000003</v>
      </c>
      <c r="K89" s="20">
        <v>56.382614075187597</v>
      </c>
      <c r="L89" s="20">
        <v>41.8</v>
      </c>
      <c r="M89" s="20">
        <v>54.043202869642201</v>
      </c>
      <c r="N89" s="20">
        <v>20.399999999999999</v>
      </c>
      <c r="O89" s="20">
        <v>45.342255527592002</v>
      </c>
      <c r="P89" s="20">
        <v>30</v>
      </c>
      <c r="Q89" s="20">
        <v>66.318638636550801</v>
      </c>
    </row>
    <row r="90" spans="1:17" x14ac:dyDescent="0.2">
      <c r="A90" s="20" t="s">
        <v>385</v>
      </c>
      <c r="B90" s="20">
        <v>78.7</v>
      </c>
      <c r="C90" s="20">
        <v>89.886942515860596</v>
      </c>
      <c r="D90" s="20">
        <v>79.099999999999994</v>
      </c>
      <c r="E90" s="20">
        <v>86.798935119887602</v>
      </c>
      <c r="F90" s="20">
        <v>56.6</v>
      </c>
      <c r="G90" s="20">
        <v>71.962784632483107</v>
      </c>
      <c r="H90" s="20">
        <v>87.6</v>
      </c>
      <c r="I90" s="20">
        <v>104.903613774582</v>
      </c>
      <c r="J90" s="20">
        <v>35.9</v>
      </c>
      <c r="K90" s="20">
        <v>61.1267678395416</v>
      </c>
      <c r="L90" s="20">
        <v>39.1</v>
      </c>
      <c r="M90" s="20">
        <v>60.054639653867497</v>
      </c>
      <c r="N90" s="20">
        <v>17.899999999999999</v>
      </c>
      <c r="O90" s="20">
        <v>46.724050377117202</v>
      </c>
      <c r="P90" s="20">
        <v>32.299999999999997</v>
      </c>
      <c r="Q90" s="20">
        <v>67.778086702371297</v>
      </c>
    </row>
    <row r="91" spans="1:17" x14ac:dyDescent="0.2">
      <c r="A91" s="20" t="s">
        <v>386</v>
      </c>
      <c r="B91" s="20">
        <v>71.5</v>
      </c>
      <c r="C91" s="20">
        <v>88.6154673565255</v>
      </c>
      <c r="D91" s="20">
        <v>72.5</v>
      </c>
      <c r="E91" s="20">
        <v>85.569294129924401</v>
      </c>
      <c r="F91" s="20">
        <v>56.8</v>
      </c>
      <c r="G91" s="20">
        <v>74.676994034682195</v>
      </c>
      <c r="H91" s="20">
        <v>71.900000000000006</v>
      </c>
      <c r="I91" s="20">
        <v>102.537692556614</v>
      </c>
      <c r="J91" s="20">
        <v>37.1</v>
      </c>
      <c r="K91" s="20">
        <v>59.386568469896503</v>
      </c>
      <c r="L91" s="20">
        <v>39.200000000000003</v>
      </c>
      <c r="M91" s="20">
        <v>57.025164558062002</v>
      </c>
      <c r="N91" s="20">
        <v>11.7</v>
      </c>
      <c r="O91" s="20">
        <v>41.9656618371516</v>
      </c>
      <c r="P91" s="20">
        <v>34.4</v>
      </c>
      <c r="Q91" s="20">
        <v>67.607762862639703</v>
      </c>
    </row>
    <row r="92" spans="1:17" x14ac:dyDescent="0.2">
      <c r="A92" s="20" t="s">
        <v>387</v>
      </c>
      <c r="B92" s="20">
        <v>74.3</v>
      </c>
      <c r="C92" s="20">
        <v>88.9623992458895</v>
      </c>
      <c r="D92" s="20">
        <v>74.7</v>
      </c>
      <c r="E92" s="20">
        <v>85.007374734327598</v>
      </c>
      <c r="F92" s="20">
        <v>51.2</v>
      </c>
      <c r="G92" s="20">
        <v>74.962620105681296</v>
      </c>
      <c r="H92" s="20">
        <v>82</v>
      </c>
      <c r="I92" s="20">
        <v>111.072088171037</v>
      </c>
      <c r="J92" s="20">
        <v>46.1</v>
      </c>
      <c r="K92" s="20">
        <v>61.843826694535899</v>
      </c>
      <c r="L92" s="20">
        <v>46.8</v>
      </c>
      <c r="M92" s="20">
        <v>58.743383156262901</v>
      </c>
      <c r="N92" s="20">
        <v>22.1</v>
      </c>
      <c r="O92" s="20">
        <v>47.0290542047467</v>
      </c>
      <c r="P92" s="20">
        <v>50.5</v>
      </c>
      <c r="Q92" s="20">
        <v>73.907176558335607</v>
      </c>
    </row>
    <row r="93" spans="1:17" x14ac:dyDescent="0.2">
      <c r="A93" s="20" t="s">
        <v>388</v>
      </c>
      <c r="B93" s="20">
        <v>78.7</v>
      </c>
      <c r="C93" s="20">
        <v>95.708224117814595</v>
      </c>
      <c r="D93" s="20">
        <v>79.099999999999994</v>
      </c>
      <c r="E93" s="20">
        <v>92.425638536934002</v>
      </c>
      <c r="F93" s="20">
        <v>54.4</v>
      </c>
      <c r="G93" s="20">
        <v>81.305090998474</v>
      </c>
      <c r="H93" s="20">
        <v>73</v>
      </c>
      <c r="I93" s="20">
        <v>102.75209806347399</v>
      </c>
      <c r="J93" s="20">
        <v>54.2</v>
      </c>
      <c r="K93" s="20">
        <v>64.461597245371195</v>
      </c>
      <c r="L93" s="20">
        <v>54.7</v>
      </c>
      <c r="M93" s="20">
        <v>61.822144797520998</v>
      </c>
      <c r="N93" s="20">
        <v>20.5</v>
      </c>
      <c r="O93" s="20">
        <v>44.3980033149303</v>
      </c>
      <c r="P93" s="20">
        <v>53.4</v>
      </c>
      <c r="Q93" s="20">
        <v>72.721341409003998</v>
      </c>
    </row>
    <row r="94" spans="1:17" x14ac:dyDescent="0.2">
      <c r="A94" s="20" t="s">
        <v>389</v>
      </c>
      <c r="B94" s="20">
        <v>82.6</v>
      </c>
      <c r="C94" s="20">
        <v>92.6952061656295</v>
      </c>
      <c r="D94" s="20">
        <v>80.5</v>
      </c>
      <c r="E94" s="20">
        <v>89.383140320041306</v>
      </c>
      <c r="F94" s="20">
        <v>69.8</v>
      </c>
      <c r="G94" s="20">
        <v>82.331606328378498</v>
      </c>
      <c r="H94" s="20">
        <v>93.6</v>
      </c>
      <c r="I94" s="20">
        <v>103.134094332511</v>
      </c>
      <c r="J94" s="20">
        <v>59.6</v>
      </c>
      <c r="K94" s="20">
        <v>67.739427199428803</v>
      </c>
      <c r="L94" s="20">
        <v>60.6</v>
      </c>
      <c r="M94" s="20">
        <v>65.785140436184307</v>
      </c>
      <c r="N94" s="20">
        <v>42</v>
      </c>
      <c r="O94" s="20">
        <v>55.659272059554397</v>
      </c>
      <c r="P94" s="20">
        <v>62.5</v>
      </c>
      <c r="Q94" s="20">
        <v>72.647900792906697</v>
      </c>
    </row>
    <row r="95" spans="1:17" x14ac:dyDescent="0.2">
      <c r="A95" s="20" t="s">
        <v>390</v>
      </c>
      <c r="B95" s="20">
        <v>102.6</v>
      </c>
      <c r="C95" s="20">
        <v>94.011157870547507</v>
      </c>
      <c r="D95" s="20">
        <v>95.6</v>
      </c>
      <c r="E95" s="20">
        <v>91.254004209659897</v>
      </c>
      <c r="F95" s="20">
        <v>95.6</v>
      </c>
      <c r="G95" s="20">
        <v>78.339840835433293</v>
      </c>
      <c r="H95" s="20">
        <v>128</v>
      </c>
      <c r="I95" s="20">
        <v>105.204979370826</v>
      </c>
      <c r="J95" s="20">
        <v>89.4</v>
      </c>
      <c r="K95" s="20">
        <v>73.401690398656498</v>
      </c>
      <c r="L95" s="20">
        <v>83.6</v>
      </c>
      <c r="M95" s="20">
        <v>71.389997954706502</v>
      </c>
      <c r="N95" s="20">
        <v>84.3</v>
      </c>
      <c r="O95" s="20">
        <v>61.014689649765003</v>
      </c>
      <c r="P95" s="20">
        <v>109.3</v>
      </c>
      <c r="Q95" s="20">
        <v>80.450373551013001</v>
      </c>
    </row>
    <row r="96" spans="1:17" x14ac:dyDescent="0.2">
      <c r="A96" s="20" t="s">
        <v>391</v>
      </c>
      <c r="B96" s="20">
        <v>124.7</v>
      </c>
      <c r="C96" s="20">
        <v>94.131806564506505</v>
      </c>
      <c r="D96" s="20">
        <v>113.2</v>
      </c>
      <c r="E96" s="20">
        <v>91.083615194939895</v>
      </c>
      <c r="F96" s="20">
        <v>124.1</v>
      </c>
      <c r="G96" s="20">
        <v>78.922967852200401</v>
      </c>
      <c r="H96" s="20">
        <v>161.6</v>
      </c>
      <c r="I96" s="20">
        <v>106.12914661305599</v>
      </c>
      <c r="J96" s="20">
        <v>111.5</v>
      </c>
      <c r="K96" s="20">
        <v>73.450057073155094</v>
      </c>
      <c r="L96" s="20">
        <v>103.3</v>
      </c>
      <c r="M96" s="20">
        <v>73.807806065515393</v>
      </c>
      <c r="N96" s="20">
        <v>110.8</v>
      </c>
      <c r="O96" s="20">
        <v>58.283583479866202</v>
      </c>
      <c r="P96" s="20">
        <v>137.19999999999999</v>
      </c>
      <c r="Q96" s="20">
        <v>77.306321875481601</v>
      </c>
    </row>
    <row r="97" spans="1:17" x14ac:dyDescent="0.2">
      <c r="A97" s="20" t="s">
        <v>392</v>
      </c>
      <c r="B97" s="20">
        <v>133</v>
      </c>
      <c r="C97" s="20">
        <v>93.277883993708897</v>
      </c>
      <c r="D97" s="20">
        <v>117</v>
      </c>
      <c r="E97" s="20">
        <v>91.907206708680206</v>
      </c>
      <c r="F97" s="20">
        <v>152.4</v>
      </c>
      <c r="G97" s="20">
        <v>82.274550080647799</v>
      </c>
      <c r="H97" s="20">
        <v>172.4</v>
      </c>
      <c r="I97" s="20">
        <v>99.345637381789402</v>
      </c>
      <c r="J97" s="20">
        <v>121</v>
      </c>
      <c r="K97" s="20">
        <v>72.016165721901203</v>
      </c>
      <c r="L97" s="20">
        <v>106.9</v>
      </c>
      <c r="M97" s="20">
        <v>72.435237585468101</v>
      </c>
      <c r="N97" s="20">
        <v>139.30000000000001</v>
      </c>
      <c r="O97" s="20">
        <v>60.239139878278301</v>
      </c>
      <c r="P97" s="20">
        <v>155.4</v>
      </c>
      <c r="Q97" s="20">
        <v>73.952813425551795</v>
      </c>
    </row>
    <row r="98" spans="1:17" x14ac:dyDescent="0.2">
      <c r="A98" s="20" t="s">
        <v>393</v>
      </c>
      <c r="B98" s="20">
        <v>103.7</v>
      </c>
      <c r="C98" s="20">
        <v>92.630078134975506</v>
      </c>
      <c r="D98" s="20">
        <v>97.4</v>
      </c>
      <c r="E98" s="20">
        <v>89.948619692784007</v>
      </c>
      <c r="F98" s="20">
        <v>97.7</v>
      </c>
      <c r="G98" s="20">
        <v>79.445235219373998</v>
      </c>
      <c r="H98" s="20">
        <v>125.2</v>
      </c>
      <c r="I98" s="20">
        <v>102.520948285334</v>
      </c>
      <c r="J98" s="20">
        <v>92</v>
      </c>
      <c r="K98" s="20">
        <v>70.103670122341896</v>
      </c>
      <c r="L98" s="20">
        <v>87.6</v>
      </c>
      <c r="M98" s="20">
        <v>69.925077898742799</v>
      </c>
      <c r="N98" s="20">
        <v>86.5</v>
      </c>
      <c r="O98" s="20">
        <v>55.9380386502108</v>
      </c>
      <c r="P98" s="20">
        <v>107.5</v>
      </c>
      <c r="Q98" s="20">
        <v>73.962376619116398</v>
      </c>
    </row>
    <row r="99" spans="1:17" x14ac:dyDescent="0.2">
      <c r="A99" s="20" t="s">
        <v>394</v>
      </c>
      <c r="B99" s="20">
        <v>81.400000000000006</v>
      </c>
      <c r="C99" s="20">
        <v>90.906437954008794</v>
      </c>
      <c r="D99" s="20">
        <v>79.2</v>
      </c>
      <c r="E99" s="20">
        <v>85.861117135504003</v>
      </c>
      <c r="F99" s="20">
        <v>67</v>
      </c>
      <c r="G99" s="20">
        <v>80.072546979048099</v>
      </c>
      <c r="H99" s="20">
        <v>92.3</v>
      </c>
      <c r="I99" s="20">
        <v>107.370704140143</v>
      </c>
      <c r="J99" s="20">
        <v>52.3</v>
      </c>
      <c r="K99" s="20">
        <v>62.530442614458998</v>
      </c>
      <c r="L99" s="20">
        <v>53.2</v>
      </c>
      <c r="M99" s="20">
        <v>60.470042548562702</v>
      </c>
      <c r="N99" s="20">
        <v>30.7</v>
      </c>
      <c r="O99" s="20">
        <v>48.468977789450001</v>
      </c>
      <c r="P99" s="20">
        <v>59.6</v>
      </c>
      <c r="Q99" s="20">
        <v>73.414188503916506</v>
      </c>
    </row>
    <row r="100" spans="1:17" x14ac:dyDescent="0.2">
      <c r="A100" s="20" t="s">
        <v>395</v>
      </c>
      <c r="B100" s="20">
        <v>82.6</v>
      </c>
      <c r="C100" s="20">
        <v>93.010140240493399</v>
      </c>
      <c r="D100" s="20">
        <v>88.3</v>
      </c>
      <c r="E100" s="20">
        <v>92.943090701912396</v>
      </c>
      <c r="F100" s="20">
        <v>54</v>
      </c>
      <c r="G100" s="20">
        <v>77.385912856912299</v>
      </c>
      <c r="H100" s="20">
        <v>70.8</v>
      </c>
      <c r="I100" s="20">
        <v>93.363261949546299</v>
      </c>
      <c r="J100" s="20">
        <v>44.9</v>
      </c>
      <c r="K100" s="20">
        <v>60.862751858513498</v>
      </c>
      <c r="L100" s="20">
        <v>46.6</v>
      </c>
      <c r="M100" s="20">
        <v>57.814658704253397</v>
      </c>
      <c r="N100" s="20">
        <v>34.700000000000003</v>
      </c>
      <c r="O100" s="20">
        <v>55.353875292849501</v>
      </c>
      <c r="P100" s="20">
        <v>26.9</v>
      </c>
      <c r="Q100" s="20">
        <v>58.591650808264198</v>
      </c>
    </row>
    <row r="101" spans="1:17" x14ac:dyDescent="0.2">
      <c r="A101" s="20" t="s">
        <v>396</v>
      </c>
      <c r="B101" s="20">
        <v>96.3</v>
      </c>
      <c r="C101" s="20">
        <v>94.009515573858806</v>
      </c>
      <c r="D101" s="20">
        <v>99.2</v>
      </c>
      <c r="E101" s="20">
        <v>92.021560233045506</v>
      </c>
      <c r="F101" s="20">
        <v>75.2</v>
      </c>
      <c r="G101" s="20">
        <v>89.7632208039483</v>
      </c>
      <c r="H101" s="20">
        <v>81.099999999999994</v>
      </c>
      <c r="I101" s="20">
        <v>98.2616656105441</v>
      </c>
      <c r="J101" s="20">
        <v>51.5</v>
      </c>
      <c r="K101" s="20">
        <v>67.318444907659995</v>
      </c>
      <c r="L101" s="20">
        <v>55.8</v>
      </c>
      <c r="M101" s="20">
        <v>67.557265465147196</v>
      </c>
      <c r="N101" s="20">
        <v>28.4</v>
      </c>
      <c r="O101" s="20">
        <v>52.158946245163001</v>
      </c>
      <c r="P101" s="20">
        <v>29.9</v>
      </c>
      <c r="Q101" s="20">
        <v>64.265861960791</v>
      </c>
    </row>
    <row r="102" spans="1:17" x14ac:dyDescent="0.2">
      <c r="A102" s="20" t="s">
        <v>397</v>
      </c>
      <c r="B102" s="20">
        <v>83.8</v>
      </c>
      <c r="C102" s="20">
        <v>95.624146302680501</v>
      </c>
      <c r="D102" s="20">
        <v>85.7</v>
      </c>
      <c r="E102" s="20">
        <v>93.711635431124606</v>
      </c>
      <c r="F102" s="20">
        <v>64.7</v>
      </c>
      <c r="G102" s="20">
        <v>81.053354732547504</v>
      </c>
      <c r="H102" s="20">
        <v>81.5</v>
      </c>
      <c r="I102" s="20">
        <v>100.984137241627</v>
      </c>
      <c r="J102" s="20">
        <v>35</v>
      </c>
      <c r="K102" s="20">
        <v>59.977042996570802</v>
      </c>
      <c r="L102" s="20">
        <v>37.200000000000003</v>
      </c>
      <c r="M102" s="20">
        <v>58.227447593362101</v>
      </c>
      <c r="N102" s="20">
        <v>23.2</v>
      </c>
      <c r="O102" s="20">
        <v>50.5506505631175</v>
      </c>
      <c r="P102" s="20">
        <v>23.7</v>
      </c>
      <c r="Q102" s="20">
        <v>58.578391899957701</v>
      </c>
    </row>
    <row r="103" spans="1:17" x14ac:dyDescent="0.2">
      <c r="A103" s="20" t="s">
        <v>398</v>
      </c>
      <c r="B103" s="20">
        <v>74.7</v>
      </c>
      <c r="C103" s="20">
        <v>92.783660006479593</v>
      </c>
      <c r="D103" s="20">
        <v>74.900000000000006</v>
      </c>
      <c r="E103" s="20">
        <v>88.656107338034005</v>
      </c>
      <c r="F103" s="20">
        <v>62.6</v>
      </c>
      <c r="G103" s="20">
        <v>81.334297440757098</v>
      </c>
      <c r="H103" s="20">
        <v>68</v>
      </c>
      <c r="I103" s="20">
        <v>100.86533495036601</v>
      </c>
      <c r="J103" s="20">
        <v>38.799999999999997</v>
      </c>
      <c r="K103" s="20">
        <v>60.596973377752697</v>
      </c>
      <c r="L103" s="20">
        <v>40.200000000000003</v>
      </c>
      <c r="M103" s="20">
        <v>57.995818814822698</v>
      </c>
      <c r="N103" s="20">
        <v>19.7</v>
      </c>
      <c r="O103" s="20">
        <v>47.985663307230197</v>
      </c>
      <c r="P103" s="20">
        <v>25.7</v>
      </c>
      <c r="Q103" s="20">
        <v>58.4403417027928</v>
      </c>
    </row>
    <row r="104" spans="1:17" x14ac:dyDescent="0.2">
      <c r="A104" s="20" t="s">
        <v>399</v>
      </c>
      <c r="B104" s="20">
        <v>71.599999999999994</v>
      </c>
      <c r="C104" s="20">
        <v>86.517644043023395</v>
      </c>
      <c r="D104" s="20">
        <v>73</v>
      </c>
      <c r="E104" s="20">
        <v>83.399430732054896</v>
      </c>
      <c r="F104" s="20">
        <v>57.7</v>
      </c>
      <c r="G104" s="20">
        <v>84.0259583722396</v>
      </c>
      <c r="H104" s="20">
        <v>58.8</v>
      </c>
      <c r="I104" s="20">
        <v>90.032505963871301</v>
      </c>
      <c r="J104" s="20">
        <v>42.1</v>
      </c>
      <c r="K104" s="20">
        <v>57.744053109908798</v>
      </c>
      <c r="L104" s="20">
        <v>43</v>
      </c>
      <c r="M104" s="20">
        <v>54.944427968926298</v>
      </c>
      <c r="N104" s="20">
        <v>23.8</v>
      </c>
      <c r="O104" s="20">
        <v>49.2294265883111</v>
      </c>
      <c r="P104" s="20">
        <v>36.5</v>
      </c>
      <c r="Q104" s="20">
        <v>60.968497647895603</v>
      </c>
    </row>
    <row r="105" spans="1:17" x14ac:dyDescent="0.2">
      <c r="A105" s="20" t="s">
        <v>400</v>
      </c>
      <c r="B105" s="20">
        <v>80.400000000000006</v>
      </c>
      <c r="C105" s="20">
        <v>100.090524588232</v>
      </c>
      <c r="D105" s="20">
        <v>81.099999999999994</v>
      </c>
      <c r="E105" s="20">
        <v>96.248090638937597</v>
      </c>
      <c r="F105" s="20">
        <v>63</v>
      </c>
      <c r="G105" s="20">
        <v>92.830036579645494</v>
      </c>
      <c r="H105" s="20">
        <v>71.7</v>
      </c>
      <c r="I105" s="20">
        <v>105.678016602524</v>
      </c>
      <c r="J105" s="20">
        <v>58.7</v>
      </c>
      <c r="K105" s="20">
        <v>69.970433259397495</v>
      </c>
      <c r="L105" s="20">
        <v>59.8</v>
      </c>
      <c r="M105" s="20">
        <v>67.283652381531397</v>
      </c>
      <c r="N105" s="20">
        <v>35.1</v>
      </c>
      <c r="O105" s="20">
        <v>58.716430271219402</v>
      </c>
      <c r="P105" s="20">
        <v>50.8</v>
      </c>
      <c r="Q105" s="20">
        <v>71.6296368669027</v>
      </c>
    </row>
    <row r="106" spans="1:17" x14ac:dyDescent="0.2">
      <c r="A106" s="20" t="s">
        <v>401</v>
      </c>
      <c r="B106" s="20">
        <v>82.5</v>
      </c>
      <c r="C106" s="20">
        <v>93.162403398125903</v>
      </c>
      <c r="D106" s="20">
        <v>80.3</v>
      </c>
      <c r="E106" s="20">
        <v>89.663242027824296</v>
      </c>
      <c r="F106" s="20">
        <v>70.900000000000006</v>
      </c>
      <c r="G106" s="20">
        <v>84.776475947116893</v>
      </c>
      <c r="H106" s="20">
        <v>93.1</v>
      </c>
      <c r="I106" s="20">
        <v>101.459747148746</v>
      </c>
      <c r="J106" s="20">
        <v>57.8</v>
      </c>
      <c r="K106" s="20">
        <v>66.612983685389906</v>
      </c>
      <c r="L106" s="20">
        <v>58.3</v>
      </c>
      <c r="M106" s="20">
        <v>63.662050334113999</v>
      </c>
      <c r="N106" s="20">
        <v>39.4</v>
      </c>
      <c r="O106" s="20">
        <v>55.788440192174903</v>
      </c>
      <c r="P106" s="20">
        <v>64.400000000000006</v>
      </c>
      <c r="Q106" s="20">
        <v>75.323871286272905</v>
      </c>
    </row>
    <row r="107" spans="1:17" x14ac:dyDescent="0.2">
      <c r="A107" s="20" t="s">
        <v>402</v>
      </c>
      <c r="B107" s="20">
        <v>105.2</v>
      </c>
      <c r="C107" s="20">
        <v>96.264105616341396</v>
      </c>
      <c r="D107" s="20">
        <v>100</v>
      </c>
      <c r="E107" s="20">
        <v>95.573270657273198</v>
      </c>
      <c r="F107" s="20">
        <v>98.4</v>
      </c>
      <c r="G107" s="20">
        <v>78.352150295192203</v>
      </c>
      <c r="H107" s="20">
        <v>124.5</v>
      </c>
      <c r="I107" s="20">
        <v>99.877830517608302</v>
      </c>
      <c r="J107" s="20">
        <v>90.7</v>
      </c>
      <c r="K107" s="20">
        <v>76.203818898993305</v>
      </c>
      <c r="L107" s="20">
        <v>86.9</v>
      </c>
      <c r="M107" s="20">
        <v>75.140223797875393</v>
      </c>
      <c r="N107" s="20">
        <v>83.8</v>
      </c>
      <c r="O107" s="20">
        <v>63.749310048888198</v>
      </c>
      <c r="P107" s="20">
        <v>105.7</v>
      </c>
      <c r="Q107" s="20">
        <v>79.035520094922703</v>
      </c>
    </row>
    <row r="108" spans="1:17" x14ac:dyDescent="0.2">
      <c r="A108" s="20" t="s">
        <v>403</v>
      </c>
      <c r="B108" s="20">
        <v>126.6</v>
      </c>
      <c r="C108" s="20">
        <v>94.215120706554103</v>
      </c>
      <c r="D108" s="20">
        <v>118.8</v>
      </c>
      <c r="E108" s="20">
        <v>95.478438076823494</v>
      </c>
      <c r="F108" s="20">
        <v>120.6</v>
      </c>
      <c r="G108" s="20">
        <v>73.003149741803497</v>
      </c>
      <c r="H108" s="20">
        <v>157.5</v>
      </c>
      <c r="I108" s="20">
        <v>97.511024965527994</v>
      </c>
      <c r="J108" s="20">
        <v>112.8</v>
      </c>
      <c r="K108" s="20">
        <v>75.300141496880499</v>
      </c>
      <c r="L108" s="20">
        <v>106.1</v>
      </c>
      <c r="M108" s="20">
        <v>76.588598021489901</v>
      </c>
      <c r="N108" s="20">
        <v>109.3</v>
      </c>
      <c r="O108" s="20">
        <v>60.433371358230502</v>
      </c>
      <c r="P108" s="20">
        <v>138.1</v>
      </c>
      <c r="Q108" s="20">
        <v>79.227805543377599</v>
      </c>
    </row>
    <row r="109" spans="1:17" x14ac:dyDescent="0.2">
      <c r="A109" s="20" t="s">
        <v>404</v>
      </c>
      <c r="B109" s="20">
        <v>136.6</v>
      </c>
      <c r="C109" s="20">
        <v>94.998605251637898</v>
      </c>
      <c r="D109" s="20">
        <v>122.3</v>
      </c>
      <c r="E109" s="20">
        <v>96.243440917045902</v>
      </c>
      <c r="F109" s="20">
        <v>152.5</v>
      </c>
      <c r="G109" s="20">
        <v>79.064023454765604</v>
      </c>
      <c r="H109" s="20">
        <v>177.5</v>
      </c>
      <c r="I109" s="20">
        <v>99.632161863582795</v>
      </c>
      <c r="J109" s="20">
        <v>125.5</v>
      </c>
      <c r="K109" s="20">
        <v>77.136807055122702</v>
      </c>
      <c r="L109" s="20">
        <v>112.1</v>
      </c>
      <c r="M109" s="20">
        <v>77.797949862707497</v>
      </c>
      <c r="N109" s="20">
        <v>142.5</v>
      </c>
      <c r="O109" s="20">
        <v>65.002004877211306</v>
      </c>
      <c r="P109" s="20">
        <v>163.1</v>
      </c>
      <c r="Q109" s="20">
        <v>82.228530337026498</v>
      </c>
    </row>
    <row r="110" spans="1:17" x14ac:dyDescent="0.2">
      <c r="A110" s="20" t="s">
        <v>405</v>
      </c>
      <c r="B110" s="20">
        <v>106.2</v>
      </c>
      <c r="C110" s="20">
        <v>94.746121343192399</v>
      </c>
      <c r="D110" s="20">
        <v>101.9</v>
      </c>
      <c r="E110" s="20">
        <v>94.127997832542903</v>
      </c>
      <c r="F110" s="20">
        <v>98.7</v>
      </c>
      <c r="G110" s="20">
        <v>79.772987103575801</v>
      </c>
      <c r="H110" s="20">
        <v>123.1</v>
      </c>
      <c r="I110" s="20">
        <v>99.314447098899606</v>
      </c>
      <c r="J110" s="20">
        <v>93.5</v>
      </c>
      <c r="K110" s="20">
        <v>72.426734916007007</v>
      </c>
      <c r="L110" s="20">
        <v>91.2</v>
      </c>
      <c r="M110" s="20">
        <v>73.766488186876501</v>
      </c>
      <c r="N110" s="20">
        <v>85.6</v>
      </c>
      <c r="O110" s="20">
        <v>56.349843342625498</v>
      </c>
      <c r="P110" s="20">
        <v>104.6</v>
      </c>
      <c r="Q110" s="20">
        <v>72.534266317113307</v>
      </c>
    </row>
    <row r="111" spans="1:17" x14ac:dyDescent="0.2">
      <c r="A111" s="20" t="s">
        <v>406</v>
      </c>
      <c r="B111" s="20">
        <v>81.8</v>
      </c>
      <c r="C111" s="20">
        <v>91.044438441489504</v>
      </c>
      <c r="D111" s="20">
        <v>81.8</v>
      </c>
      <c r="E111" s="20">
        <v>88.082316406645504</v>
      </c>
      <c r="F111" s="20">
        <v>65</v>
      </c>
      <c r="G111" s="20">
        <v>78.417573443901503</v>
      </c>
      <c r="H111" s="20">
        <v>84.9</v>
      </c>
      <c r="I111" s="20">
        <v>99.356779610224606</v>
      </c>
      <c r="J111" s="20">
        <v>51.6</v>
      </c>
      <c r="K111" s="20">
        <v>60.857455919239001</v>
      </c>
      <c r="L111" s="20">
        <v>53.5</v>
      </c>
      <c r="M111" s="20">
        <v>60.4221954453946</v>
      </c>
      <c r="N111" s="20">
        <v>31.4</v>
      </c>
      <c r="O111" s="20">
        <v>46.706815746438103</v>
      </c>
      <c r="P111" s="20">
        <v>51.5</v>
      </c>
      <c r="Q111" s="20">
        <v>64.388518111303597</v>
      </c>
    </row>
    <row r="112" spans="1:17" x14ac:dyDescent="0.2">
      <c r="A112" s="20" t="s">
        <v>407</v>
      </c>
      <c r="B112" s="20">
        <v>81.3</v>
      </c>
      <c r="C112" s="20">
        <v>91.861638289321405</v>
      </c>
      <c r="D112" s="20">
        <v>83</v>
      </c>
      <c r="E112" s="20">
        <v>87.909556942625898</v>
      </c>
      <c r="F112" s="20">
        <v>59.5</v>
      </c>
      <c r="G112" s="20">
        <v>81.624832760138403</v>
      </c>
      <c r="H112" s="20">
        <v>72.400000000000006</v>
      </c>
      <c r="I112" s="20">
        <v>97.419328626336295</v>
      </c>
      <c r="J112" s="20">
        <v>44.6</v>
      </c>
      <c r="K112" s="20">
        <v>59.351682860475698</v>
      </c>
      <c r="L112" s="20">
        <v>46.4</v>
      </c>
      <c r="M112" s="20">
        <v>57.269227000070501</v>
      </c>
      <c r="N112" s="20">
        <v>33</v>
      </c>
      <c r="O112" s="20">
        <v>51.066209513270699</v>
      </c>
      <c r="P112" s="20">
        <v>31.6</v>
      </c>
      <c r="Q112" s="20">
        <v>60.893719983328602</v>
      </c>
    </row>
    <row r="113" spans="1:26" x14ac:dyDescent="0.2">
      <c r="A113" s="20" t="s">
        <v>408</v>
      </c>
      <c r="B113" s="20">
        <v>107.1</v>
      </c>
      <c r="C113" s="20">
        <v>104.40953941487599</v>
      </c>
      <c r="D113" s="20">
        <v>112.2</v>
      </c>
      <c r="E113" s="20">
        <v>104.47048786643199</v>
      </c>
      <c r="F113" s="20">
        <v>61.5</v>
      </c>
      <c r="G113" s="20">
        <v>77.124472023795505</v>
      </c>
      <c r="H113" s="20">
        <v>79.3</v>
      </c>
      <c r="I113" s="20">
        <v>97.3466102876435</v>
      </c>
      <c r="J113" s="20">
        <v>53.6</v>
      </c>
      <c r="K113" s="20">
        <v>67.919195626610701</v>
      </c>
      <c r="L113" s="20">
        <v>59.2</v>
      </c>
      <c r="M113" s="20">
        <v>70.487242164189993</v>
      </c>
      <c r="N113" s="20">
        <v>24.8</v>
      </c>
      <c r="O113" s="20">
        <v>45.826711622247998</v>
      </c>
      <c r="P113" s="20">
        <v>27.3</v>
      </c>
      <c r="Q113" s="20">
        <v>58.180493792151402</v>
      </c>
    </row>
    <row r="114" spans="1:26" x14ac:dyDescent="0.2">
      <c r="A114" s="20" t="s">
        <v>409</v>
      </c>
      <c r="B114" s="20">
        <v>78.599999999999994</v>
      </c>
      <c r="C114" s="20">
        <v>91.1690140510958</v>
      </c>
      <c r="D114" s="20">
        <v>80.099999999999994</v>
      </c>
      <c r="E114" s="20">
        <v>88.4894090426247</v>
      </c>
      <c r="F114" s="20">
        <v>60.1</v>
      </c>
      <c r="G114" s="20">
        <v>77.485500156227701</v>
      </c>
      <c r="H114" s="20">
        <v>78.599999999999994</v>
      </c>
      <c r="I114" s="20">
        <v>99.423369366404998</v>
      </c>
      <c r="J114" s="20">
        <v>36.4</v>
      </c>
      <c r="K114" s="20">
        <v>60.333437659980902</v>
      </c>
      <c r="L114" s="20">
        <v>39.700000000000003</v>
      </c>
      <c r="M114" s="20">
        <v>60.588543848985402</v>
      </c>
      <c r="N114" s="20">
        <v>24.3</v>
      </c>
      <c r="O114" s="20">
        <v>48.347159387047299</v>
      </c>
      <c r="P114" s="20">
        <v>22.7</v>
      </c>
      <c r="Q114" s="20">
        <v>54.582517899940598</v>
      </c>
    </row>
    <row r="115" spans="1:26" x14ac:dyDescent="0.2">
      <c r="A115" s="20" t="s">
        <v>410</v>
      </c>
      <c r="B115" s="20">
        <v>71.2</v>
      </c>
      <c r="C115" s="20">
        <v>90.091225883960902</v>
      </c>
      <c r="D115" s="20">
        <v>73.2</v>
      </c>
      <c r="E115" s="20">
        <v>87.467043781697996</v>
      </c>
      <c r="F115" s="20">
        <v>59.8</v>
      </c>
      <c r="G115" s="20">
        <v>79.612705610229597</v>
      </c>
      <c r="H115" s="20">
        <v>61.9</v>
      </c>
      <c r="I115" s="20">
        <v>96.921904361148606</v>
      </c>
      <c r="J115" s="20">
        <v>38.799999999999997</v>
      </c>
      <c r="K115" s="20">
        <v>59.243550178340399</v>
      </c>
      <c r="L115" s="20">
        <v>40</v>
      </c>
      <c r="M115" s="20">
        <v>57.489790273077801</v>
      </c>
      <c r="N115" s="20">
        <v>26.4</v>
      </c>
      <c r="O115" s="20">
        <v>49.9258268051071</v>
      </c>
      <c r="P115" s="20">
        <v>33.9</v>
      </c>
      <c r="Q115" s="20">
        <v>64.090384099581797</v>
      </c>
    </row>
    <row r="116" spans="1:26" x14ac:dyDescent="0.2">
      <c r="A116" s="20" t="s">
        <v>411</v>
      </c>
      <c r="B116" s="20">
        <v>70.400000000000006</v>
      </c>
      <c r="C116" s="20">
        <v>85.3086277416825</v>
      </c>
      <c r="D116" s="20">
        <v>71.3</v>
      </c>
      <c r="E116" s="20">
        <v>81.561465905414494</v>
      </c>
      <c r="G116" s="20">
        <v>58.592418032837102</v>
      </c>
      <c r="H116" s="20">
        <v>68.5</v>
      </c>
      <c r="I116" s="20">
        <v>101.561507081797</v>
      </c>
      <c r="J116" s="20">
        <v>32.799999999999997</v>
      </c>
      <c r="K116" s="20">
        <v>47.352730589952202</v>
      </c>
      <c r="L116" s="20">
        <v>33.799999999999997</v>
      </c>
      <c r="M116" s="20">
        <v>45.4264959576197</v>
      </c>
      <c r="O116" s="20">
        <v>36.081650108561398</v>
      </c>
      <c r="P116" s="20">
        <v>25.7</v>
      </c>
      <c r="Q116" s="20">
        <v>49.690499971828402</v>
      </c>
    </row>
    <row r="117" spans="1:26" x14ac:dyDescent="0.2">
      <c r="A117" s="20" t="s">
        <v>412</v>
      </c>
      <c r="B117" s="20">
        <v>0</v>
      </c>
      <c r="C117" s="20">
        <v>21.950700262476499</v>
      </c>
      <c r="D117" s="20">
        <v>0</v>
      </c>
      <c r="E117" s="20">
        <v>16.615430927622199</v>
      </c>
      <c r="F117" s="20">
        <v>0</v>
      </c>
      <c r="G117" s="20">
        <v>33.994640458628098</v>
      </c>
      <c r="H117" s="20">
        <v>0</v>
      </c>
      <c r="I117" s="20">
        <v>36.619700999914897</v>
      </c>
      <c r="J117" s="20">
        <v>0</v>
      </c>
      <c r="K117" s="20">
        <v>11.5978382071456</v>
      </c>
      <c r="L117" s="20">
        <v>0</v>
      </c>
      <c r="M117" s="20">
        <v>7.5960605264799597</v>
      </c>
      <c r="N117" s="20">
        <v>0</v>
      </c>
      <c r="O117" s="20">
        <v>22.444868266150198</v>
      </c>
      <c r="P117" s="20">
        <v>0</v>
      </c>
      <c r="Q117" s="20">
        <v>21.736024338104901</v>
      </c>
    </row>
    <row r="118" spans="1:26" ht="14.25" customHeight="1" x14ac:dyDescent="0.2">
      <c r="A118" s="20" t="s">
        <v>413</v>
      </c>
      <c r="C118" s="20">
        <v>53.741011985214897</v>
      </c>
      <c r="E118" s="20">
        <v>49.969278475818399</v>
      </c>
      <c r="G118" s="20">
        <v>52.317440916090703</v>
      </c>
      <c r="I118" s="20">
        <v>73.296353128469704</v>
      </c>
      <c r="K118" s="20">
        <v>12.688747386118401</v>
      </c>
      <c r="M118" s="20">
        <v>10.3814227577331</v>
      </c>
      <c r="O118" s="20">
        <v>14.6861492641829</v>
      </c>
      <c r="Q118" s="20">
        <v>16.9868487962496</v>
      </c>
      <c r="S118" s="231" t="s">
        <v>753</v>
      </c>
      <c r="T118" s="231"/>
      <c r="U118" s="231"/>
      <c r="V118" s="231"/>
      <c r="W118" s="231"/>
      <c r="X118" s="231"/>
      <c r="Y118" s="231"/>
      <c r="Z118" s="231"/>
    </row>
    <row r="119" spans="1:26" x14ac:dyDescent="0.2">
      <c r="A119" s="20" t="s">
        <v>414</v>
      </c>
      <c r="C119" s="20">
        <v>76.681944578283506</v>
      </c>
      <c r="E119" s="20">
        <v>73.450981134764504</v>
      </c>
      <c r="G119" s="20">
        <v>65.704008842655597</v>
      </c>
      <c r="I119" s="20">
        <v>83.300836465357804</v>
      </c>
      <c r="K119" s="20">
        <v>13.615866800378001</v>
      </c>
      <c r="M119" s="20">
        <v>13.1175922637252</v>
      </c>
      <c r="O119" s="20">
        <v>6.9188670007487802</v>
      </c>
      <c r="Q119" s="20">
        <v>15.3726892701838</v>
      </c>
      <c r="S119" s="231"/>
      <c r="T119" s="231"/>
      <c r="U119" s="231"/>
      <c r="V119" s="231"/>
      <c r="W119" s="231"/>
      <c r="X119" s="231"/>
      <c r="Y119" s="231"/>
      <c r="Z119" s="231"/>
    </row>
    <row r="120" spans="1:26" x14ac:dyDescent="0.2">
      <c r="A120" s="20" t="s">
        <v>415</v>
      </c>
      <c r="B120" s="20">
        <v>130</v>
      </c>
      <c r="C120" s="20">
        <v>96.283894112738906</v>
      </c>
      <c r="D120" s="20">
        <v>117.1</v>
      </c>
      <c r="E120" s="20">
        <v>93.021704972412607</v>
      </c>
      <c r="F120" s="20">
        <v>128</v>
      </c>
      <c r="G120" s="20">
        <v>77.040521628850101</v>
      </c>
      <c r="H120" s="20">
        <v>166.1</v>
      </c>
      <c r="I120" s="20">
        <v>102.372129952384</v>
      </c>
      <c r="J120" s="20">
        <v>50.7</v>
      </c>
      <c r="K120" s="20">
        <v>14.6382210880482</v>
      </c>
      <c r="L120" s="20">
        <v>45.1</v>
      </c>
      <c r="M120" s="20">
        <v>15.8821015275623</v>
      </c>
      <c r="N120" s="20">
        <v>43.1</v>
      </c>
      <c r="O120" s="20">
        <v>-0.86774446092304203</v>
      </c>
      <c r="P120" s="20">
        <v>68.2</v>
      </c>
      <c r="Q120" s="20">
        <v>12.252860884796201</v>
      </c>
      <c r="S120" s="231"/>
      <c r="T120" s="231"/>
      <c r="U120" s="231"/>
      <c r="V120" s="231"/>
      <c r="W120" s="231"/>
      <c r="X120" s="231"/>
      <c r="Y120" s="231"/>
      <c r="Z120" s="231"/>
    </row>
    <row r="121" spans="1:26" x14ac:dyDescent="0.2">
      <c r="A121" s="20" t="s">
        <v>416</v>
      </c>
      <c r="B121" s="20">
        <v>134.30000000000001</v>
      </c>
      <c r="C121" s="20">
        <v>91.285896912025606</v>
      </c>
      <c r="D121" s="20">
        <v>114</v>
      </c>
      <c r="E121" s="20">
        <v>87.423494296381605</v>
      </c>
      <c r="F121" s="20">
        <v>151.69999999999999</v>
      </c>
      <c r="G121" s="20">
        <v>75.271835402447394</v>
      </c>
      <c r="H121" s="20">
        <v>175.3</v>
      </c>
      <c r="I121" s="20">
        <v>93.170115025281106</v>
      </c>
      <c r="J121" s="20">
        <v>53.7</v>
      </c>
      <c r="K121" s="20">
        <v>6.9688087820001003</v>
      </c>
      <c r="L121" s="20">
        <v>42.2</v>
      </c>
      <c r="M121" s="20">
        <v>8.4024069731574507</v>
      </c>
      <c r="N121" s="20">
        <v>72</v>
      </c>
      <c r="O121" s="20">
        <v>-1.1380806737381399</v>
      </c>
      <c r="P121" s="20">
        <v>76.7</v>
      </c>
      <c r="Q121" s="20">
        <v>-1.5541355857663499</v>
      </c>
      <c r="S121" s="231"/>
      <c r="T121" s="231"/>
      <c r="U121" s="231"/>
      <c r="V121" s="231"/>
      <c r="W121" s="231"/>
      <c r="X121" s="231"/>
      <c r="Y121" s="231"/>
      <c r="Z121" s="231"/>
    </row>
    <row r="122" spans="1:26" x14ac:dyDescent="0.2">
      <c r="A122" s="20" t="s">
        <v>417</v>
      </c>
      <c r="B122" s="20">
        <v>93.8</v>
      </c>
      <c r="C122" s="20">
        <v>82.334303742305593</v>
      </c>
      <c r="D122" s="20">
        <v>89.4</v>
      </c>
      <c r="E122" s="20">
        <v>81.607950389233594</v>
      </c>
      <c r="F122" s="20">
        <v>91.1</v>
      </c>
      <c r="G122" s="20">
        <v>72.109036434633495</v>
      </c>
      <c r="H122" s="20">
        <v>105.7</v>
      </c>
      <c r="I122" s="20">
        <v>81.477947339446899</v>
      </c>
      <c r="J122" s="20">
        <v>27.2</v>
      </c>
      <c r="K122" s="20">
        <v>7.67549885695417</v>
      </c>
      <c r="L122" s="20">
        <v>20.9</v>
      </c>
      <c r="M122" s="20">
        <v>3.9422397496791901</v>
      </c>
      <c r="N122" s="20">
        <v>43.3</v>
      </c>
      <c r="O122" s="20">
        <v>17.206904138777901</v>
      </c>
      <c r="P122" s="20">
        <v>32.700000000000003</v>
      </c>
      <c r="Q122" s="20">
        <v>3.1534233239308702</v>
      </c>
    </row>
    <row r="123" spans="1:26" x14ac:dyDescent="0.2">
      <c r="A123" s="20" t="s">
        <v>418</v>
      </c>
      <c r="B123" s="20">
        <v>78.599999999999994</v>
      </c>
      <c r="C123" s="20">
        <v>87.913109303014494</v>
      </c>
      <c r="D123" s="20">
        <v>85</v>
      </c>
      <c r="E123" s="20">
        <v>91.0682747792995</v>
      </c>
      <c r="F123" s="20">
        <v>57.4</v>
      </c>
      <c r="G123" s="20">
        <v>71.951027329773098</v>
      </c>
      <c r="H123" s="20">
        <v>76.5</v>
      </c>
      <c r="I123" s="20">
        <v>92.549403745759605</v>
      </c>
      <c r="J123" s="20">
        <v>18.8</v>
      </c>
      <c r="K123" s="20">
        <v>27.315147328058</v>
      </c>
      <c r="L123" s="20">
        <v>20.100000000000001</v>
      </c>
      <c r="M123" s="20">
        <v>26.7500271953514</v>
      </c>
      <c r="N123" s="20">
        <v>17.899999999999999</v>
      </c>
      <c r="O123" s="20">
        <v>30.717807993479401</v>
      </c>
      <c r="P123" s="20">
        <v>14.8</v>
      </c>
      <c r="Q123" s="20">
        <v>27.696576611929199</v>
      </c>
    </row>
    <row r="124" spans="1:26" x14ac:dyDescent="0.2">
      <c r="A124" s="20" t="s">
        <v>419</v>
      </c>
      <c r="B124" s="20">
        <v>73.3</v>
      </c>
      <c r="C124" s="20">
        <v>84.596883465513002</v>
      </c>
      <c r="D124" s="20">
        <v>76.599999999999994</v>
      </c>
      <c r="E124" s="20">
        <v>82.046540762471295</v>
      </c>
      <c r="F124" s="20">
        <v>57.7</v>
      </c>
      <c r="G124" s="20">
        <v>80.165860635580501</v>
      </c>
      <c r="H124" s="20">
        <v>61.4</v>
      </c>
      <c r="I124" s="20">
        <v>89.480042425213995</v>
      </c>
      <c r="J124" s="20">
        <v>18.3</v>
      </c>
      <c r="K124" s="20">
        <v>32.252868826370197</v>
      </c>
      <c r="L124" s="20">
        <v>18.899999999999999</v>
      </c>
      <c r="M124" s="20">
        <v>29.490005334717299</v>
      </c>
      <c r="N124" s="20">
        <v>12.9</v>
      </c>
      <c r="O124" s="20">
        <v>30.419316760329501</v>
      </c>
      <c r="P124" s="20">
        <v>18.399999999999999</v>
      </c>
      <c r="Q124" s="20">
        <v>45.986407368254802</v>
      </c>
    </row>
    <row r="125" spans="1:26" x14ac:dyDescent="0.2">
      <c r="A125" s="20" t="s">
        <v>420</v>
      </c>
      <c r="B125" s="20">
        <v>85.3</v>
      </c>
      <c r="C125" s="20">
        <v>83.769310037786795</v>
      </c>
      <c r="D125" s="20">
        <v>89.7</v>
      </c>
      <c r="E125" s="20">
        <v>82.406471602384102</v>
      </c>
      <c r="F125" s="20">
        <v>59.5</v>
      </c>
      <c r="G125" s="20">
        <v>77.739765005088103</v>
      </c>
      <c r="H125" s="20">
        <v>80.3</v>
      </c>
      <c r="I125" s="20">
        <v>101.005028929359</v>
      </c>
      <c r="J125" s="20">
        <v>20.2</v>
      </c>
      <c r="K125" s="20">
        <v>34.739729035411301</v>
      </c>
      <c r="L125" s="20">
        <v>20</v>
      </c>
      <c r="M125" s="20">
        <v>31.3609461278064</v>
      </c>
      <c r="N125" s="20">
        <v>13.7</v>
      </c>
      <c r="O125" s="20">
        <v>33.8560124635625</v>
      </c>
      <c r="P125" s="20">
        <v>24.1</v>
      </c>
      <c r="Q125" s="20">
        <v>52.915484884759501</v>
      </c>
    </row>
    <row r="126" spans="1:26" x14ac:dyDescent="0.2">
      <c r="A126" s="20" t="s">
        <v>556</v>
      </c>
      <c r="B126" s="20">
        <v>69.5</v>
      </c>
      <c r="C126" s="20">
        <v>83.653509571014894</v>
      </c>
      <c r="D126" s="20">
        <v>74</v>
      </c>
      <c r="E126" s="20">
        <v>83.271947713758905</v>
      </c>
      <c r="F126" s="20">
        <v>61.9</v>
      </c>
      <c r="G126" s="20">
        <v>81.852836280161696</v>
      </c>
      <c r="H126" s="20">
        <v>59.5</v>
      </c>
      <c r="I126" s="20">
        <v>84.742820313970498</v>
      </c>
      <c r="J126" s="20">
        <v>12.1</v>
      </c>
      <c r="K126" s="20">
        <v>36.397909884186603</v>
      </c>
      <c r="L126" s="20">
        <v>11</v>
      </c>
      <c r="M126" s="20">
        <v>32.139717059307799</v>
      </c>
      <c r="N126" s="20">
        <v>9.4</v>
      </c>
      <c r="O126" s="20">
        <v>33.576162852965197</v>
      </c>
      <c r="P126" s="20">
        <v>16.899999999999999</v>
      </c>
      <c r="Q126" s="20">
        <v>47.058489019806601</v>
      </c>
    </row>
    <row r="127" spans="1:26" x14ac:dyDescent="0.2">
      <c r="A127" s="20" t="s">
        <v>557</v>
      </c>
      <c r="B127" s="20">
        <v>63.1</v>
      </c>
      <c r="C127" s="20">
        <v>83.327511875889698</v>
      </c>
      <c r="D127" s="20">
        <v>65.2</v>
      </c>
      <c r="E127" s="20">
        <v>80.214079831228204</v>
      </c>
      <c r="F127" s="20">
        <v>58.3</v>
      </c>
      <c r="G127" s="20">
        <v>80.687162423641396</v>
      </c>
      <c r="H127" s="20">
        <v>58.7</v>
      </c>
      <c r="I127" s="20">
        <v>98.220725850926399</v>
      </c>
      <c r="J127" s="20">
        <v>13.3</v>
      </c>
      <c r="K127" s="20">
        <v>33.868227130739797</v>
      </c>
      <c r="L127" s="20">
        <v>13</v>
      </c>
      <c r="M127" s="20">
        <v>30.540277115949198</v>
      </c>
      <c r="N127" s="20">
        <v>13.1</v>
      </c>
      <c r="O127" s="20">
        <v>36.411511881950901</v>
      </c>
      <c r="P127" s="20">
        <v>14</v>
      </c>
      <c r="Q127" s="20">
        <v>44.9295166174225</v>
      </c>
    </row>
    <row r="128" spans="1:26" x14ac:dyDescent="0.2">
      <c r="A128" s="20" t="s">
        <v>558</v>
      </c>
      <c r="B128" s="20">
        <v>90.9</v>
      </c>
      <c r="C128" s="20">
        <v>105.422044940367</v>
      </c>
      <c r="D128" s="20">
        <v>96.5</v>
      </c>
      <c r="E128" s="20">
        <v>106.35461527599701</v>
      </c>
      <c r="F128" s="20">
        <v>56.5</v>
      </c>
      <c r="G128" s="20">
        <v>85.870662210982601</v>
      </c>
      <c r="H128" s="20">
        <v>62.9</v>
      </c>
      <c r="I128" s="20">
        <v>98.426392802932398</v>
      </c>
      <c r="J128" s="20">
        <v>34.299999999999997</v>
      </c>
      <c r="K128" s="20">
        <v>48.414070188952103</v>
      </c>
      <c r="L128" s="20">
        <v>36.9</v>
      </c>
      <c r="M128" s="20">
        <v>48.351211583356701</v>
      </c>
      <c r="N128" s="20">
        <v>18.3</v>
      </c>
      <c r="O128" s="20">
        <v>41.347137794142398</v>
      </c>
      <c r="P128" s="20">
        <v>24.3</v>
      </c>
      <c r="Q128" s="20">
        <v>49.283431420371898</v>
      </c>
    </row>
    <row r="129" spans="1:17" x14ac:dyDescent="0.2">
      <c r="A129" s="20" t="s">
        <v>559</v>
      </c>
      <c r="B129" s="20">
        <v>100.3</v>
      </c>
      <c r="C129" s="20">
        <v>119.942257202181</v>
      </c>
      <c r="D129" s="20">
        <v>103.1</v>
      </c>
      <c r="E129" s="20">
        <v>118.371902930484</v>
      </c>
      <c r="F129" s="20">
        <v>64.3</v>
      </c>
      <c r="G129" s="20">
        <v>95.810139617623506</v>
      </c>
      <c r="H129" s="20">
        <v>92.5</v>
      </c>
      <c r="I129" s="20">
        <v>120.49199979762</v>
      </c>
      <c r="J129" s="20">
        <v>41.5</v>
      </c>
      <c r="K129" s="20">
        <v>51.452958028704501</v>
      </c>
      <c r="L129" s="20">
        <v>44.1</v>
      </c>
      <c r="M129" s="20">
        <v>51.196213984747402</v>
      </c>
      <c r="N129" s="20">
        <v>19.600000000000001</v>
      </c>
      <c r="O129" s="20">
        <v>39.2789247509983</v>
      </c>
      <c r="P129" s="20">
        <v>38.5</v>
      </c>
      <c r="Q129" s="20">
        <v>59.141131863084198</v>
      </c>
    </row>
    <row r="130" spans="1:17" x14ac:dyDescent="0.2">
      <c r="A130" s="20" t="s">
        <v>560</v>
      </c>
      <c r="B130" s="20">
        <v>114.4</v>
      </c>
      <c r="C130" s="20">
        <v>123.407286597861</v>
      </c>
      <c r="D130" s="20">
        <v>112.9</v>
      </c>
      <c r="E130" s="20">
        <v>121.37137821345701</v>
      </c>
      <c r="F130" s="20">
        <v>82.1</v>
      </c>
      <c r="G130" s="20">
        <v>96.206201214048804</v>
      </c>
      <c r="H130" s="20">
        <v>123.2</v>
      </c>
      <c r="I130" s="20">
        <v>125.964189009891</v>
      </c>
      <c r="J130" s="20">
        <v>51.7</v>
      </c>
      <c r="K130" s="20">
        <v>59.172577830999003</v>
      </c>
      <c r="L130" s="20">
        <v>55.9</v>
      </c>
      <c r="M130" s="20">
        <v>60.7594483186095</v>
      </c>
      <c r="N130" s="20">
        <v>22.6</v>
      </c>
      <c r="O130" s="20">
        <v>39.688582772457103</v>
      </c>
      <c r="P130" s="20">
        <v>44.5</v>
      </c>
      <c r="Q130" s="20">
        <v>54.9668373893984</v>
      </c>
    </row>
    <row r="131" spans="1:17" x14ac:dyDescent="0.2">
      <c r="A131" s="20" t="s">
        <v>561</v>
      </c>
      <c r="B131" s="20">
        <v>117.5</v>
      </c>
      <c r="C131" s="20">
        <v>107.981958292032</v>
      </c>
      <c r="D131" s="20">
        <v>107.6</v>
      </c>
      <c r="E131" s="20">
        <v>103.14177861924099</v>
      </c>
      <c r="F131" s="20">
        <v>134</v>
      </c>
      <c r="G131" s="20">
        <v>106.76458638408501</v>
      </c>
      <c r="H131" s="20">
        <v>145.80000000000001</v>
      </c>
      <c r="I131" s="20">
        <v>117.59921759427</v>
      </c>
      <c r="J131" s="20">
        <v>55.5</v>
      </c>
      <c r="K131" s="20">
        <v>43.632166977568197</v>
      </c>
      <c r="L131" s="20">
        <v>51.5</v>
      </c>
      <c r="M131" s="20">
        <v>40.535736359625801</v>
      </c>
      <c r="N131" s="20">
        <v>55</v>
      </c>
      <c r="O131" s="20">
        <v>39.6156031719879</v>
      </c>
      <c r="P131" s="20">
        <v>68.2</v>
      </c>
      <c r="Q131" s="20">
        <v>46.078354342184298</v>
      </c>
    </row>
    <row r="132" spans="1:17" x14ac:dyDescent="0.2">
      <c r="A132" s="20" t="s">
        <v>562</v>
      </c>
      <c r="B132" s="20">
        <v>138.4</v>
      </c>
      <c r="C132" s="20">
        <v>104.497998329846</v>
      </c>
      <c r="D132" s="20">
        <v>126.3</v>
      </c>
      <c r="E132" s="20">
        <v>102.096671529535</v>
      </c>
      <c r="F132" s="20">
        <v>152.9</v>
      </c>
      <c r="G132" s="20">
        <v>99.572378486051306</v>
      </c>
      <c r="H132" s="20">
        <v>179.3</v>
      </c>
      <c r="I132" s="20">
        <v>115.591474187488</v>
      </c>
      <c r="J132" s="20">
        <v>86.2</v>
      </c>
      <c r="K132" s="20">
        <v>50.290927962230903</v>
      </c>
      <c r="L132" s="20">
        <v>78</v>
      </c>
      <c r="M132" s="20">
        <v>48.824362927979102</v>
      </c>
      <c r="N132" s="20">
        <v>96.2</v>
      </c>
      <c r="O132" s="20">
        <v>49.542745207103998</v>
      </c>
      <c r="P132" s="20">
        <v>111.9</v>
      </c>
      <c r="Q132" s="20">
        <v>55.700956920181497</v>
      </c>
    </row>
    <row r="133" spans="1:17" x14ac:dyDescent="0.2">
      <c r="A133" s="20" t="s">
        <v>563</v>
      </c>
      <c r="B133" s="20">
        <v>154.30000000000001</v>
      </c>
      <c r="C133" s="20">
        <v>110.788995012529</v>
      </c>
      <c r="D133" s="20">
        <v>130.80000000000001</v>
      </c>
      <c r="E133" s="20">
        <v>104.1355854033</v>
      </c>
      <c r="F133" s="20">
        <v>178.7</v>
      </c>
      <c r="G133" s="20">
        <v>100.34193742593401</v>
      </c>
      <c r="H133" s="20">
        <v>209.9</v>
      </c>
      <c r="I133" s="20">
        <v>125.395980517181</v>
      </c>
      <c r="J133" s="20">
        <v>103.3</v>
      </c>
      <c r="K133" s="20">
        <v>56.524468263793601</v>
      </c>
      <c r="L133" s="20">
        <v>84.5</v>
      </c>
      <c r="M133" s="20">
        <v>50.804450123587898</v>
      </c>
      <c r="N133" s="20">
        <v>126.2</v>
      </c>
      <c r="O133" s="20">
        <v>50.976965037059799</v>
      </c>
      <c r="P133" s="20">
        <v>151.30000000000001</v>
      </c>
      <c r="Q133" s="20">
        <v>71.005968777120799</v>
      </c>
    </row>
    <row r="134" spans="1:17" x14ac:dyDescent="0.2">
      <c r="A134" s="20" t="s">
        <v>564</v>
      </c>
      <c r="B134" s="20">
        <v>119.2</v>
      </c>
      <c r="C134" s="20">
        <v>107.72150318601599</v>
      </c>
      <c r="D134" s="20">
        <v>110.7</v>
      </c>
      <c r="E134" s="20">
        <v>102.97294852382799</v>
      </c>
      <c r="F134" s="20">
        <v>113.6</v>
      </c>
      <c r="G134" s="20">
        <v>94.295745869328002</v>
      </c>
      <c r="H134" s="20">
        <v>153.30000000000001</v>
      </c>
      <c r="I134" s="20">
        <v>127.143406620592</v>
      </c>
      <c r="J134" s="20">
        <v>78.3</v>
      </c>
      <c r="K134" s="20">
        <v>58.795680024432301</v>
      </c>
      <c r="L134" s="20">
        <v>74</v>
      </c>
      <c r="M134" s="20">
        <v>57.080836464875603</v>
      </c>
      <c r="N134" s="20">
        <v>66.3</v>
      </c>
      <c r="O134" s="20">
        <v>41.199168089828198</v>
      </c>
      <c r="P134" s="20">
        <v>103.4</v>
      </c>
      <c r="Q134" s="20">
        <v>72.196646861649896</v>
      </c>
    </row>
    <row r="135" spans="1:17" x14ac:dyDescent="0.2">
      <c r="A135" s="20" t="s">
        <v>565</v>
      </c>
      <c r="B135" s="20">
        <v>96</v>
      </c>
      <c r="C135" s="20">
        <v>105.416249976998</v>
      </c>
      <c r="D135" s="20">
        <v>95.1</v>
      </c>
      <c r="E135" s="20">
        <v>101.207649571541</v>
      </c>
      <c r="F135" s="20">
        <v>77</v>
      </c>
      <c r="G135" s="20">
        <v>92.011210112553798</v>
      </c>
      <c r="H135" s="20">
        <v>98</v>
      </c>
      <c r="I135" s="20">
        <v>115.306828913169</v>
      </c>
      <c r="J135" s="20">
        <v>55.8</v>
      </c>
      <c r="K135" s="20">
        <v>63.663248462249598</v>
      </c>
      <c r="L135" s="20">
        <v>56.9</v>
      </c>
      <c r="M135" s="20">
        <v>63.3236069801588</v>
      </c>
      <c r="N135" s="20">
        <v>34</v>
      </c>
      <c r="O135" s="20">
        <v>46.374532811306601</v>
      </c>
      <c r="P135" s="20">
        <v>53.8</v>
      </c>
      <c r="Q135" s="20">
        <v>66.312408637845493</v>
      </c>
    </row>
    <row r="136" spans="1:17" x14ac:dyDescent="0.2">
      <c r="A136" s="20" t="s">
        <v>566</v>
      </c>
      <c r="B136" s="20">
        <v>92.6</v>
      </c>
      <c r="C136" s="20">
        <v>104.24044355426599</v>
      </c>
      <c r="D136" s="20">
        <v>93.3</v>
      </c>
      <c r="E136" s="20">
        <v>99.026831917205001</v>
      </c>
      <c r="F136" s="20">
        <v>66</v>
      </c>
      <c r="G136" s="20">
        <v>89.280540590786501</v>
      </c>
      <c r="H136" s="20">
        <v>86.2</v>
      </c>
      <c r="I136" s="20">
        <v>116.18368179506901</v>
      </c>
      <c r="J136" s="20">
        <v>48.6</v>
      </c>
      <c r="K136" s="20">
        <v>62.353652299417099</v>
      </c>
      <c r="L136" s="20">
        <v>53.3</v>
      </c>
      <c r="M136" s="20">
        <v>63.747969826718602</v>
      </c>
      <c r="N136" s="20">
        <v>23.4</v>
      </c>
      <c r="O136" s="20">
        <v>42.694223120555399</v>
      </c>
      <c r="P136" s="20">
        <v>33.299999999999997</v>
      </c>
      <c r="Q136" s="20">
        <v>61.788105748347398</v>
      </c>
    </row>
    <row r="137" spans="1:17" x14ac:dyDescent="0.2">
      <c r="A137" s="20" t="s">
        <v>567</v>
      </c>
      <c r="B137" s="20">
        <v>101.6</v>
      </c>
      <c r="C137" s="20">
        <v>100.73346043922101</v>
      </c>
      <c r="D137" s="20">
        <v>106.2</v>
      </c>
      <c r="E137" s="20">
        <v>99.151583026649703</v>
      </c>
      <c r="F137" s="20">
        <v>64.400000000000006</v>
      </c>
      <c r="G137" s="20">
        <v>84.759239642960097</v>
      </c>
      <c r="H137" s="20">
        <v>86.9</v>
      </c>
      <c r="I137" s="20">
        <v>110.73200246359301</v>
      </c>
      <c r="J137" s="20">
        <v>38.700000000000003</v>
      </c>
      <c r="K137" s="20">
        <v>54.186478497661298</v>
      </c>
      <c r="L137" s="20">
        <v>41.3</v>
      </c>
      <c r="M137" s="20">
        <v>52.903518531710297</v>
      </c>
      <c r="N137" s="20">
        <v>23.3</v>
      </c>
      <c r="O137" s="20">
        <v>44.990104857003097</v>
      </c>
      <c r="P137" s="20">
        <v>32.1</v>
      </c>
      <c r="Q137" s="20">
        <v>62.183386166069198</v>
      </c>
    </row>
  </sheetData>
  <mergeCells count="10">
    <mergeCell ref="S118:Z121"/>
    <mergeCell ref="B3:I3"/>
    <mergeCell ref="J3:Q3"/>
    <mergeCell ref="B4:C4"/>
    <mergeCell ref="D4:E4"/>
    <mergeCell ref="F4:G4"/>
    <mergeCell ref="H4:I4"/>
    <mergeCell ref="J4:K4"/>
    <mergeCell ref="L4:M4"/>
    <mergeCell ref="N4:O4"/>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sheetPr>
  <dimension ref="A1:AMI20"/>
  <sheetViews>
    <sheetView workbookViewId="0">
      <selection activeCell="B2" sqref="B2:D2"/>
    </sheetView>
  </sheetViews>
  <sheetFormatPr baseColWidth="10" defaultColWidth="11.25" defaultRowHeight="14.25" x14ac:dyDescent="0.2"/>
  <cols>
    <col min="1" max="1" width="15.5" style="20" customWidth="1"/>
    <col min="2" max="1023" width="10.25" style="20" customWidth="1"/>
  </cols>
  <sheetData>
    <row r="1" spans="1:10" ht="23.25" customHeight="1" x14ac:dyDescent="0.2">
      <c r="A1" s="261" t="s">
        <v>583</v>
      </c>
      <c r="B1" s="261"/>
      <c r="C1" s="261"/>
      <c r="D1" s="261"/>
    </row>
    <row r="2" spans="1:10" ht="33.75" x14ac:dyDescent="0.2">
      <c r="A2" s="62"/>
      <c r="B2" s="177" t="s">
        <v>217</v>
      </c>
      <c r="C2" s="177" t="s">
        <v>218</v>
      </c>
      <c r="D2" s="177" t="s">
        <v>219</v>
      </c>
    </row>
    <row r="3" spans="1:10" x14ac:dyDescent="0.2">
      <c r="A3" s="53">
        <v>2011</v>
      </c>
      <c r="B3" s="23">
        <v>100</v>
      </c>
      <c r="C3" s="23">
        <v>100</v>
      </c>
      <c r="D3" s="23">
        <v>100</v>
      </c>
    </row>
    <row r="4" spans="1:10" x14ac:dyDescent="0.2">
      <c r="A4" s="53">
        <v>2012</v>
      </c>
      <c r="B4" s="23">
        <v>102.743316442425</v>
      </c>
      <c r="C4" s="23">
        <v>105.136212624585</v>
      </c>
      <c r="D4" s="23">
        <v>101.08016753618899</v>
      </c>
    </row>
    <row r="5" spans="1:10" x14ac:dyDescent="0.2">
      <c r="A5" s="53">
        <v>2013</v>
      </c>
      <c r="B5" s="23">
        <v>105.268215970645</v>
      </c>
      <c r="C5" s="23">
        <v>106.059800664452</v>
      </c>
      <c r="D5" s="23">
        <v>102.931883312514</v>
      </c>
    </row>
    <row r="6" spans="1:10" x14ac:dyDescent="0.2">
      <c r="A6" s="53">
        <v>2014</v>
      </c>
      <c r="B6" s="23">
        <v>106.989341254587</v>
      </c>
      <c r="C6" s="23">
        <v>111.900332225914</v>
      </c>
      <c r="D6" s="23">
        <v>103.798956572856</v>
      </c>
    </row>
    <row r="7" spans="1:10" x14ac:dyDescent="0.2">
      <c r="A7" s="53">
        <v>2015</v>
      </c>
      <c r="B7" s="23">
        <v>113.803948977809</v>
      </c>
      <c r="C7" s="23">
        <v>113.800664451827</v>
      </c>
      <c r="D7" s="23">
        <v>104.996693364685</v>
      </c>
    </row>
    <row r="8" spans="1:10" x14ac:dyDescent="0.2">
      <c r="A8" s="53">
        <v>2016</v>
      </c>
      <c r="B8" s="23">
        <v>121.273807443648</v>
      </c>
      <c r="C8" s="23">
        <v>121.142857142857</v>
      </c>
      <c r="D8" s="23">
        <v>108.75156146667599</v>
      </c>
    </row>
    <row r="9" spans="1:10" x14ac:dyDescent="0.2">
      <c r="A9" s="53">
        <v>2017</v>
      </c>
      <c r="B9" s="23">
        <v>129.984273982177</v>
      </c>
      <c r="C9" s="23">
        <v>128.697674418605</v>
      </c>
      <c r="D9" s="23">
        <v>110.10360790653201</v>
      </c>
    </row>
    <row r="10" spans="1:10" x14ac:dyDescent="0.2">
      <c r="A10" s="53">
        <v>2018</v>
      </c>
      <c r="B10" s="23">
        <v>133.22558098899199</v>
      </c>
      <c r="C10" s="23">
        <v>132.75747508305599</v>
      </c>
      <c r="D10" s="23">
        <v>109.927254023073</v>
      </c>
    </row>
    <row r="11" spans="1:10" x14ac:dyDescent="0.2">
      <c r="A11" s="53">
        <v>2019</v>
      </c>
      <c r="B11" s="23">
        <v>137.01729861960499</v>
      </c>
      <c r="C11" s="23">
        <v>132.33887043189401</v>
      </c>
      <c r="D11" s="23">
        <v>108.50172679844199</v>
      </c>
    </row>
    <row r="12" spans="1:10" x14ac:dyDescent="0.2">
      <c r="A12" s="53">
        <v>2020</v>
      </c>
      <c r="B12" s="23">
        <v>126.363795212301</v>
      </c>
      <c r="C12" s="23">
        <v>122.4</v>
      </c>
      <c r="D12" s="23">
        <v>99.128517892571097</v>
      </c>
    </row>
    <row r="13" spans="1:10" x14ac:dyDescent="0.2">
      <c r="A13" s="53">
        <v>2021</v>
      </c>
      <c r="B13" s="23">
        <v>150.27957365018301</v>
      </c>
      <c r="C13" s="23">
        <v>123.787375415282</v>
      </c>
      <c r="D13" s="23">
        <v>108.031449775884</v>
      </c>
    </row>
    <row r="14" spans="1:10" x14ac:dyDescent="0.2">
      <c r="A14" s="38" t="s">
        <v>568</v>
      </c>
      <c r="B14" s="65">
        <v>0.43341666666666701</v>
      </c>
      <c r="C14" s="65">
        <v>0.249496981891348</v>
      </c>
      <c r="D14" s="65">
        <v>8.5018450184501701E-2</v>
      </c>
    </row>
    <row r="15" spans="1:10" ht="10.5" customHeight="1" x14ac:dyDescent="0.2">
      <c r="A15" s="227" t="s">
        <v>754</v>
      </c>
      <c r="B15" s="227"/>
      <c r="C15" s="227"/>
      <c r="D15" s="227"/>
    </row>
    <row r="16" spans="1:10" ht="13.9" customHeight="1" x14ac:dyDescent="0.2">
      <c r="A16" s="231"/>
      <c r="B16" s="231"/>
      <c r="C16" s="231"/>
      <c r="D16" s="231"/>
      <c r="G16" s="227" t="s">
        <v>754</v>
      </c>
      <c r="H16" s="227"/>
      <c r="I16" s="227"/>
      <c r="J16" s="227"/>
    </row>
    <row r="17" spans="1:10" x14ac:dyDescent="0.2">
      <c r="A17" s="231"/>
      <c r="B17" s="231"/>
      <c r="C17" s="231"/>
      <c r="D17" s="231"/>
      <c r="G17" s="231"/>
      <c r="H17" s="231"/>
      <c r="I17" s="231"/>
      <c r="J17" s="231"/>
    </row>
    <row r="18" spans="1:10" x14ac:dyDescent="0.2">
      <c r="A18" s="231"/>
      <c r="B18" s="231"/>
      <c r="C18" s="231"/>
      <c r="D18" s="231"/>
      <c r="G18" s="231"/>
      <c r="H18" s="231"/>
      <c r="I18" s="231"/>
      <c r="J18" s="231"/>
    </row>
    <row r="19" spans="1:10" ht="60" customHeight="1" x14ac:dyDescent="0.2">
      <c r="A19" s="231"/>
      <c r="B19" s="231"/>
      <c r="C19" s="231"/>
      <c r="D19" s="231"/>
      <c r="G19" s="231"/>
      <c r="H19" s="231"/>
      <c r="I19" s="231"/>
      <c r="J19" s="231"/>
    </row>
    <row r="20" spans="1:10" x14ac:dyDescent="0.2">
      <c r="G20" s="231"/>
      <c r="H20" s="231"/>
      <c r="I20" s="231"/>
      <c r="J20" s="231"/>
    </row>
  </sheetData>
  <mergeCells count="3">
    <mergeCell ref="A1:D1"/>
    <mergeCell ref="A15:D19"/>
    <mergeCell ref="G16:J20"/>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sheetPr>
  <dimension ref="A1:AMJ137"/>
  <sheetViews>
    <sheetView topLeftCell="A16" workbookViewId="0"/>
  </sheetViews>
  <sheetFormatPr baseColWidth="10" defaultColWidth="11.25" defaultRowHeight="14.25" x14ac:dyDescent="0.2"/>
  <cols>
    <col min="1" max="1" width="7.75" style="20" customWidth="1"/>
    <col min="2" max="7" width="8.25" style="20" customWidth="1"/>
    <col min="8" max="1024" width="10.25" style="20" customWidth="1"/>
  </cols>
  <sheetData>
    <row r="1" spans="1:7" x14ac:dyDescent="0.2">
      <c r="A1" s="30" t="s">
        <v>733</v>
      </c>
    </row>
    <row r="3" spans="1:7" ht="11.25" customHeight="1" x14ac:dyDescent="0.2">
      <c r="A3" s="42"/>
      <c r="B3" s="259" t="s">
        <v>421</v>
      </c>
      <c r="C3" s="259"/>
      <c r="D3" s="259" t="s">
        <v>422</v>
      </c>
      <c r="E3" s="259"/>
      <c r="F3" s="259" t="s">
        <v>423</v>
      </c>
      <c r="G3" s="259"/>
    </row>
    <row r="4" spans="1:7" x14ac:dyDescent="0.2">
      <c r="A4" s="42"/>
      <c r="B4" s="260" t="s">
        <v>121</v>
      </c>
      <c r="C4" s="260"/>
      <c r="D4" s="260" t="s">
        <v>121</v>
      </c>
      <c r="E4" s="260"/>
      <c r="F4" s="260" t="s">
        <v>121</v>
      </c>
      <c r="G4" s="260"/>
    </row>
    <row r="5" spans="1:7" ht="24" customHeight="1" x14ac:dyDescent="0.2">
      <c r="A5" s="42"/>
      <c r="B5" s="64" t="s">
        <v>299</v>
      </c>
      <c r="C5" s="64" t="s">
        <v>300</v>
      </c>
      <c r="D5" s="64" t="s">
        <v>299</v>
      </c>
      <c r="E5" s="64" t="s">
        <v>300</v>
      </c>
      <c r="F5" s="64" t="s">
        <v>299</v>
      </c>
      <c r="G5" s="64" t="s">
        <v>300</v>
      </c>
    </row>
    <row r="6" spans="1:7" x14ac:dyDescent="0.2">
      <c r="A6" s="32" t="s">
        <v>301</v>
      </c>
      <c r="B6" s="23">
        <v>98.8</v>
      </c>
      <c r="C6" s="23">
        <v>96.448726190804805</v>
      </c>
      <c r="D6" s="23">
        <v>133.1</v>
      </c>
      <c r="E6" s="23">
        <v>126.097081833171</v>
      </c>
      <c r="F6" s="23">
        <v>101.9</v>
      </c>
      <c r="G6" s="23">
        <v>116.04238373537299</v>
      </c>
    </row>
    <row r="7" spans="1:7" x14ac:dyDescent="0.2">
      <c r="A7" s="32" t="s">
        <v>302</v>
      </c>
      <c r="B7" s="23">
        <v>93</v>
      </c>
      <c r="C7" s="23">
        <v>95.490480653613105</v>
      </c>
      <c r="D7" s="23">
        <v>123.8</v>
      </c>
      <c r="E7" s="23">
        <v>124.738261763813</v>
      </c>
      <c r="F7" s="23">
        <v>109.9</v>
      </c>
      <c r="G7" s="23">
        <v>113.13894130748</v>
      </c>
    </row>
    <row r="8" spans="1:7" x14ac:dyDescent="0.2">
      <c r="A8" s="32" t="s">
        <v>303</v>
      </c>
      <c r="B8" s="23">
        <v>94</v>
      </c>
      <c r="C8" s="23">
        <v>96.1265143483907</v>
      </c>
      <c r="D8" s="23">
        <v>107.9</v>
      </c>
      <c r="E8" s="23">
        <v>128.84051875909</v>
      </c>
      <c r="F8" s="23">
        <v>111.1</v>
      </c>
      <c r="G8" s="23">
        <v>111.861796679896</v>
      </c>
    </row>
    <row r="9" spans="1:7" x14ac:dyDescent="0.2">
      <c r="A9" s="32" t="s">
        <v>304</v>
      </c>
      <c r="B9" s="23">
        <v>93.3</v>
      </c>
      <c r="C9" s="23">
        <v>95.6119898306018</v>
      </c>
      <c r="D9" s="23">
        <v>116.7</v>
      </c>
      <c r="E9" s="23">
        <v>126.562467149255</v>
      </c>
      <c r="F9" s="23">
        <v>104.3</v>
      </c>
      <c r="G9" s="23">
        <v>112.811854312943</v>
      </c>
    </row>
    <row r="10" spans="1:7" x14ac:dyDescent="0.2">
      <c r="A10" s="32" t="s">
        <v>305</v>
      </c>
      <c r="B10" s="23">
        <v>93.7</v>
      </c>
      <c r="C10" s="23">
        <v>95.779600574179696</v>
      </c>
      <c r="D10" s="23">
        <v>92.7</v>
      </c>
      <c r="E10" s="23">
        <v>124.214867028927</v>
      </c>
      <c r="F10" s="23">
        <v>114.8</v>
      </c>
      <c r="G10" s="23">
        <v>112.987658934804</v>
      </c>
    </row>
    <row r="11" spans="1:7" x14ac:dyDescent="0.2">
      <c r="A11" s="32" t="s">
        <v>306</v>
      </c>
      <c r="B11" s="23">
        <v>95.4</v>
      </c>
      <c r="C11" s="23">
        <v>95.482072086151504</v>
      </c>
      <c r="D11" s="23">
        <v>124.7</v>
      </c>
      <c r="E11" s="23">
        <v>127.357497249188</v>
      </c>
      <c r="F11" s="23">
        <v>123.9</v>
      </c>
      <c r="G11" s="23">
        <v>114.08224752924799</v>
      </c>
    </row>
    <row r="12" spans="1:7" s="42" customFormat="1" ht="11.25" x14ac:dyDescent="0.2">
      <c r="A12" s="32" t="s">
        <v>307</v>
      </c>
      <c r="B12" s="23">
        <v>99.2</v>
      </c>
      <c r="C12" s="23">
        <v>95.482728185170402</v>
      </c>
      <c r="D12" s="23">
        <v>162.80000000000001</v>
      </c>
      <c r="E12" s="23">
        <v>127.915873058198</v>
      </c>
      <c r="F12" s="23">
        <v>123.2</v>
      </c>
      <c r="G12" s="23">
        <v>111.718079038653</v>
      </c>
    </row>
    <row r="13" spans="1:7" s="42" customFormat="1" ht="11.25" x14ac:dyDescent="0.2">
      <c r="A13" s="32" t="s">
        <v>308</v>
      </c>
      <c r="B13" s="23">
        <v>101.7</v>
      </c>
      <c r="C13" s="23">
        <v>96.424088965453606</v>
      </c>
      <c r="D13" s="23">
        <v>173</v>
      </c>
      <c r="E13" s="23">
        <v>127.543624116895</v>
      </c>
      <c r="F13" s="23">
        <v>125.1</v>
      </c>
      <c r="G13" s="23">
        <v>112.739192545649</v>
      </c>
    </row>
    <row r="14" spans="1:7" s="42" customFormat="1" ht="11.25" x14ac:dyDescent="0.2">
      <c r="A14" s="32" t="s">
        <v>309</v>
      </c>
      <c r="B14" s="23">
        <v>95.3</v>
      </c>
      <c r="C14" s="23">
        <v>96.149574099810906</v>
      </c>
      <c r="D14" s="23">
        <v>119.3</v>
      </c>
      <c r="E14" s="23">
        <v>127.949715650934</v>
      </c>
      <c r="F14" s="23">
        <v>119.5</v>
      </c>
      <c r="G14" s="23">
        <v>114.672650259188</v>
      </c>
    </row>
    <row r="15" spans="1:7" x14ac:dyDescent="0.2">
      <c r="A15" s="32" t="s">
        <v>310</v>
      </c>
      <c r="B15" s="23">
        <v>92.3</v>
      </c>
      <c r="C15" s="23">
        <v>96.968971878677095</v>
      </c>
      <c r="D15" s="23">
        <v>105.6</v>
      </c>
      <c r="E15" s="23">
        <v>129.25516271849401</v>
      </c>
      <c r="F15" s="23">
        <v>111.1</v>
      </c>
      <c r="G15" s="23">
        <v>115.71918074322301</v>
      </c>
    </row>
    <row r="16" spans="1:7" x14ac:dyDescent="0.2">
      <c r="A16" s="32" t="s">
        <v>311</v>
      </c>
      <c r="B16" s="23">
        <v>93</v>
      </c>
      <c r="C16" s="23">
        <v>95.916673152894305</v>
      </c>
      <c r="D16" s="23">
        <v>132.80000000000001</v>
      </c>
      <c r="E16" s="23">
        <v>129.653666884665</v>
      </c>
      <c r="F16" s="23">
        <v>112.6</v>
      </c>
      <c r="G16" s="23">
        <v>114.87546878031</v>
      </c>
    </row>
    <row r="17" spans="1:7" x14ac:dyDescent="0.2">
      <c r="A17" s="32" t="s">
        <v>312</v>
      </c>
      <c r="B17" s="23">
        <v>94.9</v>
      </c>
      <c r="C17" s="23">
        <v>94.673094767156798</v>
      </c>
      <c r="D17" s="23">
        <v>112.6</v>
      </c>
      <c r="E17" s="23">
        <v>128.329333622077</v>
      </c>
      <c r="F17" s="23">
        <v>103.5</v>
      </c>
      <c r="G17" s="23">
        <v>115.332173482399</v>
      </c>
    </row>
    <row r="18" spans="1:7" x14ac:dyDescent="0.2">
      <c r="A18" s="32" t="s">
        <v>313</v>
      </c>
      <c r="B18" s="23">
        <v>97.5</v>
      </c>
      <c r="C18" s="23">
        <v>96.563697681437702</v>
      </c>
      <c r="D18" s="23">
        <v>136</v>
      </c>
      <c r="E18" s="23">
        <v>132.76205751048701</v>
      </c>
      <c r="F18" s="23">
        <v>100.8</v>
      </c>
      <c r="G18" s="23">
        <v>114.756430898001</v>
      </c>
    </row>
    <row r="19" spans="1:7" x14ac:dyDescent="0.2">
      <c r="A19" s="32" t="s">
        <v>314</v>
      </c>
      <c r="B19" s="23">
        <v>92.2</v>
      </c>
      <c r="C19" s="23">
        <v>96.902503062177203</v>
      </c>
      <c r="D19" s="23">
        <v>135</v>
      </c>
      <c r="E19" s="23">
        <v>131.965099853667</v>
      </c>
      <c r="F19" s="23">
        <v>110.2</v>
      </c>
      <c r="G19" s="23">
        <v>114.834276878111</v>
      </c>
    </row>
    <row r="20" spans="1:7" x14ac:dyDescent="0.2">
      <c r="A20" s="32" t="s">
        <v>315</v>
      </c>
      <c r="B20" s="23">
        <v>93.9</v>
      </c>
      <c r="C20" s="23">
        <v>97.194236278039298</v>
      </c>
      <c r="D20" s="23">
        <v>106.7</v>
      </c>
      <c r="E20" s="23">
        <v>130.754062588849</v>
      </c>
      <c r="F20" s="23">
        <v>111.9</v>
      </c>
      <c r="G20" s="23">
        <v>113.09677740362299</v>
      </c>
    </row>
    <row r="21" spans="1:7" x14ac:dyDescent="0.2">
      <c r="A21" s="32" t="s">
        <v>316</v>
      </c>
      <c r="B21" s="23">
        <v>96.7</v>
      </c>
      <c r="C21" s="23">
        <v>98.307977909603395</v>
      </c>
      <c r="D21" s="23">
        <v>120.1</v>
      </c>
      <c r="E21" s="23">
        <v>130.57349104592899</v>
      </c>
      <c r="F21" s="23">
        <v>106.6</v>
      </c>
      <c r="G21" s="23">
        <v>116.37741857502</v>
      </c>
    </row>
    <row r="22" spans="1:7" x14ac:dyDescent="0.2">
      <c r="A22" s="32" t="s">
        <v>317</v>
      </c>
      <c r="B22" s="23">
        <v>95.8</v>
      </c>
      <c r="C22" s="23">
        <v>97.257716170482595</v>
      </c>
      <c r="D22" s="23">
        <v>105.3</v>
      </c>
      <c r="E22" s="23">
        <v>132.4612931586</v>
      </c>
      <c r="F22" s="23">
        <v>117.2</v>
      </c>
      <c r="G22" s="23">
        <v>115.28911854861801</v>
      </c>
    </row>
    <row r="23" spans="1:7" x14ac:dyDescent="0.2">
      <c r="A23" s="32" t="s">
        <v>318</v>
      </c>
      <c r="B23" s="23">
        <v>101.2</v>
      </c>
      <c r="C23" s="23">
        <v>98.613773912531798</v>
      </c>
      <c r="D23" s="23">
        <v>136.1</v>
      </c>
      <c r="E23" s="23">
        <v>132.11648616272899</v>
      </c>
      <c r="F23" s="23">
        <v>128.1</v>
      </c>
      <c r="G23" s="23">
        <v>116.04833874325099</v>
      </c>
    </row>
    <row r="24" spans="1:7" x14ac:dyDescent="0.2">
      <c r="A24" s="32" t="s">
        <v>319</v>
      </c>
      <c r="B24" s="23">
        <v>105.6</v>
      </c>
      <c r="C24" s="23">
        <v>98.524027804563104</v>
      </c>
      <c r="D24" s="23">
        <v>176.3</v>
      </c>
      <c r="E24" s="23">
        <v>132.34263377366901</v>
      </c>
      <c r="F24" s="23">
        <v>130.9</v>
      </c>
      <c r="G24" s="23">
        <v>115.814138073009</v>
      </c>
    </row>
    <row r="25" spans="1:7" x14ac:dyDescent="0.2">
      <c r="A25" s="32" t="s">
        <v>320</v>
      </c>
      <c r="B25" s="23">
        <v>106.9</v>
      </c>
      <c r="C25" s="23">
        <v>98.457096876452894</v>
      </c>
      <c r="D25" s="23">
        <v>185.6</v>
      </c>
      <c r="E25" s="23">
        <v>131.859226353156</v>
      </c>
      <c r="F25" s="23">
        <v>130.30000000000001</v>
      </c>
      <c r="G25" s="23">
        <v>114.998398884263</v>
      </c>
    </row>
    <row r="26" spans="1:7" x14ac:dyDescent="0.2">
      <c r="A26" s="32" t="s">
        <v>321</v>
      </c>
      <c r="B26" s="23">
        <v>100</v>
      </c>
      <c r="C26" s="23">
        <v>98.841031868560194</v>
      </c>
      <c r="D26" s="23">
        <v>127.2</v>
      </c>
      <c r="E26" s="23">
        <v>132.814943451451</v>
      </c>
      <c r="F26" s="23">
        <v>119.8</v>
      </c>
      <c r="G26" s="23">
        <v>114.222175399693</v>
      </c>
    </row>
    <row r="27" spans="1:7" x14ac:dyDescent="0.2">
      <c r="A27" s="32" t="s">
        <v>322</v>
      </c>
      <c r="B27" s="23">
        <v>93.6</v>
      </c>
      <c r="C27" s="23">
        <v>98.349388447160294</v>
      </c>
      <c r="D27" s="23">
        <v>107.2</v>
      </c>
      <c r="E27" s="23">
        <v>131.13821897864699</v>
      </c>
      <c r="F27" s="23">
        <v>110.1</v>
      </c>
      <c r="G27" s="23">
        <v>115.035690703661</v>
      </c>
    </row>
    <row r="28" spans="1:7" x14ac:dyDescent="0.2">
      <c r="A28" s="32" t="s">
        <v>323</v>
      </c>
      <c r="B28" s="23">
        <v>93.7</v>
      </c>
      <c r="C28" s="23">
        <v>99.825940695709704</v>
      </c>
      <c r="D28" s="23">
        <v>134.9</v>
      </c>
      <c r="E28" s="23">
        <v>132.89133486400101</v>
      </c>
      <c r="F28" s="23">
        <v>108.2</v>
      </c>
      <c r="G28" s="23">
        <v>112.22146409554</v>
      </c>
    </row>
    <row r="29" spans="1:7" x14ac:dyDescent="0.2">
      <c r="A29" s="32" t="s">
        <v>324</v>
      </c>
      <c r="B29" s="23">
        <v>98.9</v>
      </c>
      <c r="C29" s="23">
        <v>99.764048701862293</v>
      </c>
      <c r="D29" s="23">
        <v>111.9</v>
      </c>
      <c r="E29" s="23">
        <v>135.04042877488399</v>
      </c>
      <c r="F29" s="23">
        <v>101.5</v>
      </c>
      <c r="G29" s="23">
        <v>115.696094556361</v>
      </c>
    </row>
    <row r="30" spans="1:7" x14ac:dyDescent="0.2">
      <c r="A30" s="32" t="s">
        <v>325</v>
      </c>
      <c r="B30" s="23">
        <v>99.4</v>
      </c>
      <c r="C30" s="23">
        <v>100.218660383477</v>
      </c>
      <c r="D30" s="23">
        <v>118.8</v>
      </c>
      <c r="E30" s="23">
        <v>129.053709989461</v>
      </c>
      <c r="F30" s="23">
        <v>100.7</v>
      </c>
      <c r="G30" s="23">
        <v>115.58181448593901</v>
      </c>
    </row>
    <row r="31" spans="1:7" x14ac:dyDescent="0.2">
      <c r="A31" s="32" t="s">
        <v>326</v>
      </c>
      <c r="B31" s="23">
        <v>93.4</v>
      </c>
      <c r="C31" s="23">
        <v>100.85152086479501</v>
      </c>
      <c r="D31" s="23">
        <v>129.9</v>
      </c>
      <c r="E31" s="23">
        <v>133.17669722026699</v>
      </c>
      <c r="F31" s="23">
        <v>107.6</v>
      </c>
      <c r="G31" s="23">
        <v>112.960833709816</v>
      </c>
    </row>
    <row r="32" spans="1:7" x14ac:dyDescent="0.2">
      <c r="A32" s="32" t="s">
        <v>327</v>
      </c>
      <c r="B32" s="23">
        <v>95.1</v>
      </c>
      <c r="C32" s="23">
        <v>100.24318871923199</v>
      </c>
      <c r="D32" s="23">
        <v>103.1</v>
      </c>
      <c r="E32" s="23">
        <v>133.28766132934501</v>
      </c>
      <c r="F32" s="23">
        <v>117.6</v>
      </c>
      <c r="G32" s="23">
        <v>118.244801920963</v>
      </c>
    </row>
    <row r="33" spans="1:19" x14ac:dyDescent="0.2">
      <c r="A33" s="32" t="s">
        <v>328</v>
      </c>
      <c r="B33" s="23">
        <v>97</v>
      </c>
      <c r="C33" s="23">
        <v>99.087433675176101</v>
      </c>
      <c r="D33" s="23">
        <v>125</v>
      </c>
      <c r="E33" s="23">
        <v>132.299190104536</v>
      </c>
      <c r="F33" s="23">
        <v>103.9</v>
      </c>
      <c r="G33" s="23">
        <v>115.68154920391</v>
      </c>
    </row>
    <row r="34" spans="1:19" x14ac:dyDescent="0.2">
      <c r="A34" s="32" t="s">
        <v>329</v>
      </c>
      <c r="B34" s="23">
        <v>100.7</v>
      </c>
      <c r="C34" s="23">
        <v>100.673844161467</v>
      </c>
      <c r="D34" s="23">
        <v>112.8</v>
      </c>
      <c r="E34" s="23">
        <v>134.915265605613</v>
      </c>
      <c r="F34" s="23">
        <v>117.2</v>
      </c>
      <c r="G34" s="23">
        <v>115.307356650931</v>
      </c>
    </row>
    <row r="35" spans="1:19" x14ac:dyDescent="0.2">
      <c r="A35" s="32" t="s">
        <v>330</v>
      </c>
      <c r="B35" s="23">
        <v>104.3</v>
      </c>
      <c r="C35" s="23">
        <v>100.406434476824</v>
      </c>
      <c r="D35" s="23">
        <v>141.1</v>
      </c>
      <c r="E35" s="23">
        <v>133.86450295655001</v>
      </c>
      <c r="F35" s="23">
        <v>128.6</v>
      </c>
      <c r="G35" s="23">
        <v>115.896390771819</v>
      </c>
    </row>
    <row r="36" spans="1:19" x14ac:dyDescent="0.2">
      <c r="A36" s="32" t="s">
        <v>331</v>
      </c>
      <c r="B36" s="23">
        <v>110.8</v>
      </c>
      <c r="C36" s="23">
        <v>100.89492815875801</v>
      </c>
      <c r="D36" s="23">
        <v>183.4</v>
      </c>
      <c r="E36" s="23">
        <v>134.32832671112999</v>
      </c>
      <c r="F36" s="23">
        <v>136.19999999999999</v>
      </c>
      <c r="G36" s="23">
        <v>118.22283498177499</v>
      </c>
    </row>
    <row r="37" spans="1:19" x14ac:dyDescent="0.2">
      <c r="A37" s="32" t="s">
        <v>332</v>
      </c>
      <c r="B37" s="23">
        <v>112.3</v>
      </c>
      <c r="C37" s="23">
        <v>100.99366010171001</v>
      </c>
      <c r="D37" s="23">
        <v>197.6</v>
      </c>
      <c r="E37" s="23">
        <v>135.97344092582401</v>
      </c>
      <c r="F37" s="23">
        <v>136.6</v>
      </c>
      <c r="G37" s="23">
        <v>118.236733962844</v>
      </c>
    </row>
    <row r="38" spans="1:19" x14ac:dyDescent="0.2">
      <c r="A38" s="32" t="s">
        <v>333</v>
      </c>
      <c r="B38" s="23">
        <v>104</v>
      </c>
      <c r="C38" s="23">
        <v>100.37800021719499</v>
      </c>
      <c r="D38" s="23">
        <v>133.4</v>
      </c>
      <c r="E38" s="23">
        <v>135.34668930324</v>
      </c>
      <c r="F38" s="23">
        <v>124.8</v>
      </c>
      <c r="G38" s="23">
        <v>117.44962173098899</v>
      </c>
    </row>
    <row r="39" spans="1:19" x14ac:dyDescent="0.2">
      <c r="A39" s="32" t="s">
        <v>334</v>
      </c>
      <c r="B39" s="23">
        <v>97.2</v>
      </c>
      <c r="C39" s="23">
        <v>101.080246302917</v>
      </c>
      <c r="D39" s="23">
        <v>113.9</v>
      </c>
      <c r="E39" s="23">
        <v>136.91736346090599</v>
      </c>
      <c r="F39" s="23">
        <v>110.9</v>
      </c>
      <c r="G39" s="23">
        <v>115.852446167784</v>
      </c>
    </row>
    <row r="40" spans="1:19" x14ac:dyDescent="0.2">
      <c r="A40" s="32" t="s">
        <v>335</v>
      </c>
      <c r="B40" s="23">
        <v>90.7</v>
      </c>
      <c r="C40" s="23">
        <v>98.816915230722302</v>
      </c>
      <c r="D40" s="23">
        <v>133.1</v>
      </c>
      <c r="E40" s="23">
        <v>135.71768076650301</v>
      </c>
      <c r="F40" s="23">
        <v>115.7</v>
      </c>
      <c r="G40" s="23">
        <v>120.20510803348201</v>
      </c>
    </row>
    <row r="41" spans="1:19" x14ac:dyDescent="0.2">
      <c r="A41" s="32" t="s">
        <v>336</v>
      </c>
      <c r="B41" s="23">
        <v>100</v>
      </c>
      <c r="C41" s="23">
        <v>100.859521808558</v>
      </c>
      <c r="D41" s="23">
        <v>104.1</v>
      </c>
      <c r="E41" s="23">
        <v>137.618730129075</v>
      </c>
      <c r="F41" s="23">
        <v>101</v>
      </c>
      <c r="G41" s="23">
        <v>117.911079327279</v>
      </c>
    </row>
    <row r="42" spans="1:19" x14ac:dyDescent="0.2">
      <c r="A42" s="32" t="s">
        <v>337</v>
      </c>
      <c r="B42" s="23">
        <v>96.9</v>
      </c>
      <c r="C42" s="23">
        <v>99.252936793382005</v>
      </c>
      <c r="D42" s="23">
        <v>125.8</v>
      </c>
      <c r="E42" s="23">
        <v>140.100784764997</v>
      </c>
      <c r="F42" s="23">
        <v>99</v>
      </c>
      <c r="G42" s="23">
        <v>113.35196179587</v>
      </c>
    </row>
    <row r="43" spans="1:19" x14ac:dyDescent="0.2">
      <c r="A43" s="32" t="s">
        <v>338</v>
      </c>
      <c r="B43" s="23">
        <v>88.5</v>
      </c>
      <c r="C43" s="23">
        <v>99.768052172922907</v>
      </c>
      <c r="D43" s="23">
        <v>134.69999999999999</v>
      </c>
      <c r="E43" s="23">
        <v>139.34657488392301</v>
      </c>
      <c r="F43" s="23">
        <v>114.1</v>
      </c>
      <c r="G43" s="23">
        <v>118.895329071848</v>
      </c>
    </row>
    <row r="44" spans="1:19" x14ac:dyDescent="0.2">
      <c r="A44" s="32" t="s">
        <v>339</v>
      </c>
      <c r="B44" s="23">
        <v>93.6</v>
      </c>
      <c r="C44" s="23">
        <v>100.065529443705</v>
      </c>
      <c r="D44" s="23">
        <v>105</v>
      </c>
      <c r="E44" s="23">
        <v>137.213875175515</v>
      </c>
      <c r="F44" s="23">
        <v>116.2</v>
      </c>
      <c r="G44" s="23">
        <v>117.586649332612</v>
      </c>
    </row>
    <row r="45" spans="1:19" ht="14.25" customHeight="1" x14ac:dyDescent="0.2">
      <c r="A45" s="32" t="s">
        <v>340</v>
      </c>
      <c r="B45" s="23">
        <v>100.8</v>
      </c>
      <c r="C45" s="23">
        <v>101.83227610717999</v>
      </c>
      <c r="D45" s="23">
        <v>141.30000000000001</v>
      </c>
      <c r="E45" s="23">
        <v>141.74944030640299</v>
      </c>
      <c r="F45" s="23">
        <v>104.7</v>
      </c>
      <c r="G45" s="23">
        <v>119.06935899949799</v>
      </c>
      <c r="L45" s="231" t="s">
        <v>755</v>
      </c>
      <c r="M45" s="231"/>
      <c r="N45" s="231"/>
      <c r="O45" s="231"/>
      <c r="P45" s="231"/>
      <c r="Q45" s="231"/>
      <c r="R45" s="231"/>
      <c r="S45" s="231"/>
    </row>
    <row r="46" spans="1:19" x14ac:dyDescent="0.2">
      <c r="A46" s="32" t="s">
        <v>341</v>
      </c>
      <c r="B46" s="23">
        <v>102.3</v>
      </c>
      <c r="C46" s="23">
        <v>101.53396369703199</v>
      </c>
      <c r="D46" s="23">
        <v>120.5</v>
      </c>
      <c r="E46" s="23">
        <v>138.066063781004</v>
      </c>
      <c r="F46" s="23">
        <v>120.3</v>
      </c>
      <c r="G46" s="23">
        <v>118.087224647216</v>
      </c>
      <c r="L46" s="231"/>
      <c r="M46" s="231"/>
      <c r="N46" s="231"/>
      <c r="O46" s="231"/>
      <c r="P46" s="231"/>
      <c r="Q46" s="231"/>
      <c r="R46" s="231"/>
      <c r="S46" s="231"/>
    </row>
    <row r="47" spans="1:19" x14ac:dyDescent="0.2">
      <c r="A47" s="32" t="s">
        <v>342</v>
      </c>
      <c r="B47" s="23">
        <v>105.8</v>
      </c>
      <c r="C47" s="23">
        <v>101.51736743363099</v>
      </c>
      <c r="D47" s="23">
        <v>152.5</v>
      </c>
      <c r="E47" s="23">
        <v>139.671091695531</v>
      </c>
      <c r="F47" s="23">
        <v>131.80000000000001</v>
      </c>
      <c r="G47" s="23">
        <v>118.028332971438</v>
      </c>
      <c r="L47" s="231"/>
      <c r="M47" s="231"/>
      <c r="N47" s="231"/>
      <c r="O47" s="231"/>
      <c r="P47" s="231"/>
      <c r="Q47" s="231"/>
      <c r="R47" s="231"/>
      <c r="S47" s="231"/>
    </row>
    <row r="48" spans="1:19" x14ac:dyDescent="0.2">
      <c r="A48" s="32" t="s">
        <v>343</v>
      </c>
      <c r="B48" s="23">
        <v>112.5</v>
      </c>
      <c r="C48" s="23">
        <v>102.32619673617199</v>
      </c>
      <c r="D48" s="23">
        <v>198.8</v>
      </c>
      <c r="E48" s="23">
        <v>140.488902254778</v>
      </c>
      <c r="F48" s="23">
        <v>137</v>
      </c>
      <c r="G48" s="23">
        <v>118.325508622276</v>
      </c>
      <c r="L48" s="231"/>
      <c r="M48" s="231"/>
      <c r="N48" s="231"/>
      <c r="O48" s="231"/>
      <c r="P48" s="231"/>
      <c r="Q48" s="231"/>
      <c r="R48" s="231"/>
      <c r="S48" s="231"/>
    </row>
    <row r="49" spans="1:19" x14ac:dyDescent="0.2">
      <c r="A49" s="32" t="s">
        <v>344</v>
      </c>
      <c r="B49" s="23">
        <v>114.5</v>
      </c>
      <c r="C49" s="23">
        <v>102.90307043577801</v>
      </c>
      <c r="D49" s="23">
        <v>209.3</v>
      </c>
      <c r="E49" s="23">
        <v>140.27404256557301</v>
      </c>
      <c r="F49" s="23">
        <v>138.80000000000001</v>
      </c>
      <c r="G49" s="23">
        <v>119.168247399359</v>
      </c>
      <c r="L49" s="154"/>
      <c r="M49" s="154"/>
      <c r="N49" s="154"/>
      <c r="O49" s="154"/>
      <c r="P49" s="154"/>
      <c r="Q49" s="154"/>
      <c r="R49" s="154"/>
      <c r="S49" s="154"/>
    </row>
    <row r="50" spans="1:19" x14ac:dyDescent="0.2">
      <c r="A50" s="32" t="s">
        <v>345</v>
      </c>
      <c r="B50" s="23">
        <v>109.1</v>
      </c>
      <c r="C50" s="23">
        <v>103.932509943306</v>
      </c>
      <c r="D50" s="23">
        <v>143.69999999999999</v>
      </c>
      <c r="E50" s="23">
        <v>140.74348729417201</v>
      </c>
      <c r="F50" s="23">
        <v>126.1</v>
      </c>
      <c r="G50" s="23">
        <v>117.62451425178</v>
      </c>
    </row>
    <row r="51" spans="1:19" x14ac:dyDescent="0.2">
      <c r="A51" s="32" t="s">
        <v>346</v>
      </c>
      <c r="B51" s="23">
        <v>99.6</v>
      </c>
      <c r="C51" s="23">
        <v>103.592771060705</v>
      </c>
      <c r="D51" s="23">
        <v>121.4</v>
      </c>
      <c r="E51" s="23">
        <v>138.984804594097</v>
      </c>
      <c r="F51" s="23">
        <v>114.8</v>
      </c>
      <c r="G51" s="23">
        <v>119.548944398274</v>
      </c>
    </row>
    <row r="52" spans="1:19" x14ac:dyDescent="0.2">
      <c r="A52" s="32" t="s">
        <v>347</v>
      </c>
      <c r="B52" s="23">
        <v>97.7</v>
      </c>
      <c r="C52" s="23">
        <v>106.41821234073301</v>
      </c>
      <c r="D52" s="23">
        <v>138</v>
      </c>
      <c r="E52" s="23">
        <v>142.760919310399</v>
      </c>
      <c r="F52" s="23">
        <v>112</v>
      </c>
      <c r="G52" s="23">
        <v>117.411562799121</v>
      </c>
    </row>
    <row r="53" spans="1:19" x14ac:dyDescent="0.2">
      <c r="A53" s="32" t="s">
        <v>348</v>
      </c>
      <c r="B53" s="23">
        <v>103.3</v>
      </c>
      <c r="C53" s="23">
        <v>104.32268338002901</v>
      </c>
      <c r="D53" s="23">
        <v>93.1</v>
      </c>
      <c r="E53" s="23">
        <v>137.106210667798</v>
      </c>
      <c r="F53" s="23">
        <v>97.8</v>
      </c>
      <c r="G53" s="23">
        <v>116.874339685392</v>
      </c>
    </row>
    <row r="54" spans="1:19" x14ac:dyDescent="0.2">
      <c r="A54" s="32" t="s">
        <v>349</v>
      </c>
      <c r="B54" s="23">
        <v>105.5</v>
      </c>
      <c r="C54" s="23">
        <v>107.95845693905601</v>
      </c>
      <c r="D54" s="23">
        <v>114.9</v>
      </c>
      <c r="E54" s="23">
        <v>140.08906343576101</v>
      </c>
      <c r="F54" s="23">
        <v>106.8</v>
      </c>
      <c r="G54" s="23">
        <v>118.714732826402</v>
      </c>
    </row>
    <row r="55" spans="1:19" x14ac:dyDescent="0.2">
      <c r="A55" s="32" t="s">
        <v>350</v>
      </c>
      <c r="B55" s="23">
        <v>92.5</v>
      </c>
      <c r="C55" s="23">
        <v>105.202920048344</v>
      </c>
      <c r="D55" s="23">
        <v>127.1</v>
      </c>
      <c r="E55" s="23">
        <v>138.20362967772999</v>
      </c>
      <c r="F55" s="23">
        <v>115.3</v>
      </c>
      <c r="G55" s="23">
        <v>119.66716479523301</v>
      </c>
    </row>
    <row r="56" spans="1:19" x14ac:dyDescent="0.2">
      <c r="A56" s="32" t="s">
        <v>351</v>
      </c>
      <c r="B56" s="23">
        <v>101.3</v>
      </c>
      <c r="C56" s="23">
        <v>108.483557880405</v>
      </c>
      <c r="D56" s="23">
        <v>107.2</v>
      </c>
      <c r="E56" s="23">
        <v>143.32142919648501</v>
      </c>
      <c r="F56" s="23">
        <v>115.6</v>
      </c>
      <c r="G56" s="23">
        <v>117.644242645411</v>
      </c>
    </row>
    <row r="57" spans="1:19" x14ac:dyDescent="0.2">
      <c r="A57" s="32" t="s">
        <v>352</v>
      </c>
      <c r="B57" s="23">
        <v>107.2</v>
      </c>
      <c r="C57" s="23">
        <v>108.017359053292</v>
      </c>
      <c r="D57" s="23">
        <v>141.6</v>
      </c>
      <c r="E57" s="23">
        <v>140.328940307934</v>
      </c>
      <c r="F57" s="23">
        <v>99.4</v>
      </c>
      <c r="G57" s="23">
        <v>115.66382594064901</v>
      </c>
    </row>
    <row r="58" spans="1:19" x14ac:dyDescent="0.2">
      <c r="A58" s="32" t="s">
        <v>353</v>
      </c>
      <c r="B58" s="23">
        <v>109.4</v>
      </c>
      <c r="C58" s="23">
        <v>107.642569937229</v>
      </c>
      <c r="D58" s="23">
        <v>130.5</v>
      </c>
      <c r="E58" s="23">
        <v>142.56956011833699</v>
      </c>
      <c r="F58" s="23">
        <v>121.7</v>
      </c>
      <c r="G58" s="23">
        <v>119.15693589929</v>
      </c>
    </row>
    <row r="59" spans="1:19" x14ac:dyDescent="0.2">
      <c r="A59" s="32" t="s">
        <v>354</v>
      </c>
      <c r="B59" s="23">
        <v>114.9</v>
      </c>
      <c r="C59" s="23">
        <v>108.75889171278</v>
      </c>
      <c r="D59" s="23">
        <v>161.5</v>
      </c>
      <c r="E59" s="23">
        <v>144.06277696368201</v>
      </c>
      <c r="F59" s="23">
        <v>133.9</v>
      </c>
      <c r="G59" s="23">
        <v>119.46567343997501</v>
      </c>
    </row>
    <row r="60" spans="1:19" x14ac:dyDescent="0.2">
      <c r="A60" s="32" t="s">
        <v>355</v>
      </c>
      <c r="B60" s="23">
        <v>119.7</v>
      </c>
      <c r="C60" s="23">
        <v>107.79437559201899</v>
      </c>
      <c r="D60" s="23">
        <v>202.8</v>
      </c>
      <c r="E60" s="23">
        <v>142.82990400237301</v>
      </c>
      <c r="F60" s="23">
        <v>137.19999999999999</v>
      </c>
      <c r="G60" s="23">
        <v>118.2918836751</v>
      </c>
    </row>
    <row r="61" spans="1:19" x14ac:dyDescent="0.2">
      <c r="A61" s="32" t="s">
        <v>356</v>
      </c>
      <c r="B61" s="23">
        <v>121.1</v>
      </c>
      <c r="C61" s="23">
        <v>108.57020405931701</v>
      </c>
      <c r="D61" s="23">
        <v>209.9</v>
      </c>
      <c r="E61" s="23">
        <v>144.03013163491701</v>
      </c>
      <c r="F61" s="23">
        <v>137.69999999999999</v>
      </c>
      <c r="G61" s="23">
        <v>118.43531071488501</v>
      </c>
    </row>
    <row r="62" spans="1:19" x14ac:dyDescent="0.2">
      <c r="A62" s="32" t="s">
        <v>357</v>
      </c>
      <c r="B62" s="23">
        <v>115.2</v>
      </c>
      <c r="C62" s="23">
        <v>109.44202031902999</v>
      </c>
      <c r="D62" s="23">
        <v>147.80000000000001</v>
      </c>
      <c r="E62" s="23">
        <v>144.41018207436301</v>
      </c>
      <c r="F62" s="23">
        <v>130.6</v>
      </c>
      <c r="G62" s="23">
        <v>120.73490210526199</v>
      </c>
    </row>
    <row r="63" spans="1:19" x14ac:dyDescent="0.2">
      <c r="A63" s="32" t="s">
        <v>358</v>
      </c>
      <c r="B63" s="23">
        <v>106.2</v>
      </c>
      <c r="C63" s="23">
        <v>111.042948377595</v>
      </c>
      <c r="D63" s="23">
        <v>132.1</v>
      </c>
      <c r="E63" s="23">
        <v>147.70137203485001</v>
      </c>
      <c r="F63" s="23">
        <v>114.7</v>
      </c>
      <c r="G63" s="23">
        <v>119.444219604125</v>
      </c>
    </row>
    <row r="64" spans="1:19" x14ac:dyDescent="0.2">
      <c r="A64" s="32" t="s">
        <v>359</v>
      </c>
      <c r="B64" s="23">
        <v>98.1</v>
      </c>
      <c r="C64" s="23">
        <v>108.75743263398699</v>
      </c>
      <c r="D64" s="23">
        <v>136.4</v>
      </c>
      <c r="E64" s="23">
        <v>144.765575074742</v>
      </c>
      <c r="F64" s="23">
        <v>114.3</v>
      </c>
      <c r="G64" s="23">
        <v>121.060392532489</v>
      </c>
    </row>
    <row r="65" spans="1:7" x14ac:dyDescent="0.2">
      <c r="A65" s="32" t="s">
        <v>360</v>
      </c>
      <c r="B65" s="23">
        <v>111.5</v>
      </c>
      <c r="C65" s="23">
        <v>110.661136911225</v>
      </c>
      <c r="D65" s="23">
        <v>100.9</v>
      </c>
      <c r="E65" s="23">
        <v>149.30837371854099</v>
      </c>
      <c r="F65" s="23">
        <v>101.7</v>
      </c>
      <c r="G65" s="23">
        <v>124.51132860803899</v>
      </c>
    </row>
    <row r="66" spans="1:7" x14ac:dyDescent="0.2">
      <c r="A66" s="32" t="s">
        <v>361</v>
      </c>
      <c r="B66" s="23">
        <v>104</v>
      </c>
      <c r="C66" s="23">
        <v>109.321261307502</v>
      </c>
      <c r="D66" s="23">
        <v>122.3</v>
      </c>
      <c r="E66" s="23">
        <v>146.255911741803</v>
      </c>
      <c r="F66" s="23">
        <v>117.2</v>
      </c>
      <c r="G66" s="23">
        <v>126.660037164862</v>
      </c>
    </row>
    <row r="67" spans="1:7" x14ac:dyDescent="0.2">
      <c r="A67" s="32" t="s">
        <v>362</v>
      </c>
      <c r="B67" s="23">
        <v>101.1</v>
      </c>
      <c r="C67" s="23">
        <v>114.510998281363</v>
      </c>
      <c r="D67" s="23">
        <v>143.9</v>
      </c>
      <c r="E67" s="23">
        <v>150.871170676595</v>
      </c>
      <c r="F67" s="23">
        <v>116.9</v>
      </c>
      <c r="G67" s="23">
        <v>121.52212974295399</v>
      </c>
    </row>
    <row r="68" spans="1:7" x14ac:dyDescent="0.2">
      <c r="A68" s="32" t="s">
        <v>363</v>
      </c>
      <c r="B68" s="23">
        <v>101.1</v>
      </c>
      <c r="C68" s="23">
        <v>111.473085468634</v>
      </c>
      <c r="D68" s="23">
        <v>109.3</v>
      </c>
      <c r="E68" s="23">
        <v>148.26430287477501</v>
      </c>
      <c r="F68" s="23">
        <v>121.5</v>
      </c>
      <c r="G68" s="23">
        <v>123.79974096495</v>
      </c>
    </row>
    <row r="69" spans="1:7" x14ac:dyDescent="0.2">
      <c r="A69" s="32" t="s">
        <v>364</v>
      </c>
      <c r="B69" s="23">
        <v>109.7</v>
      </c>
      <c r="C69" s="23">
        <v>112.36034954669</v>
      </c>
      <c r="D69" s="23">
        <v>153.69999999999999</v>
      </c>
      <c r="E69" s="23">
        <v>151.73074116683301</v>
      </c>
      <c r="F69" s="23">
        <v>105.1</v>
      </c>
      <c r="G69" s="23">
        <v>122.829980158119</v>
      </c>
    </row>
    <row r="70" spans="1:7" x14ac:dyDescent="0.2">
      <c r="A70" s="32" t="s">
        <v>365</v>
      </c>
      <c r="B70" s="23">
        <v>117.2</v>
      </c>
      <c r="C70" s="23">
        <v>114.267458897512</v>
      </c>
      <c r="D70" s="23">
        <v>143.80000000000001</v>
      </c>
      <c r="E70" s="23">
        <v>151.62167308469799</v>
      </c>
      <c r="F70" s="23">
        <v>126</v>
      </c>
      <c r="G70" s="23">
        <v>122.69497097307</v>
      </c>
    </row>
    <row r="71" spans="1:7" x14ac:dyDescent="0.2">
      <c r="A71" s="32" t="s">
        <v>366</v>
      </c>
      <c r="B71" s="23">
        <v>121.9</v>
      </c>
      <c r="C71" s="23">
        <v>113.94968034825</v>
      </c>
      <c r="D71" s="23">
        <v>167.8</v>
      </c>
      <c r="E71" s="23">
        <v>150.989195241576</v>
      </c>
      <c r="F71" s="23">
        <v>138.9</v>
      </c>
      <c r="G71" s="23">
        <v>122.901193892379</v>
      </c>
    </row>
    <row r="72" spans="1:7" x14ac:dyDescent="0.2">
      <c r="A72" s="32" t="s">
        <v>367</v>
      </c>
      <c r="B72" s="23">
        <v>133</v>
      </c>
      <c r="C72" s="23">
        <v>116.79517029326399</v>
      </c>
      <c r="D72" s="23">
        <v>218.7</v>
      </c>
      <c r="E72" s="23">
        <v>154.16092509798901</v>
      </c>
      <c r="F72" s="23">
        <v>144.30000000000001</v>
      </c>
      <c r="G72" s="23">
        <v>122.93070191236799</v>
      </c>
    </row>
    <row r="73" spans="1:7" x14ac:dyDescent="0.2">
      <c r="A73" s="32" t="s">
        <v>368</v>
      </c>
      <c r="B73" s="23">
        <v>132.30000000000001</v>
      </c>
      <c r="C73" s="23">
        <v>117.014043541078</v>
      </c>
      <c r="D73" s="23">
        <v>221.8</v>
      </c>
      <c r="E73" s="23">
        <v>153.31308988946</v>
      </c>
      <c r="F73" s="23">
        <v>145.1</v>
      </c>
      <c r="G73" s="23">
        <v>123.720311998856</v>
      </c>
    </row>
    <row r="74" spans="1:7" x14ac:dyDescent="0.2">
      <c r="A74" s="32" t="s">
        <v>369</v>
      </c>
      <c r="B74" s="23">
        <v>123.7</v>
      </c>
      <c r="C74" s="23">
        <v>117.467518820606</v>
      </c>
      <c r="D74" s="23">
        <v>157.69999999999999</v>
      </c>
      <c r="E74" s="23">
        <v>154.55919496168599</v>
      </c>
      <c r="F74" s="23">
        <v>135.19999999999999</v>
      </c>
      <c r="G74" s="23">
        <v>123.513215839392</v>
      </c>
    </row>
    <row r="75" spans="1:7" x14ac:dyDescent="0.2">
      <c r="A75" s="32" t="s">
        <v>370</v>
      </c>
      <c r="B75" s="23">
        <v>110.1</v>
      </c>
      <c r="C75" s="23">
        <v>116.359536907322</v>
      </c>
      <c r="D75" s="23">
        <v>136.9</v>
      </c>
      <c r="E75" s="23">
        <v>155.28054369105001</v>
      </c>
      <c r="F75" s="23">
        <v>119.5</v>
      </c>
      <c r="G75" s="23">
        <v>123.926643917701</v>
      </c>
    </row>
    <row r="76" spans="1:7" x14ac:dyDescent="0.2">
      <c r="A76" s="32" t="s">
        <v>371</v>
      </c>
      <c r="B76" s="23">
        <v>108.6</v>
      </c>
      <c r="C76" s="23">
        <v>120.194425906118</v>
      </c>
      <c r="D76" s="23">
        <v>142.6</v>
      </c>
      <c r="E76" s="23">
        <v>156.625270175341</v>
      </c>
      <c r="F76" s="23">
        <v>116.4</v>
      </c>
      <c r="G76" s="23">
        <v>125.35546455709699</v>
      </c>
    </row>
    <row r="77" spans="1:7" x14ac:dyDescent="0.2">
      <c r="A77" s="32" t="s">
        <v>372</v>
      </c>
      <c r="B77" s="23">
        <v>125.4</v>
      </c>
      <c r="C77" s="23">
        <v>123.294110993996</v>
      </c>
      <c r="D77" s="23">
        <v>104.7</v>
      </c>
      <c r="E77" s="23">
        <v>157.17038281992299</v>
      </c>
      <c r="F77" s="23">
        <v>93.9</v>
      </c>
      <c r="G77" s="23">
        <v>118.365995558511</v>
      </c>
    </row>
    <row r="78" spans="1:7" x14ac:dyDescent="0.2">
      <c r="A78" s="32" t="s">
        <v>373</v>
      </c>
      <c r="B78" s="23">
        <v>116</v>
      </c>
      <c r="C78" s="23">
        <v>122.935318617422</v>
      </c>
      <c r="D78" s="23">
        <v>138</v>
      </c>
      <c r="E78" s="23">
        <v>158.92051947771199</v>
      </c>
      <c r="F78" s="23">
        <v>113.3</v>
      </c>
      <c r="G78" s="23">
        <v>123.24451598175099</v>
      </c>
    </row>
    <row r="79" spans="1:7" x14ac:dyDescent="0.2">
      <c r="A79" s="32" t="s">
        <v>374</v>
      </c>
      <c r="B79" s="23">
        <v>102.7</v>
      </c>
      <c r="C79" s="23">
        <v>119.840053699311</v>
      </c>
      <c r="D79" s="23">
        <v>155.30000000000001</v>
      </c>
      <c r="E79" s="23">
        <v>160.275890267047</v>
      </c>
      <c r="F79" s="23">
        <v>118.7</v>
      </c>
      <c r="G79" s="23">
        <v>124.3615259542</v>
      </c>
    </row>
    <row r="80" spans="1:7" x14ac:dyDescent="0.2">
      <c r="A80" s="32" t="s">
        <v>375</v>
      </c>
      <c r="B80" s="23">
        <v>109.6</v>
      </c>
      <c r="C80" s="23">
        <v>122.207055560539</v>
      </c>
      <c r="D80" s="23">
        <v>116</v>
      </c>
      <c r="E80" s="23">
        <v>157.796514122676</v>
      </c>
      <c r="F80" s="23">
        <v>119.6</v>
      </c>
      <c r="G80" s="23">
        <v>122.79694654974099</v>
      </c>
    </row>
    <row r="81" spans="1:7" x14ac:dyDescent="0.2">
      <c r="A81" s="32" t="s">
        <v>376</v>
      </c>
      <c r="B81" s="23">
        <v>120.8</v>
      </c>
      <c r="C81" s="23">
        <v>123.691416048764</v>
      </c>
      <c r="D81" s="23">
        <v>160.6</v>
      </c>
      <c r="E81" s="23">
        <v>160.80839123509401</v>
      </c>
      <c r="F81" s="23">
        <v>106.6</v>
      </c>
      <c r="G81" s="23">
        <v>124.11632878607701</v>
      </c>
    </row>
    <row r="82" spans="1:7" x14ac:dyDescent="0.2">
      <c r="A82" s="32" t="s">
        <v>377</v>
      </c>
      <c r="B82" s="23">
        <v>128.1</v>
      </c>
      <c r="C82" s="23">
        <v>123.31093488557801</v>
      </c>
      <c r="D82" s="23">
        <v>157.19999999999999</v>
      </c>
      <c r="E82" s="23">
        <v>160.104520631486</v>
      </c>
      <c r="F82" s="23">
        <v>129.5</v>
      </c>
      <c r="G82" s="23">
        <v>125.726882616561</v>
      </c>
    </row>
    <row r="83" spans="1:7" x14ac:dyDescent="0.2">
      <c r="A83" s="32" t="s">
        <v>378</v>
      </c>
      <c r="B83" s="23">
        <v>137.30000000000001</v>
      </c>
      <c r="C83" s="23">
        <v>124.76834828889599</v>
      </c>
      <c r="D83" s="23">
        <v>181.7</v>
      </c>
      <c r="E83" s="23">
        <v>161.57677783603199</v>
      </c>
      <c r="F83" s="23">
        <v>141.6</v>
      </c>
      <c r="G83" s="23">
        <v>124.060346882158</v>
      </c>
    </row>
    <row r="84" spans="1:7" x14ac:dyDescent="0.2">
      <c r="A84" s="32" t="s">
        <v>379</v>
      </c>
      <c r="B84" s="23">
        <v>143.19999999999999</v>
      </c>
      <c r="C84" s="23">
        <v>124.02723833227699</v>
      </c>
      <c r="D84" s="23">
        <v>229</v>
      </c>
      <c r="E84" s="23">
        <v>160.11515750567901</v>
      </c>
      <c r="F84" s="23">
        <v>149</v>
      </c>
      <c r="G84" s="23">
        <v>124.77734724374299</v>
      </c>
    </row>
    <row r="85" spans="1:7" x14ac:dyDescent="0.2">
      <c r="A85" s="32" t="s">
        <v>380</v>
      </c>
      <c r="B85" s="23">
        <v>142.69999999999999</v>
      </c>
      <c r="C85" s="23">
        <v>124.858521965999</v>
      </c>
      <c r="D85" s="23">
        <v>238.3</v>
      </c>
      <c r="E85" s="23">
        <v>161.236747803822</v>
      </c>
      <c r="F85" s="23">
        <v>147.19999999999999</v>
      </c>
      <c r="G85" s="23">
        <v>124.273573745215</v>
      </c>
    </row>
    <row r="86" spans="1:7" x14ac:dyDescent="0.2">
      <c r="A86" s="32" t="s">
        <v>381</v>
      </c>
      <c r="B86" s="23">
        <v>132.5</v>
      </c>
      <c r="C86" s="23">
        <v>125.521087586246</v>
      </c>
      <c r="D86" s="23">
        <v>170.2</v>
      </c>
      <c r="E86" s="23">
        <v>162.68578903557599</v>
      </c>
      <c r="F86" s="23">
        <v>137.6</v>
      </c>
      <c r="G86" s="23">
        <v>124.787201489678</v>
      </c>
    </row>
    <row r="87" spans="1:7" x14ac:dyDescent="0.2">
      <c r="A87" s="32" t="s">
        <v>382</v>
      </c>
      <c r="B87" s="23">
        <v>122.3</v>
      </c>
      <c r="C87" s="23">
        <v>126.698236474555</v>
      </c>
      <c r="D87" s="23">
        <v>142.30000000000001</v>
      </c>
      <c r="E87" s="23">
        <v>161.61726082528301</v>
      </c>
      <c r="F87" s="23">
        <v>121.2</v>
      </c>
      <c r="G87" s="23">
        <v>124.613915738182</v>
      </c>
    </row>
    <row r="88" spans="1:7" x14ac:dyDescent="0.2">
      <c r="A88" s="32" t="s">
        <v>383</v>
      </c>
      <c r="B88" s="23">
        <v>112.8</v>
      </c>
      <c r="C88" s="23">
        <v>125.51281125511601</v>
      </c>
      <c r="D88" s="23">
        <v>144.80000000000001</v>
      </c>
      <c r="E88" s="23">
        <v>161.92684166438801</v>
      </c>
      <c r="F88" s="23">
        <v>112.2</v>
      </c>
      <c r="G88" s="23">
        <v>123.195822798099</v>
      </c>
    </row>
    <row r="89" spans="1:7" x14ac:dyDescent="0.2">
      <c r="A89" s="32" t="s">
        <v>384</v>
      </c>
      <c r="B89" s="23">
        <v>119.8</v>
      </c>
      <c r="C89" s="23">
        <v>124.289150935333</v>
      </c>
      <c r="D89" s="23">
        <v>103.5</v>
      </c>
      <c r="E89" s="23">
        <v>160.88280285392699</v>
      </c>
      <c r="F89" s="23">
        <v>101.9</v>
      </c>
      <c r="G89" s="23">
        <v>129.62862485389201</v>
      </c>
    </row>
    <row r="90" spans="1:7" x14ac:dyDescent="0.2">
      <c r="A90" s="32" t="s">
        <v>385</v>
      </c>
      <c r="B90" s="23">
        <v>114.5</v>
      </c>
      <c r="C90" s="23">
        <v>124.81904521009299</v>
      </c>
      <c r="D90" s="23">
        <v>140.6</v>
      </c>
      <c r="E90" s="23">
        <v>164.57918755769199</v>
      </c>
      <c r="F90" s="23">
        <v>115.7</v>
      </c>
      <c r="G90" s="23">
        <v>127.873044411183</v>
      </c>
    </row>
    <row r="91" spans="1:7" x14ac:dyDescent="0.2">
      <c r="A91" s="32" t="s">
        <v>386</v>
      </c>
      <c r="B91" s="23">
        <v>107.3</v>
      </c>
      <c r="C91" s="23">
        <v>126.22035017806</v>
      </c>
      <c r="D91" s="23">
        <v>149.69999999999999</v>
      </c>
      <c r="E91" s="23">
        <v>160.91688046401799</v>
      </c>
      <c r="F91" s="23">
        <v>118.6</v>
      </c>
      <c r="G91" s="23">
        <v>124.233084088398</v>
      </c>
    </row>
    <row r="92" spans="1:7" x14ac:dyDescent="0.2">
      <c r="A92" s="32" t="s">
        <v>387</v>
      </c>
      <c r="B92" s="23">
        <v>114.1</v>
      </c>
      <c r="C92" s="23">
        <v>127.222564177218</v>
      </c>
      <c r="D92" s="23">
        <v>122.1</v>
      </c>
      <c r="E92" s="23">
        <v>165.54945381157799</v>
      </c>
      <c r="F92" s="23">
        <v>121.5</v>
      </c>
      <c r="G92" s="23">
        <v>125.08609284121199</v>
      </c>
    </row>
    <row r="93" spans="1:7" x14ac:dyDescent="0.2">
      <c r="A93" s="32" t="s">
        <v>388</v>
      </c>
      <c r="B93" s="23">
        <v>123.2</v>
      </c>
      <c r="C93" s="23">
        <v>125.9853448321</v>
      </c>
      <c r="D93" s="23">
        <v>156.69999999999999</v>
      </c>
      <c r="E93" s="23">
        <v>163.68092717172101</v>
      </c>
      <c r="F93" s="23">
        <v>107.5</v>
      </c>
      <c r="G93" s="23">
        <v>124.738808842539</v>
      </c>
    </row>
    <row r="94" spans="1:7" x14ac:dyDescent="0.2">
      <c r="A94" s="32" t="s">
        <v>389</v>
      </c>
      <c r="B94" s="23">
        <v>134.30000000000001</v>
      </c>
      <c r="C94" s="23">
        <v>127.143384115168</v>
      </c>
      <c r="D94" s="23">
        <v>164.2</v>
      </c>
      <c r="E94" s="23">
        <v>165.69289008911099</v>
      </c>
      <c r="F94" s="23">
        <v>127.5</v>
      </c>
      <c r="G94" s="23">
        <v>124.358301787578</v>
      </c>
    </row>
    <row r="95" spans="1:7" x14ac:dyDescent="0.2">
      <c r="A95" s="32" t="s">
        <v>390</v>
      </c>
      <c r="B95" s="23">
        <v>143</v>
      </c>
      <c r="C95" s="23">
        <v>127.19186282776</v>
      </c>
      <c r="D95" s="23">
        <v>185.5</v>
      </c>
      <c r="E95" s="23">
        <v>164.46039159500501</v>
      </c>
      <c r="F95" s="23">
        <v>145.1</v>
      </c>
      <c r="G95" s="23">
        <v>125.981031026903</v>
      </c>
    </row>
    <row r="96" spans="1:7" x14ac:dyDescent="0.2">
      <c r="A96" s="32" t="s">
        <v>391</v>
      </c>
      <c r="B96" s="23">
        <v>149.4</v>
      </c>
      <c r="C96" s="23">
        <v>127.64327517466801</v>
      </c>
      <c r="D96" s="23">
        <v>241.1</v>
      </c>
      <c r="E96" s="23">
        <v>165.60653879879499</v>
      </c>
      <c r="F96" s="23">
        <v>149.69999999999999</v>
      </c>
      <c r="G96" s="23">
        <v>122.97045432207899</v>
      </c>
    </row>
    <row r="97" spans="1:7" x14ac:dyDescent="0.2">
      <c r="A97" s="32" t="s">
        <v>392</v>
      </c>
      <c r="B97" s="23">
        <v>146.9</v>
      </c>
      <c r="C97" s="23">
        <v>127.18493603995501</v>
      </c>
      <c r="D97" s="23">
        <v>251.8</v>
      </c>
      <c r="E97" s="23">
        <v>165.45400178528101</v>
      </c>
      <c r="F97" s="23">
        <v>148.5</v>
      </c>
      <c r="G97" s="23">
        <v>123.48821069273301</v>
      </c>
    </row>
    <row r="98" spans="1:7" x14ac:dyDescent="0.2">
      <c r="A98" s="32" t="s">
        <v>393</v>
      </c>
      <c r="B98" s="23">
        <v>134.1</v>
      </c>
      <c r="C98" s="23">
        <v>126.81882974166599</v>
      </c>
      <c r="D98" s="23">
        <v>174.5</v>
      </c>
      <c r="E98" s="23">
        <v>165.359509061463</v>
      </c>
      <c r="F98" s="23">
        <v>138.1</v>
      </c>
      <c r="G98" s="23">
        <v>124.00498881068501</v>
      </c>
    </row>
    <row r="99" spans="1:7" x14ac:dyDescent="0.2">
      <c r="A99" s="32" t="s">
        <v>394</v>
      </c>
      <c r="B99" s="23">
        <v>124.7</v>
      </c>
      <c r="C99" s="23">
        <v>127.743347007279</v>
      </c>
      <c r="D99" s="23">
        <v>148.69999999999999</v>
      </c>
      <c r="E99" s="23">
        <v>165.47201347135299</v>
      </c>
      <c r="F99" s="23">
        <v>121.3</v>
      </c>
      <c r="G99" s="23">
        <v>123.854211986957</v>
      </c>
    </row>
    <row r="100" spans="1:7" x14ac:dyDescent="0.2">
      <c r="A100" s="32" t="s">
        <v>395</v>
      </c>
      <c r="B100" s="23">
        <v>114.4</v>
      </c>
      <c r="C100" s="23">
        <v>128.69878123435799</v>
      </c>
      <c r="D100" s="23">
        <v>152.80000000000001</v>
      </c>
      <c r="E100" s="23">
        <v>166.515760959967</v>
      </c>
      <c r="F100" s="23">
        <v>109</v>
      </c>
      <c r="G100" s="23">
        <v>120.871244347755</v>
      </c>
    </row>
    <row r="101" spans="1:7" x14ac:dyDescent="0.2">
      <c r="A101" s="32" t="s">
        <v>396</v>
      </c>
      <c r="B101" s="23">
        <v>119</v>
      </c>
      <c r="C101" s="23">
        <v>126.567555598488</v>
      </c>
      <c r="D101" s="23">
        <v>110.3</v>
      </c>
      <c r="E101" s="23">
        <v>171.504059247068</v>
      </c>
      <c r="F101" s="23">
        <v>93.5</v>
      </c>
      <c r="G101" s="23">
        <v>121.79812656207</v>
      </c>
    </row>
    <row r="102" spans="1:7" x14ac:dyDescent="0.2">
      <c r="A102" s="32" t="s">
        <v>397</v>
      </c>
      <c r="B102" s="23">
        <v>116.6</v>
      </c>
      <c r="C102" s="23">
        <v>130.41394985277699</v>
      </c>
      <c r="D102" s="23">
        <v>140.80000000000001</v>
      </c>
      <c r="E102" s="23">
        <v>163.743851984684</v>
      </c>
      <c r="F102" s="23">
        <v>106.5</v>
      </c>
      <c r="G102" s="23">
        <v>121.45499615937</v>
      </c>
    </row>
    <row r="103" spans="1:7" x14ac:dyDescent="0.2">
      <c r="A103" s="32" t="s">
        <v>398</v>
      </c>
      <c r="B103" s="23">
        <v>110.7</v>
      </c>
      <c r="C103" s="23">
        <v>130.24836104613101</v>
      </c>
      <c r="D103" s="23">
        <v>155.19999999999999</v>
      </c>
      <c r="E103" s="23">
        <v>167.015880493183</v>
      </c>
      <c r="F103" s="23">
        <v>118.1</v>
      </c>
      <c r="G103" s="23">
        <v>124.462802290704</v>
      </c>
    </row>
    <row r="104" spans="1:7" x14ac:dyDescent="0.2">
      <c r="A104" s="32" t="s">
        <v>399</v>
      </c>
      <c r="B104" s="23">
        <v>114</v>
      </c>
      <c r="C104" s="23">
        <v>129.893229076349</v>
      </c>
      <c r="D104" s="23">
        <v>121.4</v>
      </c>
      <c r="E104" s="23">
        <v>168.599924787476</v>
      </c>
      <c r="F104" s="23">
        <v>118.8</v>
      </c>
      <c r="G104" s="23">
        <v>122.699925047565</v>
      </c>
    </row>
    <row r="105" spans="1:7" x14ac:dyDescent="0.2">
      <c r="A105" s="32" t="s">
        <v>400</v>
      </c>
      <c r="B105" s="23">
        <v>127.6</v>
      </c>
      <c r="C105" s="23">
        <v>130.27781181774901</v>
      </c>
      <c r="D105" s="23">
        <v>149.4</v>
      </c>
      <c r="E105" s="23">
        <v>162.70136215436801</v>
      </c>
      <c r="F105" s="23">
        <v>104.7</v>
      </c>
      <c r="G105" s="23">
        <v>120.48760664470601</v>
      </c>
    </row>
    <row r="106" spans="1:7" x14ac:dyDescent="0.2">
      <c r="A106" s="32" t="s">
        <v>401</v>
      </c>
      <c r="B106" s="23">
        <v>138.19999999999999</v>
      </c>
      <c r="C106" s="23">
        <v>122.377232127583</v>
      </c>
      <c r="D106" s="23">
        <v>161.30000000000001</v>
      </c>
      <c r="E106" s="23">
        <v>163.691810733701</v>
      </c>
      <c r="F106" s="23">
        <v>122.3</v>
      </c>
      <c r="G106" s="23">
        <v>119.20390064766001</v>
      </c>
    </row>
    <row r="107" spans="1:7" x14ac:dyDescent="0.2">
      <c r="A107" s="32" t="s">
        <v>402</v>
      </c>
      <c r="B107" s="23">
        <v>147.30000000000001</v>
      </c>
      <c r="C107" s="23">
        <v>129.81620949008999</v>
      </c>
      <c r="D107" s="23">
        <v>186.6</v>
      </c>
      <c r="E107" s="23">
        <v>166.17842204904099</v>
      </c>
      <c r="F107" s="23">
        <v>142.9</v>
      </c>
      <c r="G107" s="23">
        <v>124.849614728793</v>
      </c>
    </row>
    <row r="108" spans="1:7" x14ac:dyDescent="0.2">
      <c r="A108" s="32" t="s">
        <v>403</v>
      </c>
      <c r="B108" s="23">
        <v>153.1</v>
      </c>
      <c r="C108" s="23">
        <v>131.233546906773</v>
      </c>
      <c r="D108" s="23">
        <v>247.3</v>
      </c>
      <c r="E108" s="23">
        <v>163.074638935591</v>
      </c>
      <c r="F108" s="23">
        <v>152.4</v>
      </c>
      <c r="G108" s="23">
        <v>121.912950813431</v>
      </c>
    </row>
    <row r="109" spans="1:7" x14ac:dyDescent="0.2">
      <c r="A109" s="32" t="s">
        <v>404</v>
      </c>
      <c r="B109" s="23">
        <v>152.69999999999999</v>
      </c>
      <c r="C109" s="23">
        <v>132.69806598303401</v>
      </c>
      <c r="D109" s="23">
        <v>264</v>
      </c>
      <c r="E109" s="23">
        <v>163.51054402775</v>
      </c>
      <c r="F109" s="23">
        <v>149.4</v>
      </c>
      <c r="G109" s="23">
        <v>122.020164283244</v>
      </c>
    </row>
    <row r="110" spans="1:7" x14ac:dyDescent="0.2">
      <c r="A110" s="32" t="s">
        <v>405</v>
      </c>
      <c r="B110" s="23">
        <v>140.30000000000001</v>
      </c>
      <c r="C110" s="23">
        <v>132.45133419041201</v>
      </c>
      <c r="D110" s="23">
        <v>179.8</v>
      </c>
      <c r="E110" s="23">
        <v>162.76769466472399</v>
      </c>
      <c r="F110" s="23">
        <v>138.5</v>
      </c>
      <c r="G110" s="23">
        <v>123.621807979146</v>
      </c>
    </row>
    <row r="111" spans="1:7" x14ac:dyDescent="0.2">
      <c r="A111" s="32" t="s">
        <v>406</v>
      </c>
      <c r="B111" s="23">
        <v>128</v>
      </c>
      <c r="C111" s="23">
        <v>130.72030910726701</v>
      </c>
      <c r="D111" s="23">
        <v>152.4</v>
      </c>
      <c r="E111" s="23">
        <v>165.48444659103001</v>
      </c>
      <c r="F111" s="23">
        <v>121.3</v>
      </c>
      <c r="G111" s="23">
        <v>123.44816457598699</v>
      </c>
    </row>
    <row r="112" spans="1:7" x14ac:dyDescent="0.2">
      <c r="A112" s="32" t="s">
        <v>407</v>
      </c>
      <c r="B112" s="23">
        <v>113.6</v>
      </c>
      <c r="C112" s="23">
        <v>133.441520360449</v>
      </c>
      <c r="D112" s="23">
        <v>143.5</v>
      </c>
      <c r="E112" s="23">
        <v>157.790379542202</v>
      </c>
      <c r="F112" s="23">
        <v>111.2</v>
      </c>
      <c r="G112" s="23">
        <v>122.190720996523</v>
      </c>
    </row>
    <row r="113" spans="1:7" x14ac:dyDescent="0.2">
      <c r="A113" s="32" t="s">
        <v>408</v>
      </c>
      <c r="B113" s="23">
        <v>126.2</v>
      </c>
      <c r="C113" s="23">
        <v>134.661302192606</v>
      </c>
      <c r="D113" s="23">
        <v>90</v>
      </c>
      <c r="E113" s="23">
        <v>157.80306517268599</v>
      </c>
      <c r="F113" s="23">
        <v>90.5</v>
      </c>
      <c r="G113" s="23">
        <v>121.101109267168</v>
      </c>
    </row>
    <row r="114" spans="1:7" x14ac:dyDescent="0.2">
      <c r="A114" s="32" t="s">
        <v>409</v>
      </c>
      <c r="B114" s="23">
        <v>110.5</v>
      </c>
      <c r="C114" s="23">
        <v>129.70857821403499</v>
      </c>
      <c r="D114" s="23">
        <v>135.6</v>
      </c>
      <c r="E114" s="23">
        <v>156.50512195714299</v>
      </c>
      <c r="F114" s="23">
        <v>99.2</v>
      </c>
      <c r="G114" s="23">
        <v>115.088102856714</v>
      </c>
    </row>
    <row r="115" spans="1:7" x14ac:dyDescent="0.2">
      <c r="A115" s="32" t="s">
        <v>410</v>
      </c>
      <c r="B115" s="23">
        <v>107.7</v>
      </c>
      <c r="C115" s="23">
        <v>130.09878537475399</v>
      </c>
      <c r="D115" s="23">
        <v>143.5</v>
      </c>
      <c r="E115" s="23">
        <v>157.05094595771601</v>
      </c>
      <c r="F115" s="23">
        <v>111.1</v>
      </c>
      <c r="G115" s="23">
        <v>118.622259377682</v>
      </c>
    </row>
    <row r="116" spans="1:7" x14ac:dyDescent="0.2">
      <c r="A116" s="32" t="s">
        <v>411</v>
      </c>
      <c r="B116" s="23">
        <v>110</v>
      </c>
      <c r="C116" s="23">
        <v>127.930407082511</v>
      </c>
      <c r="D116" s="23">
        <v>103.9</v>
      </c>
      <c r="E116" s="23">
        <v>155.214885195477</v>
      </c>
      <c r="F116" s="23">
        <v>110.6</v>
      </c>
      <c r="G116" s="23">
        <v>113.201486916178</v>
      </c>
    </row>
    <row r="117" spans="1:7" x14ac:dyDescent="0.2">
      <c r="A117" s="32" t="s">
        <v>412</v>
      </c>
      <c r="B117" s="23">
        <v>127.6</v>
      </c>
      <c r="C117" s="23">
        <v>135.64113288415399</v>
      </c>
      <c r="D117" s="23">
        <v>149.4</v>
      </c>
      <c r="E117" s="23">
        <v>158.361950904217</v>
      </c>
      <c r="F117" s="23">
        <v>104.7</v>
      </c>
      <c r="G117" s="23">
        <v>118.676098744594</v>
      </c>
    </row>
    <row r="118" spans="1:7" x14ac:dyDescent="0.2">
      <c r="A118" s="32" t="s">
        <v>413</v>
      </c>
      <c r="B118" s="23"/>
      <c r="C118" s="23">
        <v>128.639566771804</v>
      </c>
      <c r="D118" s="23"/>
      <c r="E118" s="23">
        <v>155.33746356639301</v>
      </c>
      <c r="F118" s="23"/>
      <c r="G118" s="23">
        <v>115.821878422297</v>
      </c>
    </row>
    <row r="119" spans="1:7" x14ac:dyDescent="0.2">
      <c r="A119" s="32" t="s">
        <v>414</v>
      </c>
      <c r="B119" s="23"/>
      <c r="C119" s="23">
        <v>127.67580765117999</v>
      </c>
      <c r="D119" s="23"/>
      <c r="E119" s="23">
        <v>154.469732351077</v>
      </c>
      <c r="F119" s="23"/>
      <c r="G119" s="23">
        <v>115.69916891732601</v>
      </c>
    </row>
    <row r="120" spans="1:7" x14ac:dyDescent="0.2">
      <c r="A120" s="32" t="s">
        <v>415</v>
      </c>
      <c r="B120" s="23">
        <v>147</v>
      </c>
      <c r="C120" s="23">
        <v>126.619238305127</v>
      </c>
      <c r="D120" s="23">
        <v>239.2</v>
      </c>
      <c r="E120" s="23">
        <v>152.26142424451501</v>
      </c>
      <c r="F120" s="23">
        <v>147.1</v>
      </c>
      <c r="G120" s="23">
        <v>114.64277555174399</v>
      </c>
    </row>
    <row r="121" spans="1:7" x14ac:dyDescent="0.2">
      <c r="A121" s="32" t="s">
        <v>416</v>
      </c>
      <c r="B121" s="23">
        <v>140.5</v>
      </c>
      <c r="C121" s="23">
        <v>124.67249137088299</v>
      </c>
      <c r="D121" s="23">
        <v>249.7</v>
      </c>
      <c r="E121" s="23">
        <v>153.639740364049</v>
      </c>
      <c r="F121" s="23">
        <v>141</v>
      </c>
      <c r="G121" s="23">
        <v>114.328672084584</v>
      </c>
    </row>
    <row r="122" spans="1:7" x14ac:dyDescent="0.2">
      <c r="A122" s="32" t="s">
        <v>417</v>
      </c>
      <c r="B122" s="23">
        <v>130.9</v>
      </c>
      <c r="C122" s="23">
        <v>124.75604551395701</v>
      </c>
      <c r="D122" s="23">
        <v>160.30000000000001</v>
      </c>
      <c r="E122" s="23">
        <v>151.40080827545501</v>
      </c>
      <c r="F122" s="23">
        <v>123.2</v>
      </c>
      <c r="G122" s="23">
        <v>111.479639922964</v>
      </c>
    </row>
    <row r="123" spans="1:7" x14ac:dyDescent="0.2">
      <c r="A123" s="32" t="s">
        <v>418</v>
      </c>
      <c r="B123" s="23">
        <v>124.6</v>
      </c>
      <c r="C123" s="23">
        <v>125.365082681362</v>
      </c>
      <c r="D123" s="23">
        <v>126.4</v>
      </c>
      <c r="E123" s="23">
        <v>148.859275709141</v>
      </c>
      <c r="F123" s="23">
        <v>107.9</v>
      </c>
      <c r="G123" s="23">
        <v>112.524630010379</v>
      </c>
    </row>
    <row r="124" spans="1:7" x14ac:dyDescent="0.2">
      <c r="A124" s="32" t="s">
        <v>419</v>
      </c>
      <c r="B124" s="23">
        <v>96.7</v>
      </c>
      <c r="C124" s="23">
        <v>121.39414280308699</v>
      </c>
      <c r="D124" s="23">
        <v>143.80000000000001</v>
      </c>
      <c r="E124" s="23">
        <v>157.17213096658801</v>
      </c>
      <c r="F124" s="23">
        <v>101.1</v>
      </c>
      <c r="G124" s="23">
        <v>111.576846317762</v>
      </c>
    </row>
    <row r="125" spans="1:7" x14ac:dyDescent="0.2">
      <c r="A125" s="32" t="s">
        <v>420</v>
      </c>
      <c r="B125" s="23">
        <v>109.8</v>
      </c>
      <c r="C125" s="23">
        <v>123.475746018983</v>
      </c>
      <c r="D125" s="23">
        <v>83.3</v>
      </c>
      <c r="E125" s="23">
        <v>149.032212167626</v>
      </c>
      <c r="F125" s="23">
        <v>78.3</v>
      </c>
      <c r="G125" s="23">
        <v>108.027246172932</v>
      </c>
    </row>
    <row r="126" spans="1:7" x14ac:dyDescent="0.2">
      <c r="A126" s="32" t="s">
        <v>556</v>
      </c>
      <c r="B126" s="23">
        <v>103</v>
      </c>
      <c r="C126" s="23">
        <v>127.60954445151</v>
      </c>
      <c r="D126" s="23">
        <v>150.69999999999999</v>
      </c>
      <c r="E126" s="23">
        <v>162.76696957112199</v>
      </c>
      <c r="F126" s="23">
        <v>93.8</v>
      </c>
      <c r="G126" s="23">
        <v>105.848149275015</v>
      </c>
    </row>
    <row r="127" spans="1:7" x14ac:dyDescent="0.2">
      <c r="A127" s="32" t="s">
        <v>557</v>
      </c>
      <c r="B127" s="23">
        <v>101.7</v>
      </c>
      <c r="C127" s="23">
        <v>124.57876035215099</v>
      </c>
      <c r="D127" s="23">
        <v>144.19999999999999</v>
      </c>
      <c r="E127" s="23">
        <v>148.58340108406901</v>
      </c>
      <c r="F127" s="23">
        <v>103.1</v>
      </c>
      <c r="G127" s="23">
        <v>112.489654201767</v>
      </c>
    </row>
    <row r="128" spans="1:7" x14ac:dyDescent="0.2">
      <c r="A128" s="32" t="s">
        <v>558</v>
      </c>
      <c r="B128" s="23">
        <v>111.2</v>
      </c>
      <c r="C128" s="23">
        <v>132.11347753153299</v>
      </c>
      <c r="D128" s="23">
        <v>94.3</v>
      </c>
      <c r="E128" s="23">
        <v>150.20463708696201</v>
      </c>
      <c r="F128" s="23">
        <v>119.9</v>
      </c>
      <c r="G128" s="23">
        <v>119.89988960859399</v>
      </c>
    </row>
    <row r="129" spans="1:7" x14ac:dyDescent="0.2">
      <c r="A129" s="32" t="s">
        <v>559</v>
      </c>
      <c r="B129" s="23">
        <v>100.8</v>
      </c>
      <c r="C129" s="23">
        <v>126.653329381584</v>
      </c>
      <c r="D129" s="23">
        <v>136.69999999999999</v>
      </c>
      <c r="E129" s="23">
        <v>149.58943956341199</v>
      </c>
      <c r="F129" s="23">
        <v>104.1</v>
      </c>
      <c r="G129" s="23">
        <v>118.588330498498</v>
      </c>
    </row>
    <row r="130" spans="1:7" x14ac:dyDescent="0.2">
      <c r="A130" s="32" t="s">
        <v>560</v>
      </c>
      <c r="B130" s="23">
        <v>258.60000000000002</v>
      </c>
      <c r="C130" s="23">
        <v>145.337207043642</v>
      </c>
      <c r="D130" s="23">
        <v>157.5</v>
      </c>
      <c r="E130" s="23">
        <v>148.826405419346</v>
      </c>
      <c r="F130" s="23">
        <v>128.9</v>
      </c>
      <c r="G130" s="23">
        <v>120.571001982295</v>
      </c>
    </row>
    <row r="131" spans="1:7" x14ac:dyDescent="0.2">
      <c r="A131" s="32" t="s">
        <v>561</v>
      </c>
      <c r="B131" s="23">
        <v>164.8</v>
      </c>
      <c r="C131" s="23">
        <v>137.229078052613</v>
      </c>
      <c r="D131" s="23">
        <v>160.6</v>
      </c>
      <c r="E131" s="23">
        <v>147.04428709935499</v>
      </c>
      <c r="F131" s="23">
        <v>125.5</v>
      </c>
      <c r="G131" s="23">
        <v>117.41445690506499</v>
      </c>
    </row>
    <row r="132" spans="1:7" x14ac:dyDescent="0.2">
      <c r="A132" s="32" t="s">
        <v>562</v>
      </c>
      <c r="B132" s="23">
        <v>159.30000000000001</v>
      </c>
      <c r="C132" s="23">
        <v>138.29001279037101</v>
      </c>
      <c r="D132" s="23">
        <v>263.5</v>
      </c>
      <c r="E132" s="23">
        <v>150.437334989254</v>
      </c>
      <c r="F132" s="23">
        <v>162.5</v>
      </c>
      <c r="G132" s="23">
        <v>125.239761691354</v>
      </c>
    </row>
    <row r="133" spans="1:7" x14ac:dyDescent="0.2">
      <c r="A133" s="32" t="s">
        <v>563</v>
      </c>
      <c r="B133" s="23">
        <v>159.5</v>
      </c>
      <c r="C133" s="23">
        <v>140.97235601866501</v>
      </c>
      <c r="D133" s="23">
        <v>262</v>
      </c>
      <c r="E133" s="23">
        <v>147.51513212937499</v>
      </c>
      <c r="F133" s="23">
        <v>154</v>
      </c>
      <c r="G133" s="23">
        <v>125.640567672869</v>
      </c>
    </row>
    <row r="134" spans="1:7" x14ac:dyDescent="0.2">
      <c r="A134" s="32" t="s">
        <v>564</v>
      </c>
      <c r="B134" s="23">
        <v>152.80000000000001</v>
      </c>
      <c r="C134" s="23">
        <v>143.104125742327</v>
      </c>
      <c r="D134" s="23">
        <v>171.2</v>
      </c>
      <c r="E134" s="23">
        <v>148.17897357338299</v>
      </c>
      <c r="F134" s="23">
        <v>139.19999999999999</v>
      </c>
      <c r="G134" s="23">
        <v>127.158567594484</v>
      </c>
    </row>
    <row r="135" spans="1:7" x14ac:dyDescent="0.2">
      <c r="A135" s="32" t="s">
        <v>565</v>
      </c>
      <c r="B135" s="23">
        <v>151.4</v>
      </c>
      <c r="C135" s="23">
        <v>145.626041211076</v>
      </c>
      <c r="D135" s="23">
        <v>126.8</v>
      </c>
      <c r="E135" s="23">
        <v>147.24054295879199</v>
      </c>
      <c r="F135" s="23">
        <v>119.6</v>
      </c>
      <c r="G135" s="23">
        <v>127.138116254932</v>
      </c>
    </row>
    <row r="136" spans="1:7" x14ac:dyDescent="0.2">
      <c r="A136" s="32" t="s">
        <v>566</v>
      </c>
      <c r="B136" s="23">
        <v>122.7</v>
      </c>
      <c r="C136" s="23">
        <v>148.32110817402801</v>
      </c>
      <c r="D136" s="23">
        <v>123.8</v>
      </c>
      <c r="E136" s="23">
        <v>143.84311962724101</v>
      </c>
      <c r="F136" s="23">
        <v>121</v>
      </c>
      <c r="G136" s="23">
        <v>131.777394796176</v>
      </c>
    </row>
    <row r="137" spans="1:7" x14ac:dyDescent="0.2">
      <c r="A137" s="32" t="s">
        <v>567</v>
      </c>
      <c r="B137" s="23">
        <v>134.30000000000001</v>
      </c>
      <c r="C137" s="23">
        <v>148.61021488354601</v>
      </c>
      <c r="D137" s="23">
        <v>71.7</v>
      </c>
      <c r="E137" s="23">
        <v>146.34300953523399</v>
      </c>
      <c r="F137" s="23">
        <v>98.6</v>
      </c>
      <c r="G137" s="23">
        <v>134.423577138333</v>
      </c>
    </row>
  </sheetData>
  <mergeCells count="7">
    <mergeCell ref="L45:S48"/>
    <mergeCell ref="B3:C3"/>
    <mergeCell ref="D3:E3"/>
    <mergeCell ref="F3:G3"/>
    <mergeCell ref="B4:C4"/>
    <mergeCell ref="D4:E4"/>
    <mergeCell ref="F4:G4"/>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8"/>
  </sheetPr>
  <dimension ref="A1:AMJ18"/>
  <sheetViews>
    <sheetView workbookViewId="0">
      <selection activeCell="B2" sqref="B2:I2"/>
    </sheetView>
  </sheetViews>
  <sheetFormatPr baseColWidth="10" defaultColWidth="11.25" defaultRowHeight="14.25" x14ac:dyDescent="0.2"/>
  <cols>
    <col min="1" max="1" width="18.25" style="20" customWidth="1"/>
    <col min="2" max="9" width="9" style="20" customWidth="1"/>
    <col min="10" max="1024" width="10.25" style="20" customWidth="1"/>
  </cols>
  <sheetData>
    <row r="1" spans="1:9" ht="12.75" customHeight="1" x14ac:dyDescent="0.2">
      <c r="A1" s="261" t="s">
        <v>569</v>
      </c>
      <c r="B1" s="261"/>
      <c r="C1" s="261"/>
      <c r="D1" s="261"/>
      <c r="E1" s="261"/>
      <c r="F1" s="261"/>
      <c r="G1" s="261"/>
      <c r="H1" s="261"/>
      <c r="I1" s="261"/>
    </row>
    <row r="2" spans="1:9" ht="33.75" x14ac:dyDescent="0.2">
      <c r="A2" s="32"/>
      <c r="B2" s="177" t="s">
        <v>113</v>
      </c>
      <c r="C2" s="177" t="s">
        <v>144</v>
      </c>
      <c r="D2" s="177" t="s">
        <v>145</v>
      </c>
      <c r="E2" s="177" t="s">
        <v>146</v>
      </c>
      <c r="F2" s="177" t="s">
        <v>424</v>
      </c>
      <c r="G2" s="177" t="s">
        <v>425</v>
      </c>
      <c r="H2" s="177" t="s">
        <v>426</v>
      </c>
      <c r="I2" s="177" t="s">
        <v>427</v>
      </c>
    </row>
    <row r="3" spans="1:9" x14ac:dyDescent="0.2">
      <c r="A3" s="38">
        <v>2020</v>
      </c>
      <c r="B3" s="66">
        <v>120.53</v>
      </c>
      <c r="C3" s="66">
        <v>81.3</v>
      </c>
      <c r="D3" s="66">
        <v>116.47</v>
      </c>
      <c r="E3" s="66">
        <v>136.58000000000001</v>
      </c>
      <c r="F3" s="66">
        <v>126.24</v>
      </c>
      <c r="G3" s="66">
        <v>151.08888888888899</v>
      </c>
      <c r="H3" s="66">
        <v>147.91111111111101</v>
      </c>
      <c r="I3" s="66">
        <v>134.69999999999999</v>
      </c>
    </row>
    <row r="4" spans="1:9" x14ac:dyDescent="0.2">
      <c r="A4" s="32" t="s">
        <v>114</v>
      </c>
      <c r="B4" s="23">
        <v>135.75</v>
      </c>
      <c r="C4" s="23">
        <v>100.2</v>
      </c>
      <c r="D4" s="23">
        <v>128.32499999999999</v>
      </c>
      <c r="E4" s="23">
        <v>152.05000000000001</v>
      </c>
      <c r="F4" s="23">
        <v>140.94999999999999</v>
      </c>
      <c r="G4" s="23">
        <v>178.22499999999999</v>
      </c>
      <c r="H4" s="23">
        <v>184.65</v>
      </c>
      <c r="I4" s="23">
        <v>160.625</v>
      </c>
    </row>
    <row r="5" spans="1:9" x14ac:dyDescent="0.2">
      <c r="A5" s="32" t="s">
        <v>115</v>
      </c>
      <c r="B5" s="23">
        <v>110.383333333333</v>
      </c>
      <c r="C5" s="23">
        <v>68.7</v>
      </c>
      <c r="D5" s="23">
        <v>108.566666666667</v>
      </c>
      <c r="E5" s="23">
        <v>126.26666666666701</v>
      </c>
      <c r="F5" s="23">
        <v>116.433333333333</v>
      </c>
      <c r="G5" s="23">
        <v>129.38</v>
      </c>
      <c r="H5" s="23">
        <v>118.52</v>
      </c>
      <c r="I5" s="23">
        <v>108.77500000000001</v>
      </c>
    </row>
    <row r="6" spans="1:9" x14ac:dyDescent="0.2">
      <c r="A6" s="38">
        <v>2021</v>
      </c>
      <c r="B6" s="66">
        <v>143.34166666666701</v>
      </c>
      <c r="C6" s="66">
        <v>98.47</v>
      </c>
      <c r="D6" s="66">
        <v>137.65</v>
      </c>
      <c r="E6" s="66">
        <v>140.85</v>
      </c>
      <c r="F6" s="66">
        <v>144.94545454545499</v>
      </c>
      <c r="G6" s="66">
        <v>159.625</v>
      </c>
      <c r="H6" s="66">
        <v>158.15555555555599</v>
      </c>
      <c r="I6" s="66">
        <v>140.47999999999999</v>
      </c>
    </row>
    <row r="7" spans="1:9" x14ac:dyDescent="0.2">
      <c r="A7" s="32" t="s">
        <v>114</v>
      </c>
      <c r="B7" s="23">
        <v>174.4</v>
      </c>
      <c r="C7" s="23">
        <v>126.05</v>
      </c>
      <c r="D7" s="23">
        <v>164.86666666666699</v>
      </c>
      <c r="E7" s="23">
        <v>175.45</v>
      </c>
      <c r="F7" s="23">
        <v>172.38</v>
      </c>
      <c r="G7" s="23">
        <v>220.25</v>
      </c>
      <c r="H7" s="23">
        <v>194.3</v>
      </c>
      <c r="I7" s="23">
        <v>177.84</v>
      </c>
    </row>
    <row r="8" spans="1:9" x14ac:dyDescent="0.2">
      <c r="A8" s="32" t="s">
        <v>115</v>
      </c>
      <c r="B8" s="23">
        <v>112.283333333333</v>
      </c>
      <c r="C8" s="23">
        <v>80.0833333333333</v>
      </c>
      <c r="D8" s="23">
        <v>110.433333333333</v>
      </c>
      <c r="E8" s="23">
        <v>106.25</v>
      </c>
      <c r="F8" s="23">
        <v>122.083333333333</v>
      </c>
      <c r="G8" s="23">
        <v>99</v>
      </c>
      <c r="H8" s="23">
        <v>112.97499999999999</v>
      </c>
      <c r="I8" s="23">
        <v>103.12</v>
      </c>
    </row>
    <row r="9" spans="1:9" x14ac:dyDescent="0.2">
      <c r="A9" s="38" t="s">
        <v>181</v>
      </c>
      <c r="B9" s="67">
        <v>18.9261318067425</v>
      </c>
      <c r="C9" s="67">
        <v>21.119311193111901</v>
      </c>
      <c r="D9" s="67">
        <v>18.184940327981501</v>
      </c>
      <c r="E9" s="67">
        <v>3.12637282178942</v>
      </c>
      <c r="F9" s="67">
        <v>14.817375273649001</v>
      </c>
      <c r="G9" s="67">
        <v>5.6497279011619401</v>
      </c>
      <c r="H9" s="67">
        <v>6.9260817307692504</v>
      </c>
      <c r="I9" s="67">
        <v>4.2910170749814496</v>
      </c>
    </row>
    <row r="10" spans="1:9" x14ac:dyDescent="0.2">
      <c r="A10" s="32" t="s">
        <v>114</v>
      </c>
      <c r="B10" s="68">
        <v>28.471454880294701</v>
      </c>
      <c r="C10" s="68">
        <v>25.798403193612799</v>
      </c>
      <c r="D10" s="68">
        <v>28.475875056821899</v>
      </c>
      <c r="E10" s="68">
        <v>15.389674449194301</v>
      </c>
      <c r="F10" s="68">
        <v>22.298687477828999</v>
      </c>
      <c r="G10" s="68">
        <v>23.579744704727201</v>
      </c>
      <c r="H10" s="68">
        <v>5.2261034389385497</v>
      </c>
      <c r="I10" s="68">
        <v>10.717509727626499</v>
      </c>
    </row>
    <row r="11" spans="1:9" x14ac:dyDescent="0.2">
      <c r="A11" s="32" t="s">
        <v>115</v>
      </c>
      <c r="B11" s="68">
        <v>1.7212743469726699</v>
      </c>
      <c r="C11" s="68">
        <v>16.5696263949539</v>
      </c>
      <c r="D11" s="68">
        <v>1.7193736567393301</v>
      </c>
      <c r="E11" s="68">
        <v>-15.8526927138332</v>
      </c>
      <c r="F11" s="68">
        <v>4.85256226739192</v>
      </c>
      <c r="G11" s="68">
        <v>-23.481218117174201</v>
      </c>
      <c r="H11" s="68">
        <v>-4.6785352683091501</v>
      </c>
      <c r="I11" s="68">
        <v>-5.1988048724431204</v>
      </c>
    </row>
    <row r="12" spans="1:9" x14ac:dyDescent="0.2">
      <c r="A12" s="38" t="s">
        <v>534</v>
      </c>
      <c r="B12" s="67">
        <v>9.6792705477268406</v>
      </c>
      <c r="C12" s="67">
        <v>5.6450603486812598</v>
      </c>
      <c r="D12" s="67">
        <v>10.392301009155901</v>
      </c>
      <c r="E12" s="67">
        <v>-9.1045980102178099</v>
      </c>
      <c r="F12" s="67">
        <v>3.2129987268843201</v>
      </c>
      <c r="G12" s="67">
        <v>-7.1461811412948597</v>
      </c>
      <c r="H12" s="67">
        <v>12.720001583813399</v>
      </c>
      <c r="I12" s="67">
        <v>3.56410428255478</v>
      </c>
    </row>
    <row r="13" spans="1:9" x14ac:dyDescent="0.2">
      <c r="A13" s="32" t="s">
        <v>114</v>
      </c>
      <c r="B13" s="68">
        <v>21.731037691949801</v>
      </c>
      <c r="C13" s="68">
        <v>10.5863430326071</v>
      </c>
      <c r="D13" s="68">
        <v>23.619095226193501</v>
      </c>
      <c r="E13" s="68">
        <v>8.5929440891273003</v>
      </c>
      <c r="F13" s="68">
        <v>11.608934930398201</v>
      </c>
      <c r="G13" s="68">
        <v>14.6438795870565</v>
      </c>
      <c r="H13" s="68">
        <v>18.415439309294101</v>
      </c>
      <c r="I13" s="68">
        <v>16.923076923076898</v>
      </c>
    </row>
    <row r="14" spans="1:9" x14ac:dyDescent="0.2">
      <c r="A14" s="32" t="s">
        <v>115</v>
      </c>
      <c r="B14" s="68">
        <v>-4.9386200084662004</v>
      </c>
      <c r="C14" s="68">
        <v>10.5614358030373</v>
      </c>
      <c r="D14" s="68">
        <v>-4.8125269357850904</v>
      </c>
      <c r="E14" s="68">
        <v>-28.378833838894501</v>
      </c>
      <c r="F14" s="68">
        <v>-3.4278180619644001</v>
      </c>
      <c r="G14" s="68">
        <v>-30.084745762711901</v>
      </c>
      <c r="H14" s="68">
        <v>-3.0534897025171599</v>
      </c>
      <c r="I14" s="68">
        <v>-11.026747195858499</v>
      </c>
    </row>
    <row r="15" spans="1:9" ht="5.25" customHeight="1" x14ac:dyDescent="0.2">
      <c r="A15" s="227" t="s">
        <v>756</v>
      </c>
      <c r="B15" s="227"/>
      <c r="C15" s="227"/>
      <c r="D15" s="227"/>
      <c r="E15" s="227"/>
      <c r="F15" s="227"/>
      <c r="G15" s="227"/>
      <c r="H15" s="227"/>
      <c r="I15" s="227"/>
    </row>
    <row r="16" spans="1:9" x14ac:dyDescent="0.2">
      <c r="A16" s="231"/>
      <c r="B16" s="231"/>
      <c r="C16" s="231"/>
      <c r="D16" s="231"/>
      <c r="E16" s="231"/>
      <c r="F16" s="231"/>
      <c r="G16" s="231"/>
      <c r="H16" s="231"/>
      <c r="I16" s="231"/>
    </row>
    <row r="17" spans="1:9" x14ac:dyDescent="0.2">
      <c r="A17" s="231"/>
      <c r="B17" s="231"/>
      <c r="C17" s="231"/>
      <c r="D17" s="231"/>
      <c r="E17" s="231"/>
      <c r="F17" s="231"/>
      <c r="G17" s="231"/>
      <c r="H17" s="231"/>
      <c r="I17" s="231"/>
    </row>
    <row r="18" spans="1:9" x14ac:dyDescent="0.2">
      <c r="A18" s="231"/>
      <c r="B18" s="231"/>
      <c r="C18" s="231"/>
      <c r="D18" s="231"/>
      <c r="E18" s="231"/>
      <c r="F18" s="231"/>
      <c r="G18" s="231"/>
      <c r="H18" s="231"/>
      <c r="I18" s="231"/>
    </row>
  </sheetData>
  <mergeCells count="2">
    <mergeCell ref="A1:I1"/>
    <mergeCell ref="A15:I18"/>
  </mergeCells>
  <pageMargins left="0.74999999999999989" right="0.74999999999999989" top="1.393700787401575" bottom="1.393700787401575" header="1" footer="1"/>
  <pageSetup paperSize="0" fitToWidth="0" fitToHeight="0" orientation="portrait" horizontalDpi="0" verticalDpi="0" copies="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8"/>
  </sheetPr>
  <dimension ref="A1:AJP42"/>
  <sheetViews>
    <sheetView workbookViewId="0">
      <selection activeCell="Q27" sqref="Q27"/>
    </sheetView>
  </sheetViews>
  <sheetFormatPr baseColWidth="10" defaultColWidth="11.25" defaultRowHeight="14.25" x14ac:dyDescent="0.2"/>
  <cols>
    <col min="1" max="1" width="18.5" style="20" customWidth="1"/>
    <col min="2" max="3" width="6.75" style="20" customWidth="1"/>
    <col min="4" max="4" width="9.75" style="20" customWidth="1"/>
    <col min="5" max="6" width="6.75" style="20" customWidth="1"/>
    <col min="7" max="7" width="9.75" style="20" customWidth="1"/>
    <col min="8" max="9" width="6.75" style="20" customWidth="1"/>
    <col min="10" max="10" width="8.75" style="20" customWidth="1"/>
    <col min="11" max="12" width="6.75" style="20" customWidth="1"/>
    <col min="13" max="13" width="9.75" style="20" customWidth="1"/>
    <col min="14" max="15" width="6.75" style="20" customWidth="1"/>
    <col min="16" max="16" width="9.25" style="20" customWidth="1"/>
    <col min="17" max="952" width="10.25" style="20" customWidth="1"/>
  </cols>
  <sheetData>
    <row r="1" spans="1:16" x14ac:dyDescent="0.2">
      <c r="A1" s="219" t="s">
        <v>589</v>
      </c>
      <c r="B1" s="219"/>
      <c r="C1" s="219"/>
      <c r="D1" s="219"/>
      <c r="E1" s="219"/>
      <c r="F1" s="219"/>
      <c r="G1" s="219"/>
      <c r="H1" s="219"/>
      <c r="I1" s="219"/>
      <c r="J1" s="219"/>
      <c r="K1" s="219"/>
      <c r="L1" s="219"/>
      <c r="M1" s="219"/>
      <c r="N1" s="219"/>
      <c r="O1" s="219"/>
      <c r="P1" s="219"/>
    </row>
    <row r="2" spans="1:16" x14ac:dyDescent="0.2">
      <c r="A2" s="256"/>
      <c r="B2" s="221" t="s">
        <v>121</v>
      </c>
      <c r="C2" s="221"/>
      <c r="D2" s="221"/>
      <c r="E2" s="221" t="s">
        <v>133</v>
      </c>
      <c r="F2" s="221"/>
      <c r="G2" s="221"/>
      <c r="H2" s="221" t="s">
        <v>134</v>
      </c>
      <c r="I2" s="221"/>
      <c r="J2" s="221"/>
      <c r="K2" s="221" t="s">
        <v>176</v>
      </c>
      <c r="L2" s="221"/>
      <c r="M2" s="221"/>
      <c r="N2" s="221" t="s">
        <v>242</v>
      </c>
      <c r="O2" s="221"/>
      <c r="P2" s="221"/>
    </row>
    <row r="3" spans="1:16" x14ac:dyDescent="0.2">
      <c r="A3" s="256"/>
      <c r="B3" s="176">
        <v>2020</v>
      </c>
      <c r="C3" s="176">
        <v>2021</v>
      </c>
      <c r="D3" s="176" t="s">
        <v>181</v>
      </c>
      <c r="E3" s="176">
        <v>2020</v>
      </c>
      <c r="F3" s="176">
        <v>2021</v>
      </c>
      <c r="G3" s="176" t="s">
        <v>181</v>
      </c>
      <c r="H3" s="176">
        <v>2020</v>
      </c>
      <c r="I3" s="176">
        <v>2021</v>
      </c>
      <c r="J3" s="176" t="s">
        <v>181</v>
      </c>
      <c r="K3" s="176">
        <v>2020</v>
      </c>
      <c r="L3" s="176">
        <v>2021</v>
      </c>
      <c r="M3" s="176" t="s">
        <v>181</v>
      </c>
      <c r="N3" s="176">
        <v>2020</v>
      </c>
      <c r="O3" s="176">
        <v>2021</v>
      </c>
      <c r="P3" s="176" t="s">
        <v>181</v>
      </c>
    </row>
    <row r="4" spans="1:16" x14ac:dyDescent="0.2">
      <c r="A4" s="33" t="s">
        <v>113</v>
      </c>
      <c r="B4" s="54">
        <v>2868</v>
      </c>
      <c r="C4" s="54">
        <v>2880</v>
      </c>
      <c r="D4" s="69">
        <v>4.1841004184099998E-3</v>
      </c>
      <c r="E4" s="54">
        <v>1791</v>
      </c>
      <c r="F4" s="54">
        <v>1797</v>
      </c>
      <c r="G4" s="69">
        <v>3.35008375209389E-3</v>
      </c>
      <c r="H4" s="54">
        <v>408</v>
      </c>
      <c r="I4" s="54">
        <v>421</v>
      </c>
      <c r="J4" s="69">
        <v>3.1862745098039297E-2</v>
      </c>
      <c r="K4" s="54">
        <v>548</v>
      </c>
      <c r="L4" s="54">
        <v>541</v>
      </c>
      <c r="M4" s="69">
        <v>-1.27737226277372E-2</v>
      </c>
      <c r="N4" s="54">
        <v>121</v>
      </c>
      <c r="O4" s="54">
        <v>121</v>
      </c>
      <c r="P4" s="69">
        <v>0</v>
      </c>
    </row>
    <row r="5" spans="1:16" x14ac:dyDescent="0.2">
      <c r="A5" s="32" t="s">
        <v>428</v>
      </c>
      <c r="B5" s="24">
        <v>351</v>
      </c>
      <c r="C5" s="24">
        <v>357</v>
      </c>
      <c r="D5" s="70">
        <v>1.7094017094016999E-2</v>
      </c>
      <c r="E5" s="24">
        <v>286</v>
      </c>
      <c r="F5" s="24">
        <v>287</v>
      </c>
      <c r="G5" s="70">
        <v>3.4965034965035399E-3</v>
      </c>
      <c r="H5" s="24">
        <v>33</v>
      </c>
      <c r="I5" s="24">
        <v>35</v>
      </c>
      <c r="J5" s="70">
        <v>6.0606060606060601E-2</v>
      </c>
      <c r="K5" s="24">
        <v>31</v>
      </c>
      <c r="L5" s="24">
        <v>34</v>
      </c>
      <c r="M5" s="70">
        <v>9.6774193548386997E-2</v>
      </c>
      <c r="N5" s="24">
        <v>1</v>
      </c>
      <c r="O5" s="24">
        <v>1</v>
      </c>
      <c r="P5" s="70">
        <v>0</v>
      </c>
    </row>
    <row r="6" spans="1:16" x14ac:dyDescent="0.2">
      <c r="A6" s="32" t="s">
        <v>429</v>
      </c>
      <c r="B6" s="24">
        <v>798</v>
      </c>
      <c r="C6" s="24">
        <v>774</v>
      </c>
      <c r="D6" s="70">
        <v>-3.00751879699248E-2</v>
      </c>
      <c r="E6" s="24">
        <v>295</v>
      </c>
      <c r="F6" s="24">
        <v>289</v>
      </c>
      <c r="G6" s="70">
        <v>-2.0338983050847501E-2</v>
      </c>
      <c r="H6" s="24">
        <v>199</v>
      </c>
      <c r="I6" s="24">
        <v>199</v>
      </c>
      <c r="J6" s="70">
        <v>0</v>
      </c>
      <c r="K6" s="24">
        <v>231</v>
      </c>
      <c r="L6" s="24">
        <v>213</v>
      </c>
      <c r="M6" s="70">
        <v>-7.7922077922077906E-2</v>
      </c>
      <c r="N6" s="24">
        <v>73</v>
      </c>
      <c r="O6" s="24">
        <v>73</v>
      </c>
      <c r="P6" s="70">
        <v>0</v>
      </c>
    </row>
    <row r="7" spans="1:16" x14ac:dyDescent="0.2">
      <c r="A7" s="32" t="s">
        <v>430</v>
      </c>
      <c r="B7" s="24">
        <v>50</v>
      </c>
      <c r="C7" s="24">
        <v>47</v>
      </c>
      <c r="D7" s="70">
        <v>-6.0000000000000102E-2</v>
      </c>
      <c r="E7" s="24">
        <v>15</v>
      </c>
      <c r="F7" s="24">
        <v>15</v>
      </c>
      <c r="G7" s="70">
        <v>0</v>
      </c>
      <c r="H7" s="24">
        <v>2</v>
      </c>
      <c r="I7" s="24">
        <v>2</v>
      </c>
      <c r="J7" s="70">
        <v>0</v>
      </c>
      <c r="K7" s="24">
        <v>25</v>
      </c>
      <c r="L7" s="24">
        <v>22</v>
      </c>
      <c r="M7" s="70">
        <v>-0.12</v>
      </c>
      <c r="N7" s="24">
        <v>8</v>
      </c>
      <c r="O7" s="24">
        <v>8</v>
      </c>
      <c r="P7" s="70">
        <v>0</v>
      </c>
    </row>
    <row r="8" spans="1:16" x14ac:dyDescent="0.2">
      <c r="A8" s="32" t="s">
        <v>431</v>
      </c>
      <c r="B8" s="24">
        <v>8</v>
      </c>
      <c r="C8" s="24">
        <v>8</v>
      </c>
      <c r="D8" s="70">
        <v>0</v>
      </c>
      <c r="E8" s="24">
        <v>1</v>
      </c>
      <c r="F8" s="24">
        <v>1</v>
      </c>
      <c r="G8" s="70">
        <v>0</v>
      </c>
      <c r="H8" s="24">
        <v>2</v>
      </c>
      <c r="I8" s="24">
        <v>2</v>
      </c>
      <c r="J8" s="70">
        <v>0</v>
      </c>
      <c r="K8" s="24">
        <v>5</v>
      </c>
      <c r="L8" s="24">
        <v>5</v>
      </c>
      <c r="M8" s="70">
        <v>0</v>
      </c>
      <c r="N8" s="24">
        <v>0</v>
      </c>
      <c r="O8" s="24">
        <v>0</v>
      </c>
      <c r="P8" s="70" t="s">
        <v>718</v>
      </c>
    </row>
    <row r="9" spans="1:16" x14ac:dyDescent="0.2">
      <c r="A9" s="32" t="s">
        <v>432</v>
      </c>
      <c r="B9" s="24">
        <v>8</v>
      </c>
      <c r="C9" s="24">
        <v>6</v>
      </c>
      <c r="D9" s="70">
        <v>-0.25</v>
      </c>
      <c r="E9" s="24">
        <v>0</v>
      </c>
      <c r="F9" s="24">
        <v>0</v>
      </c>
      <c r="G9" s="70" t="s">
        <v>718</v>
      </c>
      <c r="H9" s="24">
        <v>1</v>
      </c>
      <c r="I9" s="24">
        <v>1</v>
      </c>
      <c r="J9" s="70">
        <v>0</v>
      </c>
      <c r="K9" s="24">
        <v>5</v>
      </c>
      <c r="L9" s="24">
        <v>3</v>
      </c>
      <c r="M9" s="70">
        <v>-0.4</v>
      </c>
      <c r="N9" s="24">
        <v>2</v>
      </c>
      <c r="O9" s="24">
        <v>2</v>
      </c>
      <c r="P9" s="70">
        <v>0</v>
      </c>
    </row>
    <row r="10" spans="1:16" x14ac:dyDescent="0.2">
      <c r="A10" s="32" t="s">
        <v>433</v>
      </c>
      <c r="B10" s="24">
        <v>13</v>
      </c>
      <c r="C10" s="24">
        <v>13</v>
      </c>
      <c r="D10" s="70">
        <v>0</v>
      </c>
      <c r="E10" s="24">
        <v>8</v>
      </c>
      <c r="F10" s="24">
        <v>8</v>
      </c>
      <c r="G10" s="70">
        <v>0</v>
      </c>
      <c r="H10" s="24">
        <v>1</v>
      </c>
      <c r="I10" s="24">
        <v>1</v>
      </c>
      <c r="J10" s="70">
        <v>0</v>
      </c>
      <c r="K10" s="24">
        <v>3</v>
      </c>
      <c r="L10" s="24">
        <v>3</v>
      </c>
      <c r="M10" s="70">
        <v>0</v>
      </c>
      <c r="N10" s="24">
        <v>1</v>
      </c>
      <c r="O10" s="24">
        <v>1</v>
      </c>
      <c r="P10" s="70">
        <v>0</v>
      </c>
    </row>
    <row r="11" spans="1:16" x14ac:dyDescent="0.2">
      <c r="A11" s="32" t="s">
        <v>434</v>
      </c>
      <c r="B11" s="24">
        <v>835</v>
      </c>
      <c r="C11" s="24">
        <v>861</v>
      </c>
      <c r="D11" s="70">
        <v>3.11377245508981E-2</v>
      </c>
      <c r="E11" s="24">
        <v>651</v>
      </c>
      <c r="F11" s="24">
        <v>663</v>
      </c>
      <c r="G11" s="70">
        <v>1.84331797235022E-2</v>
      </c>
      <c r="H11" s="24">
        <v>54</v>
      </c>
      <c r="I11" s="24">
        <v>56</v>
      </c>
      <c r="J11" s="70">
        <v>3.7037037037037E-2</v>
      </c>
      <c r="K11" s="24">
        <v>111</v>
      </c>
      <c r="L11" s="24">
        <v>123</v>
      </c>
      <c r="M11" s="70">
        <v>0.108108108108108</v>
      </c>
      <c r="N11" s="24">
        <v>19</v>
      </c>
      <c r="O11" s="24">
        <v>19</v>
      </c>
      <c r="P11" s="70">
        <v>0</v>
      </c>
    </row>
    <row r="12" spans="1:16" x14ac:dyDescent="0.2">
      <c r="A12" s="32" t="s">
        <v>435</v>
      </c>
      <c r="B12" s="24">
        <v>272</v>
      </c>
      <c r="C12" s="24">
        <v>281</v>
      </c>
      <c r="D12" s="70">
        <v>3.30882352941178E-2</v>
      </c>
      <c r="E12" s="24">
        <v>211</v>
      </c>
      <c r="F12" s="24">
        <v>212</v>
      </c>
      <c r="G12" s="70">
        <v>4.7393364928909297E-3</v>
      </c>
      <c r="H12" s="24">
        <v>34</v>
      </c>
      <c r="I12" s="24">
        <v>35</v>
      </c>
      <c r="J12" s="70">
        <v>2.94117647058822E-2</v>
      </c>
      <c r="K12" s="24">
        <v>27</v>
      </c>
      <c r="L12" s="24">
        <v>34</v>
      </c>
      <c r="M12" s="70">
        <v>0.25925925925925902</v>
      </c>
      <c r="N12" s="24">
        <v>0</v>
      </c>
      <c r="O12" s="24">
        <v>0</v>
      </c>
      <c r="P12" s="70" t="s">
        <v>718</v>
      </c>
    </row>
    <row r="13" spans="1:16" x14ac:dyDescent="0.2">
      <c r="A13" s="32" t="s">
        <v>436</v>
      </c>
      <c r="B13" s="24">
        <v>50</v>
      </c>
      <c r="C13" s="24">
        <v>54</v>
      </c>
      <c r="D13" s="70">
        <v>8.0000000000000099E-2</v>
      </c>
      <c r="E13" s="24">
        <v>37</v>
      </c>
      <c r="F13" s="24">
        <v>36</v>
      </c>
      <c r="G13" s="70">
        <v>-2.7027027027027001E-2</v>
      </c>
      <c r="H13" s="24">
        <v>6</v>
      </c>
      <c r="I13" s="24">
        <v>8</v>
      </c>
      <c r="J13" s="70">
        <v>0.33333333333333298</v>
      </c>
      <c r="K13" s="24">
        <v>7</v>
      </c>
      <c r="L13" s="24">
        <v>10</v>
      </c>
      <c r="M13" s="70">
        <v>0.42857142857142899</v>
      </c>
      <c r="N13" s="24">
        <v>0</v>
      </c>
      <c r="O13" s="24">
        <v>0</v>
      </c>
      <c r="P13" s="70" t="s">
        <v>718</v>
      </c>
    </row>
    <row r="14" spans="1:16" x14ac:dyDescent="0.2">
      <c r="A14" s="32" t="s">
        <v>437</v>
      </c>
      <c r="B14" s="24">
        <v>17</v>
      </c>
      <c r="C14" s="24">
        <v>16</v>
      </c>
      <c r="D14" s="70">
        <v>-5.8823529411764698E-2</v>
      </c>
      <c r="E14" s="24">
        <v>1</v>
      </c>
      <c r="F14" s="24">
        <v>1</v>
      </c>
      <c r="G14" s="70">
        <v>0</v>
      </c>
      <c r="H14" s="24">
        <v>0</v>
      </c>
      <c r="I14" s="24">
        <v>0</v>
      </c>
      <c r="J14" s="70" t="s">
        <v>718</v>
      </c>
      <c r="K14" s="24">
        <v>16</v>
      </c>
      <c r="L14" s="24">
        <v>15</v>
      </c>
      <c r="M14" s="70">
        <v>-6.25E-2</v>
      </c>
      <c r="N14" s="24">
        <v>0</v>
      </c>
      <c r="O14" s="24">
        <v>0</v>
      </c>
      <c r="P14" s="70" t="s">
        <v>718</v>
      </c>
    </row>
    <row r="15" spans="1:16" x14ac:dyDescent="0.2">
      <c r="A15" s="32" t="s">
        <v>438</v>
      </c>
      <c r="B15" s="24">
        <v>101</v>
      </c>
      <c r="C15" s="24">
        <v>96</v>
      </c>
      <c r="D15" s="70">
        <v>-4.95049504950495E-2</v>
      </c>
      <c r="E15" s="24">
        <v>59</v>
      </c>
      <c r="F15" s="24">
        <v>54</v>
      </c>
      <c r="G15" s="70">
        <v>-8.4745762711864403E-2</v>
      </c>
      <c r="H15" s="24">
        <v>9</v>
      </c>
      <c r="I15" s="24">
        <v>9</v>
      </c>
      <c r="J15" s="70">
        <v>0</v>
      </c>
      <c r="K15" s="24">
        <v>23</v>
      </c>
      <c r="L15" s="24">
        <v>23</v>
      </c>
      <c r="M15" s="70">
        <v>0</v>
      </c>
      <c r="N15" s="24">
        <v>10</v>
      </c>
      <c r="O15" s="24">
        <v>10</v>
      </c>
      <c r="P15" s="70">
        <v>0</v>
      </c>
    </row>
    <row r="16" spans="1:16" x14ac:dyDescent="0.2">
      <c r="A16" s="32" t="s">
        <v>439</v>
      </c>
      <c r="B16" s="24">
        <v>148</v>
      </c>
      <c r="C16" s="24">
        <v>139</v>
      </c>
      <c r="D16" s="70">
        <v>-6.0810810810810897E-2</v>
      </c>
      <c r="E16" s="24">
        <v>69</v>
      </c>
      <c r="F16" s="24">
        <v>67</v>
      </c>
      <c r="G16" s="70">
        <v>-2.8985507246376802E-2</v>
      </c>
      <c r="H16" s="24">
        <v>13</v>
      </c>
      <c r="I16" s="24">
        <v>13</v>
      </c>
      <c r="J16" s="70">
        <v>0</v>
      </c>
      <c r="K16" s="24">
        <v>59</v>
      </c>
      <c r="L16" s="24">
        <v>52</v>
      </c>
      <c r="M16" s="70">
        <v>-0.11864406779661001</v>
      </c>
      <c r="N16" s="24">
        <v>7</v>
      </c>
      <c r="O16" s="24">
        <v>7</v>
      </c>
      <c r="P16" s="70">
        <v>0</v>
      </c>
    </row>
    <row r="17" spans="1:16" x14ac:dyDescent="0.2">
      <c r="A17" s="32" t="s">
        <v>440</v>
      </c>
      <c r="B17" s="24">
        <v>1</v>
      </c>
      <c r="C17" s="24">
        <v>1</v>
      </c>
      <c r="D17" s="70">
        <v>0</v>
      </c>
      <c r="E17" s="24">
        <v>1</v>
      </c>
      <c r="F17" s="24">
        <v>1</v>
      </c>
      <c r="G17" s="70">
        <v>0</v>
      </c>
      <c r="H17" s="24">
        <v>0</v>
      </c>
      <c r="I17" s="24">
        <v>0</v>
      </c>
      <c r="J17" s="70" t="s">
        <v>718</v>
      </c>
      <c r="K17" s="24">
        <v>0</v>
      </c>
      <c r="L17" s="24">
        <v>0</v>
      </c>
      <c r="M17" s="70" t="s">
        <v>718</v>
      </c>
      <c r="N17" s="24">
        <v>0</v>
      </c>
      <c r="O17" s="24">
        <v>0</v>
      </c>
      <c r="P17" s="70" t="s">
        <v>718</v>
      </c>
    </row>
    <row r="18" spans="1:16" x14ac:dyDescent="0.2">
      <c r="A18" s="32" t="s">
        <v>441</v>
      </c>
      <c r="B18" s="24">
        <v>5</v>
      </c>
      <c r="C18" s="24">
        <v>4</v>
      </c>
      <c r="D18" s="70">
        <v>-0.2</v>
      </c>
      <c r="E18" s="24">
        <v>0</v>
      </c>
      <c r="F18" s="24">
        <v>0</v>
      </c>
      <c r="G18" s="70" t="s">
        <v>718</v>
      </c>
      <c r="H18" s="24">
        <v>3</v>
      </c>
      <c r="I18" s="24">
        <v>3</v>
      </c>
      <c r="J18" s="70">
        <v>0</v>
      </c>
      <c r="K18" s="24">
        <v>2</v>
      </c>
      <c r="L18" s="24">
        <v>1</v>
      </c>
      <c r="M18" s="70">
        <v>-0.5</v>
      </c>
      <c r="N18" s="24">
        <v>0</v>
      </c>
      <c r="O18" s="24">
        <v>0</v>
      </c>
      <c r="P18" s="70" t="s">
        <v>718</v>
      </c>
    </row>
    <row r="19" spans="1:16" x14ac:dyDescent="0.2">
      <c r="A19" s="32" t="s">
        <v>442</v>
      </c>
      <c r="B19" s="24">
        <v>207</v>
      </c>
      <c r="C19" s="24">
        <v>219</v>
      </c>
      <c r="D19" s="70">
        <v>5.79710144927537E-2</v>
      </c>
      <c r="E19" s="24">
        <v>154</v>
      </c>
      <c r="F19" s="24">
        <v>160</v>
      </c>
      <c r="G19" s="70">
        <v>3.8961038961038898E-2</v>
      </c>
      <c r="H19" s="24">
        <v>50</v>
      </c>
      <c r="I19" s="24">
        <v>56</v>
      </c>
      <c r="J19" s="70">
        <v>0.12</v>
      </c>
      <c r="K19" s="24">
        <v>3</v>
      </c>
      <c r="L19" s="24">
        <v>3</v>
      </c>
      <c r="M19" s="70">
        <v>0</v>
      </c>
      <c r="N19" s="24">
        <v>0</v>
      </c>
      <c r="O19" s="24">
        <v>0</v>
      </c>
      <c r="P19" s="70" t="s">
        <v>718</v>
      </c>
    </row>
    <row r="20" spans="1:16" x14ac:dyDescent="0.2">
      <c r="A20" s="32" t="s">
        <v>443</v>
      </c>
      <c r="B20" s="24">
        <v>4</v>
      </c>
      <c r="C20" s="24">
        <v>4</v>
      </c>
      <c r="D20" s="70">
        <v>0</v>
      </c>
      <c r="E20" s="24">
        <v>3</v>
      </c>
      <c r="F20" s="24">
        <v>3</v>
      </c>
      <c r="G20" s="70">
        <v>0</v>
      </c>
      <c r="H20" s="24">
        <v>1</v>
      </c>
      <c r="I20" s="24">
        <v>1</v>
      </c>
      <c r="J20" s="70">
        <v>0</v>
      </c>
      <c r="K20" s="24">
        <v>0</v>
      </c>
      <c r="L20" s="24">
        <v>0</v>
      </c>
      <c r="M20" s="70" t="s">
        <v>718</v>
      </c>
      <c r="N20" s="24">
        <v>0</v>
      </c>
      <c r="O20" s="24">
        <v>0</v>
      </c>
      <c r="P20" s="70" t="s">
        <v>718</v>
      </c>
    </row>
    <row r="21" spans="1:16" x14ac:dyDescent="0.2">
      <c r="A21" s="218" t="s">
        <v>444</v>
      </c>
      <c r="B21" s="218"/>
      <c r="C21" s="218"/>
      <c r="D21" s="218"/>
      <c r="E21" s="218"/>
      <c r="F21" s="218"/>
      <c r="G21" s="218"/>
      <c r="H21" s="218"/>
      <c r="I21" s="218"/>
      <c r="J21" s="218"/>
      <c r="K21" s="218"/>
      <c r="L21" s="218"/>
      <c r="M21" s="218"/>
      <c r="N21" s="218"/>
      <c r="O21" s="218"/>
      <c r="P21" s="218"/>
    </row>
    <row r="22" spans="1:16" x14ac:dyDescent="0.2">
      <c r="A22" s="219" t="s">
        <v>590</v>
      </c>
      <c r="B22" s="219"/>
      <c r="C22" s="219"/>
      <c r="D22" s="219"/>
      <c r="E22" s="219"/>
      <c r="F22" s="219"/>
      <c r="G22" s="219"/>
      <c r="H22" s="219"/>
      <c r="I22" s="219"/>
      <c r="J22" s="219"/>
      <c r="K22" s="219"/>
      <c r="L22" s="219"/>
      <c r="M22" s="219"/>
      <c r="N22" s="219"/>
      <c r="O22" s="219"/>
      <c r="P22" s="219"/>
    </row>
    <row r="23" spans="1:16" x14ac:dyDescent="0.2">
      <c r="A23" s="256"/>
      <c r="B23" s="221" t="s">
        <v>121</v>
      </c>
      <c r="C23" s="221"/>
      <c r="D23" s="221"/>
      <c r="E23" s="221" t="s">
        <v>133</v>
      </c>
      <c r="F23" s="221"/>
      <c r="G23" s="221"/>
      <c r="H23" s="221" t="s">
        <v>134</v>
      </c>
      <c r="I23" s="221"/>
      <c r="J23" s="221"/>
      <c r="K23" s="221" t="s">
        <v>176</v>
      </c>
      <c r="L23" s="221"/>
      <c r="M23" s="221"/>
      <c r="N23" s="221" t="s">
        <v>242</v>
      </c>
      <c r="O23" s="221"/>
      <c r="P23" s="221"/>
    </row>
    <row r="24" spans="1:16" x14ac:dyDescent="0.2">
      <c r="A24" s="256"/>
      <c r="B24" s="176">
        <v>2020</v>
      </c>
      <c r="C24" s="176">
        <v>2021</v>
      </c>
      <c r="D24" s="176" t="s">
        <v>181</v>
      </c>
      <c r="E24" s="176">
        <v>2020</v>
      </c>
      <c r="F24" s="176">
        <v>2021</v>
      </c>
      <c r="G24" s="176" t="s">
        <v>181</v>
      </c>
      <c r="H24" s="176">
        <v>2020</v>
      </c>
      <c r="I24" s="176">
        <v>2021</v>
      </c>
      <c r="J24" s="176" t="s">
        <v>181</v>
      </c>
      <c r="K24" s="176">
        <v>2020</v>
      </c>
      <c r="L24" s="176">
        <v>2021</v>
      </c>
      <c r="M24" s="176" t="s">
        <v>181</v>
      </c>
      <c r="N24" s="176">
        <v>2020</v>
      </c>
      <c r="O24" s="176">
        <v>2021</v>
      </c>
      <c r="P24" s="176" t="s">
        <v>181</v>
      </c>
    </row>
    <row r="25" spans="1:16" x14ac:dyDescent="0.2">
      <c r="A25" s="33" t="s">
        <v>113</v>
      </c>
      <c r="B25" s="54">
        <v>443705</v>
      </c>
      <c r="C25" s="54">
        <v>445149</v>
      </c>
      <c r="D25" s="69">
        <v>3.2544145321780102E-3</v>
      </c>
      <c r="E25" s="54">
        <v>304710</v>
      </c>
      <c r="F25" s="54">
        <v>305886</v>
      </c>
      <c r="G25" s="69">
        <v>3.8594073053066502E-3</v>
      </c>
      <c r="H25" s="54">
        <v>53114</v>
      </c>
      <c r="I25" s="54">
        <v>53841</v>
      </c>
      <c r="J25" s="69">
        <v>1.3687540008284101E-2</v>
      </c>
      <c r="K25" s="54">
        <v>77785</v>
      </c>
      <c r="L25" s="54">
        <v>77326</v>
      </c>
      <c r="M25" s="69">
        <v>-5.9008806325127096E-3</v>
      </c>
      <c r="N25" s="54">
        <v>8096</v>
      </c>
      <c r="O25" s="54">
        <v>8096</v>
      </c>
      <c r="P25" s="69">
        <v>0</v>
      </c>
    </row>
    <row r="26" spans="1:16" x14ac:dyDescent="0.2">
      <c r="A26" s="32" t="s">
        <v>428</v>
      </c>
      <c r="B26" s="24">
        <v>6847</v>
      </c>
      <c r="C26" s="24">
        <v>6976</v>
      </c>
      <c r="D26" s="70">
        <v>1.8840368044398901E-2</v>
      </c>
      <c r="E26" s="24">
        <v>5590</v>
      </c>
      <c r="F26" s="24">
        <v>5641</v>
      </c>
      <c r="G26" s="70">
        <v>9.1234347048301193E-3</v>
      </c>
      <c r="H26" s="24">
        <v>703</v>
      </c>
      <c r="I26" s="24">
        <v>743</v>
      </c>
      <c r="J26" s="70">
        <v>5.68990042674253E-2</v>
      </c>
      <c r="K26" s="24">
        <v>542</v>
      </c>
      <c r="L26" s="24">
        <v>580</v>
      </c>
      <c r="M26" s="70">
        <v>7.0110701107010995E-2</v>
      </c>
      <c r="N26" s="24">
        <v>12</v>
      </c>
      <c r="O26" s="24">
        <v>12</v>
      </c>
      <c r="P26" s="70">
        <v>0</v>
      </c>
    </row>
    <row r="27" spans="1:16" x14ac:dyDescent="0.2">
      <c r="A27" s="32" t="s">
        <v>429</v>
      </c>
      <c r="B27" s="24">
        <v>77237</v>
      </c>
      <c r="C27" s="24">
        <v>74373</v>
      </c>
      <c r="D27" s="70">
        <v>-3.70806737703432E-2</v>
      </c>
      <c r="E27" s="24">
        <v>33039</v>
      </c>
      <c r="F27" s="24">
        <v>32579</v>
      </c>
      <c r="G27" s="70">
        <v>-1.3922939556282E-2</v>
      </c>
      <c r="H27" s="24">
        <v>20170</v>
      </c>
      <c r="I27" s="24">
        <v>20170</v>
      </c>
      <c r="J27" s="70">
        <v>0</v>
      </c>
      <c r="K27" s="24">
        <v>21270</v>
      </c>
      <c r="L27" s="24">
        <v>18866</v>
      </c>
      <c r="M27" s="70">
        <v>-0.113023037141514</v>
      </c>
      <c r="N27" s="24">
        <v>2758</v>
      </c>
      <c r="O27" s="24">
        <v>2758</v>
      </c>
      <c r="P27" s="70">
        <v>0</v>
      </c>
    </row>
    <row r="28" spans="1:16" x14ac:dyDescent="0.2">
      <c r="A28" s="32" t="s">
        <v>430</v>
      </c>
      <c r="B28" s="24">
        <v>1109</v>
      </c>
      <c r="C28" s="24">
        <v>1061</v>
      </c>
      <c r="D28" s="70">
        <v>-4.3282236248872799E-2</v>
      </c>
      <c r="E28" s="24">
        <v>479</v>
      </c>
      <c r="F28" s="24">
        <v>479</v>
      </c>
      <c r="G28" s="70">
        <v>0</v>
      </c>
      <c r="H28" s="24">
        <v>39</v>
      </c>
      <c r="I28" s="24">
        <v>39</v>
      </c>
      <c r="J28" s="70">
        <v>0</v>
      </c>
      <c r="K28" s="24">
        <v>466</v>
      </c>
      <c r="L28" s="24">
        <v>418</v>
      </c>
      <c r="M28" s="70">
        <v>-0.10300429184549401</v>
      </c>
      <c r="N28" s="24">
        <v>125</v>
      </c>
      <c r="O28" s="24">
        <v>125</v>
      </c>
      <c r="P28" s="70">
        <v>0</v>
      </c>
    </row>
    <row r="29" spans="1:16" x14ac:dyDescent="0.2">
      <c r="A29" s="32" t="s">
        <v>431</v>
      </c>
      <c r="B29" s="24">
        <v>3137</v>
      </c>
      <c r="C29" s="24">
        <v>3137</v>
      </c>
      <c r="D29" s="70">
        <v>0</v>
      </c>
      <c r="E29" s="24">
        <v>500</v>
      </c>
      <c r="F29" s="24">
        <v>500</v>
      </c>
      <c r="G29" s="70">
        <v>0</v>
      </c>
      <c r="H29" s="24">
        <v>1039</v>
      </c>
      <c r="I29" s="24">
        <v>1039</v>
      </c>
      <c r="J29" s="70">
        <v>0</v>
      </c>
      <c r="K29" s="24">
        <v>1598</v>
      </c>
      <c r="L29" s="24">
        <v>1598</v>
      </c>
      <c r="M29" s="70">
        <v>0</v>
      </c>
      <c r="N29" s="24">
        <v>0</v>
      </c>
      <c r="O29" s="24">
        <v>0</v>
      </c>
      <c r="P29" s="70" t="s">
        <v>718</v>
      </c>
    </row>
    <row r="30" spans="1:16" x14ac:dyDescent="0.2">
      <c r="A30" s="32" t="s">
        <v>432</v>
      </c>
      <c r="B30" s="24">
        <v>4962</v>
      </c>
      <c r="C30" s="24">
        <v>4290</v>
      </c>
      <c r="D30" s="70">
        <v>-0.135429262394196</v>
      </c>
      <c r="E30" s="24">
        <v>0</v>
      </c>
      <c r="F30" s="24">
        <v>0</v>
      </c>
      <c r="G30" s="70" t="s">
        <v>718</v>
      </c>
      <c r="H30" s="24">
        <v>816</v>
      </c>
      <c r="I30" s="24">
        <v>816</v>
      </c>
      <c r="J30" s="70">
        <v>0</v>
      </c>
      <c r="K30" s="24">
        <v>2953</v>
      </c>
      <c r="L30" s="24">
        <v>2281</v>
      </c>
      <c r="M30" s="70">
        <v>-0.22756518794446301</v>
      </c>
      <c r="N30" s="24">
        <v>1193</v>
      </c>
      <c r="O30" s="24">
        <v>1193</v>
      </c>
      <c r="P30" s="70">
        <v>0</v>
      </c>
    </row>
    <row r="31" spans="1:16" x14ac:dyDescent="0.2">
      <c r="A31" s="32" t="s">
        <v>433</v>
      </c>
      <c r="B31" s="24">
        <v>362</v>
      </c>
      <c r="C31" s="24">
        <v>331</v>
      </c>
      <c r="D31" s="70">
        <v>-8.5635359116022006E-2</v>
      </c>
      <c r="E31" s="24">
        <v>236</v>
      </c>
      <c r="F31" s="24">
        <v>236</v>
      </c>
      <c r="G31" s="70">
        <v>0</v>
      </c>
      <c r="H31" s="24">
        <v>7</v>
      </c>
      <c r="I31" s="24">
        <v>7</v>
      </c>
      <c r="J31" s="70">
        <v>0</v>
      </c>
      <c r="K31" s="24">
        <v>89</v>
      </c>
      <c r="L31" s="24">
        <v>58</v>
      </c>
      <c r="M31" s="70">
        <v>-0.348314606741573</v>
      </c>
      <c r="N31" s="24">
        <v>30</v>
      </c>
      <c r="O31" s="24">
        <v>30</v>
      </c>
      <c r="P31" s="70">
        <v>0</v>
      </c>
    </row>
    <row r="32" spans="1:16" x14ac:dyDescent="0.2">
      <c r="A32" s="32" t="s">
        <v>434</v>
      </c>
      <c r="B32" s="24">
        <v>228573</v>
      </c>
      <c r="C32" s="24">
        <v>232405</v>
      </c>
      <c r="D32" s="70">
        <v>1.6764884741417501E-2</v>
      </c>
      <c r="E32" s="24">
        <v>174485</v>
      </c>
      <c r="F32" s="24">
        <v>175086</v>
      </c>
      <c r="G32" s="70">
        <v>3.4444221566323199E-3</v>
      </c>
      <c r="H32" s="24">
        <v>14363</v>
      </c>
      <c r="I32" s="24">
        <v>14634</v>
      </c>
      <c r="J32" s="70">
        <v>1.88679245283019E-2</v>
      </c>
      <c r="K32" s="24">
        <v>36717</v>
      </c>
      <c r="L32" s="24">
        <v>39677</v>
      </c>
      <c r="M32" s="70">
        <v>8.0616608110684496E-2</v>
      </c>
      <c r="N32" s="24">
        <v>3008</v>
      </c>
      <c r="O32" s="24">
        <v>3008</v>
      </c>
      <c r="P32" s="70">
        <v>0</v>
      </c>
    </row>
    <row r="33" spans="1:16" x14ac:dyDescent="0.2">
      <c r="A33" s="32" t="s">
        <v>435</v>
      </c>
      <c r="B33" s="24">
        <v>99915</v>
      </c>
      <c r="C33" s="24">
        <v>102373</v>
      </c>
      <c r="D33" s="70">
        <v>2.4600910774158002E-2</v>
      </c>
      <c r="E33" s="24">
        <v>80259</v>
      </c>
      <c r="F33" s="24">
        <v>81669</v>
      </c>
      <c r="G33" s="70">
        <v>1.7568123201136401E-2</v>
      </c>
      <c r="H33" s="24">
        <v>12537</v>
      </c>
      <c r="I33" s="24">
        <v>12828</v>
      </c>
      <c r="J33" s="70">
        <v>2.3211294568078501E-2</v>
      </c>
      <c r="K33" s="24">
        <v>7119</v>
      </c>
      <c r="L33" s="24">
        <v>7876</v>
      </c>
      <c r="M33" s="70">
        <v>0.106335159432505</v>
      </c>
      <c r="N33" s="24">
        <v>0</v>
      </c>
      <c r="O33" s="24">
        <v>0</v>
      </c>
      <c r="P33" s="70" t="s">
        <v>718</v>
      </c>
    </row>
    <row r="34" spans="1:16" x14ac:dyDescent="0.2">
      <c r="A34" s="32" t="s">
        <v>436</v>
      </c>
      <c r="B34" s="24">
        <v>2236</v>
      </c>
      <c r="C34" s="24">
        <v>2311</v>
      </c>
      <c r="D34" s="70">
        <v>3.3542039355992898E-2</v>
      </c>
      <c r="E34" s="24">
        <v>1827</v>
      </c>
      <c r="F34" s="24">
        <v>1747</v>
      </c>
      <c r="G34" s="70">
        <v>-4.3787629994526601E-2</v>
      </c>
      <c r="H34" s="24">
        <v>226</v>
      </c>
      <c r="I34" s="24">
        <v>255</v>
      </c>
      <c r="J34" s="70">
        <v>0.12831858407079699</v>
      </c>
      <c r="K34" s="24">
        <v>183</v>
      </c>
      <c r="L34" s="24">
        <v>309</v>
      </c>
      <c r="M34" s="70">
        <v>0.68852459016393497</v>
      </c>
      <c r="N34" s="24">
        <v>0</v>
      </c>
      <c r="O34" s="24">
        <v>0</v>
      </c>
      <c r="P34" s="70" t="s">
        <v>718</v>
      </c>
    </row>
    <row r="35" spans="1:16" x14ac:dyDescent="0.2">
      <c r="A35" s="32" t="s">
        <v>437</v>
      </c>
      <c r="B35" s="24">
        <v>2290</v>
      </c>
      <c r="C35" s="24">
        <v>2006</v>
      </c>
      <c r="D35" s="70">
        <v>-0.124017467248908</v>
      </c>
      <c r="E35" s="24">
        <v>132</v>
      </c>
      <c r="F35" s="24">
        <v>132</v>
      </c>
      <c r="G35" s="70">
        <v>0</v>
      </c>
      <c r="H35" s="24">
        <v>0</v>
      </c>
      <c r="I35" s="24">
        <v>0</v>
      </c>
      <c r="J35" s="70" t="s">
        <v>718</v>
      </c>
      <c r="K35" s="24">
        <v>2158</v>
      </c>
      <c r="L35" s="24">
        <v>1874</v>
      </c>
      <c r="M35" s="70">
        <v>-0.13160333642261399</v>
      </c>
      <c r="N35" s="24">
        <v>0</v>
      </c>
      <c r="O35" s="24">
        <v>0</v>
      </c>
      <c r="P35" s="70" t="s">
        <v>718</v>
      </c>
    </row>
    <row r="36" spans="1:16" x14ac:dyDescent="0.2">
      <c r="A36" s="32" t="s">
        <v>438</v>
      </c>
      <c r="B36" s="24">
        <v>5106</v>
      </c>
      <c r="C36" s="24">
        <v>4729</v>
      </c>
      <c r="D36" s="70">
        <v>-7.3834704269486906E-2</v>
      </c>
      <c r="E36" s="24">
        <v>3018</v>
      </c>
      <c r="F36" s="24">
        <v>2644</v>
      </c>
      <c r="G36" s="70">
        <v>-0.123923127899271</v>
      </c>
      <c r="H36" s="24">
        <v>350</v>
      </c>
      <c r="I36" s="24">
        <v>350</v>
      </c>
      <c r="J36" s="70">
        <v>0</v>
      </c>
      <c r="K36" s="24">
        <v>1079</v>
      </c>
      <c r="L36" s="24">
        <v>1076</v>
      </c>
      <c r="M36" s="70">
        <v>-2.7803521779425902E-3</v>
      </c>
      <c r="N36" s="24">
        <v>659</v>
      </c>
      <c r="O36" s="24">
        <v>659</v>
      </c>
      <c r="P36" s="70">
        <v>0</v>
      </c>
    </row>
    <row r="37" spans="1:16" x14ac:dyDescent="0.2">
      <c r="A37" s="32" t="s">
        <v>439</v>
      </c>
      <c r="B37" s="24">
        <v>6970</v>
      </c>
      <c r="C37" s="24">
        <v>6045</v>
      </c>
      <c r="D37" s="70">
        <v>-0.13271162123385899</v>
      </c>
      <c r="E37" s="24">
        <v>2680</v>
      </c>
      <c r="F37" s="24">
        <v>2601</v>
      </c>
      <c r="G37" s="70">
        <v>-2.94776119402985E-2</v>
      </c>
      <c r="H37" s="24">
        <v>502</v>
      </c>
      <c r="I37" s="24">
        <v>498</v>
      </c>
      <c r="J37" s="70">
        <v>-7.9681274900398301E-3</v>
      </c>
      <c r="K37" s="24">
        <v>3477</v>
      </c>
      <c r="L37" s="24">
        <v>2635</v>
      </c>
      <c r="M37" s="70">
        <v>-0.24216278400920299</v>
      </c>
      <c r="N37" s="24">
        <v>311</v>
      </c>
      <c r="O37" s="24">
        <v>311</v>
      </c>
      <c r="P37" s="70">
        <v>0</v>
      </c>
    </row>
    <row r="38" spans="1:16" x14ac:dyDescent="0.2">
      <c r="A38" s="32" t="s">
        <v>440</v>
      </c>
      <c r="B38" s="24">
        <v>23</v>
      </c>
      <c r="C38" s="24">
        <v>23</v>
      </c>
      <c r="D38" s="70">
        <v>0</v>
      </c>
      <c r="E38" s="24">
        <v>23</v>
      </c>
      <c r="F38" s="24">
        <v>23</v>
      </c>
      <c r="G38" s="70">
        <v>0</v>
      </c>
      <c r="H38" s="24">
        <v>0</v>
      </c>
      <c r="I38" s="24">
        <v>0</v>
      </c>
      <c r="J38" s="70" t="s">
        <v>718</v>
      </c>
      <c r="K38" s="24">
        <v>0</v>
      </c>
      <c r="L38" s="24">
        <v>0</v>
      </c>
      <c r="M38" s="70" t="s">
        <v>718</v>
      </c>
      <c r="N38" s="24">
        <v>0</v>
      </c>
      <c r="O38" s="24">
        <v>0</v>
      </c>
      <c r="P38" s="70" t="s">
        <v>718</v>
      </c>
    </row>
    <row r="39" spans="1:16" x14ac:dyDescent="0.2">
      <c r="A39" s="32" t="s">
        <v>441</v>
      </c>
      <c r="B39" s="24">
        <v>1716</v>
      </c>
      <c r="C39" s="24">
        <v>1660</v>
      </c>
      <c r="D39" s="70">
        <v>-3.2634032634032598E-2</v>
      </c>
      <c r="E39" s="24">
        <v>0</v>
      </c>
      <c r="F39" s="24">
        <v>0</v>
      </c>
      <c r="G39" s="70" t="s">
        <v>718</v>
      </c>
      <c r="H39" s="24">
        <v>1612</v>
      </c>
      <c r="I39" s="24">
        <v>1612</v>
      </c>
      <c r="J39" s="70">
        <v>0</v>
      </c>
      <c r="K39" s="24">
        <v>104</v>
      </c>
      <c r="L39" s="24">
        <v>48</v>
      </c>
      <c r="M39" s="70">
        <v>-0.53846153846153799</v>
      </c>
      <c r="N39" s="24">
        <v>0</v>
      </c>
      <c r="O39" s="24">
        <v>0</v>
      </c>
      <c r="P39" s="70" t="s">
        <v>718</v>
      </c>
    </row>
    <row r="40" spans="1:16" x14ac:dyDescent="0.2">
      <c r="A40" s="32" t="s">
        <v>442</v>
      </c>
      <c r="B40" s="24">
        <v>3052</v>
      </c>
      <c r="C40" s="24">
        <v>3259</v>
      </c>
      <c r="D40" s="70">
        <v>6.7824377457404994E-2</v>
      </c>
      <c r="E40" s="24">
        <v>2308</v>
      </c>
      <c r="F40" s="24">
        <v>2415</v>
      </c>
      <c r="G40" s="70">
        <v>4.6360485268630798E-2</v>
      </c>
      <c r="H40" s="24">
        <v>714</v>
      </c>
      <c r="I40" s="24">
        <v>814</v>
      </c>
      <c r="J40" s="70">
        <v>0.140056022408964</v>
      </c>
      <c r="K40" s="24">
        <v>30</v>
      </c>
      <c r="L40" s="24">
        <v>30</v>
      </c>
      <c r="M40" s="70">
        <v>0</v>
      </c>
      <c r="N40" s="24">
        <v>0</v>
      </c>
      <c r="O40" s="24">
        <v>0</v>
      </c>
      <c r="P40" s="70" t="s">
        <v>718</v>
      </c>
    </row>
    <row r="41" spans="1:16" x14ac:dyDescent="0.2">
      <c r="A41" s="32" t="s">
        <v>443</v>
      </c>
      <c r="B41" s="24">
        <v>170</v>
      </c>
      <c r="C41" s="24">
        <v>170</v>
      </c>
      <c r="D41" s="70">
        <v>0</v>
      </c>
      <c r="E41" s="24">
        <v>134</v>
      </c>
      <c r="F41" s="24">
        <v>134</v>
      </c>
      <c r="G41" s="70">
        <v>0</v>
      </c>
      <c r="H41" s="24">
        <v>36</v>
      </c>
      <c r="I41" s="24">
        <v>36</v>
      </c>
      <c r="J41" s="70">
        <v>0</v>
      </c>
      <c r="K41" s="24">
        <v>0</v>
      </c>
      <c r="L41" s="24">
        <v>0</v>
      </c>
      <c r="M41" s="70" t="s">
        <v>718</v>
      </c>
      <c r="N41" s="24">
        <v>0</v>
      </c>
      <c r="O41" s="24">
        <v>0</v>
      </c>
      <c r="P41" s="70" t="s">
        <v>718</v>
      </c>
    </row>
    <row r="42" spans="1:16" x14ac:dyDescent="0.2">
      <c r="A42" s="218" t="s">
        <v>444</v>
      </c>
      <c r="B42" s="218"/>
      <c r="C42" s="218"/>
      <c r="D42" s="218"/>
      <c r="E42" s="218"/>
      <c r="F42" s="218"/>
      <c r="G42" s="218"/>
      <c r="H42" s="218"/>
      <c r="I42" s="218"/>
      <c r="J42" s="218"/>
      <c r="K42" s="218"/>
      <c r="L42" s="218"/>
      <c r="M42" s="218"/>
      <c r="N42" s="218"/>
      <c r="O42" s="218"/>
      <c r="P42" s="218"/>
    </row>
  </sheetData>
  <mergeCells count="16">
    <mergeCell ref="A1:P1"/>
    <mergeCell ref="A2:A3"/>
    <mergeCell ref="B2:D2"/>
    <mergeCell ref="E2:G2"/>
    <mergeCell ref="H2:J2"/>
    <mergeCell ref="K2:M2"/>
    <mergeCell ref="N2:P2"/>
    <mergeCell ref="A42:P42"/>
    <mergeCell ref="A21:P21"/>
    <mergeCell ref="A22:P22"/>
    <mergeCell ref="A23:A24"/>
    <mergeCell ref="B23:D23"/>
    <mergeCell ref="E23:G23"/>
    <mergeCell ref="H23:J23"/>
    <mergeCell ref="K23:M23"/>
    <mergeCell ref="N23:P23"/>
  </mergeCells>
  <pageMargins left="0.70000000000000007" right="0.70000000000000007" top="1.1437007874015745" bottom="1.1437007874015745" header="0.74999999999999989" footer="0.74999999999999989"/>
  <pageSetup paperSize="9" fitToWidth="0" fitToHeight="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8"/>
  </sheetPr>
  <dimension ref="A1:AMJ39"/>
  <sheetViews>
    <sheetView workbookViewId="0">
      <selection activeCell="A4" sqref="A4:A36"/>
    </sheetView>
  </sheetViews>
  <sheetFormatPr baseColWidth="10" defaultColWidth="11.25" defaultRowHeight="14.25" x14ac:dyDescent="0.2"/>
  <cols>
    <col min="1" max="1" width="4.75" style="20" customWidth="1"/>
    <col min="2" max="2" width="8.25" style="20" customWidth="1"/>
    <col min="3" max="3" width="9" style="20" customWidth="1"/>
    <col min="4" max="5" width="6.75" style="20" customWidth="1"/>
    <col min="6" max="6" width="7.75" style="20" customWidth="1"/>
    <col min="7" max="8" width="6.75" style="20" customWidth="1"/>
    <col min="9" max="9" width="8.25" style="20" customWidth="1"/>
    <col min="10" max="11" width="6.75" style="20" customWidth="1"/>
    <col min="12" max="12" width="8" style="20" customWidth="1"/>
    <col min="13" max="14" width="6.75" style="20" customWidth="1"/>
    <col min="15" max="1024" width="10.25" style="20" customWidth="1"/>
  </cols>
  <sheetData>
    <row r="1" spans="1:27" ht="13.5" customHeight="1" x14ac:dyDescent="0.2">
      <c r="A1" s="261" t="s">
        <v>571</v>
      </c>
      <c r="B1" s="261"/>
      <c r="C1" s="261"/>
      <c r="D1" s="261"/>
      <c r="E1" s="261"/>
      <c r="F1" s="261"/>
      <c r="G1" s="261"/>
      <c r="H1" s="261"/>
      <c r="I1" s="261"/>
      <c r="J1" s="261"/>
      <c r="K1" s="261"/>
      <c r="L1" s="261"/>
      <c r="M1" s="261"/>
      <c r="N1" s="261"/>
    </row>
    <row r="2" spans="1:27" x14ac:dyDescent="0.2">
      <c r="A2" s="220"/>
      <c r="B2" s="220"/>
      <c r="C2" s="221" t="s">
        <v>121</v>
      </c>
      <c r="D2" s="221"/>
      <c r="E2" s="221"/>
      <c r="F2" s="221" t="s">
        <v>133</v>
      </c>
      <c r="G2" s="221"/>
      <c r="H2" s="221"/>
      <c r="I2" s="221" t="s">
        <v>134</v>
      </c>
      <c r="J2" s="221"/>
      <c r="K2" s="221"/>
      <c r="L2" s="221" t="s">
        <v>135</v>
      </c>
      <c r="M2" s="221"/>
      <c r="N2" s="221"/>
    </row>
    <row r="3" spans="1:27" ht="56.25" x14ac:dyDescent="0.2">
      <c r="A3" s="220"/>
      <c r="B3" s="220"/>
      <c r="C3" s="177" t="s">
        <v>220</v>
      </c>
      <c r="D3" s="177" t="s">
        <v>221</v>
      </c>
      <c r="E3" s="177" t="s">
        <v>222</v>
      </c>
      <c r="F3" s="177" t="s">
        <v>220</v>
      </c>
      <c r="G3" s="177" t="s">
        <v>221</v>
      </c>
      <c r="H3" s="177" t="s">
        <v>222</v>
      </c>
      <c r="I3" s="177" t="s">
        <v>220</v>
      </c>
      <c r="J3" s="177" t="s">
        <v>221</v>
      </c>
      <c r="K3" s="177" t="s">
        <v>222</v>
      </c>
      <c r="L3" s="177" t="s">
        <v>220</v>
      </c>
      <c r="M3" s="177" t="s">
        <v>221</v>
      </c>
      <c r="N3" s="177" t="s">
        <v>222</v>
      </c>
    </row>
    <row r="4" spans="1:27" ht="11.25" customHeight="1" x14ac:dyDescent="0.2">
      <c r="A4" s="262" t="s">
        <v>154</v>
      </c>
      <c r="B4" s="53">
        <v>2011</v>
      </c>
      <c r="C4" s="23">
        <v>54.11</v>
      </c>
      <c r="D4" s="23">
        <v>73.819999999999993</v>
      </c>
      <c r="E4" s="23">
        <v>39.94</v>
      </c>
      <c r="F4" s="23">
        <v>56.72</v>
      </c>
      <c r="G4" s="23">
        <v>74.34</v>
      </c>
      <c r="H4" s="23">
        <v>42.16</v>
      </c>
      <c r="I4" s="23">
        <v>47.87</v>
      </c>
      <c r="J4" s="23">
        <v>67.89</v>
      </c>
      <c r="K4" s="23">
        <v>32.5</v>
      </c>
      <c r="L4" s="23">
        <v>46.66</v>
      </c>
      <c r="M4" s="23">
        <v>74.180000000000007</v>
      </c>
      <c r="N4" s="23">
        <v>34.61</v>
      </c>
    </row>
    <row r="5" spans="1:27" x14ac:dyDescent="0.2">
      <c r="A5" s="262"/>
      <c r="B5" s="53">
        <v>2012</v>
      </c>
      <c r="C5" s="23">
        <v>53.99</v>
      </c>
      <c r="D5" s="23">
        <v>74.349999999999994</v>
      </c>
      <c r="E5" s="23">
        <v>40.14</v>
      </c>
      <c r="F5" s="23">
        <v>56.95</v>
      </c>
      <c r="G5" s="23">
        <v>75.09</v>
      </c>
      <c r="H5" s="23">
        <v>42.76</v>
      </c>
      <c r="I5" s="23">
        <v>45.61</v>
      </c>
      <c r="J5" s="23">
        <v>68.260000000000005</v>
      </c>
      <c r="K5" s="23">
        <v>31.13</v>
      </c>
      <c r="L5" s="23">
        <v>46.1</v>
      </c>
      <c r="M5" s="23">
        <v>73.569999999999993</v>
      </c>
      <c r="N5" s="23">
        <v>33.92</v>
      </c>
    </row>
    <row r="6" spans="1:27" x14ac:dyDescent="0.2">
      <c r="A6" s="262"/>
      <c r="B6" s="53">
        <v>2013</v>
      </c>
      <c r="C6" s="23">
        <v>53.96</v>
      </c>
      <c r="D6" s="23">
        <v>74.91</v>
      </c>
      <c r="E6" s="23">
        <v>40.42</v>
      </c>
      <c r="F6" s="23">
        <v>56.81</v>
      </c>
      <c r="G6" s="23">
        <v>75.489999999999995</v>
      </c>
      <c r="H6" s="23">
        <v>42.88</v>
      </c>
      <c r="I6" s="23">
        <v>45.76</v>
      </c>
      <c r="J6" s="23">
        <v>67.31</v>
      </c>
      <c r="K6" s="23">
        <v>30.8</v>
      </c>
      <c r="L6" s="23">
        <v>46.31</v>
      </c>
      <c r="M6" s="23">
        <v>75.650000000000006</v>
      </c>
      <c r="N6" s="23">
        <v>35.03</v>
      </c>
    </row>
    <row r="7" spans="1:27" x14ac:dyDescent="0.2">
      <c r="A7" s="262"/>
      <c r="B7" s="53">
        <v>2014</v>
      </c>
      <c r="C7" s="23">
        <v>53.16</v>
      </c>
      <c r="D7" s="23">
        <v>74.23</v>
      </c>
      <c r="E7" s="23">
        <v>39.46</v>
      </c>
      <c r="F7" s="23">
        <v>55.64</v>
      </c>
      <c r="G7" s="23">
        <v>75.08</v>
      </c>
      <c r="H7" s="23">
        <v>41.77</v>
      </c>
      <c r="I7" s="23">
        <v>47.09</v>
      </c>
      <c r="J7" s="23">
        <v>67.14</v>
      </c>
      <c r="K7" s="23">
        <v>31.61</v>
      </c>
      <c r="L7" s="23">
        <v>46.09</v>
      </c>
      <c r="M7" s="23">
        <v>73.569999999999993</v>
      </c>
      <c r="N7" s="23">
        <v>33.909999999999997</v>
      </c>
    </row>
    <row r="8" spans="1:27" x14ac:dyDescent="0.2">
      <c r="A8" s="262"/>
      <c r="B8" s="53">
        <v>2015</v>
      </c>
      <c r="C8" s="23">
        <v>53.33</v>
      </c>
      <c r="D8" s="23">
        <v>75.650000000000006</v>
      </c>
      <c r="E8" s="23">
        <v>40.35</v>
      </c>
      <c r="F8" s="23">
        <v>55.61</v>
      </c>
      <c r="G8" s="23">
        <v>76.28</v>
      </c>
      <c r="H8" s="23">
        <v>42.42</v>
      </c>
      <c r="I8" s="23">
        <v>47.89</v>
      </c>
      <c r="J8" s="23">
        <v>71.900000000000006</v>
      </c>
      <c r="K8" s="23">
        <v>34.43</v>
      </c>
      <c r="L8" s="23">
        <v>46.92</v>
      </c>
      <c r="M8" s="23">
        <v>74.489999999999995</v>
      </c>
      <c r="N8" s="23">
        <v>34.950000000000003</v>
      </c>
    </row>
    <row r="9" spans="1:27" x14ac:dyDescent="0.2">
      <c r="A9" s="262"/>
      <c r="B9" s="53">
        <v>2016</v>
      </c>
      <c r="C9" s="23">
        <v>54</v>
      </c>
      <c r="D9" s="23">
        <v>79.239999999999995</v>
      </c>
      <c r="E9" s="23">
        <v>42.78</v>
      </c>
      <c r="F9" s="23">
        <v>56.42</v>
      </c>
      <c r="G9" s="23">
        <v>79.62</v>
      </c>
      <c r="H9" s="23">
        <v>44.92</v>
      </c>
      <c r="I9" s="23">
        <v>50.5</v>
      </c>
      <c r="J9" s="23">
        <v>74.06</v>
      </c>
      <c r="K9" s="23">
        <v>37.4</v>
      </c>
      <c r="L9" s="23">
        <v>46.03</v>
      </c>
      <c r="M9" s="23">
        <v>80.06</v>
      </c>
      <c r="N9" s="23">
        <v>36.85</v>
      </c>
    </row>
    <row r="10" spans="1:27" x14ac:dyDescent="0.2">
      <c r="A10" s="262"/>
      <c r="B10" s="53">
        <v>2017</v>
      </c>
      <c r="C10" s="23">
        <v>54.2</v>
      </c>
      <c r="D10" s="23">
        <v>78.400000000000006</v>
      </c>
      <c r="E10" s="23">
        <v>42.49</v>
      </c>
      <c r="F10" s="23">
        <v>56.19</v>
      </c>
      <c r="G10" s="23">
        <v>78.92</v>
      </c>
      <c r="H10" s="23">
        <v>44.35</v>
      </c>
      <c r="I10" s="23">
        <v>50.45</v>
      </c>
      <c r="J10" s="23">
        <v>74.09</v>
      </c>
      <c r="K10" s="23">
        <v>37.380000000000003</v>
      </c>
      <c r="L10" s="23">
        <v>47.83</v>
      </c>
      <c r="M10" s="23">
        <v>78.069999999999993</v>
      </c>
      <c r="N10" s="23">
        <v>37.340000000000003</v>
      </c>
    </row>
    <row r="11" spans="1:27" x14ac:dyDescent="0.2">
      <c r="A11" s="262"/>
      <c r="B11" s="53">
        <v>2018</v>
      </c>
      <c r="C11" s="23">
        <v>54.73</v>
      </c>
      <c r="D11" s="23">
        <v>76.67</v>
      </c>
      <c r="E11" s="23">
        <v>41.96</v>
      </c>
      <c r="F11" s="23">
        <v>56.78</v>
      </c>
      <c r="G11" s="23">
        <v>76.84</v>
      </c>
      <c r="H11" s="23">
        <v>43.63</v>
      </c>
      <c r="I11" s="23">
        <v>49.98</v>
      </c>
      <c r="J11" s="23">
        <v>70.09</v>
      </c>
      <c r="K11" s="23">
        <v>35.03</v>
      </c>
      <c r="L11" s="23">
        <v>48.44</v>
      </c>
      <c r="M11" s="23">
        <v>79.19</v>
      </c>
      <c r="N11" s="23">
        <v>38.35</v>
      </c>
    </row>
    <row r="12" spans="1:27" x14ac:dyDescent="0.2">
      <c r="A12" s="262"/>
      <c r="B12" s="53">
        <v>2019</v>
      </c>
      <c r="C12" s="23">
        <v>54.21</v>
      </c>
      <c r="D12" s="23">
        <v>75.900000000000006</v>
      </c>
      <c r="E12" s="23">
        <v>41.15</v>
      </c>
      <c r="F12" s="23">
        <v>56.59</v>
      </c>
      <c r="G12" s="23">
        <v>76.06</v>
      </c>
      <c r="H12" s="23">
        <v>43.04</v>
      </c>
      <c r="I12" s="23">
        <v>47.22</v>
      </c>
      <c r="J12" s="23">
        <v>70.14</v>
      </c>
      <c r="K12" s="23">
        <v>33.119999999999997</v>
      </c>
      <c r="L12" s="23">
        <v>47.62</v>
      </c>
      <c r="M12" s="23">
        <v>77.97</v>
      </c>
      <c r="N12" s="23">
        <v>37.130000000000003</v>
      </c>
    </row>
    <row r="13" spans="1:27" x14ac:dyDescent="0.2">
      <c r="A13" s="262"/>
      <c r="B13" s="53">
        <v>2020</v>
      </c>
      <c r="C13" s="23">
        <v>12.06</v>
      </c>
      <c r="D13" s="23">
        <v>35.71</v>
      </c>
      <c r="E13" s="23">
        <v>4.3099999999999996</v>
      </c>
      <c r="F13" s="23">
        <v>11.59</v>
      </c>
      <c r="G13" s="23">
        <v>35.65</v>
      </c>
      <c r="H13" s="23">
        <v>4.13</v>
      </c>
      <c r="I13" s="23">
        <v>15.16</v>
      </c>
      <c r="J13" s="23">
        <v>37.200000000000003</v>
      </c>
      <c r="K13" s="23">
        <v>5.64</v>
      </c>
      <c r="L13" s="23">
        <v>12.48</v>
      </c>
      <c r="M13" s="23">
        <v>35.03</v>
      </c>
      <c r="N13" s="23">
        <v>4.37</v>
      </c>
      <c r="P13" s="71">
        <f t="shared" ref="P13:AA13" si="0">+C14-C13</f>
        <v>20.479999999999997</v>
      </c>
      <c r="Q13" s="71">
        <f t="shared" si="0"/>
        <v>21.119999999999997</v>
      </c>
      <c r="R13" s="71">
        <f t="shared" si="0"/>
        <v>14.18</v>
      </c>
      <c r="S13" s="71">
        <f t="shared" si="0"/>
        <v>21.080000000000002</v>
      </c>
      <c r="T13" s="71">
        <f t="shared" si="0"/>
        <v>21.090000000000003</v>
      </c>
      <c r="U13" s="71">
        <f t="shared" si="0"/>
        <v>14.41</v>
      </c>
      <c r="V13" s="71">
        <f t="shared" si="0"/>
        <v>18.809999999999999</v>
      </c>
      <c r="W13" s="71">
        <f t="shared" si="0"/>
        <v>17.589999999999996</v>
      </c>
      <c r="X13" s="71">
        <f t="shared" si="0"/>
        <v>12.969999999999999</v>
      </c>
      <c r="Y13" s="71">
        <f t="shared" si="0"/>
        <v>18.75</v>
      </c>
      <c r="Z13" s="71">
        <f t="shared" si="0"/>
        <v>23.36</v>
      </c>
      <c r="AA13" s="71">
        <f t="shared" si="0"/>
        <v>13.86</v>
      </c>
    </row>
    <row r="14" spans="1:27" x14ac:dyDescent="0.2">
      <c r="A14" s="262"/>
      <c r="B14" s="38">
        <v>2021</v>
      </c>
      <c r="C14" s="21">
        <v>32.54</v>
      </c>
      <c r="D14" s="21">
        <v>56.83</v>
      </c>
      <c r="E14" s="21">
        <v>18.489999999999998</v>
      </c>
      <c r="F14" s="21">
        <v>32.67</v>
      </c>
      <c r="G14" s="21">
        <v>56.74</v>
      </c>
      <c r="H14" s="21">
        <v>18.54</v>
      </c>
      <c r="I14" s="21">
        <v>33.97</v>
      </c>
      <c r="J14" s="21">
        <v>54.79</v>
      </c>
      <c r="K14" s="21">
        <v>18.61</v>
      </c>
      <c r="L14" s="21">
        <v>31.23</v>
      </c>
      <c r="M14" s="21">
        <v>58.39</v>
      </c>
      <c r="N14" s="21">
        <v>18.23</v>
      </c>
      <c r="P14" s="72">
        <f t="shared" ref="P14:AA14" si="1">+C14-C4</f>
        <v>-21.57</v>
      </c>
      <c r="Q14" s="72">
        <f t="shared" si="1"/>
        <v>-16.989999999999995</v>
      </c>
      <c r="R14" s="72">
        <f t="shared" si="1"/>
        <v>-21.45</v>
      </c>
      <c r="S14" s="71">
        <f t="shared" si="1"/>
        <v>-24.049999999999997</v>
      </c>
      <c r="T14" s="71">
        <f t="shared" si="1"/>
        <v>-17.600000000000001</v>
      </c>
      <c r="U14" s="71">
        <f t="shared" si="1"/>
        <v>-23.619999999999997</v>
      </c>
      <c r="V14" s="71">
        <f t="shared" si="1"/>
        <v>-13.899999999999999</v>
      </c>
      <c r="W14" s="71">
        <f t="shared" si="1"/>
        <v>-13.100000000000001</v>
      </c>
      <c r="X14" s="71">
        <f t="shared" si="1"/>
        <v>-13.89</v>
      </c>
      <c r="Y14" s="71">
        <f t="shared" si="1"/>
        <v>-15.429999999999996</v>
      </c>
      <c r="Z14" s="71">
        <f t="shared" si="1"/>
        <v>-15.790000000000006</v>
      </c>
      <c r="AA14" s="71">
        <f t="shared" si="1"/>
        <v>-16.38</v>
      </c>
    </row>
    <row r="15" spans="1:27" ht="11.25" customHeight="1" x14ac:dyDescent="0.2">
      <c r="A15" s="263" t="s">
        <v>149</v>
      </c>
      <c r="B15" s="53">
        <v>2011</v>
      </c>
      <c r="C15" s="73">
        <v>42.55</v>
      </c>
      <c r="D15" s="73">
        <v>55.36</v>
      </c>
      <c r="E15" s="73">
        <v>23.56</v>
      </c>
      <c r="F15" s="73">
        <v>44.79</v>
      </c>
      <c r="G15" s="73">
        <v>57.41</v>
      </c>
      <c r="H15" s="73">
        <v>25.71</v>
      </c>
      <c r="I15" s="73">
        <v>38.68</v>
      </c>
      <c r="J15" s="73">
        <v>50.36</v>
      </c>
      <c r="K15" s="73">
        <v>19.48</v>
      </c>
      <c r="L15" s="73">
        <v>40.69</v>
      </c>
      <c r="M15" s="73">
        <v>54.17</v>
      </c>
      <c r="N15" s="73">
        <v>22.04</v>
      </c>
      <c r="P15" s="74"/>
    </row>
    <row r="16" spans="1:27" x14ac:dyDescent="0.2">
      <c r="A16" s="263"/>
      <c r="B16" s="53">
        <v>2012</v>
      </c>
      <c r="C16" s="73">
        <v>44.74</v>
      </c>
      <c r="D16" s="73">
        <v>55.35</v>
      </c>
      <c r="E16" s="73">
        <v>24.76</v>
      </c>
      <c r="F16" s="73">
        <v>50.58</v>
      </c>
      <c r="G16" s="73">
        <v>58.67</v>
      </c>
      <c r="H16" s="73">
        <v>29.67</v>
      </c>
      <c r="I16" s="73">
        <v>37.340000000000003</v>
      </c>
      <c r="J16" s="73">
        <v>47.37</v>
      </c>
      <c r="K16" s="73">
        <v>17.690000000000001</v>
      </c>
      <c r="L16" s="73">
        <v>39.26</v>
      </c>
      <c r="M16" s="73">
        <v>53.11</v>
      </c>
      <c r="N16" s="73">
        <v>20.85</v>
      </c>
      <c r="P16" s="74"/>
    </row>
    <row r="17" spans="1:16" x14ac:dyDescent="0.2">
      <c r="A17" s="263"/>
      <c r="B17" s="53">
        <v>2013</v>
      </c>
      <c r="C17" s="73">
        <v>45.88</v>
      </c>
      <c r="D17" s="73">
        <v>58.18</v>
      </c>
      <c r="E17" s="73">
        <v>26.69</v>
      </c>
      <c r="F17" s="73">
        <v>51.11</v>
      </c>
      <c r="G17" s="73">
        <v>61.68</v>
      </c>
      <c r="H17" s="73">
        <v>31.53</v>
      </c>
      <c r="I17" s="73">
        <v>37.979999999999997</v>
      </c>
      <c r="J17" s="73">
        <v>50.17</v>
      </c>
      <c r="K17" s="73">
        <v>19.059999999999999</v>
      </c>
      <c r="L17" s="73">
        <v>42.44</v>
      </c>
      <c r="M17" s="73">
        <v>56.12</v>
      </c>
      <c r="N17" s="73">
        <v>23.82</v>
      </c>
      <c r="P17" s="74"/>
    </row>
    <row r="18" spans="1:16" x14ac:dyDescent="0.2">
      <c r="A18" s="263"/>
      <c r="B18" s="53">
        <v>2014</v>
      </c>
      <c r="C18" s="56" t="s">
        <v>172</v>
      </c>
      <c r="D18" s="56">
        <v>55.46</v>
      </c>
      <c r="E18" s="56" t="s">
        <v>172</v>
      </c>
      <c r="F18" s="56" t="s">
        <v>172</v>
      </c>
      <c r="G18" s="56">
        <v>58.01</v>
      </c>
      <c r="H18" s="56" t="s">
        <v>172</v>
      </c>
      <c r="I18" s="56" t="s">
        <v>172</v>
      </c>
      <c r="J18" s="56">
        <v>46.3</v>
      </c>
      <c r="K18" s="56" t="s">
        <v>172</v>
      </c>
      <c r="L18" s="56" t="s">
        <v>172</v>
      </c>
      <c r="M18" s="56">
        <v>56.67</v>
      </c>
      <c r="N18" s="56" t="s">
        <v>172</v>
      </c>
      <c r="P18" s="74"/>
    </row>
    <row r="19" spans="1:16" x14ac:dyDescent="0.2">
      <c r="A19" s="263"/>
      <c r="B19" s="53">
        <v>2015</v>
      </c>
      <c r="C19" s="56" t="s">
        <v>172</v>
      </c>
      <c r="D19" s="56">
        <v>55.36</v>
      </c>
      <c r="E19" s="56" t="s">
        <v>172</v>
      </c>
      <c r="F19" s="56" t="s">
        <v>172</v>
      </c>
      <c r="G19" s="56">
        <v>56.16</v>
      </c>
      <c r="H19" s="56" t="s">
        <v>172</v>
      </c>
      <c r="I19" s="56" t="s">
        <v>172</v>
      </c>
      <c r="J19" s="56">
        <v>55.08</v>
      </c>
      <c r="K19" s="56" t="s">
        <v>172</v>
      </c>
      <c r="L19" s="56" t="s">
        <v>172</v>
      </c>
      <c r="M19" s="56">
        <v>53.65</v>
      </c>
      <c r="N19" s="56" t="s">
        <v>172</v>
      </c>
      <c r="P19" s="74"/>
    </row>
    <row r="20" spans="1:16" x14ac:dyDescent="0.2">
      <c r="A20" s="263"/>
      <c r="B20" s="53">
        <v>2016</v>
      </c>
      <c r="C20" s="56" t="s">
        <v>172</v>
      </c>
      <c r="D20" s="56">
        <v>60.72</v>
      </c>
      <c r="E20" s="56" t="s">
        <v>172</v>
      </c>
      <c r="F20" s="56" t="s">
        <v>172</v>
      </c>
      <c r="G20" s="56">
        <v>62.12</v>
      </c>
      <c r="H20" s="56" t="s">
        <v>172</v>
      </c>
      <c r="I20" s="56" t="s">
        <v>172</v>
      </c>
      <c r="J20" s="56">
        <v>57.85</v>
      </c>
      <c r="K20" s="56" t="s">
        <v>172</v>
      </c>
      <c r="L20" s="56" t="s">
        <v>172</v>
      </c>
      <c r="M20" s="56">
        <v>59.53</v>
      </c>
      <c r="N20" s="56" t="s">
        <v>172</v>
      </c>
      <c r="P20" s="74"/>
    </row>
    <row r="21" spans="1:16" x14ac:dyDescent="0.2">
      <c r="A21" s="263"/>
      <c r="B21" s="53">
        <v>2017</v>
      </c>
      <c r="C21" s="56" t="s">
        <v>172</v>
      </c>
      <c r="D21" s="56">
        <v>62.89</v>
      </c>
      <c r="E21" s="56" t="s">
        <v>172</v>
      </c>
      <c r="F21" s="56" t="s">
        <v>172</v>
      </c>
      <c r="G21" s="56">
        <v>66.38</v>
      </c>
      <c r="H21" s="56" t="s">
        <v>172</v>
      </c>
      <c r="I21" s="56" t="s">
        <v>172</v>
      </c>
      <c r="J21" s="56">
        <v>58.02</v>
      </c>
      <c r="K21" s="56" t="s">
        <v>172</v>
      </c>
      <c r="L21" s="56" t="s">
        <v>172</v>
      </c>
      <c r="M21" s="56">
        <v>58.85</v>
      </c>
      <c r="N21" s="56" t="s">
        <v>172</v>
      </c>
    </row>
    <row r="22" spans="1:16" x14ac:dyDescent="0.2">
      <c r="A22" s="263"/>
      <c r="B22" s="53">
        <v>2018</v>
      </c>
      <c r="C22" s="56" t="s">
        <v>172</v>
      </c>
      <c r="D22" s="56">
        <v>61.88</v>
      </c>
      <c r="E22" s="56" t="s">
        <v>172</v>
      </c>
      <c r="F22" s="56" t="s">
        <v>172</v>
      </c>
      <c r="G22" s="56">
        <v>65.13</v>
      </c>
      <c r="H22" s="56" t="s">
        <v>172</v>
      </c>
      <c r="I22" s="56" t="s">
        <v>172</v>
      </c>
      <c r="J22" s="56">
        <v>54.86</v>
      </c>
      <c r="K22" s="56" t="s">
        <v>172</v>
      </c>
      <c r="L22" s="56" t="s">
        <v>172</v>
      </c>
      <c r="M22" s="56">
        <v>60.27</v>
      </c>
      <c r="N22" s="56" t="s">
        <v>172</v>
      </c>
    </row>
    <row r="23" spans="1:16" x14ac:dyDescent="0.2">
      <c r="A23" s="263"/>
      <c r="B23" s="53">
        <v>2019</v>
      </c>
      <c r="C23" s="56" t="s">
        <v>172</v>
      </c>
      <c r="D23" s="56">
        <v>59.74</v>
      </c>
      <c r="E23" s="56" t="s">
        <v>172</v>
      </c>
      <c r="F23" s="56" t="s">
        <v>172</v>
      </c>
      <c r="G23" s="56">
        <v>62.14</v>
      </c>
      <c r="H23" s="56" t="s">
        <v>172</v>
      </c>
      <c r="I23" s="56" t="s">
        <v>172</v>
      </c>
      <c r="J23" s="56">
        <v>54.49</v>
      </c>
      <c r="K23" s="56" t="s">
        <v>172</v>
      </c>
      <c r="L23" s="56" t="s">
        <v>172</v>
      </c>
      <c r="M23" s="56">
        <v>58.81</v>
      </c>
      <c r="N23" s="56" t="s">
        <v>172</v>
      </c>
    </row>
    <row r="24" spans="1:16" x14ac:dyDescent="0.2">
      <c r="A24" s="263"/>
      <c r="B24" s="53">
        <v>2020</v>
      </c>
      <c r="C24" s="56" t="s">
        <v>172</v>
      </c>
      <c r="D24" s="56">
        <v>26.75</v>
      </c>
      <c r="E24" s="56" t="s">
        <v>172</v>
      </c>
      <c r="F24" s="56" t="s">
        <v>172</v>
      </c>
      <c r="G24" s="56">
        <v>23.35</v>
      </c>
      <c r="H24" s="56" t="s">
        <v>172</v>
      </c>
      <c r="I24" s="56" t="s">
        <v>172</v>
      </c>
      <c r="J24" s="56">
        <v>26.27</v>
      </c>
      <c r="K24" s="56" t="s">
        <v>172</v>
      </c>
      <c r="L24" s="56" t="s">
        <v>172</v>
      </c>
      <c r="M24" s="56">
        <v>31.98</v>
      </c>
      <c r="N24" s="56" t="s">
        <v>172</v>
      </c>
    </row>
    <row r="25" spans="1:16" x14ac:dyDescent="0.2">
      <c r="A25" s="263"/>
      <c r="B25" s="38">
        <v>2021</v>
      </c>
      <c r="C25" s="55" t="s">
        <v>172</v>
      </c>
      <c r="D25" s="55">
        <v>43.43</v>
      </c>
      <c r="E25" s="55" t="s">
        <v>172</v>
      </c>
      <c r="F25" s="55" t="s">
        <v>172</v>
      </c>
      <c r="G25" s="55">
        <v>39.9</v>
      </c>
      <c r="H25" s="55" t="s">
        <v>172</v>
      </c>
      <c r="I25" s="55" t="s">
        <v>172</v>
      </c>
      <c r="J25" s="55">
        <v>45.64</v>
      </c>
      <c r="K25" s="55" t="s">
        <v>172</v>
      </c>
      <c r="L25" s="55" t="s">
        <v>172</v>
      </c>
      <c r="M25" s="55">
        <v>48.15</v>
      </c>
      <c r="N25" s="55" t="s">
        <v>172</v>
      </c>
    </row>
    <row r="26" spans="1:16" ht="11.25" customHeight="1" x14ac:dyDescent="0.2">
      <c r="A26" s="262" t="s">
        <v>445</v>
      </c>
      <c r="B26" s="53">
        <v>2011</v>
      </c>
      <c r="C26" s="23">
        <v>64.64</v>
      </c>
      <c r="D26" s="23">
        <v>44.81</v>
      </c>
      <c r="E26" s="23">
        <v>28.96</v>
      </c>
      <c r="F26" s="23">
        <v>65.06</v>
      </c>
      <c r="G26" s="23">
        <v>45.22</v>
      </c>
      <c r="H26" s="23">
        <v>29.42</v>
      </c>
      <c r="I26" s="23">
        <v>62.34</v>
      </c>
      <c r="J26" s="23">
        <v>40.42</v>
      </c>
      <c r="K26" s="23">
        <v>25.2</v>
      </c>
      <c r="L26" s="23">
        <v>62.1</v>
      </c>
      <c r="M26" s="23">
        <v>43.93</v>
      </c>
      <c r="N26" s="23">
        <v>27.28</v>
      </c>
    </row>
    <row r="27" spans="1:16" x14ac:dyDescent="0.2">
      <c r="A27" s="262"/>
      <c r="B27" s="53">
        <v>2012</v>
      </c>
      <c r="C27" s="23">
        <v>65.16</v>
      </c>
      <c r="D27" s="23">
        <v>50.61</v>
      </c>
      <c r="E27" s="23">
        <v>32.979999999999997</v>
      </c>
      <c r="F27" s="23">
        <v>66.17</v>
      </c>
      <c r="G27" s="23">
        <v>50.95</v>
      </c>
      <c r="H27" s="23">
        <v>33.71</v>
      </c>
      <c r="I27" s="23">
        <v>63.07</v>
      </c>
      <c r="J27" s="23">
        <v>40.19</v>
      </c>
      <c r="K27" s="23">
        <v>25.35</v>
      </c>
      <c r="L27" s="23">
        <v>57.64</v>
      </c>
      <c r="M27" s="23">
        <v>57.39</v>
      </c>
      <c r="N27" s="23">
        <v>33.08</v>
      </c>
    </row>
    <row r="28" spans="1:16" x14ac:dyDescent="0.2">
      <c r="A28" s="262"/>
      <c r="B28" s="53">
        <v>2013</v>
      </c>
      <c r="C28" s="23">
        <v>64.599999999999994</v>
      </c>
      <c r="D28" s="23">
        <v>47.92</v>
      </c>
      <c r="E28" s="23">
        <v>30.95</v>
      </c>
      <c r="F28" s="23">
        <v>65.45</v>
      </c>
      <c r="G28" s="23">
        <v>48.73</v>
      </c>
      <c r="H28" s="23">
        <v>31.89</v>
      </c>
      <c r="I28" s="23">
        <v>64.75</v>
      </c>
      <c r="J28" s="23">
        <v>38.130000000000003</v>
      </c>
      <c r="K28" s="23">
        <v>24.69</v>
      </c>
      <c r="L28" s="23">
        <v>57.11</v>
      </c>
      <c r="M28" s="23">
        <v>49.57</v>
      </c>
      <c r="N28" s="23">
        <v>28.31</v>
      </c>
    </row>
    <row r="29" spans="1:16" x14ac:dyDescent="0.2">
      <c r="A29" s="262"/>
      <c r="B29" s="53">
        <v>2014</v>
      </c>
      <c r="C29" s="23">
        <v>62.71</v>
      </c>
      <c r="D29" s="23">
        <v>50.3</v>
      </c>
      <c r="E29" s="23">
        <v>31.54</v>
      </c>
      <c r="F29" s="23">
        <v>63.86</v>
      </c>
      <c r="G29" s="23">
        <v>50.67</v>
      </c>
      <c r="H29" s="23">
        <v>32.36</v>
      </c>
      <c r="I29" s="23">
        <v>62.16</v>
      </c>
      <c r="J29" s="23">
        <v>43.97</v>
      </c>
      <c r="K29" s="23">
        <v>27.33</v>
      </c>
      <c r="L29" s="23">
        <v>53.15</v>
      </c>
      <c r="M29" s="23">
        <v>53.47</v>
      </c>
      <c r="N29" s="23">
        <v>28.42</v>
      </c>
    </row>
    <row r="30" spans="1:16" x14ac:dyDescent="0.2">
      <c r="A30" s="262"/>
      <c r="B30" s="53">
        <v>2015</v>
      </c>
      <c r="C30" s="23">
        <v>61.23</v>
      </c>
      <c r="D30" s="23">
        <v>51.39</v>
      </c>
      <c r="E30" s="23">
        <v>31.46</v>
      </c>
      <c r="F30" s="23">
        <v>62.68</v>
      </c>
      <c r="G30" s="23">
        <v>51.57</v>
      </c>
      <c r="H30" s="23">
        <v>32.32</v>
      </c>
      <c r="I30" s="23">
        <v>58.7</v>
      </c>
      <c r="J30" s="23">
        <v>48.4</v>
      </c>
      <c r="K30" s="23">
        <v>28.41</v>
      </c>
      <c r="L30" s="23">
        <v>50.26</v>
      </c>
      <c r="M30" s="23">
        <v>52.66</v>
      </c>
      <c r="N30" s="23">
        <v>26.47</v>
      </c>
    </row>
    <row r="31" spans="1:16" x14ac:dyDescent="0.2">
      <c r="A31" s="262"/>
      <c r="B31" s="53">
        <v>2016</v>
      </c>
      <c r="C31" s="23">
        <v>61.81</v>
      </c>
      <c r="D31" s="23">
        <v>53.74</v>
      </c>
      <c r="E31" s="23">
        <v>33.22</v>
      </c>
      <c r="F31" s="23">
        <v>63.16</v>
      </c>
      <c r="G31" s="23">
        <v>53.45</v>
      </c>
      <c r="H31" s="23">
        <v>33.76</v>
      </c>
      <c r="I31" s="23">
        <v>57.75</v>
      </c>
      <c r="J31" s="23">
        <v>54.62</v>
      </c>
      <c r="K31" s="23">
        <v>31.55</v>
      </c>
      <c r="L31" s="23">
        <v>52.66</v>
      </c>
      <c r="M31" s="23">
        <v>56.18</v>
      </c>
      <c r="N31" s="23">
        <v>29.58</v>
      </c>
    </row>
    <row r="32" spans="1:16" x14ac:dyDescent="0.2">
      <c r="A32" s="262"/>
      <c r="B32" s="53">
        <v>2017</v>
      </c>
      <c r="C32" s="23">
        <v>64.53</v>
      </c>
      <c r="D32" s="23">
        <v>48.76</v>
      </c>
      <c r="E32" s="23">
        <v>31.46</v>
      </c>
      <c r="F32" s="23">
        <v>66.25</v>
      </c>
      <c r="G32" s="23">
        <v>47.37</v>
      </c>
      <c r="H32" s="23">
        <v>31.38</v>
      </c>
      <c r="I32" s="23">
        <v>58.88</v>
      </c>
      <c r="J32" s="23">
        <v>56.34</v>
      </c>
      <c r="K32" s="23">
        <v>33.17</v>
      </c>
      <c r="L32" s="23">
        <v>51.7</v>
      </c>
      <c r="M32" s="23">
        <v>59.3</v>
      </c>
      <c r="N32" s="23">
        <v>30.66</v>
      </c>
    </row>
    <row r="33" spans="1:27" x14ac:dyDescent="0.2">
      <c r="A33" s="262"/>
      <c r="B33" s="53">
        <v>2018</v>
      </c>
      <c r="C33" s="23">
        <v>63.68</v>
      </c>
      <c r="D33" s="23">
        <v>48.14</v>
      </c>
      <c r="E33" s="23">
        <v>30.65</v>
      </c>
      <c r="F33" s="23">
        <v>64.61</v>
      </c>
      <c r="G33" s="23">
        <v>47.3</v>
      </c>
      <c r="H33" s="23">
        <v>30.56</v>
      </c>
      <c r="I33" s="23">
        <v>62.16</v>
      </c>
      <c r="J33" s="23">
        <v>52.31</v>
      </c>
      <c r="K33" s="23">
        <v>32.520000000000003</v>
      </c>
      <c r="L33" s="23">
        <v>54.14</v>
      </c>
      <c r="M33" s="23">
        <v>54.35</v>
      </c>
      <c r="N33" s="23">
        <v>29.42</v>
      </c>
    </row>
    <row r="34" spans="1:27" x14ac:dyDescent="0.2">
      <c r="A34" s="262"/>
      <c r="B34" s="53">
        <v>2019</v>
      </c>
      <c r="C34" s="23">
        <v>65.25</v>
      </c>
      <c r="D34" s="23">
        <v>45.97</v>
      </c>
      <c r="E34" s="23">
        <v>29.99</v>
      </c>
      <c r="F34" s="23">
        <v>66.930000000000007</v>
      </c>
      <c r="G34" s="23">
        <v>44.82</v>
      </c>
      <c r="H34" s="23">
        <v>30</v>
      </c>
      <c r="I34" s="23">
        <v>59.08</v>
      </c>
      <c r="J34" s="23">
        <v>52.85</v>
      </c>
      <c r="K34" s="23">
        <v>31.23</v>
      </c>
      <c r="L34" s="23">
        <v>54.08</v>
      </c>
      <c r="M34" s="23">
        <v>51.88</v>
      </c>
      <c r="N34" s="23">
        <v>28.06</v>
      </c>
    </row>
    <row r="35" spans="1:27" x14ac:dyDescent="0.2">
      <c r="A35" s="262"/>
      <c r="B35" s="53">
        <v>2020</v>
      </c>
      <c r="C35" s="23">
        <v>29.63</v>
      </c>
      <c r="D35" s="23">
        <v>24.16</v>
      </c>
      <c r="E35" s="23">
        <v>7.16</v>
      </c>
      <c r="F35" s="23">
        <v>30.29</v>
      </c>
      <c r="G35" s="23">
        <v>21.41</v>
      </c>
      <c r="H35" s="23">
        <v>6.49</v>
      </c>
      <c r="I35" s="23">
        <v>31.32</v>
      </c>
      <c r="J35" s="23">
        <v>38.94</v>
      </c>
      <c r="K35" s="23">
        <v>12.2</v>
      </c>
      <c r="L35" s="23">
        <v>18.579999999999998</v>
      </c>
      <c r="M35" s="23">
        <v>36.72</v>
      </c>
      <c r="N35" s="23">
        <v>6.82</v>
      </c>
      <c r="P35" s="26"/>
      <c r="Q35" s="26"/>
      <c r="R35" s="26"/>
      <c r="S35" s="26"/>
      <c r="T35" s="26"/>
      <c r="U35" s="26"/>
      <c r="V35" s="26"/>
      <c r="W35" s="26"/>
      <c r="X35" s="26"/>
      <c r="Y35" s="26"/>
      <c r="Z35" s="26"/>
      <c r="AA35" s="26"/>
    </row>
    <row r="36" spans="1:27" x14ac:dyDescent="0.2">
      <c r="A36" s="262"/>
      <c r="B36" s="38">
        <v>2021</v>
      </c>
      <c r="C36" s="21">
        <v>51.57</v>
      </c>
      <c r="D36" s="21">
        <v>44.32</v>
      </c>
      <c r="E36" s="21">
        <v>22.86</v>
      </c>
      <c r="F36" s="21">
        <v>52.4</v>
      </c>
      <c r="G36" s="21">
        <v>42.61</v>
      </c>
      <c r="H36" s="21">
        <v>22.33</v>
      </c>
      <c r="I36" s="21">
        <v>51.72</v>
      </c>
      <c r="J36" s="21">
        <v>52.43</v>
      </c>
      <c r="K36" s="21">
        <v>27.12</v>
      </c>
      <c r="L36" s="21">
        <v>41.07</v>
      </c>
      <c r="M36" s="21">
        <v>53.81</v>
      </c>
      <c r="N36" s="21">
        <v>22.1</v>
      </c>
      <c r="P36" s="75"/>
      <c r="Q36" s="75"/>
      <c r="R36" s="75"/>
      <c r="S36" s="26"/>
      <c r="T36" s="26"/>
      <c r="U36" s="26"/>
      <c r="V36" s="26"/>
      <c r="W36" s="26"/>
      <c r="X36" s="26"/>
      <c r="Y36" s="26"/>
      <c r="Z36" s="26"/>
      <c r="AA36" s="26"/>
    </row>
    <row r="37" spans="1:27" ht="12.75" customHeight="1" x14ac:dyDescent="0.2">
      <c r="A37" s="227" t="s">
        <v>757</v>
      </c>
      <c r="B37" s="227"/>
      <c r="C37" s="227"/>
      <c r="D37" s="227"/>
      <c r="E37" s="227"/>
      <c r="F37" s="227"/>
      <c r="G37" s="227"/>
      <c r="H37" s="227"/>
      <c r="I37" s="227"/>
      <c r="J37" s="227"/>
      <c r="K37" s="227"/>
      <c r="L37" s="227"/>
      <c r="M37" s="227"/>
      <c r="N37" s="227"/>
    </row>
    <row r="38" spans="1:27" x14ac:dyDescent="0.2">
      <c r="A38" s="231"/>
      <c r="B38" s="231"/>
      <c r="C38" s="231"/>
      <c r="D38" s="231"/>
      <c r="E38" s="231"/>
      <c r="F38" s="231"/>
      <c r="G38" s="231"/>
      <c r="H38" s="231"/>
      <c r="I38" s="231"/>
      <c r="J38" s="231"/>
      <c r="K38" s="231"/>
      <c r="L38" s="231"/>
      <c r="M38" s="231"/>
      <c r="N38" s="231"/>
    </row>
    <row r="39" spans="1:27" ht="21.75" customHeight="1" x14ac:dyDescent="0.2">
      <c r="A39" s="231"/>
      <c r="B39" s="231"/>
      <c r="C39" s="231"/>
      <c r="D39" s="231"/>
      <c r="E39" s="231"/>
      <c r="F39" s="231"/>
      <c r="G39" s="231"/>
      <c r="H39" s="231"/>
      <c r="I39" s="231"/>
      <c r="J39" s="231"/>
      <c r="K39" s="231"/>
      <c r="L39" s="231"/>
      <c r="M39" s="231"/>
      <c r="N39" s="231"/>
    </row>
  </sheetData>
  <mergeCells count="10">
    <mergeCell ref="A37:N39"/>
    <mergeCell ref="A4:A14"/>
    <mergeCell ref="A15:A25"/>
    <mergeCell ref="A26:A36"/>
    <mergeCell ref="A1:N1"/>
    <mergeCell ref="A2:B3"/>
    <mergeCell ref="C2:E2"/>
    <mergeCell ref="F2:H2"/>
    <mergeCell ref="I2:K2"/>
    <mergeCell ref="L2:N2"/>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8"/>
  </sheetPr>
  <dimension ref="A1:ALS32"/>
  <sheetViews>
    <sheetView workbookViewId="0">
      <selection activeCell="M25" sqref="M25"/>
    </sheetView>
  </sheetViews>
  <sheetFormatPr baseColWidth="10" defaultColWidth="11.25" defaultRowHeight="14.25" x14ac:dyDescent="0.2"/>
  <cols>
    <col min="1" max="1" width="10.25" style="20" customWidth="1"/>
    <col min="2" max="7" width="10.5" style="20" customWidth="1"/>
    <col min="8" max="8" width="10.75" style="20" customWidth="1"/>
    <col min="9" max="1007" width="10.25" style="20" customWidth="1"/>
  </cols>
  <sheetData>
    <row r="1" spans="1:8" x14ac:dyDescent="0.2">
      <c r="A1" s="219" t="s">
        <v>595</v>
      </c>
      <c r="B1" s="219"/>
      <c r="C1" s="219"/>
      <c r="D1" s="219"/>
      <c r="E1" s="219"/>
      <c r="F1" s="219"/>
      <c r="G1" s="219"/>
      <c r="H1" s="25"/>
    </row>
    <row r="2" spans="1:8" x14ac:dyDescent="0.2">
      <c r="A2" s="256"/>
      <c r="B2" s="221" t="s">
        <v>113</v>
      </c>
      <c r="C2" s="221"/>
      <c r="D2" s="221" t="s">
        <v>446</v>
      </c>
      <c r="E2" s="221"/>
      <c r="F2" s="221" t="s">
        <v>447</v>
      </c>
      <c r="G2" s="221"/>
      <c r="H2" s="25"/>
    </row>
    <row r="3" spans="1:8" x14ac:dyDescent="0.2">
      <c r="A3" s="256"/>
      <c r="B3" s="176" t="s">
        <v>448</v>
      </c>
      <c r="C3" s="176" t="s">
        <v>449</v>
      </c>
      <c r="D3" s="176" t="s">
        <v>448</v>
      </c>
      <c r="E3" s="176" t="s">
        <v>449</v>
      </c>
      <c r="F3" s="176" t="s">
        <v>448</v>
      </c>
      <c r="G3" s="176" t="s">
        <v>449</v>
      </c>
      <c r="H3" s="25"/>
    </row>
    <row r="4" spans="1:8" x14ac:dyDescent="0.2">
      <c r="A4" s="53">
        <v>2012</v>
      </c>
      <c r="B4" s="22">
        <v>12352</v>
      </c>
      <c r="C4" s="22">
        <v>729674</v>
      </c>
      <c r="D4" s="22">
        <v>5122</v>
      </c>
      <c r="E4" s="22">
        <v>384646</v>
      </c>
      <c r="F4" s="22">
        <v>7230</v>
      </c>
      <c r="G4" s="22">
        <v>345028</v>
      </c>
      <c r="H4" s="25"/>
    </row>
    <row r="5" spans="1:8" x14ac:dyDescent="0.2">
      <c r="A5" s="53">
        <v>2013</v>
      </c>
      <c r="B5" s="22">
        <v>12708</v>
      </c>
      <c r="C5" s="22">
        <v>761660</v>
      </c>
      <c r="D5" s="22">
        <v>5274</v>
      </c>
      <c r="E5" s="22">
        <v>399440</v>
      </c>
      <c r="F5" s="22">
        <v>7434</v>
      </c>
      <c r="G5" s="22">
        <v>362220</v>
      </c>
      <c r="H5" s="25"/>
    </row>
    <row r="6" spans="1:8" x14ac:dyDescent="0.2">
      <c r="A6" s="53">
        <v>2014</v>
      </c>
      <c r="B6" s="22">
        <v>12671</v>
      </c>
      <c r="C6" s="22">
        <v>777757</v>
      </c>
      <c r="D6" s="22">
        <v>5259</v>
      </c>
      <c r="E6" s="22">
        <v>408436</v>
      </c>
      <c r="F6" s="22">
        <v>7412</v>
      </c>
      <c r="G6" s="22">
        <v>369321</v>
      </c>
      <c r="H6" s="25"/>
    </row>
    <row r="7" spans="1:8" x14ac:dyDescent="0.2">
      <c r="A7" s="53">
        <v>2015</v>
      </c>
      <c r="B7" s="22">
        <v>12738</v>
      </c>
      <c r="C7" s="22">
        <v>785554</v>
      </c>
      <c r="D7" s="22">
        <v>5292</v>
      </c>
      <c r="E7" s="22">
        <v>415486</v>
      </c>
      <c r="F7" s="22">
        <v>7446</v>
      </c>
      <c r="G7" s="22">
        <v>370068</v>
      </c>
      <c r="H7" s="25"/>
    </row>
    <row r="8" spans="1:8" x14ac:dyDescent="0.2">
      <c r="A8" s="53">
        <v>2016</v>
      </c>
      <c r="B8" s="22">
        <v>12884</v>
      </c>
      <c r="C8" s="22">
        <v>809417</v>
      </c>
      <c r="D8" s="22">
        <v>5404</v>
      </c>
      <c r="E8" s="22">
        <v>433484</v>
      </c>
      <c r="F8" s="22">
        <v>7480</v>
      </c>
      <c r="G8" s="22">
        <v>375933</v>
      </c>
      <c r="H8" s="25"/>
    </row>
    <row r="9" spans="1:8" x14ac:dyDescent="0.2">
      <c r="A9" s="53">
        <v>2017</v>
      </c>
      <c r="B9" s="22">
        <v>12971</v>
      </c>
      <c r="C9" s="22">
        <v>831857</v>
      </c>
      <c r="D9" s="22">
        <v>5513</v>
      </c>
      <c r="E9" s="22">
        <v>447738</v>
      </c>
      <c r="F9" s="22">
        <v>7458</v>
      </c>
      <c r="G9" s="22">
        <v>384119</v>
      </c>
      <c r="H9" s="25"/>
    </row>
    <row r="10" spans="1:8" x14ac:dyDescent="0.2">
      <c r="A10" s="53">
        <v>2018</v>
      </c>
      <c r="B10" s="22">
        <v>13252</v>
      </c>
      <c r="C10" s="22">
        <v>854349</v>
      </c>
      <c r="D10" s="22">
        <v>5559</v>
      </c>
      <c r="E10" s="22">
        <v>454879</v>
      </c>
      <c r="F10" s="22">
        <v>7693</v>
      </c>
      <c r="G10" s="22">
        <v>399470</v>
      </c>
      <c r="H10" s="25"/>
    </row>
    <row r="11" spans="1:8" x14ac:dyDescent="0.2">
      <c r="A11" s="53">
        <v>2019</v>
      </c>
      <c r="B11" s="22">
        <v>13559</v>
      </c>
      <c r="C11" s="22">
        <v>884947</v>
      </c>
      <c r="D11" s="22">
        <v>5727</v>
      </c>
      <c r="E11" s="22">
        <v>473484</v>
      </c>
      <c r="F11" s="22">
        <v>7832</v>
      </c>
      <c r="G11" s="22">
        <v>411463</v>
      </c>
      <c r="H11" s="25"/>
    </row>
    <row r="12" spans="1:8" x14ac:dyDescent="0.2">
      <c r="A12" s="53">
        <v>2020</v>
      </c>
      <c r="B12" s="22">
        <v>13642</v>
      </c>
      <c r="C12" s="22">
        <v>898080</v>
      </c>
      <c r="D12" s="22">
        <v>5762</v>
      </c>
      <c r="E12" s="22">
        <v>479185</v>
      </c>
      <c r="F12" s="22">
        <v>7880</v>
      </c>
      <c r="G12" s="22">
        <v>418895</v>
      </c>
      <c r="H12" s="25"/>
    </row>
    <row r="13" spans="1:8" x14ac:dyDescent="0.2">
      <c r="A13" s="38">
        <v>2021</v>
      </c>
      <c r="B13" s="34">
        <v>14299</v>
      </c>
      <c r="C13" s="34">
        <v>943663</v>
      </c>
      <c r="D13" s="34">
        <v>5991</v>
      </c>
      <c r="E13" s="34">
        <v>503831</v>
      </c>
      <c r="F13" s="34">
        <v>8308</v>
      </c>
      <c r="G13" s="34">
        <v>439832</v>
      </c>
      <c r="H13" s="25"/>
    </row>
    <row r="14" spans="1:8" x14ac:dyDescent="0.2">
      <c r="A14" s="218" t="s">
        <v>450</v>
      </c>
      <c r="B14" s="218"/>
      <c r="C14" s="218"/>
      <c r="D14" s="218"/>
      <c r="E14" s="218"/>
      <c r="F14" s="218"/>
      <c r="G14" s="218"/>
      <c r="H14" s="25"/>
    </row>
    <row r="15" spans="1:8" x14ac:dyDescent="0.2">
      <c r="A15" s="219" t="s">
        <v>591</v>
      </c>
      <c r="B15" s="219"/>
      <c r="C15" s="219"/>
      <c r="D15" s="219"/>
      <c r="E15" s="219"/>
      <c r="F15" s="219"/>
      <c r="G15" s="219"/>
      <c r="H15" s="25"/>
    </row>
    <row r="16" spans="1:8" x14ac:dyDescent="0.2">
      <c r="A16" s="256"/>
      <c r="B16" s="221">
        <v>2020</v>
      </c>
      <c r="C16" s="221"/>
      <c r="D16" s="221">
        <v>2021</v>
      </c>
      <c r="E16" s="221"/>
      <c r="F16" s="221" t="s">
        <v>592</v>
      </c>
      <c r="G16" s="221"/>
      <c r="H16" s="25"/>
    </row>
    <row r="17" spans="1:8" x14ac:dyDescent="0.2">
      <c r="A17" s="256"/>
      <c r="B17" s="176" t="s">
        <v>448</v>
      </c>
      <c r="C17" s="176" t="s">
        <v>449</v>
      </c>
      <c r="D17" s="176" t="s">
        <v>448</v>
      </c>
      <c r="E17" s="176" t="s">
        <v>449</v>
      </c>
      <c r="F17" s="176" t="s">
        <v>448</v>
      </c>
      <c r="G17" s="176" t="s">
        <v>449</v>
      </c>
      <c r="H17" s="25"/>
    </row>
    <row r="18" spans="1:8" x14ac:dyDescent="0.2">
      <c r="A18" s="33" t="s">
        <v>121</v>
      </c>
      <c r="B18" s="34">
        <v>7880</v>
      </c>
      <c r="C18" s="34">
        <v>418895</v>
      </c>
      <c r="D18" s="34">
        <v>8308</v>
      </c>
      <c r="E18" s="34">
        <v>439832</v>
      </c>
      <c r="F18" s="65">
        <v>5.4314720812182797E-2</v>
      </c>
      <c r="G18" s="65">
        <v>4.9981498943649297E-2</v>
      </c>
      <c r="H18" s="25"/>
    </row>
    <row r="19" spans="1:8" x14ac:dyDescent="0.2">
      <c r="A19" s="32" t="s">
        <v>133</v>
      </c>
      <c r="B19" s="22">
        <v>5859</v>
      </c>
      <c r="C19" s="22">
        <v>299435</v>
      </c>
      <c r="D19" s="22">
        <v>5966</v>
      </c>
      <c r="E19" s="22">
        <v>308053</v>
      </c>
      <c r="F19" s="76">
        <v>1.8262502133469902E-2</v>
      </c>
      <c r="G19" s="76">
        <v>2.87808706397048E-2</v>
      </c>
      <c r="H19" s="25"/>
    </row>
    <row r="20" spans="1:8" x14ac:dyDescent="0.2">
      <c r="A20" s="32" t="s">
        <v>134</v>
      </c>
      <c r="B20" s="22">
        <v>738</v>
      </c>
      <c r="C20" s="22">
        <v>37355</v>
      </c>
      <c r="D20" s="22">
        <v>787</v>
      </c>
      <c r="E20" s="22">
        <v>40130</v>
      </c>
      <c r="F20" s="76">
        <v>6.6395663956639706E-2</v>
      </c>
      <c r="G20" s="76">
        <v>7.4287244010172698E-2</v>
      </c>
      <c r="H20" s="25"/>
    </row>
    <row r="21" spans="1:8" x14ac:dyDescent="0.2">
      <c r="A21" s="32" t="s">
        <v>176</v>
      </c>
      <c r="B21" s="22">
        <v>1180</v>
      </c>
      <c r="C21" s="22">
        <v>77224</v>
      </c>
      <c r="D21" s="22">
        <v>1459</v>
      </c>
      <c r="E21" s="22">
        <v>87232</v>
      </c>
      <c r="F21" s="76">
        <v>0.23644067796610199</v>
      </c>
      <c r="G21" s="76">
        <v>0.12959701647156299</v>
      </c>
      <c r="H21" s="25"/>
    </row>
    <row r="22" spans="1:8" x14ac:dyDescent="0.2">
      <c r="A22" s="32" t="s">
        <v>242</v>
      </c>
      <c r="B22" s="22">
        <v>103</v>
      </c>
      <c r="C22" s="22">
        <v>4881</v>
      </c>
      <c r="D22" s="22">
        <v>96</v>
      </c>
      <c r="E22" s="22">
        <v>4417</v>
      </c>
      <c r="F22" s="76">
        <v>-6.7961165048543701E-2</v>
      </c>
      <c r="G22" s="76">
        <v>-9.5062487195246903E-2</v>
      </c>
      <c r="H22" s="25"/>
    </row>
    <row r="23" spans="1:8" x14ac:dyDescent="0.2">
      <c r="A23" s="218" t="s">
        <v>450</v>
      </c>
      <c r="B23" s="218"/>
      <c r="C23" s="218"/>
      <c r="D23" s="218"/>
      <c r="E23" s="218"/>
      <c r="F23" s="218"/>
      <c r="G23" s="218"/>
      <c r="H23" s="25"/>
    </row>
    <row r="24" spans="1:8" x14ac:dyDescent="0.2">
      <c r="A24" s="219" t="s">
        <v>593</v>
      </c>
      <c r="B24" s="219"/>
      <c r="C24" s="219"/>
      <c r="D24" s="219"/>
      <c r="E24" s="219"/>
      <c r="F24" s="219"/>
      <c r="G24" s="219"/>
    </row>
    <row r="25" spans="1:8" x14ac:dyDescent="0.2">
      <c r="A25" s="256"/>
      <c r="B25" s="221">
        <v>2020</v>
      </c>
      <c r="C25" s="221"/>
      <c r="D25" s="221">
        <v>2021</v>
      </c>
      <c r="E25" s="221"/>
      <c r="F25" s="221" t="s">
        <v>594</v>
      </c>
      <c r="G25" s="221"/>
    </row>
    <row r="26" spans="1:8" x14ac:dyDescent="0.2">
      <c r="A26" s="256"/>
      <c r="B26" s="176" t="s">
        <v>448</v>
      </c>
      <c r="C26" s="176" t="s">
        <v>449</v>
      </c>
      <c r="D26" s="176" t="s">
        <v>448</v>
      </c>
      <c r="E26" s="176" t="s">
        <v>449</v>
      </c>
      <c r="F26" s="176" t="s">
        <v>448</v>
      </c>
      <c r="G26" s="176" t="s">
        <v>449</v>
      </c>
    </row>
    <row r="27" spans="1:8" x14ac:dyDescent="0.2">
      <c r="A27" s="33" t="s">
        <v>121</v>
      </c>
      <c r="B27" s="34">
        <v>5762</v>
      </c>
      <c r="C27" s="34">
        <v>479185</v>
      </c>
      <c r="D27" s="34">
        <v>5991</v>
      </c>
      <c r="E27" s="34">
        <v>503831</v>
      </c>
      <c r="F27" s="65">
        <v>3.9743144741409199E-2</v>
      </c>
      <c r="G27" s="65">
        <v>5.1433162557258598E-2</v>
      </c>
    </row>
    <row r="28" spans="1:8" x14ac:dyDescent="0.2">
      <c r="A28" s="32" t="s">
        <v>133</v>
      </c>
      <c r="B28" s="22">
        <v>3932</v>
      </c>
      <c r="C28" s="22">
        <v>317352</v>
      </c>
      <c r="D28" s="22">
        <v>4003</v>
      </c>
      <c r="E28" s="22">
        <v>326637</v>
      </c>
      <c r="F28" s="76">
        <v>1.8056968463885999E-2</v>
      </c>
      <c r="G28" s="76">
        <v>2.92577327384103E-2</v>
      </c>
    </row>
    <row r="29" spans="1:8" x14ac:dyDescent="0.2">
      <c r="A29" s="32" t="s">
        <v>134</v>
      </c>
      <c r="B29" s="22">
        <v>545</v>
      </c>
      <c r="C29" s="22">
        <v>41811</v>
      </c>
      <c r="D29" s="22">
        <v>558</v>
      </c>
      <c r="E29" s="22">
        <v>42742</v>
      </c>
      <c r="F29" s="76">
        <v>2.3853211009174299E-2</v>
      </c>
      <c r="G29" s="76">
        <v>2.22668675707349E-2</v>
      </c>
    </row>
    <row r="30" spans="1:8" x14ac:dyDescent="0.2">
      <c r="A30" s="32" t="s">
        <v>176</v>
      </c>
      <c r="B30" s="22">
        <v>1152</v>
      </c>
      <c r="C30" s="22">
        <v>110191</v>
      </c>
      <c r="D30" s="22">
        <v>1295</v>
      </c>
      <c r="E30" s="22">
        <v>124529</v>
      </c>
      <c r="F30" s="76">
        <v>0.124131944444444</v>
      </c>
      <c r="G30" s="76">
        <v>0.13011951974299199</v>
      </c>
    </row>
    <row r="31" spans="1:8" x14ac:dyDescent="0.2">
      <c r="A31" s="32" t="s">
        <v>242</v>
      </c>
      <c r="B31" s="22">
        <v>133</v>
      </c>
      <c r="C31" s="22">
        <v>9831</v>
      </c>
      <c r="D31" s="22">
        <v>135</v>
      </c>
      <c r="E31" s="22">
        <v>9923</v>
      </c>
      <c r="F31" s="76">
        <v>1.5037593984962501E-2</v>
      </c>
      <c r="G31" s="76">
        <v>9.3581527820161305E-3</v>
      </c>
    </row>
    <row r="32" spans="1:8" x14ac:dyDescent="0.2">
      <c r="A32" s="218" t="s">
        <v>450</v>
      </c>
      <c r="B32" s="218"/>
      <c r="C32" s="218"/>
      <c r="D32" s="218"/>
      <c r="E32" s="218"/>
      <c r="F32" s="218"/>
      <c r="G32" s="218"/>
    </row>
  </sheetData>
  <mergeCells count="18">
    <mergeCell ref="A14:G14"/>
    <mergeCell ref="A1:G1"/>
    <mergeCell ref="A2:A3"/>
    <mergeCell ref="B2:C2"/>
    <mergeCell ref="D2:E2"/>
    <mergeCell ref="F2:G2"/>
    <mergeCell ref="A32:G32"/>
    <mergeCell ref="A15:G15"/>
    <mergeCell ref="A16:A17"/>
    <mergeCell ref="B16:C16"/>
    <mergeCell ref="D16:E16"/>
    <mergeCell ref="F16:G16"/>
    <mergeCell ref="A23:G23"/>
    <mergeCell ref="A24:G24"/>
    <mergeCell ref="A25:A26"/>
    <mergeCell ref="B25:C25"/>
    <mergeCell ref="D25:E25"/>
    <mergeCell ref="F25:G25"/>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MK54"/>
  <sheetViews>
    <sheetView workbookViewId="0">
      <selection activeCell="Q2" sqref="Q2:Q3"/>
    </sheetView>
  </sheetViews>
  <sheetFormatPr baseColWidth="10" defaultColWidth="11.25" defaultRowHeight="15" x14ac:dyDescent="0.25"/>
  <cols>
    <col min="1" max="1" width="15.75" style="2" customWidth="1"/>
    <col min="2" max="2" width="7.75" style="2" customWidth="1"/>
    <col min="3" max="3" width="6.25" style="2" customWidth="1"/>
    <col min="4" max="4" width="9" style="2" customWidth="1"/>
    <col min="5" max="5" width="8.625" style="2" customWidth="1"/>
    <col min="6" max="6" width="7.75" style="2" customWidth="1"/>
    <col min="7" max="7" width="9.125" style="2" customWidth="1"/>
    <col min="8" max="8" width="8.75" style="2" customWidth="1"/>
    <col min="9" max="9" width="6.25" style="2" customWidth="1"/>
    <col min="10" max="10" width="9" style="2" customWidth="1"/>
    <col min="11" max="11" width="7.625" style="2" customWidth="1"/>
    <col min="12" max="12" width="7.75" style="2" customWidth="1"/>
    <col min="13" max="13" width="8.25" style="2" customWidth="1"/>
    <col min="14" max="14" width="6.5" style="2" customWidth="1"/>
    <col min="15" max="16" width="8" style="2" customWidth="1"/>
    <col min="17" max="17" width="9.875" style="2" customWidth="1"/>
    <col min="18" max="24" width="7" style="2" customWidth="1"/>
    <col min="25" max="26" width="6.5" style="2" customWidth="1"/>
    <col min="27" max="1025" width="10.25" style="2" customWidth="1"/>
  </cols>
  <sheetData>
    <row r="1" spans="1:22" x14ac:dyDescent="0.25">
      <c r="A1" s="190" t="s">
        <v>533</v>
      </c>
      <c r="B1" s="191"/>
      <c r="C1" s="191"/>
      <c r="D1" s="191"/>
      <c r="E1" s="191"/>
      <c r="F1" s="191"/>
      <c r="G1" s="191"/>
      <c r="H1" s="191"/>
      <c r="I1" s="191"/>
      <c r="J1" s="191"/>
      <c r="K1" s="191"/>
      <c r="L1" s="191"/>
      <c r="M1" s="191"/>
      <c r="N1" s="191"/>
      <c r="O1" s="191"/>
      <c r="P1" s="191"/>
      <c r="Q1" s="191"/>
      <c r="R1" s="92"/>
      <c r="S1" s="92"/>
    </row>
    <row r="2" spans="1:22" x14ac:dyDescent="0.25">
      <c r="A2" s="204"/>
      <c r="B2" s="205">
        <v>2020</v>
      </c>
      <c r="C2" s="205"/>
      <c r="D2" s="205"/>
      <c r="E2" s="205"/>
      <c r="F2" s="205"/>
      <c r="G2" s="205"/>
      <c r="H2" s="206">
        <v>2021</v>
      </c>
      <c r="I2" s="206"/>
      <c r="J2" s="206"/>
      <c r="K2" s="206"/>
      <c r="L2" s="206"/>
      <c r="M2" s="206"/>
      <c r="N2" s="197" t="s">
        <v>529</v>
      </c>
      <c r="O2" s="197"/>
      <c r="P2" s="197"/>
      <c r="Q2" s="193" t="s">
        <v>538</v>
      </c>
      <c r="R2" s="92"/>
      <c r="S2" s="92"/>
    </row>
    <row r="3" spans="1:22" ht="45" x14ac:dyDescent="0.25">
      <c r="A3" s="204"/>
      <c r="B3" s="173" t="s">
        <v>113</v>
      </c>
      <c r="C3" s="173" t="s">
        <v>128</v>
      </c>
      <c r="D3" s="173" t="s">
        <v>114</v>
      </c>
      <c r="E3" s="173" t="s">
        <v>710</v>
      </c>
      <c r="F3" s="173" t="s">
        <v>115</v>
      </c>
      <c r="G3" s="173" t="s">
        <v>709</v>
      </c>
      <c r="H3" s="173" t="s">
        <v>113</v>
      </c>
      <c r="I3" s="173" t="s">
        <v>128</v>
      </c>
      <c r="J3" s="173" t="s">
        <v>114</v>
      </c>
      <c r="K3" s="173" t="s">
        <v>710</v>
      </c>
      <c r="L3" s="173" t="s">
        <v>115</v>
      </c>
      <c r="M3" s="173" t="s">
        <v>709</v>
      </c>
      <c r="N3" s="173" t="s">
        <v>113</v>
      </c>
      <c r="O3" s="173" t="s">
        <v>114</v>
      </c>
      <c r="P3" s="173" t="s">
        <v>115</v>
      </c>
      <c r="Q3" s="210"/>
      <c r="R3" s="92"/>
      <c r="S3" s="93"/>
    </row>
    <row r="4" spans="1:22" x14ac:dyDescent="0.25">
      <c r="A4" s="105" t="s">
        <v>121</v>
      </c>
      <c r="B4" s="80">
        <v>3115071</v>
      </c>
      <c r="C4" s="81">
        <v>1</v>
      </c>
      <c r="D4" s="80">
        <v>2272421</v>
      </c>
      <c r="E4" s="81">
        <v>0.72949252200030101</v>
      </c>
      <c r="F4" s="80">
        <v>842650</v>
      </c>
      <c r="G4" s="81">
        <v>0.27050747799969899</v>
      </c>
      <c r="H4" s="80">
        <v>8688986</v>
      </c>
      <c r="I4" s="81">
        <v>1</v>
      </c>
      <c r="J4" s="80">
        <v>7919583</v>
      </c>
      <c r="K4" s="81">
        <v>0.91145077227653504</v>
      </c>
      <c r="L4" s="80">
        <v>769403</v>
      </c>
      <c r="M4" s="81">
        <v>8.8549227723465102E-2</v>
      </c>
      <c r="N4" s="82">
        <v>178.933802792938</v>
      </c>
      <c r="O4" s="82">
        <v>248.50861702123001</v>
      </c>
      <c r="P4" s="82">
        <v>-8.6924583160268192</v>
      </c>
      <c r="Q4" s="82">
        <v>-47.162633724085602</v>
      </c>
      <c r="R4" s="92"/>
      <c r="S4" s="93"/>
      <c r="V4" s="151"/>
    </row>
    <row r="5" spans="1:22" x14ac:dyDescent="0.25">
      <c r="A5" s="89" t="s">
        <v>131</v>
      </c>
      <c r="B5" s="84">
        <v>1393947</v>
      </c>
      <c r="C5" s="85">
        <v>0.44748482458345301</v>
      </c>
      <c r="D5" s="84">
        <v>998609</v>
      </c>
      <c r="E5" s="85">
        <v>0.71638950404857604</v>
      </c>
      <c r="F5" s="84">
        <v>395338</v>
      </c>
      <c r="G5" s="85">
        <v>0.28361049595142401</v>
      </c>
      <c r="H5" s="84">
        <v>2365744</v>
      </c>
      <c r="I5" s="85">
        <v>0.27226928435608</v>
      </c>
      <c r="J5" s="84">
        <v>2077770</v>
      </c>
      <c r="K5" s="85">
        <v>0.87827338883666195</v>
      </c>
      <c r="L5" s="84">
        <v>287974</v>
      </c>
      <c r="M5" s="85">
        <v>0.12172661116333799</v>
      </c>
      <c r="N5" s="86">
        <v>69.715491335036404</v>
      </c>
      <c r="O5" s="86">
        <v>108.06642039076399</v>
      </c>
      <c r="P5" s="86">
        <v>-27.157520906161299</v>
      </c>
      <c r="Q5" s="86">
        <v>-14.4394217272883</v>
      </c>
      <c r="R5" s="92"/>
      <c r="S5" s="93"/>
      <c r="V5" s="151"/>
    </row>
    <row r="6" spans="1:22" x14ac:dyDescent="0.25">
      <c r="A6" s="89" t="s">
        <v>132</v>
      </c>
      <c r="B6" s="84">
        <v>1721123</v>
      </c>
      <c r="C6" s="85">
        <v>0.55251485439657699</v>
      </c>
      <c r="D6" s="84">
        <v>1273811</v>
      </c>
      <c r="E6" s="85">
        <v>0.74010457125957896</v>
      </c>
      <c r="F6" s="84">
        <v>447312</v>
      </c>
      <c r="G6" s="85">
        <v>0.25989542874042099</v>
      </c>
      <c r="H6" s="84">
        <v>6323241</v>
      </c>
      <c r="I6" s="85">
        <v>0.72773060055569205</v>
      </c>
      <c r="J6" s="84">
        <v>5841812</v>
      </c>
      <c r="K6" s="85">
        <v>0.92386356933098102</v>
      </c>
      <c r="L6" s="84">
        <v>481429</v>
      </c>
      <c r="M6" s="85">
        <v>7.6136430669019303E-2</v>
      </c>
      <c r="N6" s="86">
        <v>267.39041892996602</v>
      </c>
      <c r="O6" s="86">
        <v>358.60900871479402</v>
      </c>
      <c r="P6" s="86">
        <v>7.6271148549558196</v>
      </c>
      <c r="Q6" s="86">
        <v>-53.776738092517697</v>
      </c>
      <c r="R6" s="92"/>
      <c r="S6" s="93"/>
      <c r="V6" s="151"/>
    </row>
    <row r="7" spans="1:22" x14ac:dyDescent="0.25">
      <c r="A7" s="87" t="s">
        <v>133</v>
      </c>
      <c r="B7" s="84">
        <v>2036570</v>
      </c>
      <c r="C7" s="85">
        <v>1</v>
      </c>
      <c r="D7" s="84">
        <v>1336811</v>
      </c>
      <c r="E7" s="85">
        <v>0.65640316807180699</v>
      </c>
      <c r="F7" s="84">
        <v>699759</v>
      </c>
      <c r="G7" s="85">
        <v>0.34359683192819301</v>
      </c>
      <c r="H7" s="84">
        <v>5782519</v>
      </c>
      <c r="I7" s="85">
        <v>1</v>
      </c>
      <c r="J7" s="84">
        <v>5139012</v>
      </c>
      <c r="K7" s="85">
        <v>0.88871510841555401</v>
      </c>
      <c r="L7" s="84">
        <v>643507</v>
      </c>
      <c r="M7" s="85">
        <v>0.111284891584446</v>
      </c>
      <c r="N7" s="86">
        <v>183.93421291681599</v>
      </c>
      <c r="O7" s="86">
        <v>284.42322811526799</v>
      </c>
      <c r="P7" s="86">
        <v>-8.0387676328564606</v>
      </c>
      <c r="Q7" s="86">
        <v>-51.270272174334004</v>
      </c>
      <c r="R7" s="94">
        <f>+H7/H4</f>
        <v>0.66549986385062654</v>
      </c>
      <c r="S7" s="93"/>
      <c r="V7" s="151"/>
    </row>
    <row r="8" spans="1:22" x14ac:dyDescent="0.25">
      <c r="A8" s="87" t="s">
        <v>131</v>
      </c>
      <c r="B8" s="84">
        <v>727680</v>
      </c>
      <c r="C8" s="85">
        <v>0.35730664794237399</v>
      </c>
      <c r="D8" s="84">
        <v>444088</v>
      </c>
      <c r="E8" s="85">
        <v>0.610279243623571</v>
      </c>
      <c r="F8" s="84">
        <v>283592</v>
      </c>
      <c r="G8" s="85">
        <v>0.389720756376429</v>
      </c>
      <c r="H8" s="84">
        <v>1089665</v>
      </c>
      <c r="I8" s="85">
        <v>0.188441231235038</v>
      </c>
      <c r="J8" s="84">
        <v>878406</v>
      </c>
      <c r="K8" s="85">
        <v>0.80612481817806403</v>
      </c>
      <c r="L8" s="84">
        <v>211259</v>
      </c>
      <c r="M8" s="85">
        <v>0.193875181821936</v>
      </c>
      <c r="N8" s="86">
        <v>49.745080255057204</v>
      </c>
      <c r="O8" s="86">
        <v>97.799985588441899</v>
      </c>
      <c r="P8" s="86">
        <v>-25.5060086321194</v>
      </c>
      <c r="Q8" s="86">
        <v>-31.1867741998635</v>
      </c>
      <c r="R8" s="92"/>
      <c r="S8" s="93"/>
      <c r="V8" s="151"/>
    </row>
    <row r="9" spans="1:22" x14ac:dyDescent="0.25">
      <c r="A9" s="87" t="s">
        <v>132</v>
      </c>
      <c r="B9" s="84">
        <v>1308888</v>
      </c>
      <c r="C9" s="85">
        <v>0.64269237001428903</v>
      </c>
      <c r="D9" s="84">
        <v>892721</v>
      </c>
      <c r="E9" s="85">
        <v>0.682045369810098</v>
      </c>
      <c r="F9" s="84">
        <v>416167</v>
      </c>
      <c r="G9" s="85">
        <v>0.317954630189902</v>
      </c>
      <c r="H9" s="84">
        <v>4692855</v>
      </c>
      <c r="I9" s="85">
        <v>0.811558941699975</v>
      </c>
      <c r="J9" s="84">
        <v>4260606</v>
      </c>
      <c r="K9" s="85">
        <v>0.90789210406032195</v>
      </c>
      <c r="L9" s="84">
        <v>432249</v>
      </c>
      <c r="M9" s="85">
        <v>9.2107895939678497E-2</v>
      </c>
      <c r="N9" s="86">
        <v>258.53755248730198</v>
      </c>
      <c r="O9" s="86">
        <v>377.26064470310399</v>
      </c>
      <c r="P9" s="86">
        <v>3.8643140854512699</v>
      </c>
      <c r="Q9" s="86">
        <v>-54.362986606440401</v>
      </c>
      <c r="R9" s="92"/>
      <c r="S9" s="93"/>
      <c r="V9" s="151"/>
    </row>
    <row r="10" spans="1:22" x14ac:dyDescent="0.25">
      <c r="A10" s="87" t="s">
        <v>134</v>
      </c>
      <c r="B10" s="84">
        <v>450390</v>
      </c>
      <c r="C10" s="85">
        <v>1</v>
      </c>
      <c r="D10" s="84">
        <v>395791</v>
      </c>
      <c r="E10" s="85">
        <v>0.87877395146428605</v>
      </c>
      <c r="F10" s="84">
        <v>54599</v>
      </c>
      <c r="G10" s="85">
        <v>0.121226048535713</v>
      </c>
      <c r="H10" s="84">
        <v>997000</v>
      </c>
      <c r="I10" s="85">
        <v>1</v>
      </c>
      <c r="J10" s="84">
        <v>956984</v>
      </c>
      <c r="K10" s="85">
        <v>0.95986359077231698</v>
      </c>
      <c r="L10" s="84">
        <v>40016</v>
      </c>
      <c r="M10" s="85">
        <v>4.0136409227683099E-2</v>
      </c>
      <c r="N10" s="86">
        <v>121.363707009481</v>
      </c>
      <c r="O10" s="86">
        <v>141.790237777009</v>
      </c>
      <c r="P10" s="86">
        <v>-26.709280389750699</v>
      </c>
      <c r="Q10" s="86">
        <v>-31.250103435150301</v>
      </c>
      <c r="R10" s="94">
        <f>+H10/H4</f>
        <v>0.11474296310294435</v>
      </c>
      <c r="S10" s="93"/>
      <c r="V10" s="151"/>
    </row>
    <row r="11" spans="1:22" x14ac:dyDescent="0.25">
      <c r="A11" s="87" t="s">
        <v>131</v>
      </c>
      <c r="B11" s="84">
        <v>347175</v>
      </c>
      <c r="C11" s="85">
        <v>0.770831945647106</v>
      </c>
      <c r="D11" s="84">
        <v>298579</v>
      </c>
      <c r="E11" s="85">
        <v>0.86002448332973302</v>
      </c>
      <c r="F11" s="84">
        <v>48596</v>
      </c>
      <c r="G11" s="85">
        <v>0.139975516670267</v>
      </c>
      <c r="H11" s="84">
        <v>626212</v>
      </c>
      <c r="I11" s="85">
        <v>0.62809628886659996</v>
      </c>
      <c r="J11" s="84">
        <v>596012</v>
      </c>
      <c r="K11" s="85">
        <v>0.95177352078848698</v>
      </c>
      <c r="L11" s="84">
        <v>30200</v>
      </c>
      <c r="M11" s="85">
        <v>4.8226479211512997E-2</v>
      </c>
      <c r="N11" s="86">
        <v>80.373586807805907</v>
      </c>
      <c r="O11" s="86">
        <v>99.616181981988007</v>
      </c>
      <c r="P11" s="86">
        <v>-37.854967487035999</v>
      </c>
      <c r="Q11" s="86">
        <v>12.5709622098144</v>
      </c>
      <c r="R11" s="92"/>
      <c r="S11" s="93"/>
      <c r="V11" s="151"/>
    </row>
    <row r="12" spans="1:22" x14ac:dyDescent="0.25">
      <c r="A12" s="87" t="s">
        <v>132</v>
      </c>
      <c r="B12" s="84">
        <v>103215</v>
      </c>
      <c r="C12" s="85">
        <v>0.229168054352894</v>
      </c>
      <c r="D12" s="84">
        <v>97212</v>
      </c>
      <c r="E12" s="85">
        <v>0.94183984885917704</v>
      </c>
      <c r="F12" s="84">
        <v>6003</v>
      </c>
      <c r="G12" s="85">
        <v>5.8160151140822597E-2</v>
      </c>
      <c r="H12" s="84">
        <v>370787</v>
      </c>
      <c r="I12" s="85">
        <v>0.37190270812437298</v>
      </c>
      <c r="J12" s="84">
        <v>360970</v>
      </c>
      <c r="K12" s="85">
        <v>0.97352388298403103</v>
      </c>
      <c r="L12" s="84">
        <v>9817</v>
      </c>
      <c r="M12" s="85">
        <v>2.6476117015968699E-2</v>
      </c>
      <c r="N12" s="86">
        <v>259.23751392723898</v>
      </c>
      <c r="O12" s="86">
        <v>271.322470476896</v>
      </c>
      <c r="P12" s="86">
        <v>63.534899217058097</v>
      </c>
      <c r="Q12" s="86">
        <v>-58.520489896006701</v>
      </c>
      <c r="R12" s="92"/>
      <c r="S12" s="93"/>
      <c r="V12" s="151"/>
    </row>
    <row r="13" spans="1:22" x14ac:dyDescent="0.25">
      <c r="A13" s="87" t="s">
        <v>530</v>
      </c>
      <c r="B13" s="84">
        <v>628110</v>
      </c>
      <c r="C13" s="85">
        <v>1</v>
      </c>
      <c r="D13" s="84">
        <v>539819</v>
      </c>
      <c r="E13" s="85">
        <v>0.85943385712693598</v>
      </c>
      <c r="F13" s="84">
        <v>88291</v>
      </c>
      <c r="G13" s="85">
        <v>0.14056614287306399</v>
      </c>
      <c r="H13" s="84">
        <v>1909466</v>
      </c>
      <c r="I13" s="85">
        <v>1</v>
      </c>
      <c r="J13" s="84">
        <v>1823588</v>
      </c>
      <c r="K13" s="85">
        <v>0.95502512220694202</v>
      </c>
      <c r="L13" s="84">
        <v>85878</v>
      </c>
      <c r="M13" s="85">
        <v>4.49748777930584E-2</v>
      </c>
      <c r="N13" s="86">
        <v>204.00184681027201</v>
      </c>
      <c r="O13" s="86">
        <v>237.81471196827101</v>
      </c>
      <c r="P13" s="86">
        <v>-2.7330078943493699</v>
      </c>
      <c r="Q13" s="86">
        <v>-38.957154160306303</v>
      </c>
      <c r="R13" s="94">
        <f>+H13/H4</f>
        <v>0.21975705795820133</v>
      </c>
      <c r="S13" s="93"/>
      <c r="V13" s="151"/>
    </row>
    <row r="14" spans="1:22" x14ac:dyDescent="0.25">
      <c r="A14" s="87" t="s">
        <v>131</v>
      </c>
      <c r="B14" s="84">
        <v>319091</v>
      </c>
      <c r="C14" s="85">
        <v>0.50801770390536705</v>
      </c>
      <c r="D14" s="84">
        <v>255941</v>
      </c>
      <c r="E14" s="85">
        <v>0.80209407347747197</v>
      </c>
      <c r="F14" s="84">
        <v>63150</v>
      </c>
      <c r="G14" s="85">
        <v>0.197905926522528</v>
      </c>
      <c r="H14" s="84">
        <v>649866</v>
      </c>
      <c r="I14" s="85">
        <v>0.34033913146397998</v>
      </c>
      <c r="J14" s="84">
        <v>603351</v>
      </c>
      <c r="K14" s="85">
        <v>0.92842370581012101</v>
      </c>
      <c r="L14" s="84">
        <v>46515</v>
      </c>
      <c r="M14" s="85">
        <v>7.1576294189879097E-2</v>
      </c>
      <c r="N14" s="86">
        <v>103.661651378447</v>
      </c>
      <c r="O14" s="86">
        <v>135.738314689714</v>
      </c>
      <c r="P14" s="86">
        <v>-26.342042755344401</v>
      </c>
      <c r="Q14" s="86">
        <v>3.9454637643374402</v>
      </c>
      <c r="R14" s="92"/>
      <c r="S14" s="93"/>
      <c r="V14" s="151"/>
    </row>
    <row r="15" spans="1:22" x14ac:dyDescent="0.25">
      <c r="A15" s="87" t="s">
        <v>132</v>
      </c>
      <c r="B15" s="84">
        <v>309021</v>
      </c>
      <c r="C15" s="85">
        <v>0.491985480250275</v>
      </c>
      <c r="D15" s="84">
        <v>283879</v>
      </c>
      <c r="E15" s="85">
        <v>0.91863983353882095</v>
      </c>
      <c r="F15" s="84">
        <v>25142</v>
      </c>
      <c r="G15" s="85">
        <v>8.1360166461178995E-2</v>
      </c>
      <c r="H15" s="84">
        <v>1259600</v>
      </c>
      <c r="I15" s="85">
        <v>0.65966086853602002</v>
      </c>
      <c r="J15" s="84">
        <v>1220237</v>
      </c>
      <c r="K15" s="85">
        <v>0.96874960304858704</v>
      </c>
      <c r="L15" s="84">
        <v>39363</v>
      </c>
      <c r="M15" s="85">
        <v>3.1250396951413101E-2</v>
      </c>
      <c r="N15" s="86">
        <v>307.60983881354298</v>
      </c>
      <c r="O15" s="86">
        <v>329.84405327622</v>
      </c>
      <c r="P15" s="86">
        <v>56.562723729218</v>
      </c>
      <c r="Q15" s="86">
        <v>-49.6738951510183</v>
      </c>
      <c r="R15" s="92"/>
      <c r="S15" s="93"/>
      <c r="V15" s="151"/>
    </row>
    <row r="16" spans="1:22" ht="9.75" customHeight="1" x14ac:dyDescent="0.25">
      <c r="A16" s="188" t="s">
        <v>723</v>
      </c>
      <c r="B16" s="188"/>
      <c r="C16" s="188"/>
      <c r="D16" s="188"/>
      <c r="E16" s="188"/>
      <c r="F16" s="188"/>
      <c r="G16" s="188"/>
      <c r="H16" s="188"/>
      <c r="I16" s="188"/>
      <c r="J16" s="188"/>
      <c r="K16" s="188"/>
      <c r="L16" s="188"/>
      <c r="M16" s="188"/>
      <c r="N16" s="188"/>
      <c r="O16" s="188"/>
      <c r="P16" s="188"/>
      <c r="Q16" s="188"/>
      <c r="R16" s="92"/>
      <c r="S16" s="93"/>
    </row>
    <row r="17" spans="1:19" x14ac:dyDescent="0.25">
      <c r="A17" s="209"/>
      <c r="B17" s="209"/>
      <c r="C17" s="209"/>
      <c r="D17" s="209"/>
      <c r="E17" s="209"/>
      <c r="F17" s="209"/>
      <c r="G17" s="209"/>
      <c r="H17" s="209"/>
      <c r="I17" s="209"/>
      <c r="J17" s="209"/>
      <c r="K17" s="209"/>
      <c r="L17" s="209"/>
      <c r="M17" s="209"/>
      <c r="N17" s="209"/>
      <c r="O17" s="209"/>
      <c r="P17" s="209"/>
      <c r="Q17" s="209"/>
      <c r="S17" s="3"/>
    </row>
    <row r="19" spans="1:19" x14ac:dyDescent="0.25">
      <c r="B19" s="8" t="s">
        <v>113</v>
      </c>
      <c r="C19" s="8" t="s">
        <v>131</v>
      </c>
      <c r="D19" s="8" t="s">
        <v>132</v>
      </c>
      <c r="R19" s="152"/>
    </row>
    <row r="20" spans="1:19" x14ac:dyDescent="0.25">
      <c r="A20" s="18" t="s">
        <v>133</v>
      </c>
      <c r="B20" s="9">
        <v>5.0004101238780301</v>
      </c>
      <c r="C20" s="9">
        <v>-19.970411079979201</v>
      </c>
      <c r="D20" s="9">
        <v>-8.8528664426638706</v>
      </c>
      <c r="R20" s="152"/>
    </row>
    <row r="21" spans="1:19" x14ac:dyDescent="0.25">
      <c r="A21" s="18" t="s">
        <v>134</v>
      </c>
      <c r="B21" s="9">
        <v>-57.570095783457298</v>
      </c>
      <c r="C21" s="9">
        <v>10.658095472769499</v>
      </c>
      <c r="D21" s="9">
        <v>-8.1529050027268095</v>
      </c>
      <c r="R21" s="152"/>
    </row>
    <row r="22" spans="1:19" x14ac:dyDescent="0.25">
      <c r="A22" s="18" t="s">
        <v>135</v>
      </c>
      <c r="B22" s="9">
        <v>25.068044017334099</v>
      </c>
      <c r="C22" s="9">
        <v>33.946160043410501</v>
      </c>
      <c r="D22" s="9">
        <v>40.219419883577302</v>
      </c>
      <c r="R22" s="152"/>
    </row>
    <row r="23" spans="1:19" x14ac:dyDescent="0.25">
      <c r="R23" s="152"/>
    </row>
    <row r="24" spans="1:19" x14ac:dyDescent="0.25">
      <c r="B24" s="13" t="s">
        <v>121</v>
      </c>
      <c r="C24" s="13" t="s">
        <v>133</v>
      </c>
      <c r="D24" s="8" t="s">
        <v>134</v>
      </c>
      <c r="E24" s="8" t="s">
        <v>135</v>
      </c>
      <c r="R24" s="152"/>
    </row>
    <row r="25" spans="1:19" x14ac:dyDescent="0.25">
      <c r="A25" s="8" t="s">
        <v>113</v>
      </c>
      <c r="B25" s="14">
        <v>-18.1958250276234</v>
      </c>
      <c r="C25" s="14">
        <v>-23.231194034374699</v>
      </c>
      <c r="D25" s="14">
        <v>-8.1089639308030392</v>
      </c>
      <c r="E25" s="14">
        <v>-9.5591265080005297</v>
      </c>
      <c r="R25" s="152"/>
    </row>
    <row r="26" spans="1:19" x14ac:dyDescent="0.25">
      <c r="A26" s="18" t="s">
        <v>131</v>
      </c>
      <c r="B26" s="14">
        <v>-16.188388478808601</v>
      </c>
      <c r="C26" s="14">
        <v>-19.5845574554493</v>
      </c>
      <c r="D26" s="14">
        <v>-9.1749037458754099</v>
      </c>
      <c r="E26" s="14">
        <v>-12.632963233264899</v>
      </c>
      <c r="R26" s="152"/>
    </row>
    <row r="27" spans="1:19" x14ac:dyDescent="0.25">
      <c r="A27" s="18" t="s">
        <v>132</v>
      </c>
      <c r="B27" s="14">
        <v>-18.3758998071402</v>
      </c>
      <c r="C27" s="14">
        <v>-22.584673425022299</v>
      </c>
      <c r="D27" s="14">
        <v>-3.1684034124853802</v>
      </c>
      <c r="E27" s="14">
        <v>-5.0109769509765902</v>
      </c>
      <c r="R27" s="152"/>
    </row>
    <row r="28" spans="1:19" x14ac:dyDescent="0.25">
      <c r="R28" s="152"/>
    </row>
    <row r="29" spans="1:19" x14ac:dyDescent="0.25">
      <c r="R29" s="152"/>
    </row>
    <row r="30" spans="1:19" x14ac:dyDescent="0.25">
      <c r="R30" s="152"/>
    </row>
    <row r="31" spans="1:19" x14ac:dyDescent="0.25">
      <c r="R31" s="152"/>
    </row>
    <row r="32" spans="1:19" x14ac:dyDescent="0.25">
      <c r="R32" s="152"/>
    </row>
    <row r="33" spans="1:1025" x14ac:dyDescent="0.25">
      <c r="R33" s="152"/>
    </row>
    <row r="34" spans="1:1025" x14ac:dyDescent="0.25">
      <c r="R34" s="152"/>
    </row>
    <row r="35" spans="1:1025" x14ac:dyDescent="0.25">
      <c r="R35" s="152"/>
    </row>
    <row r="38" spans="1:1025" s="157" customFormat="1" ht="11.25" customHeight="1" x14ac:dyDescent="0.25">
      <c r="A38" s="188" t="s">
        <v>723</v>
      </c>
      <c r="B38" s="188"/>
      <c r="C38" s="188"/>
      <c r="D38" s="188"/>
      <c r="E38" s="188"/>
      <c r="F38" s="188"/>
      <c r="G38" s="188"/>
      <c r="H38" s="188"/>
      <c r="I38" s="188"/>
      <c r="J38" s="188"/>
      <c r="K38" s="188"/>
      <c r="L38" s="188"/>
      <c r="M38" s="188"/>
      <c r="N38" s="161"/>
      <c r="O38" s="161"/>
      <c r="P38" s="161"/>
      <c r="Q38" s="161"/>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row>
    <row r="39" spans="1:1025" s="157" customFormat="1" x14ac:dyDescent="0.25">
      <c r="A39" s="189"/>
      <c r="B39" s="189"/>
      <c r="C39" s="189"/>
      <c r="D39" s="189"/>
      <c r="E39" s="189"/>
      <c r="F39" s="189"/>
      <c r="G39" s="189"/>
      <c r="H39" s="189"/>
      <c r="I39" s="189"/>
      <c r="J39" s="189"/>
      <c r="K39" s="189"/>
      <c r="L39" s="189"/>
      <c r="M39" s="189"/>
      <c r="N39" s="171"/>
      <c r="O39" s="171"/>
      <c r="P39" s="171"/>
      <c r="Q39" s="171"/>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row>
    <row r="40" spans="1:1025" s="157" customForma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row>
    <row r="41" spans="1:1025" s="157" customForma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row>
    <row r="43" spans="1:1025" s="156" customFormat="1" x14ac:dyDescent="0.25">
      <c r="A43" s="155" t="s">
        <v>121</v>
      </c>
      <c r="B43" s="155">
        <v>3115071</v>
      </c>
      <c r="C43" s="155">
        <v>1</v>
      </c>
      <c r="D43" s="155">
        <v>2272421</v>
      </c>
      <c r="E43" s="155">
        <v>0.72949252200030101</v>
      </c>
      <c r="F43" s="155">
        <v>842650</v>
      </c>
      <c r="G43" s="155">
        <v>0.27050747799969899</v>
      </c>
      <c r="H43" s="155">
        <v>8688986</v>
      </c>
      <c r="I43" s="155">
        <v>1</v>
      </c>
      <c r="J43" s="155">
        <v>7919583</v>
      </c>
      <c r="K43" s="155">
        <v>0.91145077227653504</v>
      </c>
      <c r="L43" s="155">
        <v>769403</v>
      </c>
      <c r="M43" s="155">
        <v>8.8549227723465102E-2</v>
      </c>
      <c r="N43" s="155">
        <v>178.933802792938</v>
      </c>
      <c r="O43" s="155">
        <v>248.50861702123001</v>
      </c>
      <c r="P43" s="155">
        <v>-8.6924583160268192</v>
      </c>
      <c r="Q43" s="155">
        <v>-47.162633724085602</v>
      </c>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5"/>
      <c r="BH43" s="155"/>
      <c r="BI43" s="155"/>
      <c r="BJ43" s="155"/>
      <c r="BK43" s="155"/>
      <c r="BL43" s="155"/>
      <c r="BM43" s="155"/>
      <c r="BN43" s="155"/>
      <c r="BO43" s="155"/>
      <c r="BP43" s="155"/>
      <c r="BQ43" s="155"/>
      <c r="BR43" s="155"/>
      <c r="BS43" s="155"/>
      <c r="BT43" s="155"/>
      <c r="BU43" s="155"/>
      <c r="BV43" s="155"/>
      <c r="BW43" s="155"/>
      <c r="BX43" s="155"/>
      <c r="BY43" s="155"/>
      <c r="BZ43" s="155"/>
      <c r="CA43" s="155"/>
      <c r="CB43" s="155"/>
      <c r="CC43" s="155"/>
      <c r="CD43" s="155"/>
      <c r="CE43" s="155"/>
      <c r="CF43" s="155"/>
      <c r="CG43" s="155"/>
      <c r="CH43" s="155"/>
      <c r="CI43" s="155"/>
      <c r="CJ43" s="155"/>
      <c r="CK43" s="155"/>
      <c r="CL43" s="155"/>
      <c r="CM43" s="155"/>
      <c r="CN43" s="155"/>
      <c r="CO43" s="155"/>
      <c r="CP43" s="155"/>
      <c r="CQ43" s="155"/>
      <c r="CR43" s="155"/>
      <c r="CS43" s="155"/>
      <c r="CT43" s="155"/>
      <c r="CU43" s="155"/>
      <c r="CV43" s="155"/>
      <c r="CW43" s="155"/>
      <c r="CX43" s="155"/>
      <c r="CY43" s="155"/>
      <c r="CZ43" s="155"/>
      <c r="DA43" s="155"/>
      <c r="DB43" s="155"/>
      <c r="DC43" s="155"/>
      <c r="DD43" s="155"/>
      <c r="DE43" s="155"/>
      <c r="DF43" s="155"/>
      <c r="DG43" s="155"/>
      <c r="DH43" s="155"/>
      <c r="DI43" s="155"/>
      <c r="DJ43" s="155"/>
      <c r="DK43" s="155"/>
      <c r="DL43" s="155"/>
      <c r="DM43" s="155"/>
      <c r="DN43" s="155"/>
      <c r="DO43" s="155"/>
      <c r="DP43" s="155"/>
      <c r="DQ43" s="155"/>
      <c r="DR43" s="155"/>
      <c r="DS43" s="155"/>
      <c r="DT43" s="155"/>
      <c r="DU43" s="155"/>
      <c r="DV43" s="155"/>
      <c r="DW43" s="155"/>
      <c r="DX43" s="155"/>
      <c r="DY43" s="155"/>
      <c r="DZ43" s="155"/>
      <c r="EA43" s="155"/>
      <c r="EB43" s="155"/>
      <c r="EC43" s="155"/>
      <c r="ED43" s="155"/>
      <c r="EE43" s="155"/>
      <c r="EF43" s="155"/>
      <c r="EG43" s="155"/>
      <c r="EH43" s="155"/>
      <c r="EI43" s="155"/>
      <c r="EJ43" s="155"/>
      <c r="EK43" s="155"/>
      <c r="EL43" s="155"/>
      <c r="EM43" s="155"/>
      <c r="EN43" s="155"/>
      <c r="EO43" s="155"/>
      <c r="EP43" s="155"/>
      <c r="EQ43" s="155"/>
      <c r="ER43" s="155"/>
      <c r="ES43" s="155"/>
      <c r="ET43" s="155"/>
      <c r="EU43" s="155"/>
      <c r="EV43" s="155"/>
      <c r="EW43" s="155"/>
      <c r="EX43" s="155"/>
      <c r="EY43" s="155"/>
      <c r="EZ43" s="155"/>
      <c r="FA43" s="155"/>
      <c r="FB43" s="155"/>
      <c r="FC43" s="155"/>
      <c r="FD43" s="155"/>
      <c r="FE43" s="155"/>
      <c r="FF43" s="155"/>
      <c r="FG43" s="155"/>
      <c r="FH43" s="155"/>
      <c r="FI43" s="155"/>
      <c r="FJ43" s="155"/>
      <c r="FK43" s="155"/>
      <c r="FL43" s="155"/>
      <c r="FM43" s="155"/>
      <c r="FN43" s="155"/>
      <c r="FO43" s="155"/>
      <c r="FP43" s="155"/>
      <c r="FQ43" s="155"/>
      <c r="FR43" s="155"/>
      <c r="FS43" s="155"/>
      <c r="FT43" s="155"/>
      <c r="FU43" s="155"/>
      <c r="FV43" s="155"/>
      <c r="FW43" s="155"/>
      <c r="FX43" s="155"/>
      <c r="FY43" s="155"/>
      <c r="FZ43" s="155"/>
      <c r="GA43" s="155"/>
      <c r="GB43" s="155"/>
      <c r="GC43" s="155"/>
      <c r="GD43" s="155"/>
      <c r="GE43" s="155"/>
      <c r="GF43" s="155"/>
      <c r="GG43" s="155"/>
      <c r="GH43" s="155"/>
      <c r="GI43" s="155"/>
      <c r="GJ43" s="155"/>
      <c r="GK43" s="155"/>
      <c r="GL43" s="155"/>
      <c r="GM43" s="155"/>
      <c r="GN43" s="155"/>
      <c r="GO43" s="155"/>
      <c r="GP43" s="155"/>
      <c r="GQ43" s="155"/>
      <c r="GR43" s="155"/>
      <c r="GS43" s="155"/>
      <c r="GT43" s="155"/>
      <c r="GU43" s="155"/>
      <c r="GV43" s="155"/>
      <c r="GW43" s="155"/>
      <c r="GX43" s="155"/>
      <c r="GY43" s="155"/>
      <c r="GZ43" s="155"/>
      <c r="HA43" s="155"/>
      <c r="HB43" s="155"/>
      <c r="HC43" s="155"/>
      <c r="HD43" s="155"/>
      <c r="HE43" s="155"/>
      <c r="HF43" s="155"/>
      <c r="HG43" s="155"/>
      <c r="HH43" s="155"/>
      <c r="HI43" s="155"/>
      <c r="HJ43" s="155"/>
      <c r="HK43" s="155"/>
      <c r="HL43" s="155"/>
      <c r="HM43" s="155"/>
      <c r="HN43" s="155"/>
      <c r="HO43" s="155"/>
      <c r="HP43" s="155"/>
      <c r="HQ43" s="155"/>
      <c r="HR43" s="155"/>
      <c r="HS43" s="155"/>
      <c r="HT43" s="155"/>
      <c r="HU43" s="155"/>
      <c r="HV43" s="155"/>
      <c r="HW43" s="155"/>
      <c r="HX43" s="155"/>
      <c r="HY43" s="155"/>
      <c r="HZ43" s="155"/>
      <c r="IA43" s="155"/>
      <c r="IB43" s="155"/>
      <c r="IC43" s="155"/>
      <c r="ID43" s="155"/>
      <c r="IE43" s="155"/>
      <c r="IF43" s="155"/>
      <c r="IG43" s="155"/>
      <c r="IH43" s="155"/>
      <c r="II43" s="155"/>
      <c r="IJ43" s="155"/>
      <c r="IK43" s="155"/>
      <c r="IL43" s="155"/>
      <c r="IM43" s="155"/>
      <c r="IN43" s="155"/>
      <c r="IO43" s="155"/>
      <c r="IP43" s="155"/>
      <c r="IQ43" s="155"/>
      <c r="IR43" s="155"/>
      <c r="IS43" s="155"/>
      <c r="IT43" s="155"/>
      <c r="IU43" s="155"/>
      <c r="IV43" s="155"/>
      <c r="IW43" s="155"/>
      <c r="IX43" s="155"/>
      <c r="IY43" s="155"/>
      <c r="IZ43" s="155"/>
      <c r="JA43" s="155"/>
      <c r="JB43" s="155"/>
      <c r="JC43" s="155"/>
      <c r="JD43" s="155"/>
      <c r="JE43" s="155"/>
      <c r="JF43" s="155"/>
      <c r="JG43" s="155"/>
      <c r="JH43" s="155"/>
      <c r="JI43" s="155"/>
      <c r="JJ43" s="155"/>
      <c r="JK43" s="155"/>
      <c r="JL43" s="155"/>
      <c r="JM43" s="155"/>
      <c r="JN43" s="155"/>
      <c r="JO43" s="155"/>
      <c r="JP43" s="155"/>
      <c r="JQ43" s="155"/>
      <c r="JR43" s="155"/>
      <c r="JS43" s="155"/>
      <c r="JT43" s="155"/>
      <c r="JU43" s="155"/>
      <c r="JV43" s="155"/>
      <c r="JW43" s="155"/>
      <c r="JX43" s="155"/>
      <c r="JY43" s="155"/>
      <c r="JZ43" s="155"/>
      <c r="KA43" s="155"/>
      <c r="KB43" s="155"/>
      <c r="KC43" s="155"/>
      <c r="KD43" s="155"/>
      <c r="KE43" s="155"/>
      <c r="KF43" s="155"/>
      <c r="KG43" s="155"/>
      <c r="KH43" s="155"/>
      <c r="KI43" s="155"/>
      <c r="KJ43" s="155"/>
      <c r="KK43" s="155"/>
      <c r="KL43" s="155"/>
      <c r="KM43" s="155"/>
      <c r="KN43" s="155"/>
      <c r="KO43" s="155"/>
      <c r="KP43" s="155"/>
      <c r="KQ43" s="155"/>
      <c r="KR43" s="155"/>
      <c r="KS43" s="155"/>
      <c r="KT43" s="155"/>
      <c r="KU43" s="155"/>
      <c r="KV43" s="155"/>
      <c r="KW43" s="155"/>
      <c r="KX43" s="155"/>
      <c r="KY43" s="155"/>
      <c r="KZ43" s="155"/>
      <c r="LA43" s="155"/>
      <c r="LB43" s="155"/>
      <c r="LC43" s="155"/>
      <c r="LD43" s="155"/>
      <c r="LE43" s="155"/>
      <c r="LF43" s="155"/>
      <c r="LG43" s="155"/>
      <c r="LH43" s="155"/>
      <c r="LI43" s="155"/>
      <c r="LJ43" s="155"/>
      <c r="LK43" s="155"/>
      <c r="LL43" s="155"/>
      <c r="LM43" s="155"/>
      <c r="LN43" s="155"/>
      <c r="LO43" s="155"/>
      <c r="LP43" s="155"/>
      <c r="LQ43" s="155"/>
      <c r="LR43" s="155"/>
      <c r="LS43" s="155"/>
      <c r="LT43" s="155"/>
      <c r="LU43" s="155"/>
      <c r="LV43" s="155"/>
      <c r="LW43" s="155"/>
      <c r="LX43" s="155"/>
      <c r="LY43" s="155"/>
      <c r="LZ43" s="155"/>
      <c r="MA43" s="155"/>
      <c r="MB43" s="155"/>
      <c r="MC43" s="155"/>
      <c r="MD43" s="155"/>
      <c r="ME43" s="155"/>
      <c r="MF43" s="155"/>
      <c r="MG43" s="155"/>
      <c r="MH43" s="155"/>
      <c r="MI43" s="155"/>
      <c r="MJ43" s="155"/>
      <c r="MK43" s="155"/>
      <c r="ML43" s="155"/>
      <c r="MM43" s="155"/>
      <c r="MN43" s="155"/>
      <c r="MO43" s="155"/>
      <c r="MP43" s="155"/>
      <c r="MQ43" s="155"/>
      <c r="MR43" s="155"/>
      <c r="MS43" s="155"/>
      <c r="MT43" s="155"/>
      <c r="MU43" s="155"/>
      <c r="MV43" s="155"/>
      <c r="MW43" s="155"/>
      <c r="MX43" s="155"/>
      <c r="MY43" s="155"/>
      <c r="MZ43" s="155"/>
      <c r="NA43" s="155"/>
      <c r="NB43" s="155"/>
      <c r="NC43" s="155"/>
      <c r="ND43" s="155"/>
      <c r="NE43" s="155"/>
      <c r="NF43" s="155"/>
      <c r="NG43" s="155"/>
      <c r="NH43" s="155"/>
      <c r="NI43" s="155"/>
      <c r="NJ43" s="155"/>
      <c r="NK43" s="155"/>
      <c r="NL43" s="155"/>
      <c r="NM43" s="155"/>
      <c r="NN43" s="155"/>
      <c r="NO43" s="155"/>
      <c r="NP43" s="155"/>
      <c r="NQ43" s="155"/>
      <c r="NR43" s="155"/>
      <c r="NS43" s="155"/>
      <c r="NT43" s="155"/>
      <c r="NU43" s="155"/>
      <c r="NV43" s="155"/>
      <c r="NW43" s="155"/>
      <c r="NX43" s="155"/>
      <c r="NY43" s="155"/>
      <c r="NZ43" s="155"/>
      <c r="OA43" s="155"/>
      <c r="OB43" s="155"/>
      <c r="OC43" s="155"/>
      <c r="OD43" s="155"/>
      <c r="OE43" s="155"/>
      <c r="OF43" s="155"/>
      <c r="OG43" s="155"/>
      <c r="OH43" s="155"/>
      <c r="OI43" s="155"/>
      <c r="OJ43" s="155"/>
      <c r="OK43" s="155"/>
      <c r="OL43" s="155"/>
      <c r="OM43" s="155"/>
      <c r="ON43" s="155"/>
      <c r="OO43" s="155"/>
      <c r="OP43" s="155"/>
      <c r="OQ43" s="155"/>
      <c r="OR43" s="155"/>
      <c r="OS43" s="155"/>
      <c r="OT43" s="155"/>
      <c r="OU43" s="155"/>
      <c r="OV43" s="155"/>
      <c r="OW43" s="155"/>
      <c r="OX43" s="155"/>
      <c r="OY43" s="155"/>
      <c r="OZ43" s="155"/>
      <c r="PA43" s="155"/>
      <c r="PB43" s="155"/>
      <c r="PC43" s="155"/>
      <c r="PD43" s="155"/>
      <c r="PE43" s="155"/>
      <c r="PF43" s="155"/>
      <c r="PG43" s="155"/>
      <c r="PH43" s="155"/>
      <c r="PI43" s="155"/>
      <c r="PJ43" s="155"/>
      <c r="PK43" s="155"/>
      <c r="PL43" s="155"/>
      <c r="PM43" s="155"/>
      <c r="PN43" s="155"/>
      <c r="PO43" s="155"/>
      <c r="PP43" s="155"/>
      <c r="PQ43" s="155"/>
      <c r="PR43" s="155"/>
      <c r="PS43" s="155"/>
      <c r="PT43" s="155"/>
      <c r="PU43" s="155"/>
      <c r="PV43" s="155"/>
      <c r="PW43" s="155"/>
      <c r="PX43" s="155"/>
      <c r="PY43" s="155"/>
      <c r="PZ43" s="155"/>
      <c r="QA43" s="155"/>
      <c r="QB43" s="155"/>
      <c r="QC43" s="155"/>
      <c r="QD43" s="155"/>
      <c r="QE43" s="155"/>
      <c r="QF43" s="155"/>
      <c r="QG43" s="155"/>
      <c r="QH43" s="155"/>
      <c r="QI43" s="155"/>
      <c r="QJ43" s="155"/>
      <c r="QK43" s="155"/>
      <c r="QL43" s="155"/>
      <c r="QM43" s="155"/>
      <c r="QN43" s="155"/>
      <c r="QO43" s="155"/>
      <c r="QP43" s="155"/>
      <c r="QQ43" s="155"/>
      <c r="QR43" s="155"/>
      <c r="QS43" s="155"/>
      <c r="QT43" s="155"/>
      <c r="QU43" s="155"/>
      <c r="QV43" s="155"/>
      <c r="QW43" s="155"/>
      <c r="QX43" s="155"/>
      <c r="QY43" s="155"/>
      <c r="QZ43" s="155"/>
      <c r="RA43" s="155"/>
      <c r="RB43" s="155"/>
      <c r="RC43" s="155"/>
      <c r="RD43" s="155"/>
      <c r="RE43" s="155"/>
      <c r="RF43" s="155"/>
      <c r="RG43" s="155"/>
      <c r="RH43" s="155"/>
      <c r="RI43" s="155"/>
      <c r="RJ43" s="155"/>
      <c r="RK43" s="155"/>
      <c r="RL43" s="155"/>
      <c r="RM43" s="155"/>
      <c r="RN43" s="155"/>
      <c r="RO43" s="155"/>
      <c r="RP43" s="155"/>
      <c r="RQ43" s="155"/>
      <c r="RR43" s="155"/>
      <c r="RS43" s="155"/>
      <c r="RT43" s="155"/>
      <c r="RU43" s="155"/>
      <c r="RV43" s="155"/>
      <c r="RW43" s="155"/>
      <c r="RX43" s="155"/>
      <c r="RY43" s="155"/>
      <c r="RZ43" s="155"/>
      <c r="SA43" s="155"/>
      <c r="SB43" s="155"/>
      <c r="SC43" s="155"/>
      <c r="SD43" s="155"/>
      <c r="SE43" s="155"/>
      <c r="SF43" s="155"/>
      <c r="SG43" s="155"/>
      <c r="SH43" s="155"/>
      <c r="SI43" s="155"/>
      <c r="SJ43" s="155"/>
      <c r="SK43" s="155"/>
      <c r="SL43" s="155"/>
      <c r="SM43" s="155"/>
      <c r="SN43" s="155"/>
      <c r="SO43" s="155"/>
      <c r="SP43" s="155"/>
      <c r="SQ43" s="155"/>
      <c r="SR43" s="155"/>
      <c r="SS43" s="155"/>
      <c r="ST43" s="155"/>
      <c r="SU43" s="155"/>
      <c r="SV43" s="155"/>
      <c r="SW43" s="155"/>
      <c r="SX43" s="155"/>
      <c r="SY43" s="155"/>
      <c r="SZ43" s="155"/>
      <c r="TA43" s="155"/>
      <c r="TB43" s="155"/>
      <c r="TC43" s="155"/>
      <c r="TD43" s="155"/>
      <c r="TE43" s="155"/>
      <c r="TF43" s="155"/>
      <c r="TG43" s="155"/>
      <c r="TH43" s="155"/>
      <c r="TI43" s="155"/>
      <c r="TJ43" s="155"/>
      <c r="TK43" s="155"/>
      <c r="TL43" s="155"/>
      <c r="TM43" s="155"/>
      <c r="TN43" s="155"/>
      <c r="TO43" s="155"/>
      <c r="TP43" s="155"/>
      <c r="TQ43" s="155"/>
      <c r="TR43" s="155"/>
      <c r="TS43" s="155"/>
      <c r="TT43" s="155"/>
      <c r="TU43" s="155"/>
      <c r="TV43" s="155"/>
      <c r="TW43" s="155"/>
      <c r="TX43" s="155"/>
      <c r="TY43" s="155"/>
      <c r="TZ43" s="155"/>
      <c r="UA43" s="155"/>
      <c r="UB43" s="155"/>
      <c r="UC43" s="155"/>
      <c r="UD43" s="155"/>
      <c r="UE43" s="155"/>
      <c r="UF43" s="155"/>
      <c r="UG43" s="155"/>
      <c r="UH43" s="155"/>
      <c r="UI43" s="155"/>
      <c r="UJ43" s="155"/>
      <c r="UK43" s="155"/>
      <c r="UL43" s="155"/>
      <c r="UM43" s="155"/>
      <c r="UN43" s="155"/>
      <c r="UO43" s="155"/>
      <c r="UP43" s="155"/>
      <c r="UQ43" s="155"/>
      <c r="UR43" s="155"/>
      <c r="US43" s="155"/>
      <c r="UT43" s="155"/>
      <c r="UU43" s="155"/>
      <c r="UV43" s="155"/>
      <c r="UW43" s="155"/>
      <c r="UX43" s="155"/>
      <c r="UY43" s="155"/>
      <c r="UZ43" s="155"/>
      <c r="VA43" s="155"/>
      <c r="VB43" s="155"/>
      <c r="VC43" s="155"/>
      <c r="VD43" s="155"/>
      <c r="VE43" s="155"/>
      <c r="VF43" s="155"/>
      <c r="VG43" s="155"/>
      <c r="VH43" s="155"/>
      <c r="VI43" s="155"/>
      <c r="VJ43" s="155"/>
      <c r="VK43" s="155"/>
      <c r="VL43" s="155"/>
      <c r="VM43" s="155"/>
      <c r="VN43" s="155"/>
      <c r="VO43" s="155"/>
      <c r="VP43" s="155"/>
      <c r="VQ43" s="155"/>
      <c r="VR43" s="155"/>
      <c r="VS43" s="155"/>
      <c r="VT43" s="155"/>
      <c r="VU43" s="155"/>
      <c r="VV43" s="155"/>
      <c r="VW43" s="155"/>
      <c r="VX43" s="155"/>
      <c r="VY43" s="155"/>
      <c r="VZ43" s="155"/>
      <c r="WA43" s="155"/>
      <c r="WB43" s="155"/>
      <c r="WC43" s="155"/>
      <c r="WD43" s="155"/>
      <c r="WE43" s="155"/>
      <c r="WF43" s="155"/>
      <c r="WG43" s="155"/>
      <c r="WH43" s="155"/>
      <c r="WI43" s="155"/>
      <c r="WJ43" s="155"/>
      <c r="WK43" s="155"/>
      <c r="WL43" s="155"/>
      <c r="WM43" s="155"/>
      <c r="WN43" s="155"/>
      <c r="WO43" s="155"/>
      <c r="WP43" s="155"/>
      <c r="WQ43" s="155"/>
      <c r="WR43" s="155"/>
      <c r="WS43" s="155"/>
      <c r="WT43" s="155"/>
      <c r="WU43" s="155"/>
      <c r="WV43" s="155"/>
      <c r="WW43" s="155"/>
      <c r="WX43" s="155"/>
      <c r="WY43" s="155"/>
      <c r="WZ43" s="155"/>
      <c r="XA43" s="155"/>
      <c r="XB43" s="155"/>
      <c r="XC43" s="155"/>
      <c r="XD43" s="155"/>
      <c r="XE43" s="155"/>
      <c r="XF43" s="155"/>
      <c r="XG43" s="155"/>
      <c r="XH43" s="155"/>
      <c r="XI43" s="155"/>
      <c r="XJ43" s="155"/>
      <c r="XK43" s="155"/>
      <c r="XL43" s="155"/>
      <c r="XM43" s="155"/>
      <c r="XN43" s="155"/>
      <c r="XO43" s="155"/>
      <c r="XP43" s="155"/>
      <c r="XQ43" s="155"/>
      <c r="XR43" s="155"/>
      <c r="XS43" s="155"/>
      <c r="XT43" s="155"/>
      <c r="XU43" s="155"/>
      <c r="XV43" s="155"/>
      <c r="XW43" s="155"/>
      <c r="XX43" s="155"/>
      <c r="XY43" s="155"/>
      <c r="XZ43" s="155"/>
      <c r="YA43" s="155"/>
      <c r="YB43" s="155"/>
      <c r="YC43" s="155"/>
      <c r="YD43" s="155"/>
      <c r="YE43" s="155"/>
      <c r="YF43" s="155"/>
      <c r="YG43" s="155"/>
      <c r="YH43" s="155"/>
      <c r="YI43" s="155"/>
      <c r="YJ43" s="155"/>
      <c r="YK43" s="155"/>
      <c r="YL43" s="155"/>
      <c r="YM43" s="155"/>
      <c r="YN43" s="155"/>
      <c r="YO43" s="155"/>
      <c r="YP43" s="155"/>
      <c r="YQ43" s="155"/>
      <c r="YR43" s="155"/>
      <c r="YS43" s="155"/>
      <c r="YT43" s="155"/>
      <c r="YU43" s="155"/>
      <c r="YV43" s="155"/>
      <c r="YW43" s="155"/>
      <c r="YX43" s="155"/>
      <c r="YY43" s="155"/>
      <c r="YZ43" s="155"/>
      <c r="ZA43" s="155"/>
      <c r="ZB43" s="155"/>
      <c r="ZC43" s="155"/>
      <c r="ZD43" s="155"/>
      <c r="ZE43" s="155"/>
      <c r="ZF43" s="155"/>
      <c r="ZG43" s="155"/>
      <c r="ZH43" s="155"/>
      <c r="ZI43" s="155"/>
      <c r="ZJ43" s="155"/>
      <c r="ZK43" s="155"/>
      <c r="ZL43" s="155"/>
      <c r="ZM43" s="155"/>
      <c r="ZN43" s="155"/>
      <c r="ZO43" s="155"/>
      <c r="ZP43" s="155"/>
      <c r="ZQ43" s="155"/>
      <c r="ZR43" s="155"/>
      <c r="ZS43" s="155"/>
      <c r="ZT43" s="155"/>
      <c r="ZU43" s="155"/>
      <c r="ZV43" s="155"/>
      <c r="ZW43" s="155"/>
      <c r="ZX43" s="155"/>
      <c r="ZY43" s="155"/>
      <c r="ZZ43" s="155"/>
      <c r="AAA43" s="155"/>
      <c r="AAB43" s="155"/>
      <c r="AAC43" s="155"/>
      <c r="AAD43" s="155"/>
      <c r="AAE43" s="155"/>
      <c r="AAF43" s="155"/>
      <c r="AAG43" s="155"/>
      <c r="AAH43" s="155"/>
      <c r="AAI43" s="155"/>
      <c r="AAJ43" s="155"/>
      <c r="AAK43" s="155"/>
      <c r="AAL43" s="155"/>
      <c r="AAM43" s="155"/>
      <c r="AAN43" s="155"/>
      <c r="AAO43" s="155"/>
      <c r="AAP43" s="155"/>
      <c r="AAQ43" s="155"/>
      <c r="AAR43" s="155"/>
      <c r="AAS43" s="155"/>
      <c r="AAT43" s="155"/>
      <c r="AAU43" s="155"/>
      <c r="AAV43" s="155"/>
      <c r="AAW43" s="155"/>
      <c r="AAX43" s="155"/>
      <c r="AAY43" s="155"/>
      <c r="AAZ43" s="155"/>
      <c r="ABA43" s="155"/>
      <c r="ABB43" s="155"/>
      <c r="ABC43" s="155"/>
      <c r="ABD43" s="155"/>
      <c r="ABE43" s="155"/>
      <c r="ABF43" s="155"/>
      <c r="ABG43" s="155"/>
      <c r="ABH43" s="155"/>
      <c r="ABI43" s="155"/>
      <c r="ABJ43" s="155"/>
      <c r="ABK43" s="155"/>
      <c r="ABL43" s="155"/>
      <c r="ABM43" s="155"/>
      <c r="ABN43" s="155"/>
      <c r="ABO43" s="155"/>
      <c r="ABP43" s="155"/>
      <c r="ABQ43" s="155"/>
      <c r="ABR43" s="155"/>
      <c r="ABS43" s="155"/>
      <c r="ABT43" s="155"/>
      <c r="ABU43" s="155"/>
      <c r="ABV43" s="155"/>
      <c r="ABW43" s="155"/>
      <c r="ABX43" s="155"/>
      <c r="ABY43" s="155"/>
      <c r="ABZ43" s="155"/>
      <c r="ACA43" s="155"/>
      <c r="ACB43" s="155"/>
      <c r="ACC43" s="155"/>
      <c r="ACD43" s="155"/>
      <c r="ACE43" s="155"/>
      <c r="ACF43" s="155"/>
      <c r="ACG43" s="155"/>
      <c r="ACH43" s="155"/>
      <c r="ACI43" s="155"/>
      <c r="ACJ43" s="155"/>
      <c r="ACK43" s="155"/>
      <c r="ACL43" s="155"/>
      <c r="ACM43" s="155"/>
      <c r="ACN43" s="155"/>
      <c r="ACO43" s="155"/>
      <c r="ACP43" s="155"/>
      <c r="ACQ43" s="155"/>
      <c r="ACR43" s="155"/>
      <c r="ACS43" s="155"/>
      <c r="ACT43" s="155"/>
      <c r="ACU43" s="155"/>
      <c r="ACV43" s="155"/>
      <c r="ACW43" s="155"/>
      <c r="ACX43" s="155"/>
      <c r="ACY43" s="155"/>
      <c r="ACZ43" s="155"/>
      <c r="ADA43" s="155"/>
      <c r="ADB43" s="155"/>
      <c r="ADC43" s="155"/>
      <c r="ADD43" s="155"/>
      <c r="ADE43" s="155"/>
      <c r="ADF43" s="155"/>
      <c r="ADG43" s="155"/>
      <c r="ADH43" s="155"/>
      <c r="ADI43" s="155"/>
      <c r="ADJ43" s="155"/>
      <c r="ADK43" s="155"/>
      <c r="ADL43" s="155"/>
      <c r="ADM43" s="155"/>
      <c r="ADN43" s="155"/>
      <c r="ADO43" s="155"/>
      <c r="ADP43" s="155"/>
      <c r="ADQ43" s="155"/>
      <c r="ADR43" s="155"/>
      <c r="ADS43" s="155"/>
      <c r="ADT43" s="155"/>
      <c r="ADU43" s="155"/>
      <c r="ADV43" s="155"/>
      <c r="ADW43" s="155"/>
      <c r="ADX43" s="155"/>
      <c r="ADY43" s="155"/>
      <c r="ADZ43" s="155"/>
      <c r="AEA43" s="155"/>
      <c r="AEB43" s="155"/>
      <c r="AEC43" s="155"/>
      <c r="AED43" s="155"/>
      <c r="AEE43" s="155"/>
      <c r="AEF43" s="155"/>
      <c r="AEG43" s="155"/>
      <c r="AEH43" s="155"/>
      <c r="AEI43" s="155"/>
      <c r="AEJ43" s="155"/>
      <c r="AEK43" s="155"/>
      <c r="AEL43" s="155"/>
      <c r="AEM43" s="155"/>
      <c r="AEN43" s="155"/>
      <c r="AEO43" s="155"/>
      <c r="AEP43" s="155"/>
      <c r="AEQ43" s="155"/>
      <c r="AER43" s="155"/>
      <c r="AES43" s="155"/>
      <c r="AET43" s="155"/>
      <c r="AEU43" s="155"/>
      <c r="AEV43" s="155"/>
      <c r="AEW43" s="155"/>
      <c r="AEX43" s="155"/>
      <c r="AEY43" s="155"/>
      <c r="AEZ43" s="155"/>
      <c r="AFA43" s="155"/>
      <c r="AFB43" s="155"/>
      <c r="AFC43" s="155"/>
      <c r="AFD43" s="155"/>
      <c r="AFE43" s="155"/>
      <c r="AFF43" s="155"/>
      <c r="AFG43" s="155"/>
      <c r="AFH43" s="155"/>
      <c r="AFI43" s="155"/>
      <c r="AFJ43" s="155"/>
      <c r="AFK43" s="155"/>
      <c r="AFL43" s="155"/>
      <c r="AFM43" s="155"/>
      <c r="AFN43" s="155"/>
      <c r="AFO43" s="155"/>
      <c r="AFP43" s="155"/>
      <c r="AFQ43" s="155"/>
      <c r="AFR43" s="155"/>
      <c r="AFS43" s="155"/>
      <c r="AFT43" s="155"/>
      <c r="AFU43" s="155"/>
      <c r="AFV43" s="155"/>
      <c r="AFW43" s="155"/>
      <c r="AFX43" s="155"/>
      <c r="AFY43" s="155"/>
      <c r="AFZ43" s="155"/>
      <c r="AGA43" s="155"/>
      <c r="AGB43" s="155"/>
      <c r="AGC43" s="155"/>
      <c r="AGD43" s="155"/>
      <c r="AGE43" s="155"/>
      <c r="AGF43" s="155"/>
      <c r="AGG43" s="155"/>
      <c r="AGH43" s="155"/>
      <c r="AGI43" s="155"/>
      <c r="AGJ43" s="155"/>
      <c r="AGK43" s="155"/>
      <c r="AGL43" s="155"/>
      <c r="AGM43" s="155"/>
      <c r="AGN43" s="155"/>
      <c r="AGO43" s="155"/>
      <c r="AGP43" s="155"/>
      <c r="AGQ43" s="155"/>
      <c r="AGR43" s="155"/>
      <c r="AGS43" s="155"/>
      <c r="AGT43" s="155"/>
      <c r="AGU43" s="155"/>
      <c r="AGV43" s="155"/>
      <c r="AGW43" s="155"/>
      <c r="AGX43" s="155"/>
      <c r="AGY43" s="155"/>
      <c r="AGZ43" s="155"/>
      <c r="AHA43" s="155"/>
      <c r="AHB43" s="155"/>
      <c r="AHC43" s="155"/>
      <c r="AHD43" s="155"/>
      <c r="AHE43" s="155"/>
      <c r="AHF43" s="155"/>
      <c r="AHG43" s="155"/>
      <c r="AHH43" s="155"/>
      <c r="AHI43" s="155"/>
      <c r="AHJ43" s="155"/>
      <c r="AHK43" s="155"/>
      <c r="AHL43" s="155"/>
      <c r="AHM43" s="155"/>
      <c r="AHN43" s="155"/>
      <c r="AHO43" s="155"/>
      <c r="AHP43" s="155"/>
      <c r="AHQ43" s="155"/>
      <c r="AHR43" s="155"/>
      <c r="AHS43" s="155"/>
      <c r="AHT43" s="155"/>
      <c r="AHU43" s="155"/>
      <c r="AHV43" s="155"/>
      <c r="AHW43" s="155"/>
      <c r="AHX43" s="155"/>
      <c r="AHY43" s="155"/>
      <c r="AHZ43" s="155"/>
      <c r="AIA43" s="155"/>
      <c r="AIB43" s="155"/>
      <c r="AIC43" s="155"/>
      <c r="AID43" s="155"/>
      <c r="AIE43" s="155"/>
      <c r="AIF43" s="155"/>
      <c r="AIG43" s="155"/>
      <c r="AIH43" s="155"/>
      <c r="AII43" s="155"/>
      <c r="AIJ43" s="155"/>
      <c r="AIK43" s="155"/>
      <c r="AIL43" s="155"/>
      <c r="AIM43" s="155"/>
      <c r="AIN43" s="155"/>
      <c r="AIO43" s="155"/>
      <c r="AIP43" s="155"/>
      <c r="AIQ43" s="155"/>
      <c r="AIR43" s="155"/>
      <c r="AIS43" s="155"/>
      <c r="AIT43" s="155"/>
      <c r="AIU43" s="155"/>
      <c r="AIV43" s="155"/>
      <c r="AIW43" s="155"/>
      <c r="AIX43" s="155"/>
      <c r="AIY43" s="155"/>
      <c r="AIZ43" s="155"/>
      <c r="AJA43" s="155"/>
      <c r="AJB43" s="155"/>
      <c r="AJC43" s="155"/>
      <c r="AJD43" s="155"/>
      <c r="AJE43" s="155"/>
      <c r="AJF43" s="155"/>
      <c r="AJG43" s="155"/>
      <c r="AJH43" s="155"/>
      <c r="AJI43" s="155"/>
      <c r="AJJ43" s="155"/>
      <c r="AJK43" s="155"/>
      <c r="AJL43" s="155"/>
      <c r="AJM43" s="155"/>
      <c r="AJN43" s="155"/>
      <c r="AJO43" s="155"/>
      <c r="AJP43" s="155"/>
      <c r="AJQ43" s="155"/>
      <c r="AJR43" s="155"/>
      <c r="AJS43" s="155"/>
      <c r="AJT43" s="155"/>
      <c r="AJU43" s="155"/>
      <c r="AJV43" s="155"/>
      <c r="AJW43" s="155"/>
      <c r="AJX43" s="155"/>
      <c r="AJY43" s="155"/>
      <c r="AJZ43" s="155"/>
      <c r="AKA43" s="155"/>
      <c r="AKB43" s="155"/>
      <c r="AKC43" s="155"/>
      <c r="AKD43" s="155"/>
      <c r="AKE43" s="155"/>
      <c r="AKF43" s="155"/>
      <c r="AKG43" s="155"/>
      <c r="AKH43" s="155"/>
      <c r="AKI43" s="155"/>
      <c r="AKJ43" s="155"/>
      <c r="AKK43" s="155"/>
      <c r="AKL43" s="155"/>
      <c r="AKM43" s="155"/>
      <c r="AKN43" s="155"/>
      <c r="AKO43" s="155"/>
      <c r="AKP43" s="155"/>
      <c r="AKQ43" s="155"/>
      <c r="AKR43" s="155"/>
      <c r="AKS43" s="155"/>
      <c r="AKT43" s="155"/>
      <c r="AKU43" s="155"/>
      <c r="AKV43" s="155"/>
      <c r="AKW43" s="155"/>
      <c r="AKX43" s="155"/>
      <c r="AKY43" s="155"/>
      <c r="AKZ43" s="155"/>
      <c r="ALA43" s="155"/>
      <c r="ALB43" s="155"/>
      <c r="ALC43" s="155"/>
      <c r="ALD43" s="155"/>
      <c r="ALE43" s="155"/>
      <c r="ALF43" s="155"/>
      <c r="ALG43" s="155"/>
      <c r="ALH43" s="155"/>
      <c r="ALI43" s="155"/>
      <c r="ALJ43" s="155"/>
      <c r="ALK43" s="155"/>
      <c r="ALL43" s="155"/>
      <c r="ALM43" s="155"/>
      <c r="ALN43" s="155"/>
      <c r="ALO43" s="155"/>
      <c r="ALP43" s="155"/>
      <c r="ALQ43" s="155"/>
      <c r="ALR43" s="155"/>
      <c r="ALS43" s="155"/>
      <c r="ALT43" s="155"/>
      <c r="ALU43" s="155"/>
      <c r="ALV43" s="155"/>
      <c r="ALW43" s="155"/>
      <c r="ALX43" s="155"/>
      <c r="ALY43" s="155"/>
      <c r="ALZ43" s="155"/>
      <c r="AMA43" s="155"/>
      <c r="AMB43" s="155"/>
      <c r="AMC43" s="155"/>
      <c r="AMD43" s="155"/>
      <c r="AME43" s="155"/>
      <c r="AMF43" s="155"/>
      <c r="AMG43" s="155"/>
      <c r="AMH43" s="155"/>
      <c r="AMI43" s="155"/>
      <c r="AMJ43" s="155"/>
      <c r="AMK43" s="155"/>
    </row>
    <row r="44" spans="1:1025" s="156" customFormat="1" x14ac:dyDescent="0.25">
      <c r="A44" s="155" t="s">
        <v>131</v>
      </c>
      <c r="B44" s="155">
        <v>1393947</v>
      </c>
      <c r="C44" s="155">
        <v>0.44748482458345301</v>
      </c>
      <c r="D44" s="155">
        <v>998609</v>
      </c>
      <c r="E44" s="155">
        <v>0.71638950404857604</v>
      </c>
      <c r="F44" s="155">
        <v>395338</v>
      </c>
      <c r="G44" s="155">
        <v>0.28361049595142401</v>
      </c>
      <c r="H44" s="155">
        <v>2365744</v>
      </c>
      <c r="I44" s="155">
        <v>0.27226928435608</v>
      </c>
      <c r="J44" s="155">
        <v>2077770</v>
      </c>
      <c r="K44" s="155">
        <v>0.87827338883666195</v>
      </c>
      <c r="L44" s="155">
        <v>287974</v>
      </c>
      <c r="M44" s="155">
        <v>0.12172661116333799</v>
      </c>
      <c r="N44" s="155">
        <v>69.715491335036404</v>
      </c>
      <c r="O44" s="155">
        <v>108.06642039076399</v>
      </c>
      <c r="P44" s="155">
        <v>-27.157520906161299</v>
      </c>
      <c r="Q44" s="155">
        <v>-14.4394217272883</v>
      </c>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155"/>
      <c r="BN44" s="155"/>
      <c r="BO44" s="155"/>
      <c r="BP44" s="155"/>
      <c r="BQ44" s="155"/>
      <c r="BR44" s="155"/>
      <c r="BS44" s="155"/>
      <c r="BT44" s="155"/>
      <c r="BU44" s="155"/>
      <c r="BV44" s="155"/>
      <c r="BW44" s="155"/>
      <c r="BX44" s="155"/>
      <c r="BY44" s="155"/>
      <c r="BZ44" s="155"/>
      <c r="CA44" s="155"/>
      <c r="CB44" s="155"/>
      <c r="CC44" s="155"/>
      <c r="CD44" s="155"/>
      <c r="CE44" s="155"/>
      <c r="CF44" s="155"/>
      <c r="CG44" s="155"/>
      <c r="CH44" s="155"/>
      <c r="CI44" s="155"/>
      <c r="CJ44" s="155"/>
      <c r="CK44" s="155"/>
      <c r="CL44" s="155"/>
      <c r="CM44" s="155"/>
      <c r="CN44" s="155"/>
      <c r="CO44" s="155"/>
      <c r="CP44" s="155"/>
      <c r="CQ44" s="155"/>
      <c r="CR44" s="155"/>
      <c r="CS44" s="155"/>
      <c r="CT44" s="155"/>
      <c r="CU44" s="155"/>
      <c r="CV44" s="155"/>
      <c r="CW44" s="155"/>
      <c r="CX44" s="155"/>
      <c r="CY44" s="155"/>
      <c r="CZ44" s="155"/>
      <c r="DA44" s="155"/>
      <c r="DB44" s="155"/>
      <c r="DC44" s="155"/>
      <c r="DD44" s="155"/>
      <c r="DE44" s="155"/>
      <c r="DF44" s="155"/>
      <c r="DG44" s="155"/>
      <c r="DH44" s="155"/>
      <c r="DI44" s="155"/>
      <c r="DJ44" s="155"/>
      <c r="DK44" s="155"/>
      <c r="DL44" s="155"/>
      <c r="DM44" s="155"/>
      <c r="DN44" s="155"/>
      <c r="DO44" s="155"/>
      <c r="DP44" s="155"/>
      <c r="DQ44" s="155"/>
      <c r="DR44" s="155"/>
      <c r="DS44" s="155"/>
      <c r="DT44" s="155"/>
      <c r="DU44" s="155"/>
      <c r="DV44" s="155"/>
      <c r="DW44" s="155"/>
      <c r="DX44" s="155"/>
      <c r="DY44" s="155"/>
      <c r="DZ44" s="155"/>
      <c r="EA44" s="155"/>
      <c r="EB44" s="155"/>
      <c r="EC44" s="155"/>
      <c r="ED44" s="155"/>
      <c r="EE44" s="155"/>
      <c r="EF44" s="155"/>
      <c r="EG44" s="155"/>
      <c r="EH44" s="155"/>
      <c r="EI44" s="155"/>
      <c r="EJ44" s="155"/>
      <c r="EK44" s="155"/>
      <c r="EL44" s="155"/>
      <c r="EM44" s="155"/>
      <c r="EN44" s="155"/>
      <c r="EO44" s="155"/>
      <c r="EP44" s="155"/>
      <c r="EQ44" s="155"/>
      <c r="ER44" s="155"/>
      <c r="ES44" s="155"/>
      <c r="ET44" s="155"/>
      <c r="EU44" s="155"/>
      <c r="EV44" s="155"/>
      <c r="EW44" s="155"/>
      <c r="EX44" s="155"/>
      <c r="EY44" s="155"/>
      <c r="EZ44" s="155"/>
      <c r="FA44" s="155"/>
      <c r="FB44" s="155"/>
      <c r="FC44" s="155"/>
      <c r="FD44" s="155"/>
      <c r="FE44" s="155"/>
      <c r="FF44" s="155"/>
      <c r="FG44" s="155"/>
      <c r="FH44" s="155"/>
      <c r="FI44" s="155"/>
      <c r="FJ44" s="155"/>
      <c r="FK44" s="155"/>
      <c r="FL44" s="155"/>
      <c r="FM44" s="155"/>
      <c r="FN44" s="155"/>
      <c r="FO44" s="155"/>
      <c r="FP44" s="155"/>
      <c r="FQ44" s="155"/>
      <c r="FR44" s="155"/>
      <c r="FS44" s="155"/>
      <c r="FT44" s="155"/>
      <c r="FU44" s="155"/>
      <c r="FV44" s="155"/>
      <c r="FW44" s="155"/>
      <c r="FX44" s="155"/>
      <c r="FY44" s="155"/>
      <c r="FZ44" s="155"/>
      <c r="GA44" s="155"/>
      <c r="GB44" s="155"/>
      <c r="GC44" s="155"/>
      <c r="GD44" s="155"/>
      <c r="GE44" s="155"/>
      <c r="GF44" s="155"/>
      <c r="GG44" s="155"/>
      <c r="GH44" s="155"/>
      <c r="GI44" s="155"/>
      <c r="GJ44" s="155"/>
      <c r="GK44" s="155"/>
      <c r="GL44" s="155"/>
      <c r="GM44" s="155"/>
      <c r="GN44" s="155"/>
      <c r="GO44" s="155"/>
      <c r="GP44" s="155"/>
      <c r="GQ44" s="155"/>
      <c r="GR44" s="155"/>
      <c r="GS44" s="155"/>
      <c r="GT44" s="155"/>
      <c r="GU44" s="155"/>
      <c r="GV44" s="155"/>
      <c r="GW44" s="155"/>
      <c r="GX44" s="155"/>
      <c r="GY44" s="155"/>
      <c r="GZ44" s="155"/>
      <c r="HA44" s="155"/>
      <c r="HB44" s="155"/>
      <c r="HC44" s="155"/>
      <c r="HD44" s="155"/>
      <c r="HE44" s="155"/>
      <c r="HF44" s="155"/>
      <c r="HG44" s="155"/>
      <c r="HH44" s="155"/>
      <c r="HI44" s="155"/>
      <c r="HJ44" s="155"/>
      <c r="HK44" s="155"/>
      <c r="HL44" s="155"/>
      <c r="HM44" s="155"/>
      <c r="HN44" s="155"/>
      <c r="HO44" s="155"/>
      <c r="HP44" s="155"/>
      <c r="HQ44" s="155"/>
      <c r="HR44" s="155"/>
      <c r="HS44" s="155"/>
      <c r="HT44" s="155"/>
      <c r="HU44" s="155"/>
      <c r="HV44" s="155"/>
      <c r="HW44" s="155"/>
      <c r="HX44" s="155"/>
      <c r="HY44" s="155"/>
      <c r="HZ44" s="155"/>
      <c r="IA44" s="155"/>
      <c r="IB44" s="155"/>
      <c r="IC44" s="155"/>
      <c r="ID44" s="155"/>
      <c r="IE44" s="155"/>
      <c r="IF44" s="155"/>
      <c r="IG44" s="155"/>
      <c r="IH44" s="155"/>
      <c r="II44" s="155"/>
      <c r="IJ44" s="155"/>
      <c r="IK44" s="155"/>
      <c r="IL44" s="155"/>
      <c r="IM44" s="155"/>
      <c r="IN44" s="155"/>
      <c r="IO44" s="155"/>
      <c r="IP44" s="155"/>
      <c r="IQ44" s="155"/>
      <c r="IR44" s="155"/>
      <c r="IS44" s="155"/>
      <c r="IT44" s="155"/>
      <c r="IU44" s="155"/>
      <c r="IV44" s="155"/>
      <c r="IW44" s="155"/>
      <c r="IX44" s="155"/>
      <c r="IY44" s="155"/>
      <c r="IZ44" s="155"/>
      <c r="JA44" s="155"/>
      <c r="JB44" s="155"/>
      <c r="JC44" s="155"/>
      <c r="JD44" s="155"/>
      <c r="JE44" s="155"/>
      <c r="JF44" s="155"/>
      <c r="JG44" s="155"/>
      <c r="JH44" s="155"/>
      <c r="JI44" s="155"/>
      <c r="JJ44" s="155"/>
      <c r="JK44" s="155"/>
      <c r="JL44" s="155"/>
      <c r="JM44" s="155"/>
      <c r="JN44" s="155"/>
      <c r="JO44" s="155"/>
      <c r="JP44" s="155"/>
      <c r="JQ44" s="155"/>
      <c r="JR44" s="155"/>
      <c r="JS44" s="155"/>
      <c r="JT44" s="155"/>
      <c r="JU44" s="155"/>
      <c r="JV44" s="155"/>
      <c r="JW44" s="155"/>
      <c r="JX44" s="155"/>
      <c r="JY44" s="155"/>
      <c r="JZ44" s="155"/>
      <c r="KA44" s="155"/>
      <c r="KB44" s="155"/>
      <c r="KC44" s="155"/>
      <c r="KD44" s="155"/>
      <c r="KE44" s="155"/>
      <c r="KF44" s="155"/>
      <c r="KG44" s="155"/>
      <c r="KH44" s="155"/>
      <c r="KI44" s="155"/>
      <c r="KJ44" s="155"/>
      <c r="KK44" s="155"/>
      <c r="KL44" s="155"/>
      <c r="KM44" s="155"/>
      <c r="KN44" s="155"/>
      <c r="KO44" s="155"/>
      <c r="KP44" s="155"/>
      <c r="KQ44" s="155"/>
      <c r="KR44" s="155"/>
      <c r="KS44" s="155"/>
      <c r="KT44" s="155"/>
      <c r="KU44" s="155"/>
      <c r="KV44" s="155"/>
      <c r="KW44" s="155"/>
      <c r="KX44" s="155"/>
      <c r="KY44" s="155"/>
      <c r="KZ44" s="155"/>
      <c r="LA44" s="155"/>
      <c r="LB44" s="155"/>
      <c r="LC44" s="155"/>
      <c r="LD44" s="155"/>
      <c r="LE44" s="155"/>
      <c r="LF44" s="155"/>
      <c r="LG44" s="155"/>
      <c r="LH44" s="155"/>
      <c r="LI44" s="155"/>
      <c r="LJ44" s="155"/>
      <c r="LK44" s="155"/>
      <c r="LL44" s="155"/>
      <c r="LM44" s="155"/>
      <c r="LN44" s="155"/>
      <c r="LO44" s="155"/>
      <c r="LP44" s="155"/>
      <c r="LQ44" s="155"/>
      <c r="LR44" s="155"/>
      <c r="LS44" s="155"/>
      <c r="LT44" s="155"/>
      <c r="LU44" s="155"/>
      <c r="LV44" s="155"/>
      <c r="LW44" s="155"/>
      <c r="LX44" s="155"/>
      <c r="LY44" s="155"/>
      <c r="LZ44" s="155"/>
      <c r="MA44" s="155"/>
      <c r="MB44" s="155"/>
      <c r="MC44" s="155"/>
      <c r="MD44" s="155"/>
      <c r="ME44" s="155"/>
      <c r="MF44" s="155"/>
      <c r="MG44" s="155"/>
      <c r="MH44" s="155"/>
      <c r="MI44" s="155"/>
      <c r="MJ44" s="155"/>
      <c r="MK44" s="155"/>
      <c r="ML44" s="155"/>
      <c r="MM44" s="155"/>
      <c r="MN44" s="155"/>
      <c r="MO44" s="155"/>
      <c r="MP44" s="155"/>
      <c r="MQ44" s="155"/>
      <c r="MR44" s="155"/>
      <c r="MS44" s="155"/>
      <c r="MT44" s="155"/>
      <c r="MU44" s="155"/>
      <c r="MV44" s="155"/>
      <c r="MW44" s="155"/>
      <c r="MX44" s="155"/>
      <c r="MY44" s="155"/>
      <c r="MZ44" s="155"/>
      <c r="NA44" s="155"/>
      <c r="NB44" s="155"/>
      <c r="NC44" s="155"/>
      <c r="ND44" s="155"/>
      <c r="NE44" s="155"/>
      <c r="NF44" s="155"/>
      <c r="NG44" s="155"/>
      <c r="NH44" s="155"/>
      <c r="NI44" s="155"/>
      <c r="NJ44" s="155"/>
      <c r="NK44" s="155"/>
      <c r="NL44" s="155"/>
      <c r="NM44" s="155"/>
      <c r="NN44" s="155"/>
      <c r="NO44" s="155"/>
      <c r="NP44" s="155"/>
      <c r="NQ44" s="155"/>
      <c r="NR44" s="155"/>
      <c r="NS44" s="155"/>
      <c r="NT44" s="155"/>
      <c r="NU44" s="155"/>
      <c r="NV44" s="155"/>
      <c r="NW44" s="155"/>
      <c r="NX44" s="155"/>
      <c r="NY44" s="155"/>
      <c r="NZ44" s="155"/>
      <c r="OA44" s="155"/>
      <c r="OB44" s="155"/>
      <c r="OC44" s="155"/>
      <c r="OD44" s="155"/>
      <c r="OE44" s="155"/>
      <c r="OF44" s="155"/>
      <c r="OG44" s="155"/>
      <c r="OH44" s="155"/>
      <c r="OI44" s="155"/>
      <c r="OJ44" s="155"/>
      <c r="OK44" s="155"/>
      <c r="OL44" s="155"/>
      <c r="OM44" s="155"/>
      <c r="ON44" s="155"/>
      <c r="OO44" s="155"/>
      <c r="OP44" s="155"/>
      <c r="OQ44" s="155"/>
      <c r="OR44" s="155"/>
      <c r="OS44" s="155"/>
      <c r="OT44" s="155"/>
      <c r="OU44" s="155"/>
      <c r="OV44" s="155"/>
      <c r="OW44" s="155"/>
      <c r="OX44" s="155"/>
      <c r="OY44" s="155"/>
      <c r="OZ44" s="155"/>
      <c r="PA44" s="155"/>
      <c r="PB44" s="155"/>
      <c r="PC44" s="155"/>
      <c r="PD44" s="155"/>
      <c r="PE44" s="155"/>
      <c r="PF44" s="155"/>
      <c r="PG44" s="155"/>
      <c r="PH44" s="155"/>
      <c r="PI44" s="155"/>
      <c r="PJ44" s="155"/>
      <c r="PK44" s="155"/>
      <c r="PL44" s="155"/>
      <c r="PM44" s="155"/>
      <c r="PN44" s="155"/>
      <c r="PO44" s="155"/>
      <c r="PP44" s="155"/>
      <c r="PQ44" s="155"/>
      <c r="PR44" s="155"/>
      <c r="PS44" s="155"/>
      <c r="PT44" s="155"/>
      <c r="PU44" s="155"/>
      <c r="PV44" s="155"/>
      <c r="PW44" s="155"/>
      <c r="PX44" s="155"/>
      <c r="PY44" s="155"/>
      <c r="PZ44" s="155"/>
      <c r="QA44" s="155"/>
      <c r="QB44" s="155"/>
      <c r="QC44" s="155"/>
      <c r="QD44" s="155"/>
      <c r="QE44" s="155"/>
      <c r="QF44" s="155"/>
      <c r="QG44" s="155"/>
      <c r="QH44" s="155"/>
      <c r="QI44" s="155"/>
      <c r="QJ44" s="155"/>
      <c r="QK44" s="155"/>
      <c r="QL44" s="155"/>
      <c r="QM44" s="155"/>
      <c r="QN44" s="155"/>
      <c r="QO44" s="155"/>
      <c r="QP44" s="155"/>
      <c r="QQ44" s="155"/>
      <c r="QR44" s="155"/>
      <c r="QS44" s="155"/>
      <c r="QT44" s="155"/>
      <c r="QU44" s="155"/>
      <c r="QV44" s="155"/>
      <c r="QW44" s="155"/>
      <c r="QX44" s="155"/>
      <c r="QY44" s="155"/>
      <c r="QZ44" s="155"/>
      <c r="RA44" s="155"/>
      <c r="RB44" s="155"/>
      <c r="RC44" s="155"/>
      <c r="RD44" s="155"/>
      <c r="RE44" s="155"/>
      <c r="RF44" s="155"/>
      <c r="RG44" s="155"/>
      <c r="RH44" s="155"/>
      <c r="RI44" s="155"/>
      <c r="RJ44" s="155"/>
      <c r="RK44" s="155"/>
      <c r="RL44" s="155"/>
      <c r="RM44" s="155"/>
      <c r="RN44" s="155"/>
      <c r="RO44" s="155"/>
      <c r="RP44" s="155"/>
      <c r="RQ44" s="155"/>
      <c r="RR44" s="155"/>
      <c r="RS44" s="155"/>
      <c r="RT44" s="155"/>
      <c r="RU44" s="155"/>
      <c r="RV44" s="155"/>
      <c r="RW44" s="155"/>
      <c r="RX44" s="155"/>
      <c r="RY44" s="155"/>
      <c r="RZ44" s="155"/>
      <c r="SA44" s="155"/>
      <c r="SB44" s="155"/>
      <c r="SC44" s="155"/>
      <c r="SD44" s="155"/>
      <c r="SE44" s="155"/>
      <c r="SF44" s="155"/>
      <c r="SG44" s="155"/>
      <c r="SH44" s="155"/>
      <c r="SI44" s="155"/>
      <c r="SJ44" s="155"/>
      <c r="SK44" s="155"/>
      <c r="SL44" s="155"/>
      <c r="SM44" s="155"/>
      <c r="SN44" s="155"/>
      <c r="SO44" s="155"/>
      <c r="SP44" s="155"/>
      <c r="SQ44" s="155"/>
      <c r="SR44" s="155"/>
      <c r="SS44" s="155"/>
      <c r="ST44" s="155"/>
      <c r="SU44" s="155"/>
      <c r="SV44" s="155"/>
      <c r="SW44" s="155"/>
      <c r="SX44" s="155"/>
      <c r="SY44" s="155"/>
      <c r="SZ44" s="155"/>
      <c r="TA44" s="155"/>
      <c r="TB44" s="155"/>
      <c r="TC44" s="155"/>
      <c r="TD44" s="155"/>
      <c r="TE44" s="155"/>
      <c r="TF44" s="155"/>
      <c r="TG44" s="155"/>
      <c r="TH44" s="155"/>
      <c r="TI44" s="155"/>
      <c r="TJ44" s="155"/>
      <c r="TK44" s="155"/>
      <c r="TL44" s="155"/>
      <c r="TM44" s="155"/>
      <c r="TN44" s="155"/>
      <c r="TO44" s="155"/>
      <c r="TP44" s="155"/>
      <c r="TQ44" s="155"/>
      <c r="TR44" s="155"/>
      <c r="TS44" s="155"/>
      <c r="TT44" s="155"/>
      <c r="TU44" s="155"/>
      <c r="TV44" s="155"/>
      <c r="TW44" s="155"/>
      <c r="TX44" s="155"/>
      <c r="TY44" s="155"/>
      <c r="TZ44" s="155"/>
      <c r="UA44" s="155"/>
      <c r="UB44" s="155"/>
      <c r="UC44" s="155"/>
      <c r="UD44" s="155"/>
      <c r="UE44" s="155"/>
      <c r="UF44" s="155"/>
      <c r="UG44" s="155"/>
      <c r="UH44" s="155"/>
      <c r="UI44" s="155"/>
      <c r="UJ44" s="155"/>
      <c r="UK44" s="155"/>
      <c r="UL44" s="155"/>
      <c r="UM44" s="155"/>
      <c r="UN44" s="155"/>
      <c r="UO44" s="155"/>
      <c r="UP44" s="155"/>
      <c r="UQ44" s="155"/>
      <c r="UR44" s="155"/>
      <c r="US44" s="155"/>
      <c r="UT44" s="155"/>
      <c r="UU44" s="155"/>
      <c r="UV44" s="155"/>
      <c r="UW44" s="155"/>
      <c r="UX44" s="155"/>
      <c r="UY44" s="155"/>
      <c r="UZ44" s="155"/>
      <c r="VA44" s="155"/>
      <c r="VB44" s="155"/>
      <c r="VC44" s="155"/>
      <c r="VD44" s="155"/>
      <c r="VE44" s="155"/>
      <c r="VF44" s="155"/>
      <c r="VG44" s="155"/>
      <c r="VH44" s="155"/>
      <c r="VI44" s="155"/>
      <c r="VJ44" s="155"/>
      <c r="VK44" s="155"/>
      <c r="VL44" s="155"/>
      <c r="VM44" s="155"/>
      <c r="VN44" s="155"/>
      <c r="VO44" s="155"/>
      <c r="VP44" s="155"/>
      <c r="VQ44" s="155"/>
      <c r="VR44" s="155"/>
      <c r="VS44" s="155"/>
      <c r="VT44" s="155"/>
      <c r="VU44" s="155"/>
      <c r="VV44" s="155"/>
      <c r="VW44" s="155"/>
      <c r="VX44" s="155"/>
      <c r="VY44" s="155"/>
      <c r="VZ44" s="155"/>
      <c r="WA44" s="155"/>
      <c r="WB44" s="155"/>
      <c r="WC44" s="155"/>
      <c r="WD44" s="155"/>
      <c r="WE44" s="155"/>
      <c r="WF44" s="155"/>
      <c r="WG44" s="155"/>
      <c r="WH44" s="155"/>
      <c r="WI44" s="155"/>
      <c r="WJ44" s="155"/>
      <c r="WK44" s="155"/>
      <c r="WL44" s="155"/>
      <c r="WM44" s="155"/>
      <c r="WN44" s="155"/>
      <c r="WO44" s="155"/>
      <c r="WP44" s="155"/>
      <c r="WQ44" s="155"/>
      <c r="WR44" s="155"/>
      <c r="WS44" s="155"/>
      <c r="WT44" s="155"/>
      <c r="WU44" s="155"/>
      <c r="WV44" s="155"/>
      <c r="WW44" s="155"/>
      <c r="WX44" s="155"/>
      <c r="WY44" s="155"/>
      <c r="WZ44" s="155"/>
      <c r="XA44" s="155"/>
      <c r="XB44" s="155"/>
      <c r="XC44" s="155"/>
      <c r="XD44" s="155"/>
      <c r="XE44" s="155"/>
      <c r="XF44" s="155"/>
      <c r="XG44" s="155"/>
      <c r="XH44" s="155"/>
      <c r="XI44" s="155"/>
      <c r="XJ44" s="155"/>
      <c r="XK44" s="155"/>
      <c r="XL44" s="155"/>
      <c r="XM44" s="155"/>
      <c r="XN44" s="155"/>
      <c r="XO44" s="155"/>
      <c r="XP44" s="155"/>
      <c r="XQ44" s="155"/>
      <c r="XR44" s="155"/>
      <c r="XS44" s="155"/>
      <c r="XT44" s="155"/>
      <c r="XU44" s="155"/>
      <c r="XV44" s="155"/>
      <c r="XW44" s="155"/>
      <c r="XX44" s="155"/>
      <c r="XY44" s="155"/>
      <c r="XZ44" s="155"/>
      <c r="YA44" s="155"/>
      <c r="YB44" s="155"/>
      <c r="YC44" s="155"/>
      <c r="YD44" s="155"/>
      <c r="YE44" s="155"/>
      <c r="YF44" s="155"/>
      <c r="YG44" s="155"/>
      <c r="YH44" s="155"/>
      <c r="YI44" s="155"/>
      <c r="YJ44" s="155"/>
      <c r="YK44" s="155"/>
      <c r="YL44" s="155"/>
      <c r="YM44" s="155"/>
      <c r="YN44" s="155"/>
      <c r="YO44" s="155"/>
      <c r="YP44" s="155"/>
      <c r="YQ44" s="155"/>
      <c r="YR44" s="155"/>
      <c r="YS44" s="155"/>
      <c r="YT44" s="155"/>
      <c r="YU44" s="155"/>
      <c r="YV44" s="155"/>
      <c r="YW44" s="155"/>
      <c r="YX44" s="155"/>
      <c r="YY44" s="155"/>
      <c r="YZ44" s="155"/>
      <c r="ZA44" s="155"/>
      <c r="ZB44" s="155"/>
      <c r="ZC44" s="155"/>
      <c r="ZD44" s="155"/>
      <c r="ZE44" s="155"/>
      <c r="ZF44" s="155"/>
      <c r="ZG44" s="155"/>
      <c r="ZH44" s="155"/>
      <c r="ZI44" s="155"/>
      <c r="ZJ44" s="155"/>
      <c r="ZK44" s="155"/>
      <c r="ZL44" s="155"/>
      <c r="ZM44" s="155"/>
      <c r="ZN44" s="155"/>
      <c r="ZO44" s="155"/>
      <c r="ZP44" s="155"/>
      <c r="ZQ44" s="155"/>
      <c r="ZR44" s="155"/>
      <c r="ZS44" s="155"/>
      <c r="ZT44" s="155"/>
      <c r="ZU44" s="155"/>
      <c r="ZV44" s="155"/>
      <c r="ZW44" s="155"/>
      <c r="ZX44" s="155"/>
      <c r="ZY44" s="155"/>
      <c r="ZZ44" s="155"/>
      <c r="AAA44" s="155"/>
      <c r="AAB44" s="155"/>
      <c r="AAC44" s="155"/>
      <c r="AAD44" s="155"/>
      <c r="AAE44" s="155"/>
      <c r="AAF44" s="155"/>
      <c r="AAG44" s="155"/>
      <c r="AAH44" s="155"/>
      <c r="AAI44" s="155"/>
      <c r="AAJ44" s="155"/>
      <c r="AAK44" s="155"/>
      <c r="AAL44" s="155"/>
      <c r="AAM44" s="155"/>
      <c r="AAN44" s="155"/>
      <c r="AAO44" s="155"/>
      <c r="AAP44" s="155"/>
      <c r="AAQ44" s="155"/>
      <c r="AAR44" s="155"/>
      <c r="AAS44" s="155"/>
      <c r="AAT44" s="155"/>
      <c r="AAU44" s="155"/>
      <c r="AAV44" s="155"/>
      <c r="AAW44" s="155"/>
      <c r="AAX44" s="155"/>
      <c r="AAY44" s="155"/>
      <c r="AAZ44" s="155"/>
      <c r="ABA44" s="155"/>
      <c r="ABB44" s="155"/>
      <c r="ABC44" s="155"/>
      <c r="ABD44" s="155"/>
      <c r="ABE44" s="155"/>
      <c r="ABF44" s="155"/>
      <c r="ABG44" s="155"/>
      <c r="ABH44" s="155"/>
      <c r="ABI44" s="155"/>
      <c r="ABJ44" s="155"/>
      <c r="ABK44" s="155"/>
      <c r="ABL44" s="155"/>
      <c r="ABM44" s="155"/>
      <c r="ABN44" s="155"/>
      <c r="ABO44" s="155"/>
      <c r="ABP44" s="155"/>
      <c r="ABQ44" s="155"/>
      <c r="ABR44" s="155"/>
      <c r="ABS44" s="155"/>
      <c r="ABT44" s="155"/>
      <c r="ABU44" s="155"/>
      <c r="ABV44" s="155"/>
      <c r="ABW44" s="155"/>
      <c r="ABX44" s="155"/>
      <c r="ABY44" s="155"/>
      <c r="ABZ44" s="155"/>
      <c r="ACA44" s="155"/>
      <c r="ACB44" s="155"/>
      <c r="ACC44" s="155"/>
      <c r="ACD44" s="155"/>
      <c r="ACE44" s="155"/>
      <c r="ACF44" s="155"/>
      <c r="ACG44" s="155"/>
      <c r="ACH44" s="155"/>
      <c r="ACI44" s="155"/>
      <c r="ACJ44" s="155"/>
      <c r="ACK44" s="155"/>
      <c r="ACL44" s="155"/>
      <c r="ACM44" s="155"/>
      <c r="ACN44" s="155"/>
      <c r="ACO44" s="155"/>
      <c r="ACP44" s="155"/>
      <c r="ACQ44" s="155"/>
      <c r="ACR44" s="155"/>
      <c r="ACS44" s="155"/>
      <c r="ACT44" s="155"/>
      <c r="ACU44" s="155"/>
      <c r="ACV44" s="155"/>
      <c r="ACW44" s="155"/>
      <c r="ACX44" s="155"/>
      <c r="ACY44" s="155"/>
      <c r="ACZ44" s="155"/>
      <c r="ADA44" s="155"/>
      <c r="ADB44" s="155"/>
      <c r="ADC44" s="155"/>
      <c r="ADD44" s="155"/>
      <c r="ADE44" s="155"/>
      <c r="ADF44" s="155"/>
      <c r="ADG44" s="155"/>
      <c r="ADH44" s="155"/>
      <c r="ADI44" s="155"/>
      <c r="ADJ44" s="155"/>
      <c r="ADK44" s="155"/>
      <c r="ADL44" s="155"/>
      <c r="ADM44" s="155"/>
      <c r="ADN44" s="155"/>
      <c r="ADO44" s="155"/>
      <c r="ADP44" s="155"/>
      <c r="ADQ44" s="155"/>
      <c r="ADR44" s="155"/>
      <c r="ADS44" s="155"/>
      <c r="ADT44" s="155"/>
      <c r="ADU44" s="155"/>
      <c r="ADV44" s="155"/>
      <c r="ADW44" s="155"/>
      <c r="ADX44" s="155"/>
      <c r="ADY44" s="155"/>
      <c r="ADZ44" s="155"/>
      <c r="AEA44" s="155"/>
      <c r="AEB44" s="155"/>
      <c r="AEC44" s="155"/>
      <c r="AED44" s="155"/>
      <c r="AEE44" s="155"/>
      <c r="AEF44" s="155"/>
      <c r="AEG44" s="155"/>
      <c r="AEH44" s="155"/>
      <c r="AEI44" s="155"/>
      <c r="AEJ44" s="155"/>
      <c r="AEK44" s="155"/>
      <c r="AEL44" s="155"/>
      <c r="AEM44" s="155"/>
      <c r="AEN44" s="155"/>
      <c r="AEO44" s="155"/>
      <c r="AEP44" s="155"/>
      <c r="AEQ44" s="155"/>
      <c r="AER44" s="155"/>
      <c r="AES44" s="155"/>
      <c r="AET44" s="155"/>
      <c r="AEU44" s="155"/>
      <c r="AEV44" s="155"/>
      <c r="AEW44" s="155"/>
      <c r="AEX44" s="155"/>
      <c r="AEY44" s="155"/>
      <c r="AEZ44" s="155"/>
      <c r="AFA44" s="155"/>
      <c r="AFB44" s="155"/>
      <c r="AFC44" s="155"/>
      <c r="AFD44" s="155"/>
      <c r="AFE44" s="155"/>
      <c r="AFF44" s="155"/>
      <c r="AFG44" s="155"/>
      <c r="AFH44" s="155"/>
      <c r="AFI44" s="155"/>
      <c r="AFJ44" s="155"/>
      <c r="AFK44" s="155"/>
      <c r="AFL44" s="155"/>
      <c r="AFM44" s="155"/>
      <c r="AFN44" s="155"/>
      <c r="AFO44" s="155"/>
      <c r="AFP44" s="155"/>
      <c r="AFQ44" s="155"/>
      <c r="AFR44" s="155"/>
      <c r="AFS44" s="155"/>
      <c r="AFT44" s="155"/>
      <c r="AFU44" s="155"/>
      <c r="AFV44" s="155"/>
      <c r="AFW44" s="155"/>
      <c r="AFX44" s="155"/>
      <c r="AFY44" s="155"/>
      <c r="AFZ44" s="155"/>
      <c r="AGA44" s="155"/>
      <c r="AGB44" s="155"/>
      <c r="AGC44" s="155"/>
      <c r="AGD44" s="155"/>
      <c r="AGE44" s="155"/>
      <c r="AGF44" s="155"/>
      <c r="AGG44" s="155"/>
      <c r="AGH44" s="155"/>
      <c r="AGI44" s="155"/>
      <c r="AGJ44" s="155"/>
      <c r="AGK44" s="155"/>
      <c r="AGL44" s="155"/>
      <c r="AGM44" s="155"/>
      <c r="AGN44" s="155"/>
      <c r="AGO44" s="155"/>
      <c r="AGP44" s="155"/>
      <c r="AGQ44" s="155"/>
      <c r="AGR44" s="155"/>
      <c r="AGS44" s="155"/>
      <c r="AGT44" s="155"/>
      <c r="AGU44" s="155"/>
      <c r="AGV44" s="155"/>
      <c r="AGW44" s="155"/>
      <c r="AGX44" s="155"/>
      <c r="AGY44" s="155"/>
      <c r="AGZ44" s="155"/>
      <c r="AHA44" s="155"/>
      <c r="AHB44" s="155"/>
      <c r="AHC44" s="155"/>
      <c r="AHD44" s="155"/>
      <c r="AHE44" s="155"/>
      <c r="AHF44" s="155"/>
      <c r="AHG44" s="155"/>
      <c r="AHH44" s="155"/>
      <c r="AHI44" s="155"/>
      <c r="AHJ44" s="155"/>
      <c r="AHK44" s="155"/>
      <c r="AHL44" s="155"/>
      <c r="AHM44" s="155"/>
      <c r="AHN44" s="155"/>
      <c r="AHO44" s="155"/>
      <c r="AHP44" s="155"/>
      <c r="AHQ44" s="155"/>
      <c r="AHR44" s="155"/>
      <c r="AHS44" s="155"/>
      <c r="AHT44" s="155"/>
      <c r="AHU44" s="155"/>
      <c r="AHV44" s="155"/>
      <c r="AHW44" s="155"/>
      <c r="AHX44" s="155"/>
      <c r="AHY44" s="155"/>
      <c r="AHZ44" s="155"/>
      <c r="AIA44" s="155"/>
      <c r="AIB44" s="155"/>
      <c r="AIC44" s="155"/>
      <c r="AID44" s="155"/>
      <c r="AIE44" s="155"/>
      <c r="AIF44" s="155"/>
      <c r="AIG44" s="155"/>
      <c r="AIH44" s="155"/>
      <c r="AII44" s="155"/>
      <c r="AIJ44" s="155"/>
      <c r="AIK44" s="155"/>
      <c r="AIL44" s="155"/>
      <c r="AIM44" s="155"/>
      <c r="AIN44" s="155"/>
      <c r="AIO44" s="155"/>
      <c r="AIP44" s="155"/>
      <c r="AIQ44" s="155"/>
      <c r="AIR44" s="155"/>
      <c r="AIS44" s="155"/>
      <c r="AIT44" s="155"/>
      <c r="AIU44" s="155"/>
      <c r="AIV44" s="155"/>
      <c r="AIW44" s="155"/>
      <c r="AIX44" s="155"/>
      <c r="AIY44" s="155"/>
      <c r="AIZ44" s="155"/>
      <c r="AJA44" s="155"/>
      <c r="AJB44" s="155"/>
      <c r="AJC44" s="155"/>
      <c r="AJD44" s="155"/>
      <c r="AJE44" s="155"/>
      <c r="AJF44" s="155"/>
      <c r="AJG44" s="155"/>
      <c r="AJH44" s="155"/>
      <c r="AJI44" s="155"/>
      <c r="AJJ44" s="155"/>
      <c r="AJK44" s="155"/>
      <c r="AJL44" s="155"/>
      <c r="AJM44" s="155"/>
      <c r="AJN44" s="155"/>
      <c r="AJO44" s="155"/>
      <c r="AJP44" s="155"/>
      <c r="AJQ44" s="155"/>
      <c r="AJR44" s="155"/>
      <c r="AJS44" s="155"/>
      <c r="AJT44" s="155"/>
      <c r="AJU44" s="155"/>
      <c r="AJV44" s="155"/>
      <c r="AJW44" s="155"/>
      <c r="AJX44" s="155"/>
      <c r="AJY44" s="155"/>
      <c r="AJZ44" s="155"/>
      <c r="AKA44" s="155"/>
      <c r="AKB44" s="155"/>
      <c r="AKC44" s="155"/>
      <c r="AKD44" s="155"/>
      <c r="AKE44" s="155"/>
      <c r="AKF44" s="155"/>
      <c r="AKG44" s="155"/>
      <c r="AKH44" s="155"/>
      <c r="AKI44" s="155"/>
      <c r="AKJ44" s="155"/>
      <c r="AKK44" s="155"/>
      <c r="AKL44" s="155"/>
      <c r="AKM44" s="155"/>
      <c r="AKN44" s="155"/>
      <c r="AKO44" s="155"/>
      <c r="AKP44" s="155"/>
      <c r="AKQ44" s="155"/>
      <c r="AKR44" s="155"/>
      <c r="AKS44" s="155"/>
      <c r="AKT44" s="155"/>
      <c r="AKU44" s="155"/>
      <c r="AKV44" s="155"/>
      <c r="AKW44" s="155"/>
      <c r="AKX44" s="155"/>
      <c r="AKY44" s="155"/>
      <c r="AKZ44" s="155"/>
      <c r="ALA44" s="155"/>
      <c r="ALB44" s="155"/>
      <c r="ALC44" s="155"/>
      <c r="ALD44" s="155"/>
      <c r="ALE44" s="155"/>
      <c r="ALF44" s="155"/>
      <c r="ALG44" s="155"/>
      <c r="ALH44" s="155"/>
      <c r="ALI44" s="155"/>
      <c r="ALJ44" s="155"/>
      <c r="ALK44" s="155"/>
      <c r="ALL44" s="155"/>
      <c r="ALM44" s="155"/>
      <c r="ALN44" s="155"/>
      <c r="ALO44" s="155"/>
      <c r="ALP44" s="155"/>
      <c r="ALQ44" s="155"/>
      <c r="ALR44" s="155"/>
      <c r="ALS44" s="155"/>
      <c r="ALT44" s="155"/>
      <c r="ALU44" s="155"/>
      <c r="ALV44" s="155"/>
      <c r="ALW44" s="155"/>
      <c r="ALX44" s="155"/>
      <c r="ALY44" s="155"/>
      <c r="ALZ44" s="155"/>
      <c r="AMA44" s="155"/>
      <c r="AMB44" s="155"/>
      <c r="AMC44" s="155"/>
      <c r="AMD44" s="155"/>
      <c r="AME44" s="155"/>
      <c r="AMF44" s="155"/>
      <c r="AMG44" s="155"/>
      <c r="AMH44" s="155"/>
      <c r="AMI44" s="155"/>
      <c r="AMJ44" s="155"/>
      <c r="AMK44" s="155"/>
    </row>
    <row r="45" spans="1:1025" s="156" customFormat="1" x14ac:dyDescent="0.25">
      <c r="A45" s="155" t="s">
        <v>132</v>
      </c>
      <c r="B45" s="155">
        <v>1721123</v>
      </c>
      <c r="C45" s="155">
        <v>0.55251485439657699</v>
      </c>
      <c r="D45" s="155">
        <v>1273811</v>
      </c>
      <c r="E45" s="155">
        <v>0.74010457125957896</v>
      </c>
      <c r="F45" s="155">
        <v>447312</v>
      </c>
      <c r="G45" s="155">
        <v>0.25989542874042099</v>
      </c>
      <c r="H45" s="155">
        <v>6323241</v>
      </c>
      <c r="I45" s="155">
        <v>0.72773060055569205</v>
      </c>
      <c r="J45" s="155">
        <v>5841812</v>
      </c>
      <c r="K45" s="155">
        <v>0.92386356933098102</v>
      </c>
      <c r="L45" s="155">
        <v>481429</v>
      </c>
      <c r="M45" s="155">
        <v>7.6136430669019303E-2</v>
      </c>
      <c r="N45" s="155">
        <v>267.39041892996602</v>
      </c>
      <c r="O45" s="155">
        <v>358.60900871479402</v>
      </c>
      <c r="P45" s="155">
        <v>7.6271148549558196</v>
      </c>
      <c r="Q45" s="155">
        <v>-53.776738092517697</v>
      </c>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5"/>
      <c r="BA45" s="155"/>
      <c r="BB45" s="155"/>
      <c r="BC45" s="155"/>
      <c r="BD45" s="155"/>
      <c r="BE45" s="155"/>
      <c r="BF45" s="155"/>
      <c r="BG45" s="155"/>
      <c r="BH45" s="155"/>
      <c r="BI45" s="155"/>
      <c r="BJ45" s="155"/>
      <c r="BK45" s="155"/>
      <c r="BL45" s="155"/>
      <c r="BM45" s="155"/>
      <c r="BN45" s="155"/>
      <c r="BO45" s="155"/>
      <c r="BP45" s="155"/>
      <c r="BQ45" s="155"/>
      <c r="BR45" s="155"/>
      <c r="BS45" s="155"/>
      <c r="BT45" s="155"/>
      <c r="BU45" s="155"/>
      <c r="BV45" s="155"/>
      <c r="BW45" s="155"/>
      <c r="BX45" s="155"/>
      <c r="BY45" s="155"/>
      <c r="BZ45" s="155"/>
      <c r="CA45" s="155"/>
      <c r="CB45" s="155"/>
      <c r="CC45" s="155"/>
      <c r="CD45" s="155"/>
      <c r="CE45" s="155"/>
      <c r="CF45" s="155"/>
      <c r="CG45" s="155"/>
      <c r="CH45" s="155"/>
      <c r="CI45" s="155"/>
      <c r="CJ45" s="155"/>
      <c r="CK45" s="155"/>
      <c r="CL45" s="155"/>
      <c r="CM45" s="155"/>
      <c r="CN45" s="155"/>
      <c r="CO45" s="155"/>
      <c r="CP45" s="155"/>
      <c r="CQ45" s="155"/>
      <c r="CR45" s="155"/>
      <c r="CS45" s="155"/>
      <c r="CT45" s="155"/>
      <c r="CU45" s="155"/>
      <c r="CV45" s="155"/>
      <c r="CW45" s="155"/>
      <c r="CX45" s="155"/>
      <c r="CY45" s="155"/>
      <c r="CZ45" s="155"/>
      <c r="DA45" s="155"/>
      <c r="DB45" s="155"/>
      <c r="DC45" s="155"/>
      <c r="DD45" s="155"/>
      <c r="DE45" s="155"/>
      <c r="DF45" s="155"/>
      <c r="DG45" s="155"/>
      <c r="DH45" s="155"/>
      <c r="DI45" s="155"/>
      <c r="DJ45" s="155"/>
      <c r="DK45" s="155"/>
      <c r="DL45" s="155"/>
      <c r="DM45" s="155"/>
      <c r="DN45" s="155"/>
      <c r="DO45" s="155"/>
      <c r="DP45" s="155"/>
      <c r="DQ45" s="155"/>
      <c r="DR45" s="155"/>
      <c r="DS45" s="155"/>
      <c r="DT45" s="155"/>
      <c r="DU45" s="155"/>
      <c r="DV45" s="155"/>
      <c r="DW45" s="155"/>
      <c r="DX45" s="155"/>
      <c r="DY45" s="155"/>
      <c r="DZ45" s="155"/>
      <c r="EA45" s="155"/>
      <c r="EB45" s="155"/>
      <c r="EC45" s="155"/>
      <c r="ED45" s="155"/>
      <c r="EE45" s="155"/>
      <c r="EF45" s="155"/>
      <c r="EG45" s="155"/>
      <c r="EH45" s="155"/>
      <c r="EI45" s="155"/>
      <c r="EJ45" s="155"/>
      <c r="EK45" s="155"/>
      <c r="EL45" s="155"/>
      <c r="EM45" s="155"/>
      <c r="EN45" s="155"/>
      <c r="EO45" s="155"/>
      <c r="EP45" s="155"/>
      <c r="EQ45" s="155"/>
      <c r="ER45" s="155"/>
      <c r="ES45" s="155"/>
      <c r="ET45" s="155"/>
      <c r="EU45" s="155"/>
      <c r="EV45" s="155"/>
      <c r="EW45" s="155"/>
      <c r="EX45" s="155"/>
      <c r="EY45" s="155"/>
      <c r="EZ45" s="155"/>
      <c r="FA45" s="155"/>
      <c r="FB45" s="155"/>
      <c r="FC45" s="155"/>
      <c r="FD45" s="155"/>
      <c r="FE45" s="155"/>
      <c r="FF45" s="155"/>
      <c r="FG45" s="155"/>
      <c r="FH45" s="155"/>
      <c r="FI45" s="155"/>
      <c r="FJ45" s="155"/>
      <c r="FK45" s="155"/>
      <c r="FL45" s="155"/>
      <c r="FM45" s="155"/>
      <c r="FN45" s="155"/>
      <c r="FO45" s="155"/>
      <c r="FP45" s="155"/>
      <c r="FQ45" s="155"/>
      <c r="FR45" s="155"/>
      <c r="FS45" s="155"/>
      <c r="FT45" s="155"/>
      <c r="FU45" s="155"/>
      <c r="FV45" s="155"/>
      <c r="FW45" s="155"/>
      <c r="FX45" s="155"/>
      <c r="FY45" s="155"/>
      <c r="FZ45" s="155"/>
      <c r="GA45" s="155"/>
      <c r="GB45" s="155"/>
      <c r="GC45" s="155"/>
      <c r="GD45" s="155"/>
      <c r="GE45" s="155"/>
      <c r="GF45" s="155"/>
      <c r="GG45" s="155"/>
      <c r="GH45" s="155"/>
      <c r="GI45" s="155"/>
      <c r="GJ45" s="155"/>
      <c r="GK45" s="155"/>
      <c r="GL45" s="155"/>
      <c r="GM45" s="155"/>
      <c r="GN45" s="155"/>
      <c r="GO45" s="155"/>
      <c r="GP45" s="155"/>
      <c r="GQ45" s="155"/>
      <c r="GR45" s="155"/>
      <c r="GS45" s="155"/>
      <c r="GT45" s="155"/>
      <c r="GU45" s="155"/>
      <c r="GV45" s="155"/>
      <c r="GW45" s="155"/>
      <c r="GX45" s="155"/>
      <c r="GY45" s="155"/>
      <c r="GZ45" s="155"/>
      <c r="HA45" s="155"/>
      <c r="HB45" s="155"/>
      <c r="HC45" s="155"/>
      <c r="HD45" s="155"/>
      <c r="HE45" s="155"/>
      <c r="HF45" s="155"/>
      <c r="HG45" s="155"/>
      <c r="HH45" s="155"/>
      <c r="HI45" s="155"/>
      <c r="HJ45" s="155"/>
      <c r="HK45" s="155"/>
      <c r="HL45" s="155"/>
      <c r="HM45" s="155"/>
      <c r="HN45" s="155"/>
      <c r="HO45" s="155"/>
      <c r="HP45" s="155"/>
      <c r="HQ45" s="155"/>
      <c r="HR45" s="155"/>
      <c r="HS45" s="155"/>
      <c r="HT45" s="155"/>
      <c r="HU45" s="155"/>
      <c r="HV45" s="155"/>
      <c r="HW45" s="155"/>
      <c r="HX45" s="155"/>
      <c r="HY45" s="155"/>
      <c r="HZ45" s="155"/>
      <c r="IA45" s="155"/>
      <c r="IB45" s="155"/>
      <c r="IC45" s="155"/>
      <c r="ID45" s="155"/>
      <c r="IE45" s="155"/>
      <c r="IF45" s="155"/>
      <c r="IG45" s="155"/>
      <c r="IH45" s="155"/>
      <c r="II45" s="155"/>
      <c r="IJ45" s="155"/>
      <c r="IK45" s="155"/>
      <c r="IL45" s="155"/>
      <c r="IM45" s="155"/>
      <c r="IN45" s="155"/>
      <c r="IO45" s="155"/>
      <c r="IP45" s="155"/>
      <c r="IQ45" s="155"/>
      <c r="IR45" s="155"/>
      <c r="IS45" s="155"/>
      <c r="IT45" s="155"/>
      <c r="IU45" s="155"/>
      <c r="IV45" s="155"/>
      <c r="IW45" s="155"/>
      <c r="IX45" s="155"/>
      <c r="IY45" s="155"/>
      <c r="IZ45" s="155"/>
      <c r="JA45" s="155"/>
      <c r="JB45" s="155"/>
      <c r="JC45" s="155"/>
      <c r="JD45" s="155"/>
      <c r="JE45" s="155"/>
      <c r="JF45" s="155"/>
      <c r="JG45" s="155"/>
      <c r="JH45" s="155"/>
      <c r="JI45" s="155"/>
      <c r="JJ45" s="155"/>
      <c r="JK45" s="155"/>
      <c r="JL45" s="155"/>
      <c r="JM45" s="155"/>
      <c r="JN45" s="155"/>
      <c r="JO45" s="155"/>
      <c r="JP45" s="155"/>
      <c r="JQ45" s="155"/>
      <c r="JR45" s="155"/>
      <c r="JS45" s="155"/>
      <c r="JT45" s="155"/>
      <c r="JU45" s="155"/>
      <c r="JV45" s="155"/>
      <c r="JW45" s="155"/>
      <c r="JX45" s="155"/>
      <c r="JY45" s="155"/>
      <c r="JZ45" s="155"/>
      <c r="KA45" s="155"/>
      <c r="KB45" s="155"/>
      <c r="KC45" s="155"/>
      <c r="KD45" s="155"/>
      <c r="KE45" s="155"/>
      <c r="KF45" s="155"/>
      <c r="KG45" s="155"/>
      <c r="KH45" s="155"/>
      <c r="KI45" s="155"/>
      <c r="KJ45" s="155"/>
      <c r="KK45" s="155"/>
      <c r="KL45" s="155"/>
      <c r="KM45" s="155"/>
      <c r="KN45" s="155"/>
      <c r="KO45" s="155"/>
      <c r="KP45" s="155"/>
      <c r="KQ45" s="155"/>
      <c r="KR45" s="155"/>
      <c r="KS45" s="155"/>
      <c r="KT45" s="155"/>
      <c r="KU45" s="155"/>
      <c r="KV45" s="155"/>
      <c r="KW45" s="155"/>
      <c r="KX45" s="155"/>
      <c r="KY45" s="155"/>
      <c r="KZ45" s="155"/>
      <c r="LA45" s="155"/>
      <c r="LB45" s="155"/>
      <c r="LC45" s="155"/>
      <c r="LD45" s="155"/>
      <c r="LE45" s="155"/>
      <c r="LF45" s="155"/>
      <c r="LG45" s="155"/>
      <c r="LH45" s="155"/>
      <c r="LI45" s="155"/>
      <c r="LJ45" s="155"/>
      <c r="LK45" s="155"/>
      <c r="LL45" s="155"/>
      <c r="LM45" s="155"/>
      <c r="LN45" s="155"/>
      <c r="LO45" s="155"/>
      <c r="LP45" s="155"/>
      <c r="LQ45" s="155"/>
      <c r="LR45" s="155"/>
      <c r="LS45" s="155"/>
      <c r="LT45" s="155"/>
      <c r="LU45" s="155"/>
      <c r="LV45" s="155"/>
      <c r="LW45" s="155"/>
      <c r="LX45" s="155"/>
      <c r="LY45" s="155"/>
      <c r="LZ45" s="155"/>
      <c r="MA45" s="155"/>
      <c r="MB45" s="155"/>
      <c r="MC45" s="155"/>
      <c r="MD45" s="155"/>
      <c r="ME45" s="155"/>
      <c r="MF45" s="155"/>
      <c r="MG45" s="155"/>
      <c r="MH45" s="155"/>
      <c r="MI45" s="155"/>
      <c r="MJ45" s="155"/>
      <c r="MK45" s="155"/>
      <c r="ML45" s="155"/>
      <c r="MM45" s="155"/>
      <c r="MN45" s="155"/>
      <c r="MO45" s="155"/>
      <c r="MP45" s="155"/>
      <c r="MQ45" s="155"/>
      <c r="MR45" s="155"/>
      <c r="MS45" s="155"/>
      <c r="MT45" s="155"/>
      <c r="MU45" s="155"/>
      <c r="MV45" s="155"/>
      <c r="MW45" s="155"/>
      <c r="MX45" s="155"/>
      <c r="MY45" s="155"/>
      <c r="MZ45" s="155"/>
      <c r="NA45" s="155"/>
      <c r="NB45" s="155"/>
      <c r="NC45" s="155"/>
      <c r="ND45" s="155"/>
      <c r="NE45" s="155"/>
      <c r="NF45" s="155"/>
      <c r="NG45" s="155"/>
      <c r="NH45" s="155"/>
      <c r="NI45" s="155"/>
      <c r="NJ45" s="155"/>
      <c r="NK45" s="155"/>
      <c r="NL45" s="155"/>
      <c r="NM45" s="155"/>
      <c r="NN45" s="155"/>
      <c r="NO45" s="155"/>
      <c r="NP45" s="155"/>
      <c r="NQ45" s="155"/>
      <c r="NR45" s="155"/>
      <c r="NS45" s="155"/>
      <c r="NT45" s="155"/>
      <c r="NU45" s="155"/>
      <c r="NV45" s="155"/>
      <c r="NW45" s="155"/>
      <c r="NX45" s="155"/>
      <c r="NY45" s="155"/>
      <c r="NZ45" s="155"/>
      <c r="OA45" s="155"/>
      <c r="OB45" s="155"/>
      <c r="OC45" s="155"/>
      <c r="OD45" s="155"/>
      <c r="OE45" s="155"/>
      <c r="OF45" s="155"/>
      <c r="OG45" s="155"/>
      <c r="OH45" s="155"/>
      <c r="OI45" s="155"/>
      <c r="OJ45" s="155"/>
      <c r="OK45" s="155"/>
      <c r="OL45" s="155"/>
      <c r="OM45" s="155"/>
      <c r="ON45" s="155"/>
      <c r="OO45" s="155"/>
      <c r="OP45" s="155"/>
      <c r="OQ45" s="155"/>
      <c r="OR45" s="155"/>
      <c r="OS45" s="155"/>
      <c r="OT45" s="155"/>
      <c r="OU45" s="155"/>
      <c r="OV45" s="155"/>
      <c r="OW45" s="155"/>
      <c r="OX45" s="155"/>
      <c r="OY45" s="155"/>
      <c r="OZ45" s="155"/>
      <c r="PA45" s="155"/>
      <c r="PB45" s="155"/>
      <c r="PC45" s="155"/>
      <c r="PD45" s="155"/>
      <c r="PE45" s="155"/>
      <c r="PF45" s="155"/>
      <c r="PG45" s="155"/>
      <c r="PH45" s="155"/>
      <c r="PI45" s="155"/>
      <c r="PJ45" s="155"/>
      <c r="PK45" s="155"/>
      <c r="PL45" s="155"/>
      <c r="PM45" s="155"/>
      <c r="PN45" s="155"/>
      <c r="PO45" s="155"/>
      <c r="PP45" s="155"/>
      <c r="PQ45" s="155"/>
      <c r="PR45" s="155"/>
      <c r="PS45" s="155"/>
      <c r="PT45" s="155"/>
      <c r="PU45" s="155"/>
      <c r="PV45" s="155"/>
      <c r="PW45" s="155"/>
      <c r="PX45" s="155"/>
      <c r="PY45" s="155"/>
      <c r="PZ45" s="155"/>
      <c r="QA45" s="155"/>
      <c r="QB45" s="155"/>
      <c r="QC45" s="155"/>
      <c r="QD45" s="155"/>
      <c r="QE45" s="155"/>
      <c r="QF45" s="155"/>
      <c r="QG45" s="155"/>
      <c r="QH45" s="155"/>
      <c r="QI45" s="155"/>
      <c r="QJ45" s="155"/>
      <c r="QK45" s="155"/>
      <c r="QL45" s="155"/>
      <c r="QM45" s="155"/>
      <c r="QN45" s="155"/>
      <c r="QO45" s="155"/>
      <c r="QP45" s="155"/>
      <c r="QQ45" s="155"/>
      <c r="QR45" s="155"/>
      <c r="QS45" s="155"/>
      <c r="QT45" s="155"/>
      <c r="QU45" s="155"/>
      <c r="QV45" s="155"/>
      <c r="QW45" s="155"/>
      <c r="QX45" s="155"/>
      <c r="QY45" s="155"/>
      <c r="QZ45" s="155"/>
      <c r="RA45" s="155"/>
      <c r="RB45" s="155"/>
      <c r="RC45" s="155"/>
      <c r="RD45" s="155"/>
      <c r="RE45" s="155"/>
      <c r="RF45" s="155"/>
      <c r="RG45" s="155"/>
      <c r="RH45" s="155"/>
      <c r="RI45" s="155"/>
      <c r="RJ45" s="155"/>
      <c r="RK45" s="155"/>
      <c r="RL45" s="155"/>
      <c r="RM45" s="155"/>
      <c r="RN45" s="155"/>
      <c r="RO45" s="155"/>
      <c r="RP45" s="155"/>
      <c r="RQ45" s="155"/>
      <c r="RR45" s="155"/>
      <c r="RS45" s="155"/>
      <c r="RT45" s="155"/>
      <c r="RU45" s="155"/>
      <c r="RV45" s="155"/>
      <c r="RW45" s="155"/>
      <c r="RX45" s="155"/>
      <c r="RY45" s="155"/>
      <c r="RZ45" s="155"/>
      <c r="SA45" s="155"/>
      <c r="SB45" s="155"/>
      <c r="SC45" s="155"/>
      <c r="SD45" s="155"/>
      <c r="SE45" s="155"/>
      <c r="SF45" s="155"/>
      <c r="SG45" s="155"/>
      <c r="SH45" s="155"/>
      <c r="SI45" s="155"/>
      <c r="SJ45" s="155"/>
      <c r="SK45" s="155"/>
      <c r="SL45" s="155"/>
      <c r="SM45" s="155"/>
      <c r="SN45" s="155"/>
      <c r="SO45" s="155"/>
      <c r="SP45" s="155"/>
      <c r="SQ45" s="155"/>
      <c r="SR45" s="155"/>
      <c r="SS45" s="155"/>
      <c r="ST45" s="155"/>
      <c r="SU45" s="155"/>
      <c r="SV45" s="155"/>
      <c r="SW45" s="155"/>
      <c r="SX45" s="155"/>
      <c r="SY45" s="155"/>
      <c r="SZ45" s="155"/>
      <c r="TA45" s="155"/>
      <c r="TB45" s="155"/>
      <c r="TC45" s="155"/>
      <c r="TD45" s="155"/>
      <c r="TE45" s="155"/>
      <c r="TF45" s="155"/>
      <c r="TG45" s="155"/>
      <c r="TH45" s="155"/>
      <c r="TI45" s="155"/>
      <c r="TJ45" s="155"/>
      <c r="TK45" s="155"/>
      <c r="TL45" s="155"/>
      <c r="TM45" s="155"/>
      <c r="TN45" s="155"/>
      <c r="TO45" s="155"/>
      <c r="TP45" s="155"/>
      <c r="TQ45" s="155"/>
      <c r="TR45" s="155"/>
      <c r="TS45" s="155"/>
      <c r="TT45" s="155"/>
      <c r="TU45" s="155"/>
      <c r="TV45" s="155"/>
      <c r="TW45" s="155"/>
      <c r="TX45" s="155"/>
      <c r="TY45" s="155"/>
      <c r="TZ45" s="155"/>
      <c r="UA45" s="155"/>
      <c r="UB45" s="155"/>
      <c r="UC45" s="155"/>
      <c r="UD45" s="155"/>
      <c r="UE45" s="155"/>
      <c r="UF45" s="155"/>
      <c r="UG45" s="155"/>
      <c r="UH45" s="155"/>
      <c r="UI45" s="155"/>
      <c r="UJ45" s="155"/>
      <c r="UK45" s="155"/>
      <c r="UL45" s="155"/>
      <c r="UM45" s="155"/>
      <c r="UN45" s="155"/>
      <c r="UO45" s="155"/>
      <c r="UP45" s="155"/>
      <c r="UQ45" s="155"/>
      <c r="UR45" s="155"/>
      <c r="US45" s="155"/>
      <c r="UT45" s="155"/>
      <c r="UU45" s="155"/>
      <c r="UV45" s="155"/>
      <c r="UW45" s="155"/>
      <c r="UX45" s="155"/>
      <c r="UY45" s="155"/>
      <c r="UZ45" s="155"/>
      <c r="VA45" s="155"/>
      <c r="VB45" s="155"/>
      <c r="VC45" s="155"/>
      <c r="VD45" s="155"/>
      <c r="VE45" s="155"/>
      <c r="VF45" s="155"/>
      <c r="VG45" s="155"/>
      <c r="VH45" s="155"/>
      <c r="VI45" s="155"/>
      <c r="VJ45" s="155"/>
      <c r="VK45" s="155"/>
      <c r="VL45" s="155"/>
      <c r="VM45" s="155"/>
      <c r="VN45" s="155"/>
      <c r="VO45" s="155"/>
      <c r="VP45" s="155"/>
      <c r="VQ45" s="155"/>
      <c r="VR45" s="155"/>
      <c r="VS45" s="155"/>
      <c r="VT45" s="155"/>
      <c r="VU45" s="155"/>
      <c r="VV45" s="155"/>
      <c r="VW45" s="155"/>
      <c r="VX45" s="155"/>
      <c r="VY45" s="155"/>
      <c r="VZ45" s="155"/>
      <c r="WA45" s="155"/>
      <c r="WB45" s="155"/>
      <c r="WC45" s="155"/>
      <c r="WD45" s="155"/>
      <c r="WE45" s="155"/>
      <c r="WF45" s="155"/>
      <c r="WG45" s="155"/>
      <c r="WH45" s="155"/>
      <c r="WI45" s="155"/>
      <c r="WJ45" s="155"/>
      <c r="WK45" s="155"/>
      <c r="WL45" s="155"/>
      <c r="WM45" s="155"/>
      <c r="WN45" s="155"/>
      <c r="WO45" s="155"/>
      <c r="WP45" s="155"/>
      <c r="WQ45" s="155"/>
      <c r="WR45" s="155"/>
      <c r="WS45" s="155"/>
      <c r="WT45" s="155"/>
      <c r="WU45" s="155"/>
      <c r="WV45" s="155"/>
      <c r="WW45" s="155"/>
      <c r="WX45" s="155"/>
      <c r="WY45" s="155"/>
      <c r="WZ45" s="155"/>
      <c r="XA45" s="155"/>
      <c r="XB45" s="155"/>
      <c r="XC45" s="155"/>
      <c r="XD45" s="155"/>
      <c r="XE45" s="155"/>
      <c r="XF45" s="155"/>
      <c r="XG45" s="155"/>
      <c r="XH45" s="155"/>
      <c r="XI45" s="155"/>
      <c r="XJ45" s="155"/>
      <c r="XK45" s="155"/>
      <c r="XL45" s="155"/>
      <c r="XM45" s="155"/>
      <c r="XN45" s="155"/>
      <c r="XO45" s="155"/>
      <c r="XP45" s="155"/>
      <c r="XQ45" s="155"/>
      <c r="XR45" s="155"/>
      <c r="XS45" s="155"/>
      <c r="XT45" s="155"/>
      <c r="XU45" s="155"/>
      <c r="XV45" s="155"/>
      <c r="XW45" s="155"/>
      <c r="XX45" s="155"/>
      <c r="XY45" s="155"/>
      <c r="XZ45" s="155"/>
      <c r="YA45" s="155"/>
      <c r="YB45" s="155"/>
      <c r="YC45" s="155"/>
      <c r="YD45" s="155"/>
      <c r="YE45" s="155"/>
      <c r="YF45" s="155"/>
      <c r="YG45" s="155"/>
      <c r="YH45" s="155"/>
      <c r="YI45" s="155"/>
      <c r="YJ45" s="155"/>
      <c r="YK45" s="155"/>
      <c r="YL45" s="155"/>
      <c r="YM45" s="155"/>
      <c r="YN45" s="155"/>
      <c r="YO45" s="155"/>
      <c r="YP45" s="155"/>
      <c r="YQ45" s="155"/>
      <c r="YR45" s="155"/>
      <c r="YS45" s="155"/>
      <c r="YT45" s="155"/>
      <c r="YU45" s="155"/>
      <c r="YV45" s="155"/>
      <c r="YW45" s="155"/>
      <c r="YX45" s="155"/>
      <c r="YY45" s="155"/>
      <c r="YZ45" s="155"/>
      <c r="ZA45" s="155"/>
      <c r="ZB45" s="155"/>
      <c r="ZC45" s="155"/>
      <c r="ZD45" s="155"/>
      <c r="ZE45" s="155"/>
      <c r="ZF45" s="155"/>
      <c r="ZG45" s="155"/>
      <c r="ZH45" s="155"/>
      <c r="ZI45" s="155"/>
      <c r="ZJ45" s="155"/>
      <c r="ZK45" s="155"/>
      <c r="ZL45" s="155"/>
      <c r="ZM45" s="155"/>
      <c r="ZN45" s="155"/>
      <c r="ZO45" s="155"/>
      <c r="ZP45" s="155"/>
      <c r="ZQ45" s="155"/>
      <c r="ZR45" s="155"/>
      <c r="ZS45" s="155"/>
      <c r="ZT45" s="155"/>
      <c r="ZU45" s="155"/>
      <c r="ZV45" s="155"/>
      <c r="ZW45" s="155"/>
      <c r="ZX45" s="155"/>
      <c r="ZY45" s="155"/>
      <c r="ZZ45" s="155"/>
      <c r="AAA45" s="155"/>
      <c r="AAB45" s="155"/>
      <c r="AAC45" s="155"/>
      <c r="AAD45" s="155"/>
      <c r="AAE45" s="155"/>
      <c r="AAF45" s="155"/>
      <c r="AAG45" s="155"/>
      <c r="AAH45" s="155"/>
      <c r="AAI45" s="155"/>
      <c r="AAJ45" s="155"/>
      <c r="AAK45" s="155"/>
      <c r="AAL45" s="155"/>
      <c r="AAM45" s="155"/>
      <c r="AAN45" s="155"/>
      <c r="AAO45" s="155"/>
      <c r="AAP45" s="155"/>
      <c r="AAQ45" s="155"/>
      <c r="AAR45" s="155"/>
      <c r="AAS45" s="155"/>
      <c r="AAT45" s="155"/>
      <c r="AAU45" s="155"/>
      <c r="AAV45" s="155"/>
      <c r="AAW45" s="155"/>
      <c r="AAX45" s="155"/>
      <c r="AAY45" s="155"/>
      <c r="AAZ45" s="155"/>
      <c r="ABA45" s="155"/>
      <c r="ABB45" s="155"/>
      <c r="ABC45" s="155"/>
      <c r="ABD45" s="155"/>
      <c r="ABE45" s="155"/>
      <c r="ABF45" s="155"/>
      <c r="ABG45" s="155"/>
      <c r="ABH45" s="155"/>
      <c r="ABI45" s="155"/>
      <c r="ABJ45" s="155"/>
      <c r="ABK45" s="155"/>
      <c r="ABL45" s="155"/>
      <c r="ABM45" s="155"/>
      <c r="ABN45" s="155"/>
      <c r="ABO45" s="155"/>
      <c r="ABP45" s="155"/>
      <c r="ABQ45" s="155"/>
      <c r="ABR45" s="155"/>
      <c r="ABS45" s="155"/>
      <c r="ABT45" s="155"/>
      <c r="ABU45" s="155"/>
      <c r="ABV45" s="155"/>
      <c r="ABW45" s="155"/>
      <c r="ABX45" s="155"/>
      <c r="ABY45" s="155"/>
      <c r="ABZ45" s="155"/>
      <c r="ACA45" s="155"/>
      <c r="ACB45" s="155"/>
      <c r="ACC45" s="155"/>
      <c r="ACD45" s="155"/>
      <c r="ACE45" s="155"/>
      <c r="ACF45" s="155"/>
      <c r="ACG45" s="155"/>
      <c r="ACH45" s="155"/>
      <c r="ACI45" s="155"/>
      <c r="ACJ45" s="155"/>
      <c r="ACK45" s="155"/>
      <c r="ACL45" s="155"/>
      <c r="ACM45" s="155"/>
      <c r="ACN45" s="155"/>
      <c r="ACO45" s="155"/>
      <c r="ACP45" s="155"/>
      <c r="ACQ45" s="155"/>
      <c r="ACR45" s="155"/>
      <c r="ACS45" s="155"/>
      <c r="ACT45" s="155"/>
      <c r="ACU45" s="155"/>
      <c r="ACV45" s="155"/>
      <c r="ACW45" s="155"/>
      <c r="ACX45" s="155"/>
      <c r="ACY45" s="155"/>
      <c r="ACZ45" s="155"/>
      <c r="ADA45" s="155"/>
      <c r="ADB45" s="155"/>
      <c r="ADC45" s="155"/>
      <c r="ADD45" s="155"/>
      <c r="ADE45" s="155"/>
      <c r="ADF45" s="155"/>
      <c r="ADG45" s="155"/>
      <c r="ADH45" s="155"/>
      <c r="ADI45" s="155"/>
      <c r="ADJ45" s="155"/>
      <c r="ADK45" s="155"/>
      <c r="ADL45" s="155"/>
      <c r="ADM45" s="155"/>
      <c r="ADN45" s="155"/>
      <c r="ADO45" s="155"/>
      <c r="ADP45" s="155"/>
      <c r="ADQ45" s="155"/>
      <c r="ADR45" s="155"/>
      <c r="ADS45" s="155"/>
      <c r="ADT45" s="155"/>
      <c r="ADU45" s="155"/>
      <c r="ADV45" s="155"/>
      <c r="ADW45" s="155"/>
      <c r="ADX45" s="155"/>
      <c r="ADY45" s="155"/>
      <c r="ADZ45" s="155"/>
      <c r="AEA45" s="155"/>
      <c r="AEB45" s="155"/>
      <c r="AEC45" s="155"/>
      <c r="AED45" s="155"/>
      <c r="AEE45" s="155"/>
      <c r="AEF45" s="155"/>
      <c r="AEG45" s="155"/>
      <c r="AEH45" s="155"/>
      <c r="AEI45" s="155"/>
      <c r="AEJ45" s="155"/>
      <c r="AEK45" s="155"/>
      <c r="AEL45" s="155"/>
      <c r="AEM45" s="155"/>
      <c r="AEN45" s="155"/>
      <c r="AEO45" s="155"/>
      <c r="AEP45" s="155"/>
      <c r="AEQ45" s="155"/>
      <c r="AER45" s="155"/>
      <c r="AES45" s="155"/>
      <c r="AET45" s="155"/>
      <c r="AEU45" s="155"/>
      <c r="AEV45" s="155"/>
      <c r="AEW45" s="155"/>
      <c r="AEX45" s="155"/>
      <c r="AEY45" s="155"/>
      <c r="AEZ45" s="155"/>
      <c r="AFA45" s="155"/>
      <c r="AFB45" s="155"/>
      <c r="AFC45" s="155"/>
      <c r="AFD45" s="155"/>
      <c r="AFE45" s="155"/>
      <c r="AFF45" s="155"/>
      <c r="AFG45" s="155"/>
      <c r="AFH45" s="155"/>
      <c r="AFI45" s="155"/>
      <c r="AFJ45" s="155"/>
      <c r="AFK45" s="155"/>
      <c r="AFL45" s="155"/>
      <c r="AFM45" s="155"/>
      <c r="AFN45" s="155"/>
      <c r="AFO45" s="155"/>
      <c r="AFP45" s="155"/>
      <c r="AFQ45" s="155"/>
      <c r="AFR45" s="155"/>
      <c r="AFS45" s="155"/>
      <c r="AFT45" s="155"/>
      <c r="AFU45" s="155"/>
      <c r="AFV45" s="155"/>
      <c r="AFW45" s="155"/>
      <c r="AFX45" s="155"/>
      <c r="AFY45" s="155"/>
      <c r="AFZ45" s="155"/>
      <c r="AGA45" s="155"/>
      <c r="AGB45" s="155"/>
      <c r="AGC45" s="155"/>
      <c r="AGD45" s="155"/>
      <c r="AGE45" s="155"/>
      <c r="AGF45" s="155"/>
      <c r="AGG45" s="155"/>
      <c r="AGH45" s="155"/>
      <c r="AGI45" s="155"/>
      <c r="AGJ45" s="155"/>
      <c r="AGK45" s="155"/>
      <c r="AGL45" s="155"/>
      <c r="AGM45" s="155"/>
      <c r="AGN45" s="155"/>
      <c r="AGO45" s="155"/>
      <c r="AGP45" s="155"/>
      <c r="AGQ45" s="155"/>
      <c r="AGR45" s="155"/>
      <c r="AGS45" s="155"/>
      <c r="AGT45" s="155"/>
      <c r="AGU45" s="155"/>
      <c r="AGV45" s="155"/>
      <c r="AGW45" s="155"/>
      <c r="AGX45" s="155"/>
      <c r="AGY45" s="155"/>
      <c r="AGZ45" s="155"/>
      <c r="AHA45" s="155"/>
      <c r="AHB45" s="155"/>
      <c r="AHC45" s="155"/>
      <c r="AHD45" s="155"/>
      <c r="AHE45" s="155"/>
      <c r="AHF45" s="155"/>
      <c r="AHG45" s="155"/>
      <c r="AHH45" s="155"/>
      <c r="AHI45" s="155"/>
      <c r="AHJ45" s="155"/>
      <c r="AHK45" s="155"/>
      <c r="AHL45" s="155"/>
      <c r="AHM45" s="155"/>
      <c r="AHN45" s="155"/>
      <c r="AHO45" s="155"/>
      <c r="AHP45" s="155"/>
      <c r="AHQ45" s="155"/>
      <c r="AHR45" s="155"/>
      <c r="AHS45" s="155"/>
      <c r="AHT45" s="155"/>
      <c r="AHU45" s="155"/>
      <c r="AHV45" s="155"/>
      <c r="AHW45" s="155"/>
      <c r="AHX45" s="155"/>
      <c r="AHY45" s="155"/>
      <c r="AHZ45" s="155"/>
      <c r="AIA45" s="155"/>
      <c r="AIB45" s="155"/>
      <c r="AIC45" s="155"/>
      <c r="AID45" s="155"/>
      <c r="AIE45" s="155"/>
      <c r="AIF45" s="155"/>
      <c r="AIG45" s="155"/>
      <c r="AIH45" s="155"/>
      <c r="AII45" s="155"/>
      <c r="AIJ45" s="155"/>
      <c r="AIK45" s="155"/>
      <c r="AIL45" s="155"/>
      <c r="AIM45" s="155"/>
      <c r="AIN45" s="155"/>
      <c r="AIO45" s="155"/>
      <c r="AIP45" s="155"/>
      <c r="AIQ45" s="155"/>
      <c r="AIR45" s="155"/>
      <c r="AIS45" s="155"/>
      <c r="AIT45" s="155"/>
      <c r="AIU45" s="155"/>
      <c r="AIV45" s="155"/>
      <c r="AIW45" s="155"/>
      <c r="AIX45" s="155"/>
      <c r="AIY45" s="155"/>
      <c r="AIZ45" s="155"/>
      <c r="AJA45" s="155"/>
      <c r="AJB45" s="155"/>
      <c r="AJC45" s="155"/>
      <c r="AJD45" s="155"/>
      <c r="AJE45" s="155"/>
      <c r="AJF45" s="155"/>
      <c r="AJG45" s="155"/>
      <c r="AJH45" s="155"/>
      <c r="AJI45" s="155"/>
      <c r="AJJ45" s="155"/>
      <c r="AJK45" s="155"/>
      <c r="AJL45" s="155"/>
      <c r="AJM45" s="155"/>
      <c r="AJN45" s="155"/>
      <c r="AJO45" s="155"/>
      <c r="AJP45" s="155"/>
      <c r="AJQ45" s="155"/>
      <c r="AJR45" s="155"/>
      <c r="AJS45" s="155"/>
      <c r="AJT45" s="155"/>
      <c r="AJU45" s="155"/>
      <c r="AJV45" s="155"/>
      <c r="AJW45" s="155"/>
      <c r="AJX45" s="155"/>
      <c r="AJY45" s="155"/>
      <c r="AJZ45" s="155"/>
      <c r="AKA45" s="155"/>
      <c r="AKB45" s="155"/>
      <c r="AKC45" s="155"/>
      <c r="AKD45" s="155"/>
      <c r="AKE45" s="155"/>
      <c r="AKF45" s="155"/>
      <c r="AKG45" s="155"/>
      <c r="AKH45" s="155"/>
      <c r="AKI45" s="155"/>
      <c r="AKJ45" s="155"/>
      <c r="AKK45" s="155"/>
      <c r="AKL45" s="155"/>
      <c r="AKM45" s="155"/>
      <c r="AKN45" s="155"/>
      <c r="AKO45" s="155"/>
      <c r="AKP45" s="155"/>
      <c r="AKQ45" s="155"/>
      <c r="AKR45" s="155"/>
      <c r="AKS45" s="155"/>
      <c r="AKT45" s="155"/>
      <c r="AKU45" s="155"/>
      <c r="AKV45" s="155"/>
      <c r="AKW45" s="155"/>
      <c r="AKX45" s="155"/>
      <c r="AKY45" s="155"/>
      <c r="AKZ45" s="155"/>
      <c r="ALA45" s="155"/>
      <c r="ALB45" s="155"/>
      <c r="ALC45" s="155"/>
      <c r="ALD45" s="155"/>
      <c r="ALE45" s="155"/>
      <c r="ALF45" s="155"/>
      <c r="ALG45" s="155"/>
      <c r="ALH45" s="155"/>
      <c r="ALI45" s="155"/>
      <c r="ALJ45" s="155"/>
      <c r="ALK45" s="155"/>
      <c r="ALL45" s="155"/>
      <c r="ALM45" s="155"/>
      <c r="ALN45" s="155"/>
      <c r="ALO45" s="155"/>
      <c r="ALP45" s="155"/>
      <c r="ALQ45" s="155"/>
      <c r="ALR45" s="155"/>
      <c r="ALS45" s="155"/>
      <c r="ALT45" s="155"/>
      <c r="ALU45" s="155"/>
      <c r="ALV45" s="155"/>
      <c r="ALW45" s="155"/>
      <c r="ALX45" s="155"/>
      <c r="ALY45" s="155"/>
      <c r="ALZ45" s="155"/>
      <c r="AMA45" s="155"/>
      <c r="AMB45" s="155"/>
      <c r="AMC45" s="155"/>
      <c r="AMD45" s="155"/>
      <c r="AME45" s="155"/>
      <c r="AMF45" s="155"/>
      <c r="AMG45" s="155"/>
      <c r="AMH45" s="155"/>
      <c r="AMI45" s="155"/>
      <c r="AMJ45" s="155"/>
      <c r="AMK45" s="155"/>
    </row>
    <row r="46" spans="1:1025" s="156" customFormat="1" x14ac:dyDescent="0.25">
      <c r="A46" s="155" t="s">
        <v>133</v>
      </c>
      <c r="B46" s="155">
        <v>2036570</v>
      </c>
      <c r="C46" s="155">
        <v>1</v>
      </c>
      <c r="D46" s="155">
        <v>1336811</v>
      </c>
      <c r="E46" s="155">
        <v>0.65640316807180699</v>
      </c>
      <c r="F46" s="155">
        <v>699759</v>
      </c>
      <c r="G46" s="155">
        <v>0.34359683192819301</v>
      </c>
      <c r="H46" s="155">
        <v>5782519</v>
      </c>
      <c r="I46" s="155">
        <v>1</v>
      </c>
      <c r="J46" s="155">
        <v>5139012</v>
      </c>
      <c r="K46" s="155">
        <v>0.88871510841555401</v>
      </c>
      <c r="L46" s="155">
        <v>643507</v>
      </c>
      <c r="M46" s="155">
        <v>0.111284891584446</v>
      </c>
      <c r="N46" s="155">
        <v>183.93421291681599</v>
      </c>
      <c r="O46" s="155">
        <v>284.42322811526799</v>
      </c>
      <c r="P46" s="155">
        <v>-8.0387676328564606</v>
      </c>
      <c r="Q46" s="155">
        <v>-51.270272174334004</v>
      </c>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c r="BK46" s="155"/>
      <c r="BL46" s="155"/>
      <c r="BM46" s="155"/>
      <c r="BN46" s="155"/>
      <c r="BO46" s="155"/>
      <c r="BP46" s="155"/>
      <c r="BQ46" s="155"/>
      <c r="BR46" s="155"/>
      <c r="BS46" s="155"/>
      <c r="BT46" s="155"/>
      <c r="BU46" s="155"/>
      <c r="BV46" s="155"/>
      <c r="BW46" s="155"/>
      <c r="BX46" s="155"/>
      <c r="BY46" s="155"/>
      <c r="BZ46" s="155"/>
      <c r="CA46" s="155"/>
      <c r="CB46" s="155"/>
      <c r="CC46" s="155"/>
      <c r="CD46" s="155"/>
      <c r="CE46" s="155"/>
      <c r="CF46" s="155"/>
      <c r="CG46" s="155"/>
      <c r="CH46" s="155"/>
      <c r="CI46" s="155"/>
      <c r="CJ46" s="155"/>
      <c r="CK46" s="155"/>
      <c r="CL46" s="155"/>
      <c r="CM46" s="155"/>
      <c r="CN46" s="155"/>
      <c r="CO46" s="155"/>
      <c r="CP46" s="155"/>
      <c r="CQ46" s="155"/>
      <c r="CR46" s="155"/>
      <c r="CS46" s="155"/>
      <c r="CT46" s="155"/>
      <c r="CU46" s="155"/>
      <c r="CV46" s="155"/>
      <c r="CW46" s="155"/>
      <c r="CX46" s="155"/>
      <c r="CY46" s="155"/>
      <c r="CZ46" s="155"/>
      <c r="DA46" s="155"/>
      <c r="DB46" s="155"/>
      <c r="DC46" s="155"/>
      <c r="DD46" s="155"/>
      <c r="DE46" s="155"/>
      <c r="DF46" s="155"/>
      <c r="DG46" s="155"/>
      <c r="DH46" s="155"/>
      <c r="DI46" s="155"/>
      <c r="DJ46" s="155"/>
      <c r="DK46" s="155"/>
      <c r="DL46" s="155"/>
      <c r="DM46" s="155"/>
      <c r="DN46" s="155"/>
      <c r="DO46" s="155"/>
      <c r="DP46" s="155"/>
      <c r="DQ46" s="155"/>
      <c r="DR46" s="155"/>
      <c r="DS46" s="155"/>
      <c r="DT46" s="155"/>
      <c r="DU46" s="155"/>
      <c r="DV46" s="155"/>
      <c r="DW46" s="155"/>
      <c r="DX46" s="155"/>
      <c r="DY46" s="155"/>
      <c r="DZ46" s="155"/>
      <c r="EA46" s="155"/>
      <c r="EB46" s="155"/>
      <c r="EC46" s="155"/>
      <c r="ED46" s="155"/>
      <c r="EE46" s="155"/>
      <c r="EF46" s="155"/>
      <c r="EG46" s="155"/>
      <c r="EH46" s="155"/>
      <c r="EI46" s="155"/>
      <c r="EJ46" s="155"/>
      <c r="EK46" s="155"/>
      <c r="EL46" s="155"/>
      <c r="EM46" s="155"/>
      <c r="EN46" s="155"/>
      <c r="EO46" s="155"/>
      <c r="EP46" s="155"/>
      <c r="EQ46" s="155"/>
      <c r="ER46" s="155"/>
      <c r="ES46" s="155"/>
      <c r="ET46" s="155"/>
      <c r="EU46" s="155"/>
      <c r="EV46" s="155"/>
      <c r="EW46" s="155"/>
      <c r="EX46" s="155"/>
      <c r="EY46" s="155"/>
      <c r="EZ46" s="155"/>
      <c r="FA46" s="155"/>
      <c r="FB46" s="155"/>
      <c r="FC46" s="155"/>
      <c r="FD46" s="155"/>
      <c r="FE46" s="155"/>
      <c r="FF46" s="155"/>
      <c r="FG46" s="155"/>
      <c r="FH46" s="155"/>
      <c r="FI46" s="155"/>
      <c r="FJ46" s="155"/>
      <c r="FK46" s="155"/>
      <c r="FL46" s="155"/>
      <c r="FM46" s="155"/>
      <c r="FN46" s="155"/>
      <c r="FO46" s="155"/>
      <c r="FP46" s="155"/>
      <c r="FQ46" s="155"/>
      <c r="FR46" s="155"/>
      <c r="FS46" s="155"/>
      <c r="FT46" s="155"/>
      <c r="FU46" s="155"/>
      <c r="FV46" s="155"/>
      <c r="FW46" s="155"/>
      <c r="FX46" s="155"/>
      <c r="FY46" s="155"/>
      <c r="FZ46" s="155"/>
      <c r="GA46" s="155"/>
      <c r="GB46" s="155"/>
      <c r="GC46" s="155"/>
      <c r="GD46" s="155"/>
      <c r="GE46" s="155"/>
      <c r="GF46" s="155"/>
      <c r="GG46" s="155"/>
      <c r="GH46" s="155"/>
      <c r="GI46" s="155"/>
      <c r="GJ46" s="155"/>
      <c r="GK46" s="155"/>
      <c r="GL46" s="155"/>
      <c r="GM46" s="155"/>
      <c r="GN46" s="155"/>
      <c r="GO46" s="155"/>
      <c r="GP46" s="155"/>
      <c r="GQ46" s="155"/>
      <c r="GR46" s="155"/>
      <c r="GS46" s="155"/>
      <c r="GT46" s="155"/>
      <c r="GU46" s="155"/>
      <c r="GV46" s="155"/>
      <c r="GW46" s="155"/>
      <c r="GX46" s="155"/>
      <c r="GY46" s="155"/>
      <c r="GZ46" s="155"/>
      <c r="HA46" s="155"/>
      <c r="HB46" s="155"/>
      <c r="HC46" s="155"/>
      <c r="HD46" s="155"/>
      <c r="HE46" s="155"/>
      <c r="HF46" s="155"/>
      <c r="HG46" s="155"/>
      <c r="HH46" s="155"/>
      <c r="HI46" s="155"/>
      <c r="HJ46" s="155"/>
      <c r="HK46" s="155"/>
      <c r="HL46" s="155"/>
      <c r="HM46" s="155"/>
      <c r="HN46" s="155"/>
      <c r="HO46" s="155"/>
      <c r="HP46" s="155"/>
      <c r="HQ46" s="155"/>
      <c r="HR46" s="155"/>
      <c r="HS46" s="155"/>
      <c r="HT46" s="155"/>
      <c r="HU46" s="155"/>
      <c r="HV46" s="155"/>
      <c r="HW46" s="155"/>
      <c r="HX46" s="155"/>
      <c r="HY46" s="155"/>
      <c r="HZ46" s="155"/>
      <c r="IA46" s="155"/>
      <c r="IB46" s="155"/>
      <c r="IC46" s="155"/>
      <c r="ID46" s="155"/>
      <c r="IE46" s="155"/>
      <c r="IF46" s="155"/>
      <c r="IG46" s="155"/>
      <c r="IH46" s="155"/>
      <c r="II46" s="155"/>
      <c r="IJ46" s="155"/>
      <c r="IK46" s="155"/>
      <c r="IL46" s="155"/>
      <c r="IM46" s="155"/>
      <c r="IN46" s="155"/>
      <c r="IO46" s="155"/>
      <c r="IP46" s="155"/>
      <c r="IQ46" s="155"/>
      <c r="IR46" s="155"/>
      <c r="IS46" s="155"/>
      <c r="IT46" s="155"/>
      <c r="IU46" s="155"/>
      <c r="IV46" s="155"/>
      <c r="IW46" s="155"/>
      <c r="IX46" s="155"/>
      <c r="IY46" s="155"/>
      <c r="IZ46" s="155"/>
      <c r="JA46" s="155"/>
      <c r="JB46" s="155"/>
      <c r="JC46" s="155"/>
      <c r="JD46" s="155"/>
      <c r="JE46" s="155"/>
      <c r="JF46" s="155"/>
      <c r="JG46" s="155"/>
      <c r="JH46" s="155"/>
      <c r="JI46" s="155"/>
      <c r="JJ46" s="155"/>
      <c r="JK46" s="155"/>
      <c r="JL46" s="155"/>
      <c r="JM46" s="155"/>
      <c r="JN46" s="155"/>
      <c r="JO46" s="155"/>
      <c r="JP46" s="155"/>
      <c r="JQ46" s="155"/>
      <c r="JR46" s="155"/>
      <c r="JS46" s="155"/>
      <c r="JT46" s="155"/>
      <c r="JU46" s="155"/>
      <c r="JV46" s="155"/>
      <c r="JW46" s="155"/>
      <c r="JX46" s="155"/>
      <c r="JY46" s="155"/>
      <c r="JZ46" s="155"/>
      <c r="KA46" s="155"/>
      <c r="KB46" s="155"/>
      <c r="KC46" s="155"/>
      <c r="KD46" s="155"/>
      <c r="KE46" s="155"/>
      <c r="KF46" s="155"/>
      <c r="KG46" s="155"/>
      <c r="KH46" s="155"/>
      <c r="KI46" s="155"/>
      <c r="KJ46" s="155"/>
      <c r="KK46" s="155"/>
      <c r="KL46" s="155"/>
      <c r="KM46" s="155"/>
      <c r="KN46" s="155"/>
      <c r="KO46" s="155"/>
      <c r="KP46" s="155"/>
      <c r="KQ46" s="155"/>
      <c r="KR46" s="155"/>
      <c r="KS46" s="155"/>
      <c r="KT46" s="155"/>
      <c r="KU46" s="155"/>
      <c r="KV46" s="155"/>
      <c r="KW46" s="155"/>
      <c r="KX46" s="155"/>
      <c r="KY46" s="155"/>
      <c r="KZ46" s="155"/>
      <c r="LA46" s="155"/>
      <c r="LB46" s="155"/>
      <c r="LC46" s="155"/>
      <c r="LD46" s="155"/>
      <c r="LE46" s="155"/>
      <c r="LF46" s="155"/>
      <c r="LG46" s="155"/>
      <c r="LH46" s="155"/>
      <c r="LI46" s="155"/>
      <c r="LJ46" s="155"/>
      <c r="LK46" s="155"/>
      <c r="LL46" s="155"/>
      <c r="LM46" s="155"/>
      <c r="LN46" s="155"/>
      <c r="LO46" s="155"/>
      <c r="LP46" s="155"/>
      <c r="LQ46" s="155"/>
      <c r="LR46" s="155"/>
      <c r="LS46" s="155"/>
      <c r="LT46" s="155"/>
      <c r="LU46" s="155"/>
      <c r="LV46" s="155"/>
      <c r="LW46" s="155"/>
      <c r="LX46" s="155"/>
      <c r="LY46" s="155"/>
      <c r="LZ46" s="155"/>
      <c r="MA46" s="155"/>
      <c r="MB46" s="155"/>
      <c r="MC46" s="155"/>
      <c r="MD46" s="155"/>
      <c r="ME46" s="155"/>
      <c r="MF46" s="155"/>
      <c r="MG46" s="155"/>
      <c r="MH46" s="155"/>
      <c r="MI46" s="155"/>
      <c r="MJ46" s="155"/>
      <c r="MK46" s="155"/>
      <c r="ML46" s="155"/>
      <c r="MM46" s="155"/>
      <c r="MN46" s="155"/>
      <c r="MO46" s="155"/>
      <c r="MP46" s="155"/>
      <c r="MQ46" s="155"/>
      <c r="MR46" s="155"/>
      <c r="MS46" s="155"/>
      <c r="MT46" s="155"/>
      <c r="MU46" s="155"/>
      <c r="MV46" s="155"/>
      <c r="MW46" s="155"/>
      <c r="MX46" s="155"/>
      <c r="MY46" s="155"/>
      <c r="MZ46" s="155"/>
      <c r="NA46" s="155"/>
      <c r="NB46" s="155"/>
      <c r="NC46" s="155"/>
      <c r="ND46" s="155"/>
      <c r="NE46" s="155"/>
      <c r="NF46" s="155"/>
      <c r="NG46" s="155"/>
      <c r="NH46" s="155"/>
      <c r="NI46" s="155"/>
      <c r="NJ46" s="155"/>
      <c r="NK46" s="155"/>
      <c r="NL46" s="155"/>
      <c r="NM46" s="155"/>
      <c r="NN46" s="155"/>
      <c r="NO46" s="155"/>
      <c r="NP46" s="155"/>
      <c r="NQ46" s="155"/>
      <c r="NR46" s="155"/>
      <c r="NS46" s="155"/>
      <c r="NT46" s="155"/>
      <c r="NU46" s="155"/>
      <c r="NV46" s="155"/>
      <c r="NW46" s="155"/>
      <c r="NX46" s="155"/>
      <c r="NY46" s="155"/>
      <c r="NZ46" s="155"/>
      <c r="OA46" s="155"/>
      <c r="OB46" s="155"/>
      <c r="OC46" s="155"/>
      <c r="OD46" s="155"/>
      <c r="OE46" s="155"/>
      <c r="OF46" s="155"/>
      <c r="OG46" s="155"/>
      <c r="OH46" s="155"/>
      <c r="OI46" s="155"/>
      <c r="OJ46" s="155"/>
      <c r="OK46" s="155"/>
      <c r="OL46" s="155"/>
      <c r="OM46" s="155"/>
      <c r="ON46" s="155"/>
      <c r="OO46" s="155"/>
      <c r="OP46" s="155"/>
      <c r="OQ46" s="155"/>
      <c r="OR46" s="155"/>
      <c r="OS46" s="155"/>
      <c r="OT46" s="155"/>
      <c r="OU46" s="155"/>
      <c r="OV46" s="155"/>
      <c r="OW46" s="155"/>
      <c r="OX46" s="155"/>
      <c r="OY46" s="155"/>
      <c r="OZ46" s="155"/>
      <c r="PA46" s="155"/>
      <c r="PB46" s="155"/>
      <c r="PC46" s="155"/>
      <c r="PD46" s="155"/>
      <c r="PE46" s="155"/>
      <c r="PF46" s="155"/>
      <c r="PG46" s="155"/>
      <c r="PH46" s="155"/>
      <c r="PI46" s="155"/>
      <c r="PJ46" s="155"/>
      <c r="PK46" s="155"/>
      <c r="PL46" s="155"/>
      <c r="PM46" s="155"/>
      <c r="PN46" s="155"/>
      <c r="PO46" s="155"/>
      <c r="PP46" s="155"/>
      <c r="PQ46" s="155"/>
      <c r="PR46" s="155"/>
      <c r="PS46" s="155"/>
      <c r="PT46" s="155"/>
      <c r="PU46" s="155"/>
      <c r="PV46" s="155"/>
      <c r="PW46" s="155"/>
      <c r="PX46" s="155"/>
      <c r="PY46" s="155"/>
      <c r="PZ46" s="155"/>
      <c r="QA46" s="155"/>
      <c r="QB46" s="155"/>
      <c r="QC46" s="155"/>
      <c r="QD46" s="155"/>
      <c r="QE46" s="155"/>
      <c r="QF46" s="155"/>
      <c r="QG46" s="155"/>
      <c r="QH46" s="155"/>
      <c r="QI46" s="155"/>
      <c r="QJ46" s="155"/>
      <c r="QK46" s="155"/>
      <c r="QL46" s="155"/>
      <c r="QM46" s="155"/>
      <c r="QN46" s="155"/>
      <c r="QO46" s="155"/>
      <c r="QP46" s="155"/>
      <c r="QQ46" s="155"/>
      <c r="QR46" s="155"/>
      <c r="QS46" s="155"/>
      <c r="QT46" s="155"/>
      <c r="QU46" s="155"/>
      <c r="QV46" s="155"/>
      <c r="QW46" s="155"/>
      <c r="QX46" s="155"/>
      <c r="QY46" s="155"/>
      <c r="QZ46" s="155"/>
      <c r="RA46" s="155"/>
      <c r="RB46" s="155"/>
      <c r="RC46" s="155"/>
      <c r="RD46" s="155"/>
      <c r="RE46" s="155"/>
      <c r="RF46" s="155"/>
      <c r="RG46" s="155"/>
      <c r="RH46" s="155"/>
      <c r="RI46" s="155"/>
      <c r="RJ46" s="155"/>
      <c r="RK46" s="155"/>
      <c r="RL46" s="155"/>
      <c r="RM46" s="155"/>
      <c r="RN46" s="155"/>
      <c r="RO46" s="155"/>
      <c r="RP46" s="155"/>
      <c r="RQ46" s="155"/>
      <c r="RR46" s="155"/>
      <c r="RS46" s="155"/>
      <c r="RT46" s="155"/>
      <c r="RU46" s="155"/>
      <c r="RV46" s="155"/>
      <c r="RW46" s="155"/>
      <c r="RX46" s="155"/>
      <c r="RY46" s="155"/>
      <c r="RZ46" s="155"/>
      <c r="SA46" s="155"/>
      <c r="SB46" s="155"/>
      <c r="SC46" s="155"/>
      <c r="SD46" s="155"/>
      <c r="SE46" s="155"/>
      <c r="SF46" s="155"/>
      <c r="SG46" s="155"/>
      <c r="SH46" s="155"/>
      <c r="SI46" s="155"/>
      <c r="SJ46" s="155"/>
      <c r="SK46" s="155"/>
      <c r="SL46" s="155"/>
      <c r="SM46" s="155"/>
      <c r="SN46" s="155"/>
      <c r="SO46" s="155"/>
      <c r="SP46" s="155"/>
      <c r="SQ46" s="155"/>
      <c r="SR46" s="155"/>
      <c r="SS46" s="155"/>
      <c r="ST46" s="155"/>
      <c r="SU46" s="155"/>
      <c r="SV46" s="155"/>
      <c r="SW46" s="155"/>
      <c r="SX46" s="155"/>
      <c r="SY46" s="155"/>
      <c r="SZ46" s="155"/>
      <c r="TA46" s="155"/>
      <c r="TB46" s="155"/>
      <c r="TC46" s="155"/>
      <c r="TD46" s="155"/>
      <c r="TE46" s="155"/>
      <c r="TF46" s="155"/>
      <c r="TG46" s="155"/>
      <c r="TH46" s="155"/>
      <c r="TI46" s="155"/>
      <c r="TJ46" s="155"/>
      <c r="TK46" s="155"/>
      <c r="TL46" s="155"/>
      <c r="TM46" s="155"/>
      <c r="TN46" s="155"/>
      <c r="TO46" s="155"/>
      <c r="TP46" s="155"/>
      <c r="TQ46" s="155"/>
      <c r="TR46" s="155"/>
      <c r="TS46" s="155"/>
      <c r="TT46" s="155"/>
      <c r="TU46" s="155"/>
      <c r="TV46" s="155"/>
      <c r="TW46" s="155"/>
      <c r="TX46" s="155"/>
      <c r="TY46" s="155"/>
      <c r="TZ46" s="155"/>
      <c r="UA46" s="155"/>
      <c r="UB46" s="155"/>
      <c r="UC46" s="155"/>
      <c r="UD46" s="155"/>
      <c r="UE46" s="155"/>
      <c r="UF46" s="155"/>
      <c r="UG46" s="155"/>
      <c r="UH46" s="155"/>
      <c r="UI46" s="155"/>
      <c r="UJ46" s="155"/>
      <c r="UK46" s="155"/>
      <c r="UL46" s="155"/>
      <c r="UM46" s="155"/>
      <c r="UN46" s="155"/>
      <c r="UO46" s="155"/>
      <c r="UP46" s="155"/>
      <c r="UQ46" s="155"/>
      <c r="UR46" s="155"/>
      <c r="US46" s="155"/>
      <c r="UT46" s="155"/>
      <c r="UU46" s="155"/>
      <c r="UV46" s="155"/>
      <c r="UW46" s="155"/>
      <c r="UX46" s="155"/>
      <c r="UY46" s="155"/>
      <c r="UZ46" s="155"/>
      <c r="VA46" s="155"/>
      <c r="VB46" s="155"/>
      <c r="VC46" s="155"/>
      <c r="VD46" s="155"/>
      <c r="VE46" s="155"/>
      <c r="VF46" s="155"/>
      <c r="VG46" s="155"/>
      <c r="VH46" s="155"/>
      <c r="VI46" s="155"/>
      <c r="VJ46" s="155"/>
      <c r="VK46" s="155"/>
      <c r="VL46" s="155"/>
      <c r="VM46" s="155"/>
      <c r="VN46" s="155"/>
      <c r="VO46" s="155"/>
      <c r="VP46" s="155"/>
      <c r="VQ46" s="155"/>
      <c r="VR46" s="155"/>
      <c r="VS46" s="155"/>
      <c r="VT46" s="155"/>
      <c r="VU46" s="155"/>
      <c r="VV46" s="155"/>
      <c r="VW46" s="155"/>
      <c r="VX46" s="155"/>
      <c r="VY46" s="155"/>
      <c r="VZ46" s="155"/>
      <c r="WA46" s="155"/>
      <c r="WB46" s="155"/>
      <c r="WC46" s="155"/>
      <c r="WD46" s="155"/>
      <c r="WE46" s="155"/>
      <c r="WF46" s="155"/>
      <c r="WG46" s="155"/>
      <c r="WH46" s="155"/>
      <c r="WI46" s="155"/>
      <c r="WJ46" s="155"/>
      <c r="WK46" s="155"/>
      <c r="WL46" s="155"/>
      <c r="WM46" s="155"/>
      <c r="WN46" s="155"/>
      <c r="WO46" s="155"/>
      <c r="WP46" s="155"/>
      <c r="WQ46" s="155"/>
      <c r="WR46" s="155"/>
      <c r="WS46" s="155"/>
      <c r="WT46" s="155"/>
      <c r="WU46" s="155"/>
      <c r="WV46" s="155"/>
      <c r="WW46" s="155"/>
      <c r="WX46" s="155"/>
      <c r="WY46" s="155"/>
      <c r="WZ46" s="155"/>
      <c r="XA46" s="155"/>
      <c r="XB46" s="155"/>
      <c r="XC46" s="155"/>
      <c r="XD46" s="155"/>
      <c r="XE46" s="155"/>
      <c r="XF46" s="155"/>
      <c r="XG46" s="155"/>
      <c r="XH46" s="155"/>
      <c r="XI46" s="155"/>
      <c r="XJ46" s="155"/>
      <c r="XK46" s="155"/>
      <c r="XL46" s="155"/>
      <c r="XM46" s="155"/>
      <c r="XN46" s="155"/>
      <c r="XO46" s="155"/>
      <c r="XP46" s="155"/>
      <c r="XQ46" s="155"/>
      <c r="XR46" s="155"/>
      <c r="XS46" s="155"/>
      <c r="XT46" s="155"/>
      <c r="XU46" s="155"/>
      <c r="XV46" s="155"/>
      <c r="XW46" s="155"/>
      <c r="XX46" s="155"/>
      <c r="XY46" s="155"/>
      <c r="XZ46" s="155"/>
      <c r="YA46" s="155"/>
      <c r="YB46" s="155"/>
      <c r="YC46" s="155"/>
      <c r="YD46" s="155"/>
      <c r="YE46" s="155"/>
      <c r="YF46" s="155"/>
      <c r="YG46" s="155"/>
      <c r="YH46" s="155"/>
      <c r="YI46" s="155"/>
      <c r="YJ46" s="155"/>
      <c r="YK46" s="155"/>
      <c r="YL46" s="155"/>
      <c r="YM46" s="155"/>
      <c r="YN46" s="155"/>
      <c r="YO46" s="155"/>
      <c r="YP46" s="155"/>
      <c r="YQ46" s="155"/>
      <c r="YR46" s="155"/>
      <c r="YS46" s="155"/>
      <c r="YT46" s="155"/>
      <c r="YU46" s="155"/>
      <c r="YV46" s="155"/>
      <c r="YW46" s="155"/>
      <c r="YX46" s="155"/>
      <c r="YY46" s="155"/>
      <c r="YZ46" s="155"/>
      <c r="ZA46" s="155"/>
      <c r="ZB46" s="155"/>
      <c r="ZC46" s="155"/>
      <c r="ZD46" s="155"/>
      <c r="ZE46" s="155"/>
      <c r="ZF46" s="155"/>
      <c r="ZG46" s="155"/>
      <c r="ZH46" s="155"/>
      <c r="ZI46" s="155"/>
      <c r="ZJ46" s="155"/>
      <c r="ZK46" s="155"/>
      <c r="ZL46" s="155"/>
      <c r="ZM46" s="155"/>
      <c r="ZN46" s="155"/>
      <c r="ZO46" s="155"/>
      <c r="ZP46" s="155"/>
      <c r="ZQ46" s="155"/>
      <c r="ZR46" s="155"/>
      <c r="ZS46" s="155"/>
      <c r="ZT46" s="155"/>
      <c r="ZU46" s="155"/>
      <c r="ZV46" s="155"/>
      <c r="ZW46" s="155"/>
      <c r="ZX46" s="155"/>
      <c r="ZY46" s="155"/>
      <c r="ZZ46" s="155"/>
      <c r="AAA46" s="155"/>
      <c r="AAB46" s="155"/>
      <c r="AAC46" s="155"/>
      <c r="AAD46" s="155"/>
      <c r="AAE46" s="155"/>
      <c r="AAF46" s="155"/>
      <c r="AAG46" s="155"/>
      <c r="AAH46" s="155"/>
      <c r="AAI46" s="155"/>
      <c r="AAJ46" s="155"/>
      <c r="AAK46" s="155"/>
      <c r="AAL46" s="155"/>
      <c r="AAM46" s="155"/>
      <c r="AAN46" s="155"/>
      <c r="AAO46" s="155"/>
      <c r="AAP46" s="155"/>
      <c r="AAQ46" s="155"/>
      <c r="AAR46" s="155"/>
      <c r="AAS46" s="155"/>
      <c r="AAT46" s="155"/>
      <c r="AAU46" s="155"/>
      <c r="AAV46" s="155"/>
      <c r="AAW46" s="155"/>
      <c r="AAX46" s="155"/>
      <c r="AAY46" s="155"/>
      <c r="AAZ46" s="155"/>
      <c r="ABA46" s="155"/>
      <c r="ABB46" s="155"/>
      <c r="ABC46" s="155"/>
      <c r="ABD46" s="155"/>
      <c r="ABE46" s="155"/>
      <c r="ABF46" s="155"/>
      <c r="ABG46" s="155"/>
      <c r="ABH46" s="155"/>
      <c r="ABI46" s="155"/>
      <c r="ABJ46" s="155"/>
      <c r="ABK46" s="155"/>
      <c r="ABL46" s="155"/>
      <c r="ABM46" s="155"/>
      <c r="ABN46" s="155"/>
      <c r="ABO46" s="155"/>
      <c r="ABP46" s="155"/>
      <c r="ABQ46" s="155"/>
      <c r="ABR46" s="155"/>
      <c r="ABS46" s="155"/>
      <c r="ABT46" s="155"/>
      <c r="ABU46" s="155"/>
      <c r="ABV46" s="155"/>
      <c r="ABW46" s="155"/>
      <c r="ABX46" s="155"/>
      <c r="ABY46" s="155"/>
      <c r="ABZ46" s="155"/>
      <c r="ACA46" s="155"/>
      <c r="ACB46" s="155"/>
      <c r="ACC46" s="155"/>
      <c r="ACD46" s="155"/>
      <c r="ACE46" s="155"/>
      <c r="ACF46" s="155"/>
      <c r="ACG46" s="155"/>
      <c r="ACH46" s="155"/>
      <c r="ACI46" s="155"/>
      <c r="ACJ46" s="155"/>
      <c r="ACK46" s="155"/>
      <c r="ACL46" s="155"/>
      <c r="ACM46" s="155"/>
      <c r="ACN46" s="155"/>
      <c r="ACO46" s="155"/>
      <c r="ACP46" s="155"/>
      <c r="ACQ46" s="155"/>
      <c r="ACR46" s="155"/>
      <c r="ACS46" s="155"/>
      <c r="ACT46" s="155"/>
      <c r="ACU46" s="155"/>
      <c r="ACV46" s="155"/>
      <c r="ACW46" s="155"/>
      <c r="ACX46" s="155"/>
      <c r="ACY46" s="155"/>
      <c r="ACZ46" s="155"/>
      <c r="ADA46" s="155"/>
      <c r="ADB46" s="155"/>
      <c r="ADC46" s="155"/>
      <c r="ADD46" s="155"/>
      <c r="ADE46" s="155"/>
      <c r="ADF46" s="155"/>
      <c r="ADG46" s="155"/>
      <c r="ADH46" s="155"/>
      <c r="ADI46" s="155"/>
      <c r="ADJ46" s="155"/>
      <c r="ADK46" s="155"/>
      <c r="ADL46" s="155"/>
      <c r="ADM46" s="155"/>
      <c r="ADN46" s="155"/>
      <c r="ADO46" s="155"/>
      <c r="ADP46" s="155"/>
      <c r="ADQ46" s="155"/>
      <c r="ADR46" s="155"/>
      <c r="ADS46" s="155"/>
      <c r="ADT46" s="155"/>
      <c r="ADU46" s="155"/>
      <c r="ADV46" s="155"/>
      <c r="ADW46" s="155"/>
      <c r="ADX46" s="155"/>
      <c r="ADY46" s="155"/>
      <c r="ADZ46" s="155"/>
      <c r="AEA46" s="155"/>
      <c r="AEB46" s="155"/>
      <c r="AEC46" s="155"/>
      <c r="AED46" s="155"/>
      <c r="AEE46" s="155"/>
      <c r="AEF46" s="155"/>
      <c r="AEG46" s="155"/>
      <c r="AEH46" s="155"/>
      <c r="AEI46" s="155"/>
      <c r="AEJ46" s="155"/>
      <c r="AEK46" s="155"/>
      <c r="AEL46" s="155"/>
      <c r="AEM46" s="155"/>
      <c r="AEN46" s="155"/>
      <c r="AEO46" s="155"/>
      <c r="AEP46" s="155"/>
      <c r="AEQ46" s="155"/>
      <c r="AER46" s="155"/>
      <c r="AES46" s="155"/>
      <c r="AET46" s="155"/>
      <c r="AEU46" s="155"/>
      <c r="AEV46" s="155"/>
      <c r="AEW46" s="155"/>
      <c r="AEX46" s="155"/>
      <c r="AEY46" s="155"/>
      <c r="AEZ46" s="155"/>
      <c r="AFA46" s="155"/>
      <c r="AFB46" s="155"/>
      <c r="AFC46" s="155"/>
      <c r="AFD46" s="155"/>
      <c r="AFE46" s="155"/>
      <c r="AFF46" s="155"/>
      <c r="AFG46" s="155"/>
      <c r="AFH46" s="155"/>
      <c r="AFI46" s="155"/>
      <c r="AFJ46" s="155"/>
      <c r="AFK46" s="155"/>
      <c r="AFL46" s="155"/>
      <c r="AFM46" s="155"/>
      <c r="AFN46" s="155"/>
      <c r="AFO46" s="155"/>
      <c r="AFP46" s="155"/>
      <c r="AFQ46" s="155"/>
      <c r="AFR46" s="155"/>
      <c r="AFS46" s="155"/>
      <c r="AFT46" s="155"/>
      <c r="AFU46" s="155"/>
      <c r="AFV46" s="155"/>
      <c r="AFW46" s="155"/>
      <c r="AFX46" s="155"/>
      <c r="AFY46" s="155"/>
      <c r="AFZ46" s="155"/>
      <c r="AGA46" s="155"/>
      <c r="AGB46" s="155"/>
      <c r="AGC46" s="155"/>
      <c r="AGD46" s="155"/>
      <c r="AGE46" s="155"/>
      <c r="AGF46" s="155"/>
      <c r="AGG46" s="155"/>
      <c r="AGH46" s="155"/>
      <c r="AGI46" s="155"/>
      <c r="AGJ46" s="155"/>
      <c r="AGK46" s="155"/>
      <c r="AGL46" s="155"/>
      <c r="AGM46" s="155"/>
      <c r="AGN46" s="155"/>
      <c r="AGO46" s="155"/>
      <c r="AGP46" s="155"/>
      <c r="AGQ46" s="155"/>
      <c r="AGR46" s="155"/>
      <c r="AGS46" s="155"/>
      <c r="AGT46" s="155"/>
      <c r="AGU46" s="155"/>
      <c r="AGV46" s="155"/>
      <c r="AGW46" s="155"/>
      <c r="AGX46" s="155"/>
      <c r="AGY46" s="155"/>
      <c r="AGZ46" s="155"/>
      <c r="AHA46" s="155"/>
      <c r="AHB46" s="155"/>
      <c r="AHC46" s="155"/>
      <c r="AHD46" s="155"/>
      <c r="AHE46" s="155"/>
      <c r="AHF46" s="155"/>
      <c r="AHG46" s="155"/>
      <c r="AHH46" s="155"/>
      <c r="AHI46" s="155"/>
      <c r="AHJ46" s="155"/>
      <c r="AHK46" s="155"/>
      <c r="AHL46" s="155"/>
      <c r="AHM46" s="155"/>
      <c r="AHN46" s="155"/>
      <c r="AHO46" s="155"/>
      <c r="AHP46" s="155"/>
      <c r="AHQ46" s="155"/>
      <c r="AHR46" s="155"/>
      <c r="AHS46" s="155"/>
      <c r="AHT46" s="155"/>
      <c r="AHU46" s="155"/>
      <c r="AHV46" s="155"/>
      <c r="AHW46" s="155"/>
      <c r="AHX46" s="155"/>
      <c r="AHY46" s="155"/>
      <c r="AHZ46" s="155"/>
      <c r="AIA46" s="155"/>
      <c r="AIB46" s="155"/>
      <c r="AIC46" s="155"/>
      <c r="AID46" s="155"/>
      <c r="AIE46" s="155"/>
      <c r="AIF46" s="155"/>
      <c r="AIG46" s="155"/>
      <c r="AIH46" s="155"/>
      <c r="AII46" s="155"/>
      <c r="AIJ46" s="155"/>
      <c r="AIK46" s="155"/>
      <c r="AIL46" s="155"/>
      <c r="AIM46" s="155"/>
      <c r="AIN46" s="155"/>
      <c r="AIO46" s="155"/>
      <c r="AIP46" s="155"/>
      <c r="AIQ46" s="155"/>
      <c r="AIR46" s="155"/>
      <c r="AIS46" s="155"/>
      <c r="AIT46" s="155"/>
      <c r="AIU46" s="155"/>
      <c r="AIV46" s="155"/>
      <c r="AIW46" s="155"/>
      <c r="AIX46" s="155"/>
      <c r="AIY46" s="155"/>
      <c r="AIZ46" s="155"/>
      <c r="AJA46" s="155"/>
      <c r="AJB46" s="155"/>
      <c r="AJC46" s="155"/>
      <c r="AJD46" s="155"/>
      <c r="AJE46" s="155"/>
      <c r="AJF46" s="155"/>
      <c r="AJG46" s="155"/>
      <c r="AJH46" s="155"/>
      <c r="AJI46" s="155"/>
      <c r="AJJ46" s="155"/>
      <c r="AJK46" s="155"/>
      <c r="AJL46" s="155"/>
      <c r="AJM46" s="155"/>
      <c r="AJN46" s="155"/>
      <c r="AJO46" s="155"/>
      <c r="AJP46" s="155"/>
      <c r="AJQ46" s="155"/>
      <c r="AJR46" s="155"/>
      <c r="AJS46" s="155"/>
      <c r="AJT46" s="155"/>
      <c r="AJU46" s="155"/>
      <c r="AJV46" s="155"/>
      <c r="AJW46" s="155"/>
      <c r="AJX46" s="155"/>
      <c r="AJY46" s="155"/>
      <c r="AJZ46" s="155"/>
      <c r="AKA46" s="155"/>
      <c r="AKB46" s="155"/>
      <c r="AKC46" s="155"/>
      <c r="AKD46" s="155"/>
      <c r="AKE46" s="155"/>
      <c r="AKF46" s="155"/>
      <c r="AKG46" s="155"/>
      <c r="AKH46" s="155"/>
      <c r="AKI46" s="155"/>
      <c r="AKJ46" s="155"/>
      <c r="AKK46" s="155"/>
      <c r="AKL46" s="155"/>
      <c r="AKM46" s="155"/>
      <c r="AKN46" s="155"/>
      <c r="AKO46" s="155"/>
      <c r="AKP46" s="155"/>
      <c r="AKQ46" s="155"/>
      <c r="AKR46" s="155"/>
      <c r="AKS46" s="155"/>
      <c r="AKT46" s="155"/>
      <c r="AKU46" s="155"/>
      <c r="AKV46" s="155"/>
      <c r="AKW46" s="155"/>
      <c r="AKX46" s="155"/>
      <c r="AKY46" s="155"/>
      <c r="AKZ46" s="155"/>
      <c r="ALA46" s="155"/>
      <c r="ALB46" s="155"/>
      <c r="ALC46" s="155"/>
      <c r="ALD46" s="155"/>
      <c r="ALE46" s="155"/>
      <c r="ALF46" s="155"/>
      <c r="ALG46" s="155"/>
      <c r="ALH46" s="155"/>
      <c r="ALI46" s="155"/>
      <c r="ALJ46" s="155"/>
      <c r="ALK46" s="155"/>
      <c r="ALL46" s="155"/>
      <c r="ALM46" s="155"/>
      <c r="ALN46" s="155"/>
      <c r="ALO46" s="155"/>
      <c r="ALP46" s="155"/>
      <c r="ALQ46" s="155"/>
      <c r="ALR46" s="155"/>
      <c r="ALS46" s="155"/>
      <c r="ALT46" s="155"/>
      <c r="ALU46" s="155"/>
      <c r="ALV46" s="155"/>
      <c r="ALW46" s="155"/>
      <c r="ALX46" s="155"/>
      <c r="ALY46" s="155"/>
      <c r="ALZ46" s="155"/>
      <c r="AMA46" s="155"/>
      <c r="AMB46" s="155"/>
      <c r="AMC46" s="155"/>
      <c r="AMD46" s="155"/>
      <c r="AME46" s="155"/>
      <c r="AMF46" s="155"/>
      <c r="AMG46" s="155"/>
      <c r="AMH46" s="155"/>
      <c r="AMI46" s="155"/>
      <c r="AMJ46" s="155"/>
      <c r="AMK46" s="155"/>
    </row>
    <row r="47" spans="1:1025" s="156" customFormat="1" x14ac:dyDescent="0.25">
      <c r="A47" s="155" t="s">
        <v>131</v>
      </c>
      <c r="B47" s="155">
        <v>727680</v>
      </c>
      <c r="C47" s="155">
        <v>0.35730664794237399</v>
      </c>
      <c r="D47" s="155">
        <v>444088</v>
      </c>
      <c r="E47" s="155">
        <v>0.610279243623571</v>
      </c>
      <c r="F47" s="155">
        <v>283592</v>
      </c>
      <c r="G47" s="155">
        <v>0.389720756376429</v>
      </c>
      <c r="H47" s="155">
        <v>1089665</v>
      </c>
      <c r="I47" s="155">
        <v>0.188441231235038</v>
      </c>
      <c r="J47" s="155">
        <v>878406</v>
      </c>
      <c r="K47" s="155">
        <v>0.80612481817806403</v>
      </c>
      <c r="L47" s="155">
        <v>211259</v>
      </c>
      <c r="M47" s="155">
        <v>0.193875181821936</v>
      </c>
      <c r="N47" s="155">
        <v>49.745080255057204</v>
      </c>
      <c r="O47" s="155">
        <v>97.799985588441899</v>
      </c>
      <c r="P47" s="155">
        <v>-25.5060086321194</v>
      </c>
      <c r="Q47" s="155">
        <v>-31.1867741998635</v>
      </c>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155"/>
      <c r="BN47" s="155"/>
      <c r="BO47" s="155"/>
      <c r="BP47" s="155"/>
      <c r="BQ47" s="155"/>
      <c r="BR47" s="155"/>
      <c r="BS47" s="155"/>
      <c r="BT47" s="155"/>
      <c r="BU47" s="155"/>
      <c r="BV47" s="155"/>
      <c r="BW47" s="155"/>
      <c r="BX47" s="155"/>
      <c r="BY47" s="155"/>
      <c r="BZ47" s="155"/>
      <c r="CA47" s="155"/>
      <c r="CB47" s="155"/>
      <c r="CC47" s="155"/>
      <c r="CD47" s="155"/>
      <c r="CE47" s="155"/>
      <c r="CF47" s="155"/>
      <c r="CG47" s="155"/>
      <c r="CH47" s="155"/>
      <c r="CI47" s="155"/>
      <c r="CJ47" s="155"/>
      <c r="CK47" s="155"/>
      <c r="CL47" s="155"/>
      <c r="CM47" s="155"/>
      <c r="CN47" s="155"/>
      <c r="CO47" s="155"/>
      <c r="CP47" s="155"/>
      <c r="CQ47" s="155"/>
      <c r="CR47" s="155"/>
      <c r="CS47" s="155"/>
      <c r="CT47" s="155"/>
      <c r="CU47" s="155"/>
      <c r="CV47" s="155"/>
      <c r="CW47" s="155"/>
      <c r="CX47" s="155"/>
      <c r="CY47" s="155"/>
      <c r="CZ47" s="155"/>
      <c r="DA47" s="155"/>
      <c r="DB47" s="155"/>
      <c r="DC47" s="155"/>
      <c r="DD47" s="155"/>
      <c r="DE47" s="155"/>
      <c r="DF47" s="155"/>
      <c r="DG47" s="155"/>
      <c r="DH47" s="155"/>
      <c r="DI47" s="155"/>
      <c r="DJ47" s="155"/>
      <c r="DK47" s="155"/>
      <c r="DL47" s="155"/>
      <c r="DM47" s="155"/>
      <c r="DN47" s="155"/>
      <c r="DO47" s="155"/>
      <c r="DP47" s="155"/>
      <c r="DQ47" s="155"/>
      <c r="DR47" s="155"/>
      <c r="DS47" s="155"/>
      <c r="DT47" s="155"/>
      <c r="DU47" s="155"/>
      <c r="DV47" s="155"/>
      <c r="DW47" s="155"/>
      <c r="DX47" s="155"/>
      <c r="DY47" s="155"/>
      <c r="DZ47" s="155"/>
      <c r="EA47" s="155"/>
      <c r="EB47" s="155"/>
      <c r="EC47" s="155"/>
      <c r="ED47" s="155"/>
      <c r="EE47" s="155"/>
      <c r="EF47" s="155"/>
      <c r="EG47" s="155"/>
      <c r="EH47" s="155"/>
      <c r="EI47" s="155"/>
      <c r="EJ47" s="155"/>
      <c r="EK47" s="155"/>
      <c r="EL47" s="155"/>
      <c r="EM47" s="155"/>
      <c r="EN47" s="155"/>
      <c r="EO47" s="155"/>
      <c r="EP47" s="155"/>
      <c r="EQ47" s="155"/>
      <c r="ER47" s="155"/>
      <c r="ES47" s="155"/>
      <c r="ET47" s="155"/>
      <c r="EU47" s="155"/>
      <c r="EV47" s="155"/>
      <c r="EW47" s="155"/>
      <c r="EX47" s="155"/>
      <c r="EY47" s="155"/>
      <c r="EZ47" s="155"/>
      <c r="FA47" s="155"/>
      <c r="FB47" s="155"/>
      <c r="FC47" s="155"/>
      <c r="FD47" s="155"/>
      <c r="FE47" s="155"/>
      <c r="FF47" s="155"/>
      <c r="FG47" s="155"/>
      <c r="FH47" s="155"/>
      <c r="FI47" s="155"/>
      <c r="FJ47" s="155"/>
      <c r="FK47" s="155"/>
      <c r="FL47" s="155"/>
      <c r="FM47" s="155"/>
      <c r="FN47" s="155"/>
      <c r="FO47" s="155"/>
      <c r="FP47" s="155"/>
      <c r="FQ47" s="155"/>
      <c r="FR47" s="155"/>
      <c r="FS47" s="155"/>
      <c r="FT47" s="155"/>
      <c r="FU47" s="155"/>
      <c r="FV47" s="155"/>
      <c r="FW47" s="155"/>
      <c r="FX47" s="155"/>
      <c r="FY47" s="155"/>
      <c r="FZ47" s="155"/>
      <c r="GA47" s="155"/>
      <c r="GB47" s="155"/>
      <c r="GC47" s="155"/>
      <c r="GD47" s="155"/>
      <c r="GE47" s="155"/>
      <c r="GF47" s="155"/>
      <c r="GG47" s="155"/>
      <c r="GH47" s="155"/>
      <c r="GI47" s="155"/>
      <c r="GJ47" s="155"/>
      <c r="GK47" s="155"/>
      <c r="GL47" s="155"/>
      <c r="GM47" s="155"/>
      <c r="GN47" s="155"/>
      <c r="GO47" s="155"/>
      <c r="GP47" s="155"/>
      <c r="GQ47" s="155"/>
      <c r="GR47" s="155"/>
      <c r="GS47" s="155"/>
      <c r="GT47" s="155"/>
      <c r="GU47" s="155"/>
      <c r="GV47" s="155"/>
      <c r="GW47" s="155"/>
      <c r="GX47" s="155"/>
      <c r="GY47" s="155"/>
      <c r="GZ47" s="155"/>
      <c r="HA47" s="155"/>
      <c r="HB47" s="155"/>
      <c r="HC47" s="155"/>
      <c r="HD47" s="155"/>
      <c r="HE47" s="155"/>
      <c r="HF47" s="155"/>
      <c r="HG47" s="155"/>
      <c r="HH47" s="155"/>
      <c r="HI47" s="155"/>
      <c r="HJ47" s="155"/>
      <c r="HK47" s="155"/>
      <c r="HL47" s="155"/>
      <c r="HM47" s="155"/>
      <c r="HN47" s="155"/>
      <c r="HO47" s="155"/>
      <c r="HP47" s="155"/>
      <c r="HQ47" s="155"/>
      <c r="HR47" s="155"/>
      <c r="HS47" s="155"/>
      <c r="HT47" s="155"/>
      <c r="HU47" s="155"/>
      <c r="HV47" s="155"/>
      <c r="HW47" s="155"/>
      <c r="HX47" s="155"/>
      <c r="HY47" s="155"/>
      <c r="HZ47" s="155"/>
      <c r="IA47" s="155"/>
      <c r="IB47" s="155"/>
      <c r="IC47" s="155"/>
      <c r="ID47" s="155"/>
      <c r="IE47" s="155"/>
      <c r="IF47" s="155"/>
      <c r="IG47" s="155"/>
      <c r="IH47" s="155"/>
      <c r="II47" s="155"/>
      <c r="IJ47" s="155"/>
      <c r="IK47" s="155"/>
      <c r="IL47" s="155"/>
      <c r="IM47" s="155"/>
      <c r="IN47" s="155"/>
      <c r="IO47" s="155"/>
      <c r="IP47" s="155"/>
      <c r="IQ47" s="155"/>
      <c r="IR47" s="155"/>
      <c r="IS47" s="155"/>
      <c r="IT47" s="155"/>
      <c r="IU47" s="155"/>
      <c r="IV47" s="155"/>
      <c r="IW47" s="155"/>
      <c r="IX47" s="155"/>
      <c r="IY47" s="155"/>
      <c r="IZ47" s="155"/>
      <c r="JA47" s="155"/>
      <c r="JB47" s="155"/>
      <c r="JC47" s="155"/>
      <c r="JD47" s="155"/>
      <c r="JE47" s="155"/>
      <c r="JF47" s="155"/>
      <c r="JG47" s="155"/>
      <c r="JH47" s="155"/>
      <c r="JI47" s="155"/>
      <c r="JJ47" s="155"/>
      <c r="JK47" s="155"/>
      <c r="JL47" s="155"/>
      <c r="JM47" s="155"/>
      <c r="JN47" s="155"/>
      <c r="JO47" s="155"/>
      <c r="JP47" s="155"/>
      <c r="JQ47" s="155"/>
      <c r="JR47" s="155"/>
      <c r="JS47" s="155"/>
      <c r="JT47" s="155"/>
      <c r="JU47" s="155"/>
      <c r="JV47" s="155"/>
      <c r="JW47" s="155"/>
      <c r="JX47" s="155"/>
      <c r="JY47" s="155"/>
      <c r="JZ47" s="155"/>
      <c r="KA47" s="155"/>
      <c r="KB47" s="155"/>
      <c r="KC47" s="155"/>
      <c r="KD47" s="155"/>
      <c r="KE47" s="155"/>
      <c r="KF47" s="155"/>
      <c r="KG47" s="155"/>
      <c r="KH47" s="155"/>
      <c r="KI47" s="155"/>
      <c r="KJ47" s="155"/>
      <c r="KK47" s="155"/>
      <c r="KL47" s="155"/>
      <c r="KM47" s="155"/>
      <c r="KN47" s="155"/>
      <c r="KO47" s="155"/>
      <c r="KP47" s="155"/>
      <c r="KQ47" s="155"/>
      <c r="KR47" s="155"/>
      <c r="KS47" s="155"/>
      <c r="KT47" s="155"/>
      <c r="KU47" s="155"/>
      <c r="KV47" s="155"/>
      <c r="KW47" s="155"/>
      <c r="KX47" s="155"/>
      <c r="KY47" s="155"/>
      <c r="KZ47" s="155"/>
      <c r="LA47" s="155"/>
      <c r="LB47" s="155"/>
      <c r="LC47" s="155"/>
      <c r="LD47" s="155"/>
      <c r="LE47" s="155"/>
      <c r="LF47" s="155"/>
      <c r="LG47" s="155"/>
      <c r="LH47" s="155"/>
      <c r="LI47" s="155"/>
      <c r="LJ47" s="155"/>
      <c r="LK47" s="155"/>
      <c r="LL47" s="155"/>
      <c r="LM47" s="155"/>
      <c r="LN47" s="155"/>
      <c r="LO47" s="155"/>
      <c r="LP47" s="155"/>
      <c r="LQ47" s="155"/>
      <c r="LR47" s="155"/>
      <c r="LS47" s="155"/>
      <c r="LT47" s="155"/>
      <c r="LU47" s="155"/>
      <c r="LV47" s="155"/>
      <c r="LW47" s="155"/>
      <c r="LX47" s="155"/>
      <c r="LY47" s="155"/>
      <c r="LZ47" s="155"/>
      <c r="MA47" s="155"/>
      <c r="MB47" s="155"/>
      <c r="MC47" s="155"/>
      <c r="MD47" s="155"/>
      <c r="ME47" s="155"/>
      <c r="MF47" s="155"/>
      <c r="MG47" s="155"/>
      <c r="MH47" s="155"/>
      <c r="MI47" s="155"/>
      <c r="MJ47" s="155"/>
      <c r="MK47" s="155"/>
      <c r="ML47" s="155"/>
      <c r="MM47" s="155"/>
      <c r="MN47" s="155"/>
      <c r="MO47" s="155"/>
      <c r="MP47" s="155"/>
      <c r="MQ47" s="155"/>
      <c r="MR47" s="155"/>
      <c r="MS47" s="155"/>
      <c r="MT47" s="155"/>
      <c r="MU47" s="155"/>
      <c r="MV47" s="155"/>
      <c r="MW47" s="155"/>
      <c r="MX47" s="155"/>
      <c r="MY47" s="155"/>
      <c r="MZ47" s="155"/>
      <c r="NA47" s="155"/>
      <c r="NB47" s="155"/>
      <c r="NC47" s="155"/>
      <c r="ND47" s="155"/>
      <c r="NE47" s="155"/>
      <c r="NF47" s="155"/>
      <c r="NG47" s="155"/>
      <c r="NH47" s="155"/>
      <c r="NI47" s="155"/>
      <c r="NJ47" s="155"/>
      <c r="NK47" s="155"/>
      <c r="NL47" s="155"/>
      <c r="NM47" s="155"/>
      <c r="NN47" s="155"/>
      <c r="NO47" s="155"/>
      <c r="NP47" s="155"/>
      <c r="NQ47" s="155"/>
      <c r="NR47" s="155"/>
      <c r="NS47" s="155"/>
      <c r="NT47" s="155"/>
      <c r="NU47" s="155"/>
      <c r="NV47" s="155"/>
      <c r="NW47" s="155"/>
      <c r="NX47" s="155"/>
      <c r="NY47" s="155"/>
      <c r="NZ47" s="155"/>
      <c r="OA47" s="155"/>
      <c r="OB47" s="155"/>
      <c r="OC47" s="155"/>
      <c r="OD47" s="155"/>
      <c r="OE47" s="155"/>
      <c r="OF47" s="155"/>
      <c r="OG47" s="155"/>
      <c r="OH47" s="155"/>
      <c r="OI47" s="155"/>
      <c r="OJ47" s="155"/>
      <c r="OK47" s="155"/>
      <c r="OL47" s="155"/>
      <c r="OM47" s="155"/>
      <c r="ON47" s="155"/>
      <c r="OO47" s="155"/>
      <c r="OP47" s="155"/>
      <c r="OQ47" s="155"/>
      <c r="OR47" s="155"/>
      <c r="OS47" s="155"/>
      <c r="OT47" s="155"/>
      <c r="OU47" s="155"/>
      <c r="OV47" s="155"/>
      <c r="OW47" s="155"/>
      <c r="OX47" s="155"/>
      <c r="OY47" s="155"/>
      <c r="OZ47" s="155"/>
      <c r="PA47" s="155"/>
      <c r="PB47" s="155"/>
      <c r="PC47" s="155"/>
      <c r="PD47" s="155"/>
      <c r="PE47" s="155"/>
      <c r="PF47" s="155"/>
      <c r="PG47" s="155"/>
      <c r="PH47" s="155"/>
      <c r="PI47" s="155"/>
      <c r="PJ47" s="155"/>
      <c r="PK47" s="155"/>
      <c r="PL47" s="155"/>
      <c r="PM47" s="155"/>
      <c r="PN47" s="155"/>
      <c r="PO47" s="155"/>
      <c r="PP47" s="155"/>
      <c r="PQ47" s="155"/>
      <c r="PR47" s="155"/>
      <c r="PS47" s="155"/>
      <c r="PT47" s="155"/>
      <c r="PU47" s="155"/>
      <c r="PV47" s="155"/>
      <c r="PW47" s="155"/>
      <c r="PX47" s="155"/>
      <c r="PY47" s="155"/>
      <c r="PZ47" s="155"/>
      <c r="QA47" s="155"/>
      <c r="QB47" s="155"/>
      <c r="QC47" s="155"/>
      <c r="QD47" s="155"/>
      <c r="QE47" s="155"/>
      <c r="QF47" s="155"/>
      <c r="QG47" s="155"/>
      <c r="QH47" s="155"/>
      <c r="QI47" s="155"/>
      <c r="QJ47" s="155"/>
      <c r="QK47" s="155"/>
      <c r="QL47" s="155"/>
      <c r="QM47" s="155"/>
      <c r="QN47" s="155"/>
      <c r="QO47" s="155"/>
      <c r="QP47" s="155"/>
      <c r="QQ47" s="155"/>
      <c r="QR47" s="155"/>
      <c r="QS47" s="155"/>
      <c r="QT47" s="155"/>
      <c r="QU47" s="155"/>
      <c r="QV47" s="155"/>
      <c r="QW47" s="155"/>
      <c r="QX47" s="155"/>
      <c r="QY47" s="155"/>
      <c r="QZ47" s="155"/>
      <c r="RA47" s="155"/>
      <c r="RB47" s="155"/>
      <c r="RC47" s="155"/>
      <c r="RD47" s="155"/>
      <c r="RE47" s="155"/>
      <c r="RF47" s="155"/>
      <c r="RG47" s="155"/>
      <c r="RH47" s="155"/>
      <c r="RI47" s="155"/>
      <c r="RJ47" s="155"/>
      <c r="RK47" s="155"/>
      <c r="RL47" s="155"/>
      <c r="RM47" s="155"/>
      <c r="RN47" s="155"/>
      <c r="RO47" s="155"/>
      <c r="RP47" s="155"/>
      <c r="RQ47" s="155"/>
      <c r="RR47" s="155"/>
      <c r="RS47" s="155"/>
      <c r="RT47" s="155"/>
      <c r="RU47" s="155"/>
      <c r="RV47" s="155"/>
      <c r="RW47" s="155"/>
      <c r="RX47" s="155"/>
      <c r="RY47" s="155"/>
      <c r="RZ47" s="155"/>
      <c r="SA47" s="155"/>
      <c r="SB47" s="155"/>
      <c r="SC47" s="155"/>
      <c r="SD47" s="155"/>
      <c r="SE47" s="155"/>
      <c r="SF47" s="155"/>
      <c r="SG47" s="155"/>
      <c r="SH47" s="155"/>
      <c r="SI47" s="155"/>
      <c r="SJ47" s="155"/>
      <c r="SK47" s="155"/>
      <c r="SL47" s="155"/>
      <c r="SM47" s="155"/>
      <c r="SN47" s="155"/>
      <c r="SO47" s="155"/>
      <c r="SP47" s="155"/>
      <c r="SQ47" s="155"/>
      <c r="SR47" s="155"/>
      <c r="SS47" s="155"/>
      <c r="ST47" s="155"/>
      <c r="SU47" s="155"/>
      <c r="SV47" s="155"/>
      <c r="SW47" s="155"/>
      <c r="SX47" s="155"/>
      <c r="SY47" s="155"/>
      <c r="SZ47" s="155"/>
      <c r="TA47" s="155"/>
      <c r="TB47" s="155"/>
      <c r="TC47" s="155"/>
      <c r="TD47" s="155"/>
      <c r="TE47" s="155"/>
      <c r="TF47" s="155"/>
      <c r="TG47" s="155"/>
      <c r="TH47" s="155"/>
      <c r="TI47" s="155"/>
      <c r="TJ47" s="155"/>
      <c r="TK47" s="155"/>
      <c r="TL47" s="155"/>
      <c r="TM47" s="155"/>
      <c r="TN47" s="155"/>
      <c r="TO47" s="155"/>
      <c r="TP47" s="155"/>
      <c r="TQ47" s="155"/>
      <c r="TR47" s="155"/>
      <c r="TS47" s="155"/>
      <c r="TT47" s="155"/>
      <c r="TU47" s="155"/>
      <c r="TV47" s="155"/>
      <c r="TW47" s="155"/>
      <c r="TX47" s="155"/>
      <c r="TY47" s="155"/>
      <c r="TZ47" s="155"/>
      <c r="UA47" s="155"/>
      <c r="UB47" s="155"/>
      <c r="UC47" s="155"/>
      <c r="UD47" s="155"/>
      <c r="UE47" s="155"/>
      <c r="UF47" s="155"/>
      <c r="UG47" s="155"/>
      <c r="UH47" s="155"/>
      <c r="UI47" s="155"/>
      <c r="UJ47" s="155"/>
      <c r="UK47" s="155"/>
      <c r="UL47" s="155"/>
      <c r="UM47" s="155"/>
      <c r="UN47" s="155"/>
      <c r="UO47" s="155"/>
      <c r="UP47" s="155"/>
      <c r="UQ47" s="155"/>
      <c r="UR47" s="155"/>
      <c r="US47" s="155"/>
      <c r="UT47" s="155"/>
      <c r="UU47" s="155"/>
      <c r="UV47" s="155"/>
      <c r="UW47" s="155"/>
      <c r="UX47" s="155"/>
      <c r="UY47" s="155"/>
      <c r="UZ47" s="155"/>
      <c r="VA47" s="155"/>
      <c r="VB47" s="155"/>
      <c r="VC47" s="155"/>
      <c r="VD47" s="155"/>
      <c r="VE47" s="155"/>
      <c r="VF47" s="155"/>
      <c r="VG47" s="155"/>
      <c r="VH47" s="155"/>
      <c r="VI47" s="155"/>
      <c r="VJ47" s="155"/>
      <c r="VK47" s="155"/>
      <c r="VL47" s="155"/>
      <c r="VM47" s="155"/>
      <c r="VN47" s="155"/>
      <c r="VO47" s="155"/>
      <c r="VP47" s="155"/>
      <c r="VQ47" s="155"/>
      <c r="VR47" s="155"/>
      <c r="VS47" s="155"/>
      <c r="VT47" s="155"/>
      <c r="VU47" s="155"/>
      <c r="VV47" s="155"/>
      <c r="VW47" s="155"/>
      <c r="VX47" s="155"/>
      <c r="VY47" s="155"/>
      <c r="VZ47" s="155"/>
      <c r="WA47" s="155"/>
      <c r="WB47" s="155"/>
      <c r="WC47" s="155"/>
      <c r="WD47" s="155"/>
      <c r="WE47" s="155"/>
      <c r="WF47" s="155"/>
      <c r="WG47" s="155"/>
      <c r="WH47" s="155"/>
      <c r="WI47" s="155"/>
      <c r="WJ47" s="155"/>
      <c r="WK47" s="155"/>
      <c r="WL47" s="155"/>
      <c r="WM47" s="155"/>
      <c r="WN47" s="155"/>
      <c r="WO47" s="155"/>
      <c r="WP47" s="155"/>
      <c r="WQ47" s="155"/>
      <c r="WR47" s="155"/>
      <c r="WS47" s="155"/>
      <c r="WT47" s="155"/>
      <c r="WU47" s="155"/>
      <c r="WV47" s="155"/>
      <c r="WW47" s="155"/>
      <c r="WX47" s="155"/>
      <c r="WY47" s="155"/>
      <c r="WZ47" s="155"/>
      <c r="XA47" s="155"/>
      <c r="XB47" s="155"/>
      <c r="XC47" s="155"/>
      <c r="XD47" s="155"/>
      <c r="XE47" s="155"/>
      <c r="XF47" s="155"/>
      <c r="XG47" s="155"/>
      <c r="XH47" s="155"/>
      <c r="XI47" s="155"/>
      <c r="XJ47" s="155"/>
      <c r="XK47" s="155"/>
      <c r="XL47" s="155"/>
      <c r="XM47" s="155"/>
      <c r="XN47" s="155"/>
      <c r="XO47" s="155"/>
      <c r="XP47" s="155"/>
      <c r="XQ47" s="155"/>
      <c r="XR47" s="155"/>
      <c r="XS47" s="155"/>
      <c r="XT47" s="155"/>
      <c r="XU47" s="155"/>
      <c r="XV47" s="155"/>
      <c r="XW47" s="155"/>
      <c r="XX47" s="155"/>
      <c r="XY47" s="155"/>
      <c r="XZ47" s="155"/>
      <c r="YA47" s="155"/>
      <c r="YB47" s="155"/>
      <c r="YC47" s="155"/>
      <c r="YD47" s="155"/>
      <c r="YE47" s="155"/>
      <c r="YF47" s="155"/>
      <c r="YG47" s="155"/>
      <c r="YH47" s="155"/>
      <c r="YI47" s="155"/>
      <c r="YJ47" s="155"/>
      <c r="YK47" s="155"/>
      <c r="YL47" s="155"/>
      <c r="YM47" s="155"/>
      <c r="YN47" s="155"/>
      <c r="YO47" s="155"/>
      <c r="YP47" s="155"/>
      <c r="YQ47" s="155"/>
      <c r="YR47" s="155"/>
      <c r="YS47" s="155"/>
      <c r="YT47" s="155"/>
      <c r="YU47" s="155"/>
      <c r="YV47" s="155"/>
      <c r="YW47" s="155"/>
      <c r="YX47" s="155"/>
      <c r="YY47" s="155"/>
      <c r="YZ47" s="155"/>
      <c r="ZA47" s="155"/>
      <c r="ZB47" s="155"/>
      <c r="ZC47" s="155"/>
      <c r="ZD47" s="155"/>
      <c r="ZE47" s="155"/>
      <c r="ZF47" s="155"/>
      <c r="ZG47" s="155"/>
      <c r="ZH47" s="155"/>
      <c r="ZI47" s="155"/>
      <c r="ZJ47" s="155"/>
      <c r="ZK47" s="155"/>
      <c r="ZL47" s="155"/>
      <c r="ZM47" s="155"/>
      <c r="ZN47" s="155"/>
      <c r="ZO47" s="155"/>
      <c r="ZP47" s="155"/>
      <c r="ZQ47" s="155"/>
      <c r="ZR47" s="155"/>
      <c r="ZS47" s="155"/>
      <c r="ZT47" s="155"/>
      <c r="ZU47" s="155"/>
      <c r="ZV47" s="155"/>
      <c r="ZW47" s="155"/>
      <c r="ZX47" s="155"/>
      <c r="ZY47" s="155"/>
      <c r="ZZ47" s="155"/>
      <c r="AAA47" s="155"/>
      <c r="AAB47" s="155"/>
      <c r="AAC47" s="155"/>
      <c r="AAD47" s="155"/>
      <c r="AAE47" s="155"/>
      <c r="AAF47" s="155"/>
      <c r="AAG47" s="155"/>
      <c r="AAH47" s="155"/>
      <c r="AAI47" s="155"/>
      <c r="AAJ47" s="155"/>
      <c r="AAK47" s="155"/>
      <c r="AAL47" s="155"/>
      <c r="AAM47" s="155"/>
      <c r="AAN47" s="155"/>
      <c r="AAO47" s="155"/>
      <c r="AAP47" s="155"/>
      <c r="AAQ47" s="155"/>
      <c r="AAR47" s="155"/>
      <c r="AAS47" s="155"/>
      <c r="AAT47" s="155"/>
      <c r="AAU47" s="155"/>
      <c r="AAV47" s="155"/>
      <c r="AAW47" s="155"/>
      <c r="AAX47" s="155"/>
      <c r="AAY47" s="155"/>
      <c r="AAZ47" s="155"/>
      <c r="ABA47" s="155"/>
      <c r="ABB47" s="155"/>
      <c r="ABC47" s="155"/>
      <c r="ABD47" s="155"/>
      <c r="ABE47" s="155"/>
      <c r="ABF47" s="155"/>
      <c r="ABG47" s="155"/>
      <c r="ABH47" s="155"/>
      <c r="ABI47" s="155"/>
      <c r="ABJ47" s="155"/>
      <c r="ABK47" s="155"/>
      <c r="ABL47" s="155"/>
      <c r="ABM47" s="155"/>
      <c r="ABN47" s="155"/>
      <c r="ABO47" s="155"/>
      <c r="ABP47" s="155"/>
      <c r="ABQ47" s="155"/>
      <c r="ABR47" s="155"/>
      <c r="ABS47" s="155"/>
      <c r="ABT47" s="155"/>
      <c r="ABU47" s="155"/>
      <c r="ABV47" s="155"/>
      <c r="ABW47" s="155"/>
      <c r="ABX47" s="155"/>
      <c r="ABY47" s="155"/>
      <c r="ABZ47" s="155"/>
      <c r="ACA47" s="155"/>
      <c r="ACB47" s="155"/>
      <c r="ACC47" s="155"/>
      <c r="ACD47" s="155"/>
      <c r="ACE47" s="155"/>
      <c r="ACF47" s="155"/>
      <c r="ACG47" s="155"/>
      <c r="ACH47" s="155"/>
      <c r="ACI47" s="155"/>
      <c r="ACJ47" s="155"/>
      <c r="ACK47" s="155"/>
      <c r="ACL47" s="155"/>
      <c r="ACM47" s="155"/>
      <c r="ACN47" s="155"/>
      <c r="ACO47" s="155"/>
      <c r="ACP47" s="155"/>
      <c r="ACQ47" s="155"/>
      <c r="ACR47" s="155"/>
      <c r="ACS47" s="155"/>
      <c r="ACT47" s="155"/>
      <c r="ACU47" s="155"/>
      <c r="ACV47" s="155"/>
      <c r="ACW47" s="155"/>
      <c r="ACX47" s="155"/>
      <c r="ACY47" s="155"/>
      <c r="ACZ47" s="155"/>
      <c r="ADA47" s="155"/>
      <c r="ADB47" s="155"/>
      <c r="ADC47" s="155"/>
      <c r="ADD47" s="155"/>
      <c r="ADE47" s="155"/>
      <c r="ADF47" s="155"/>
      <c r="ADG47" s="155"/>
      <c r="ADH47" s="155"/>
      <c r="ADI47" s="155"/>
      <c r="ADJ47" s="155"/>
      <c r="ADK47" s="155"/>
      <c r="ADL47" s="155"/>
      <c r="ADM47" s="155"/>
      <c r="ADN47" s="155"/>
      <c r="ADO47" s="155"/>
      <c r="ADP47" s="155"/>
      <c r="ADQ47" s="155"/>
      <c r="ADR47" s="155"/>
      <c r="ADS47" s="155"/>
      <c r="ADT47" s="155"/>
      <c r="ADU47" s="155"/>
      <c r="ADV47" s="155"/>
      <c r="ADW47" s="155"/>
      <c r="ADX47" s="155"/>
      <c r="ADY47" s="155"/>
      <c r="ADZ47" s="155"/>
      <c r="AEA47" s="155"/>
      <c r="AEB47" s="155"/>
      <c r="AEC47" s="155"/>
      <c r="AED47" s="155"/>
      <c r="AEE47" s="155"/>
      <c r="AEF47" s="155"/>
      <c r="AEG47" s="155"/>
      <c r="AEH47" s="155"/>
      <c r="AEI47" s="155"/>
      <c r="AEJ47" s="155"/>
      <c r="AEK47" s="155"/>
      <c r="AEL47" s="155"/>
      <c r="AEM47" s="155"/>
      <c r="AEN47" s="155"/>
      <c r="AEO47" s="155"/>
      <c r="AEP47" s="155"/>
      <c r="AEQ47" s="155"/>
      <c r="AER47" s="155"/>
      <c r="AES47" s="155"/>
      <c r="AET47" s="155"/>
      <c r="AEU47" s="155"/>
      <c r="AEV47" s="155"/>
      <c r="AEW47" s="155"/>
      <c r="AEX47" s="155"/>
      <c r="AEY47" s="155"/>
      <c r="AEZ47" s="155"/>
      <c r="AFA47" s="155"/>
      <c r="AFB47" s="155"/>
      <c r="AFC47" s="155"/>
      <c r="AFD47" s="155"/>
      <c r="AFE47" s="155"/>
      <c r="AFF47" s="155"/>
      <c r="AFG47" s="155"/>
      <c r="AFH47" s="155"/>
      <c r="AFI47" s="155"/>
      <c r="AFJ47" s="155"/>
      <c r="AFK47" s="155"/>
      <c r="AFL47" s="155"/>
      <c r="AFM47" s="155"/>
      <c r="AFN47" s="155"/>
      <c r="AFO47" s="155"/>
      <c r="AFP47" s="155"/>
      <c r="AFQ47" s="155"/>
      <c r="AFR47" s="155"/>
      <c r="AFS47" s="155"/>
      <c r="AFT47" s="155"/>
      <c r="AFU47" s="155"/>
      <c r="AFV47" s="155"/>
      <c r="AFW47" s="155"/>
      <c r="AFX47" s="155"/>
      <c r="AFY47" s="155"/>
      <c r="AFZ47" s="155"/>
      <c r="AGA47" s="155"/>
      <c r="AGB47" s="155"/>
      <c r="AGC47" s="155"/>
      <c r="AGD47" s="155"/>
      <c r="AGE47" s="155"/>
      <c r="AGF47" s="155"/>
      <c r="AGG47" s="155"/>
      <c r="AGH47" s="155"/>
      <c r="AGI47" s="155"/>
      <c r="AGJ47" s="155"/>
      <c r="AGK47" s="155"/>
      <c r="AGL47" s="155"/>
      <c r="AGM47" s="155"/>
      <c r="AGN47" s="155"/>
      <c r="AGO47" s="155"/>
      <c r="AGP47" s="155"/>
      <c r="AGQ47" s="155"/>
      <c r="AGR47" s="155"/>
      <c r="AGS47" s="155"/>
      <c r="AGT47" s="155"/>
      <c r="AGU47" s="155"/>
      <c r="AGV47" s="155"/>
      <c r="AGW47" s="155"/>
      <c r="AGX47" s="155"/>
      <c r="AGY47" s="155"/>
      <c r="AGZ47" s="155"/>
      <c r="AHA47" s="155"/>
      <c r="AHB47" s="155"/>
      <c r="AHC47" s="155"/>
      <c r="AHD47" s="155"/>
      <c r="AHE47" s="155"/>
      <c r="AHF47" s="155"/>
      <c r="AHG47" s="155"/>
      <c r="AHH47" s="155"/>
      <c r="AHI47" s="155"/>
      <c r="AHJ47" s="155"/>
      <c r="AHK47" s="155"/>
      <c r="AHL47" s="155"/>
      <c r="AHM47" s="155"/>
      <c r="AHN47" s="155"/>
      <c r="AHO47" s="155"/>
      <c r="AHP47" s="155"/>
      <c r="AHQ47" s="155"/>
      <c r="AHR47" s="155"/>
      <c r="AHS47" s="155"/>
      <c r="AHT47" s="155"/>
      <c r="AHU47" s="155"/>
      <c r="AHV47" s="155"/>
      <c r="AHW47" s="155"/>
      <c r="AHX47" s="155"/>
      <c r="AHY47" s="155"/>
      <c r="AHZ47" s="155"/>
      <c r="AIA47" s="155"/>
      <c r="AIB47" s="155"/>
      <c r="AIC47" s="155"/>
      <c r="AID47" s="155"/>
      <c r="AIE47" s="155"/>
      <c r="AIF47" s="155"/>
      <c r="AIG47" s="155"/>
      <c r="AIH47" s="155"/>
      <c r="AII47" s="155"/>
      <c r="AIJ47" s="155"/>
      <c r="AIK47" s="155"/>
      <c r="AIL47" s="155"/>
      <c r="AIM47" s="155"/>
      <c r="AIN47" s="155"/>
      <c r="AIO47" s="155"/>
      <c r="AIP47" s="155"/>
      <c r="AIQ47" s="155"/>
      <c r="AIR47" s="155"/>
      <c r="AIS47" s="155"/>
      <c r="AIT47" s="155"/>
      <c r="AIU47" s="155"/>
      <c r="AIV47" s="155"/>
      <c r="AIW47" s="155"/>
      <c r="AIX47" s="155"/>
      <c r="AIY47" s="155"/>
      <c r="AIZ47" s="155"/>
      <c r="AJA47" s="155"/>
      <c r="AJB47" s="155"/>
      <c r="AJC47" s="155"/>
      <c r="AJD47" s="155"/>
      <c r="AJE47" s="155"/>
      <c r="AJF47" s="155"/>
      <c r="AJG47" s="155"/>
      <c r="AJH47" s="155"/>
      <c r="AJI47" s="155"/>
      <c r="AJJ47" s="155"/>
      <c r="AJK47" s="155"/>
      <c r="AJL47" s="155"/>
      <c r="AJM47" s="155"/>
      <c r="AJN47" s="155"/>
      <c r="AJO47" s="155"/>
      <c r="AJP47" s="155"/>
      <c r="AJQ47" s="155"/>
      <c r="AJR47" s="155"/>
      <c r="AJS47" s="155"/>
      <c r="AJT47" s="155"/>
      <c r="AJU47" s="155"/>
      <c r="AJV47" s="155"/>
      <c r="AJW47" s="155"/>
      <c r="AJX47" s="155"/>
      <c r="AJY47" s="155"/>
      <c r="AJZ47" s="155"/>
      <c r="AKA47" s="155"/>
      <c r="AKB47" s="155"/>
      <c r="AKC47" s="155"/>
      <c r="AKD47" s="155"/>
      <c r="AKE47" s="155"/>
      <c r="AKF47" s="155"/>
      <c r="AKG47" s="155"/>
      <c r="AKH47" s="155"/>
      <c r="AKI47" s="155"/>
      <c r="AKJ47" s="155"/>
      <c r="AKK47" s="155"/>
      <c r="AKL47" s="155"/>
      <c r="AKM47" s="155"/>
      <c r="AKN47" s="155"/>
      <c r="AKO47" s="155"/>
      <c r="AKP47" s="155"/>
      <c r="AKQ47" s="155"/>
      <c r="AKR47" s="155"/>
      <c r="AKS47" s="155"/>
      <c r="AKT47" s="155"/>
      <c r="AKU47" s="155"/>
      <c r="AKV47" s="155"/>
      <c r="AKW47" s="155"/>
      <c r="AKX47" s="155"/>
      <c r="AKY47" s="155"/>
      <c r="AKZ47" s="155"/>
      <c r="ALA47" s="155"/>
      <c r="ALB47" s="155"/>
      <c r="ALC47" s="155"/>
      <c r="ALD47" s="155"/>
      <c r="ALE47" s="155"/>
      <c r="ALF47" s="155"/>
      <c r="ALG47" s="155"/>
      <c r="ALH47" s="155"/>
      <c r="ALI47" s="155"/>
      <c r="ALJ47" s="155"/>
      <c r="ALK47" s="155"/>
      <c r="ALL47" s="155"/>
      <c r="ALM47" s="155"/>
      <c r="ALN47" s="155"/>
      <c r="ALO47" s="155"/>
      <c r="ALP47" s="155"/>
      <c r="ALQ47" s="155"/>
      <c r="ALR47" s="155"/>
      <c r="ALS47" s="155"/>
      <c r="ALT47" s="155"/>
      <c r="ALU47" s="155"/>
      <c r="ALV47" s="155"/>
      <c r="ALW47" s="155"/>
      <c r="ALX47" s="155"/>
      <c r="ALY47" s="155"/>
      <c r="ALZ47" s="155"/>
      <c r="AMA47" s="155"/>
      <c r="AMB47" s="155"/>
      <c r="AMC47" s="155"/>
      <c r="AMD47" s="155"/>
      <c r="AME47" s="155"/>
      <c r="AMF47" s="155"/>
      <c r="AMG47" s="155"/>
      <c r="AMH47" s="155"/>
      <c r="AMI47" s="155"/>
      <c r="AMJ47" s="155"/>
      <c r="AMK47" s="155"/>
    </row>
    <row r="48" spans="1:1025" s="156" customFormat="1" x14ac:dyDescent="0.25">
      <c r="A48" s="155" t="s">
        <v>132</v>
      </c>
      <c r="B48" s="155">
        <v>1308888</v>
      </c>
      <c r="C48" s="155">
        <v>0.64269237001428903</v>
      </c>
      <c r="D48" s="155">
        <v>892721</v>
      </c>
      <c r="E48" s="155">
        <v>0.682045369810098</v>
      </c>
      <c r="F48" s="155">
        <v>416167</v>
      </c>
      <c r="G48" s="155">
        <v>0.317954630189902</v>
      </c>
      <c r="H48" s="155">
        <v>4692855</v>
      </c>
      <c r="I48" s="155">
        <v>0.811558941699975</v>
      </c>
      <c r="J48" s="155">
        <v>4260606</v>
      </c>
      <c r="K48" s="155">
        <v>0.90789210406032195</v>
      </c>
      <c r="L48" s="155">
        <v>432249</v>
      </c>
      <c r="M48" s="155">
        <v>9.2107895939678497E-2</v>
      </c>
      <c r="N48" s="155">
        <v>258.53755248730198</v>
      </c>
      <c r="O48" s="155">
        <v>377.26064470310399</v>
      </c>
      <c r="P48" s="155">
        <v>3.8643140854512699</v>
      </c>
      <c r="Q48" s="155">
        <v>-54.362986606440401</v>
      </c>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c r="AZ48" s="155"/>
      <c r="BA48" s="155"/>
      <c r="BB48" s="155"/>
      <c r="BC48" s="155"/>
      <c r="BD48" s="155"/>
      <c r="BE48" s="155"/>
      <c r="BF48" s="155"/>
      <c r="BG48" s="155"/>
      <c r="BH48" s="155"/>
      <c r="BI48" s="155"/>
      <c r="BJ48" s="155"/>
      <c r="BK48" s="155"/>
      <c r="BL48" s="155"/>
      <c r="BM48" s="155"/>
      <c r="BN48" s="155"/>
      <c r="BO48" s="155"/>
      <c r="BP48" s="155"/>
      <c r="BQ48" s="155"/>
      <c r="BR48" s="155"/>
      <c r="BS48" s="155"/>
      <c r="BT48" s="155"/>
      <c r="BU48" s="155"/>
      <c r="BV48" s="155"/>
      <c r="BW48" s="155"/>
      <c r="BX48" s="155"/>
      <c r="BY48" s="155"/>
      <c r="BZ48" s="155"/>
      <c r="CA48" s="155"/>
      <c r="CB48" s="155"/>
      <c r="CC48" s="155"/>
      <c r="CD48" s="155"/>
      <c r="CE48" s="155"/>
      <c r="CF48" s="155"/>
      <c r="CG48" s="155"/>
      <c r="CH48" s="155"/>
      <c r="CI48" s="155"/>
      <c r="CJ48" s="155"/>
      <c r="CK48" s="155"/>
      <c r="CL48" s="155"/>
      <c r="CM48" s="155"/>
      <c r="CN48" s="155"/>
      <c r="CO48" s="155"/>
      <c r="CP48" s="155"/>
      <c r="CQ48" s="155"/>
      <c r="CR48" s="155"/>
      <c r="CS48" s="155"/>
      <c r="CT48" s="155"/>
      <c r="CU48" s="155"/>
      <c r="CV48" s="155"/>
      <c r="CW48" s="155"/>
      <c r="CX48" s="155"/>
      <c r="CY48" s="155"/>
      <c r="CZ48" s="155"/>
      <c r="DA48" s="155"/>
      <c r="DB48" s="155"/>
      <c r="DC48" s="155"/>
      <c r="DD48" s="155"/>
      <c r="DE48" s="155"/>
      <c r="DF48" s="155"/>
      <c r="DG48" s="155"/>
      <c r="DH48" s="155"/>
      <c r="DI48" s="155"/>
      <c r="DJ48" s="155"/>
      <c r="DK48" s="155"/>
      <c r="DL48" s="155"/>
      <c r="DM48" s="155"/>
      <c r="DN48" s="155"/>
      <c r="DO48" s="155"/>
      <c r="DP48" s="155"/>
      <c r="DQ48" s="155"/>
      <c r="DR48" s="155"/>
      <c r="DS48" s="155"/>
      <c r="DT48" s="155"/>
      <c r="DU48" s="155"/>
      <c r="DV48" s="155"/>
      <c r="DW48" s="155"/>
      <c r="DX48" s="155"/>
      <c r="DY48" s="155"/>
      <c r="DZ48" s="155"/>
      <c r="EA48" s="155"/>
      <c r="EB48" s="155"/>
      <c r="EC48" s="155"/>
      <c r="ED48" s="155"/>
      <c r="EE48" s="155"/>
      <c r="EF48" s="155"/>
      <c r="EG48" s="155"/>
      <c r="EH48" s="155"/>
      <c r="EI48" s="155"/>
      <c r="EJ48" s="155"/>
      <c r="EK48" s="155"/>
      <c r="EL48" s="155"/>
      <c r="EM48" s="155"/>
      <c r="EN48" s="155"/>
      <c r="EO48" s="155"/>
      <c r="EP48" s="155"/>
      <c r="EQ48" s="155"/>
      <c r="ER48" s="155"/>
      <c r="ES48" s="155"/>
      <c r="ET48" s="155"/>
      <c r="EU48" s="155"/>
      <c r="EV48" s="155"/>
      <c r="EW48" s="155"/>
      <c r="EX48" s="155"/>
      <c r="EY48" s="155"/>
      <c r="EZ48" s="155"/>
      <c r="FA48" s="155"/>
      <c r="FB48" s="155"/>
      <c r="FC48" s="155"/>
      <c r="FD48" s="155"/>
      <c r="FE48" s="155"/>
      <c r="FF48" s="155"/>
      <c r="FG48" s="155"/>
      <c r="FH48" s="155"/>
      <c r="FI48" s="155"/>
      <c r="FJ48" s="155"/>
      <c r="FK48" s="155"/>
      <c r="FL48" s="155"/>
      <c r="FM48" s="155"/>
      <c r="FN48" s="155"/>
      <c r="FO48" s="155"/>
      <c r="FP48" s="155"/>
      <c r="FQ48" s="155"/>
      <c r="FR48" s="155"/>
      <c r="FS48" s="155"/>
      <c r="FT48" s="155"/>
      <c r="FU48" s="155"/>
      <c r="FV48" s="155"/>
      <c r="FW48" s="155"/>
      <c r="FX48" s="155"/>
      <c r="FY48" s="155"/>
      <c r="FZ48" s="155"/>
      <c r="GA48" s="155"/>
      <c r="GB48" s="155"/>
      <c r="GC48" s="155"/>
      <c r="GD48" s="155"/>
      <c r="GE48" s="155"/>
      <c r="GF48" s="155"/>
      <c r="GG48" s="155"/>
      <c r="GH48" s="155"/>
      <c r="GI48" s="155"/>
      <c r="GJ48" s="155"/>
      <c r="GK48" s="155"/>
      <c r="GL48" s="155"/>
      <c r="GM48" s="155"/>
      <c r="GN48" s="155"/>
      <c r="GO48" s="155"/>
      <c r="GP48" s="155"/>
      <c r="GQ48" s="155"/>
      <c r="GR48" s="155"/>
      <c r="GS48" s="155"/>
      <c r="GT48" s="155"/>
      <c r="GU48" s="155"/>
      <c r="GV48" s="155"/>
      <c r="GW48" s="155"/>
      <c r="GX48" s="155"/>
      <c r="GY48" s="155"/>
      <c r="GZ48" s="155"/>
      <c r="HA48" s="155"/>
      <c r="HB48" s="155"/>
      <c r="HC48" s="155"/>
      <c r="HD48" s="155"/>
      <c r="HE48" s="155"/>
      <c r="HF48" s="155"/>
      <c r="HG48" s="155"/>
      <c r="HH48" s="155"/>
      <c r="HI48" s="155"/>
      <c r="HJ48" s="155"/>
      <c r="HK48" s="155"/>
      <c r="HL48" s="155"/>
      <c r="HM48" s="155"/>
      <c r="HN48" s="155"/>
      <c r="HO48" s="155"/>
      <c r="HP48" s="155"/>
      <c r="HQ48" s="155"/>
      <c r="HR48" s="155"/>
      <c r="HS48" s="155"/>
      <c r="HT48" s="155"/>
      <c r="HU48" s="155"/>
      <c r="HV48" s="155"/>
      <c r="HW48" s="155"/>
      <c r="HX48" s="155"/>
      <c r="HY48" s="155"/>
      <c r="HZ48" s="155"/>
      <c r="IA48" s="155"/>
      <c r="IB48" s="155"/>
      <c r="IC48" s="155"/>
      <c r="ID48" s="155"/>
      <c r="IE48" s="155"/>
      <c r="IF48" s="155"/>
      <c r="IG48" s="155"/>
      <c r="IH48" s="155"/>
      <c r="II48" s="155"/>
      <c r="IJ48" s="155"/>
      <c r="IK48" s="155"/>
      <c r="IL48" s="155"/>
      <c r="IM48" s="155"/>
      <c r="IN48" s="155"/>
      <c r="IO48" s="155"/>
      <c r="IP48" s="155"/>
      <c r="IQ48" s="155"/>
      <c r="IR48" s="155"/>
      <c r="IS48" s="155"/>
      <c r="IT48" s="155"/>
      <c r="IU48" s="155"/>
      <c r="IV48" s="155"/>
      <c r="IW48" s="155"/>
      <c r="IX48" s="155"/>
      <c r="IY48" s="155"/>
      <c r="IZ48" s="155"/>
      <c r="JA48" s="155"/>
      <c r="JB48" s="155"/>
      <c r="JC48" s="155"/>
      <c r="JD48" s="155"/>
      <c r="JE48" s="155"/>
      <c r="JF48" s="155"/>
      <c r="JG48" s="155"/>
      <c r="JH48" s="155"/>
      <c r="JI48" s="155"/>
      <c r="JJ48" s="155"/>
      <c r="JK48" s="155"/>
      <c r="JL48" s="155"/>
      <c r="JM48" s="155"/>
      <c r="JN48" s="155"/>
      <c r="JO48" s="155"/>
      <c r="JP48" s="155"/>
      <c r="JQ48" s="155"/>
      <c r="JR48" s="155"/>
      <c r="JS48" s="155"/>
      <c r="JT48" s="155"/>
      <c r="JU48" s="155"/>
      <c r="JV48" s="155"/>
      <c r="JW48" s="155"/>
      <c r="JX48" s="155"/>
      <c r="JY48" s="155"/>
      <c r="JZ48" s="155"/>
      <c r="KA48" s="155"/>
      <c r="KB48" s="155"/>
      <c r="KC48" s="155"/>
      <c r="KD48" s="155"/>
      <c r="KE48" s="155"/>
      <c r="KF48" s="155"/>
      <c r="KG48" s="155"/>
      <c r="KH48" s="155"/>
      <c r="KI48" s="155"/>
      <c r="KJ48" s="155"/>
      <c r="KK48" s="155"/>
      <c r="KL48" s="155"/>
      <c r="KM48" s="155"/>
      <c r="KN48" s="155"/>
      <c r="KO48" s="155"/>
      <c r="KP48" s="155"/>
      <c r="KQ48" s="155"/>
      <c r="KR48" s="155"/>
      <c r="KS48" s="155"/>
      <c r="KT48" s="155"/>
      <c r="KU48" s="155"/>
      <c r="KV48" s="155"/>
      <c r="KW48" s="155"/>
      <c r="KX48" s="155"/>
      <c r="KY48" s="155"/>
      <c r="KZ48" s="155"/>
      <c r="LA48" s="155"/>
      <c r="LB48" s="155"/>
      <c r="LC48" s="155"/>
      <c r="LD48" s="155"/>
      <c r="LE48" s="155"/>
      <c r="LF48" s="155"/>
      <c r="LG48" s="155"/>
      <c r="LH48" s="155"/>
      <c r="LI48" s="155"/>
      <c r="LJ48" s="155"/>
      <c r="LK48" s="155"/>
      <c r="LL48" s="155"/>
      <c r="LM48" s="155"/>
      <c r="LN48" s="155"/>
      <c r="LO48" s="155"/>
      <c r="LP48" s="155"/>
      <c r="LQ48" s="155"/>
      <c r="LR48" s="155"/>
      <c r="LS48" s="155"/>
      <c r="LT48" s="155"/>
      <c r="LU48" s="155"/>
      <c r="LV48" s="155"/>
      <c r="LW48" s="155"/>
      <c r="LX48" s="155"/>
      <c r="LY48" s="155"/>
      <c r="LZ48" s="155"/>
      <c r="MA48" s="155"/>
      <c r="MB48" s="155"/>
      <c r="MC48" s="155"/>
      <c r="MD48" s="155"/>
      <c r="ME48" s="155"/>
      <c r="MF48" s="155"/>
      <c r="MG48" s="155"/>
      <c r="MH48" s="155"/>
      <c r="MI48" s="155"/>
      <c r="MJ48" s="155"/>
      <c r="MK48" s="155"/>
      <c r="ML48" s="155"/>
      <c r="MM48" s="155"/>
      <c r="MN48" s="155"/>
      <c r="MO48" s="155"/>
      <c r="MP48" s="155"/>
      <c r="MQ48" s="155"/>
      <c r="MR48" s="155"/>
      <c r="MS48" s="155"/>
      <c r="MT48" s="155"/>
      <c r="MU48" s="155"/>
      <c r="MV48" s="155"/>
      <c r="MW48" s="155"/>
      <c r="MX48" s="155"/>
      <c r="MY48" s="155"/>
      <c r="MZ48" s="155"/>
      <c r="NA48" s="155"/>
      <c r="NB48" s="155"/>
      <c r="NC48" s="155"/>
      <c r="ND48" s="155"/>
      <c r="NE48" s="155"/>
      <c r="NF48" s="155"/>
      <c r="NG48" s="155"/>
      <c r="NH48" s="155"/>
      <c r="NI48" s="155"/>
      <c r="NJ48" s="155"/>
      <c r="NK48" s="155"/>
      <c r="NL48" s="155"/>
      <c r="NM48" s="155"/>
      <c r="NN48" s="155"/>
      <c r="NO48" s="155"/>
      <c r="NP48" s="155"/>
      <c r="NQ48" s="155"/>
      <c r="NR48" s="155"/>
      <c r="NS48" s="155"/>
      <c r="NT48" s="155"/>
      <c r="NU48" s="155"/>
      <c r="NV48" s="155"/>
      <c r="NW48" s="155"/>
      <c r="NX48" s="155"/>
      <c r="NY48" s="155"/>
      <c r="NZ48" s="155"/>
      <c r="OA48" s="155"/>
      <c r="OB48" s="155"/>
      <c r="OC48" s="155"/>
      <c r="OD48" s="155"/>
      <c r="OE48" s="155"/>
      <c r="OF48" s="155"/>
      <c r="OG48" s="155"/>
      <c r="OH48" s="155"/>
      <c r="OI48" s="155"/>
      <c r="OJ48" s="155"/>
      <c r="OK48" s="155"/>
      <c r="OL48" s="155"/>
      <c r="OM48" s="155"/>
      <c r="ON48" s="155"/>
      <c r="OO48" s="155"/>
      <c r="OP48" s="155"/>
      <c r="OQ48" s="155"/>
      <c r="OR48" s="155"/>
      <c r="OS48" s="155"/>
      <c r="OT48" s="155"/>
      <c r="OU48" s="155"/>
      <c r="OV48" s="155"/>
      <c r="OW48" s="155"/>
      <c r="OX48" s="155"/>
      <c r="OY48" s="155"/>
      <c r="OZ48" s="155"/>
      <c r="PA48" s="155"/>
      <c r="PB48" s="155"/>
      <c r="PC48" s="155"/>
      <c r="PD48" s="155"/>
      <c r="PE48" s="155"/>
      <c r="PF48" s="155"/>
      <c r="PG48" s="155"/>
      <c r="PH48" s="155"/>
      <c r="PI48" s="155"/>
      <c r="PJ48" s="155"/>
      <c r="PK48" s="155"/>
      <c r="PL48" s="155"/>
      <c r="PM48" s="155"/>
      <c r="PN48" s="155"/>
      <c r="PO48" s="155"/>
      <c r="PP48" s="155"/>
      <c r="PQ48" s="155"/>
      <c r="PR48" s="155"/>
      <c r="PS48" s="155"/>
      <c r="PT48" s="155"/>
      <c r="PU48" s="155"/>
      <c r="PV48" s="155"/>
      <c r="PW48" s="155"/>
      <c r="PX48" s="155"/>
      <c r="PY48" s="155"/>
      <c r="PZ48" s="155"/>
      <c r="QA48" s="155"/>
      <c r="QB48" s="155"/>
      <c r="QC48" s="155"/>
      <c r="QD48" s="155"/>
      <c r="QE48" s="155"/>
      <c r="QF48" s="155"/>
      <c r="QG48" s="155"/>
      <c r="QH48" s="155"/>
      <c r="QI48" s="155"/>
      <c r="QJ48" s="155"/>
      <c r="QK48" s="155"/>
      <c r="QL48" s="155"/>
      <c r="QM48" s="155"/>
      <c r="QN48" s="155"/>
      <c r="QO48" s="155"/>
      <c r="QP48" s="155"/>
      <c r="QQ48" s="155"/>
      <c r="QR48" s="155"/>
      <c r="QS48" s="155"/>
      <c r="QT48" s="155"/>
      <c r="QU48" s="155"/>
      <c r="QV48" s="155"/>
      <c r="QW48" s="155"/>
      <c r="QX48" s="155"/>
      <c r="QY48" s="155"/>
      <c r="QZ48" s="155"/>
      <c r="RA48" s="155"/>
      <c r="RB48" s="155"/>
      <c r="RC48" s="155"/>
      <c r="RD48" s="155"/>
      <c r="RE48" s="155"/>
      <c r="RF48" s="155"/>
      <c r="RG48" s="155"/>
      <c r="RH48" s="155"/>
      <c r="RI48" s="155"/>
      <c r="RJ48" s="155"/>
      <c r="RK48" s="155"/>
      <c r="RL48" s="155"/>
      <c r="RM48" s="155"/>
      <c r="RN48" s="155"/>
      <c r="RO48" s="155"/>
      <c r="RP48" s="155"/>
      <c r="RQ48" s="155"/>
      <c r="RR48" s="155"/>
      <c r="RS48" s="155"/>
      <c r="RT48" s="155"/>
      <c r="RU48" s="155"/>
      <c r="RV48" s="155"/>
      <c r="RW48" s="155"/>
      <c r="RX48" s="155"/>
      <c r="RY48" s="155"/>
      <c r="RZ48" s="155"/>
      <c r="SA48" s="155"/>
      <c r="SB48" s="155"/>
      <c r="SC48" s="155"/>
      <c r="SD48" s="155"/>
      <c r="SE48" s="155"/>
      <c r="SF48" s="155"/>
      <c r="SG48" s="155"/>
      <c r="SH48" s="155"/>
      <c r="SI48" s="155"/>
      <c r="SJ48" s="155"/>
      <c r="SK48" s="155"/>
      <c r="SL48" s="155"/>
      <c r="SM48" s="155"/>
      <c r="SN48" s="155"/>
      <c r="SO48" s="155"/>
      <c r="SP48" s="155"/>
      <c r="SQ48" s="155"/>
      <c r="SR48" s="155"/>
      <c r="SS48" s="155"/>
      <c r="ST48" s="155"/>
      <c r="SU48" s="155"/>
      <c r="SV48" s="155"/>
      <c r="SW48" s="155"/>
      <c r="SX48" s="155"/>
      <c r="SY48" s="155"/>
      <c r="SZ48" s="155"/>
      <c r="TA48" s="155"/>
      <c r="TB48" s="155"/>
      <c r="TC48" s="155"/>
      <c r="TD48" s="155"/>
      <c r="TE48" s="155"/>
      <c r="TF48" s="155"/>
      <c r="TG48" s="155"/>
      <c r="TH48" s="155"/>
      <c r="TI48" s="155"/>
      <c r="TJ48" s="155"/>
      <c r="TK48" s="155"/>
      <c r="TL48" s="155"/>
      <c r="TM48" s="155"/>
      <c r="TN48" s="155"/>
      <c r="TO48" s="155"/>
      <c r="TP48" s="155"/>
      <c r="TQ48" s="155"/>
      <c r="TR48" s="155"/>
      <c r="TS48" s="155"/>
      <c r="TT48" s="155"/>
      <c r="TU48" s="155"/>
      <c r="TV48" s="155"/>
      <c r="TW48" s="155"/>
      <c r="TX48" s="155"/>
      <c r="TY48" s="155"/>
      <c r="TZ48" s="155"/>
      <c r="UA48" s="155"/>
      <c r="UB48" s="155"/>
      <c r="UC48" s="155"/>
      <c r="UD48" s="155"/>
      <c r="UE48" s="155"/>
      <c r="UF48" s="155"/>
      <c r="UG48" s="155"/>
      <c r="UH48" s="155"/>
      <c r="UI48" s="155"/>
      <c r="UJ48" s="155"/>
      <c r="UK48" s="155"/>
      <c r="UL48" s="155"/>
      <c r="UM48" s="155"/>
      <c r="UN48" s="155"/>
      <c r="UO48" s="155"/>
      <c r="UP48" s="155"/>
      <c r="UQ48" s="155"/>
      <c r="UR48" s="155"/>
      <c r="US48" s="155"/>
      <c r="UT48" s="155"/>
      <c r="UU48" s="155"/>
      <c r="UV48" s="155"/>
      <c r="UW48" s="155"/>
      <c r="UX48" s="155"/>
      <c r="UY48" s="155"/>
      <c r="UZ48" s="155"/>
      <c r="VA48" s="155"/>
      <c r="VB48" s="155"/>
      <c r="VC48" s="155"/>
      <c r="VD48" s="155"/>
      <c r="VE48" s="155"/>
      <c r="VF48" s="155"/>
      <c r="VG48" s="155"/>
      <c r="VH48" s="155"/>
      <c r="VI48" s="155"/>
      <c r="VJ48" s="155"/>
      <c r="VK48" s="155"/>
      <c r="VL48" s="155"/>
      <c r="VM48" s="155"/>
      <c r="VN48" s="155"/>
      <c r="VO48" s="155"/>
      <c r="VP48" s="155"/>
      <c r="VQ48" s="155"/>
      <c r="VR48" s="155"/>
      <c r="VS48" s="155"/>
      <c r="VT48" s="155"/>
      <c r="VU48" s="155"/>
      <c r="VV48" s="155"/>
      <c r="VW48" s="155"/>
      <c r="VX48" s="155"/>
      <c r="VY48" s="155"/>
      <c r="VZ48" s="155"/>
      <c r="WA48" s="155"/>
      <c r="WB48" s="155"/>
      <c r="WC48" s="155"/>
      <c r="WD48" s="155"/>
      <c r="WE48" s="155"/>
      <c r="WF48" s="155"/>
      <c r="WG48" s="155"/>
      <c r="WH48" s="155"/>
      <c r="WI48" s="155"/>
      <c r="WJ48" s="155"/>
      <c r="WK48" s="155"/>
      <c r="WL48" s="155"/>
      <c r="WM48" s="155"/>
      <c r="WN48" s="155"/>
      <c r="WO48" s="155"/>
      <c r="WP48" s="155"/>
      <c r="WQ48" s="155"/>
      <c r="WR48" s="155"/>
      <c r="WS48" s="155"/>
      <c r="WT48" s="155"/>
      <c r="WU48" s="155"/>
      <c r="WV48" s="155"/>
      <c r="WW48" s="155"/>
      <c r="WX48" s="155"/>
      <c r="WY48" s="155"/>
      <c r="WZ48" s="155"/>
      <c r="XA48" s="155"/>
      <c r="XB48" s="155"/>
      <c r="XC48" s="155"/>
      <c r="XD48" s="155"/>
      <c r="XE48" s="155"/>
      <c r="XF48" s="155"/>
      <c r="XG48" s="155"/>
      <c r="XH48" s="155"/>
      <c r="XI48" s="155"/>
      <c r="XJ48" s="155"/>
      <c r="XK48" s="155"/>
      <c r="XL48" s="155"/>
      <c r="XM48" s="155"/>
      <c r="XN48" s="155"/>
      <c r="XO48" s="155"/>
      <c r="XP48" s="155"/>
      <c r="XQ48" s="155"/>
      <c r="XR48" s="155"/>
      <c r="XS48" s="155"/>
      <c r="XT48" s="155"/>
      <c r="XU48" s="155"/>
      <c r="XV48" s="155"/>
      <c r="XW48" s="155"/>
      <c r="XX48" s="155"/>
      <c r="XY48" s="155"/>
      <c r="XZ48" s="155"/>
      <c r="YA48" s="155"/>
      <c r="YB48" s="155"/>
      <c r="YC48" s="155"/>
      <c r="YD48" s="155"/>
      <c r="YE48" s="155"/>
      <c r="YF48" s="155"/>
      <c r="YG48" s="155"/>
      <c r="YH48" s="155"/>
      <c r="YI48" s="155"/>
      <c r="YJ48" s="155"/>
      <c r="YK48" s="155"/>
      <c r="YL48" s="155"/>
      <c r="YM48" s="155"/>
      <c r="YN48" s="155"/>
      <c r="YO48" s="155"/>
      <c r="YP48" s="155"/>
      <c r="YQ48" s="155"/>
      <c r="YR48" s="155"/>
      <c r="YS48" s="155"/>
      <c r="YT48" s="155"/>
      <c r="YU48" s="155"/>
      <c r="YV48" s="155"/>
      <c r="YW48" s="155"/>
      <c r="YX48" s="155"/>
      <c r="YY48" s="155"/>
      <c r="YZ48" s="155"/>
      <c r="ZA48" s="155"/>
      <c r="ZB48" s="155"/>
      <c r="ZC48" s="155"/>
      <c r="ZD48" s="155"/>
      <c r="ZE48" s="155"/>
      <c r="ZF48" s="155"/>
      <c r="ZG48" s="155"/>
      <c r="ZH48" s="155"/>
      <c r="ZI48" s="155"/>
      <c r="ZJ48" s="155"/>
      <c r="ZK48" s="155"/>
      <c r="ZL48" s="155"/>
      <c r="ZM48" s="155"/>
      <c r="ZN48" s="155"/>
      <c r="ZO48" s="155"/>
      <c r="ZP48" s="155"/>
      <c r="ZQ48" s="155"/>
      <c r="ZR48" s="155"/>
      <c r="ZS48" s="155"/>
      <c r="ZT48" s="155"/>
      <c r="ZU48" s="155"/>
      <c r="ZV48" s="155"/>
      <c r="ZW48" s="155"/>
      <c r="ZX48" s="155"/>
      <c r="ZY48" s="155"/>
      <c r="ZZ48" s="155"/>
      <c r="AAA48" s="155"/>
      <c r="AAB48" s="155"/>
      <c r="AAC48" s="155"/>
      <c r="AAD48" s="155"/>
      <c r="AAE48" s="155"/>
      <c r="AAF48" s="155"/>
      <c r="AAG48" s="155"/>
      <c r="AAH48" s="155"/>
      <c r="AAI48" s="155"/>
      <c r="AAJ48" s="155"/>
      <c r="AAK48" s="155"/>
      <c r="AAL48" s="155"/>
      <c r="AAM48" s="155"/>
      <c r="AAN48" s="155"/>
      <c r="AAO48" s="155"/>
      <c r="AAP48" s="155"/>
      <c r="AAQ48" s="155"/>
      <c r="AAR48" s="155"/>
      <c r="AAS48" s="155"/>
      <c r="AAT48" s="155"/>
      <c r="AAU48" s="155"/>
      <c r="AAV48" s="155"/>
      <c r="AAW48" s="155"/>
      <c r="AAX48" s="155"/>
      <c r="AAY48" s="155"/>
      <c r="AAZ48" s="155"/>
      <c r="ABA48" s="155"/>
      <c r="ABB48" s="155"/>
      <c r="ABC48" s="155"/>
      <c r="ABD48" s="155"/>
      <c r="ABE48" s="155"/>
      <c r="ABF48" s="155"/>
      <c r="ABG48" s="155"/>
      <c r="ABH48" s="155"/>
      <c r="ABI48" s="155"/>
      <c r="ABJ48" s="155"/>
      <c r="ABK48" s="155"/>
      <c r="ABL48" s="155"/>
      <c r="ABM48" s="155"/>
      <c r="ABN48" s="155"/>
      <c r="ABO48" s="155"/>
      <c r="ABP48" s="155"/>
      <c r="ABQ48" s="155"/>
      <c r="ABR48" s="155"/>
      <c r="ABS48" s="155"/>
      <c r="ABT48" s="155"/>
      <c r="ABU48" s="155"/>
      <c r="ABV48" s="155"/>
      <c r="ABW48" s="155"/>
      <c r="ABX48" s="155"/>
      <c r="ABY48" s="155"/>
      <c r="ABZ48" s="155"/>
      <c r="ACA48" s="155"/>
      <c r="ACB48" s="155"/>
      <c r="ACC48" s="155"/>
      <c r="ACD48" s="155"/>
      <c r="ACE48" s="155"/>
      <c r="ACF48" s="155"/>
      <c r="ACG48" s="155"/>
      <c r="ACH48" s="155"/>
      <c r="ACI48" s="155"/>
      <c r="ACJ48" s="155"/>
      <c r="ACK48" s="155"/>
      <c r="ACL48" s="155"/>
      <c r="ACM48" s="155"/>
      <c r="ACN48" s="155"/>
      <c r="ACO48" s="155"/>
      <c r="ACP48" s="155"/>
      <c r="ACQ48" s="155"/>
      <c r="ACR48" s="155"/>
      <c r="ACS48" s="155"/>
      <c r="ACT48" s="155"/>
      <c r="ACU48" s="155"/>
      <c r="ACV48" s="155"/>
      <c r="ACW48" s="155"/>
      <c r="ACX48" s="155"/>
      <c r="ACY48" s="155"/>
      <c r="ACZ48" s="155"/>
      <c r="ADA48" s="155"/>
      <c r="ADB48" s="155"/>
      <c r="ADC48" s="155"/>
      <c r="ADD48" s="155"/>
      <c r="ADE48" s="155"/>
      <c r="ADF48" s="155"/>
      <c r="ADG48" s="155"/>
      <c r="ADH48" s="155"/>
      <c r="ADI48" s="155"/>
      <c r="ADJ48" s="155"/>
      <c r="ADK48" s="155"/>
      <c r="ADL48" s="155"/>
      <c r="ADM48" s="155"/>
      <c r="ADN48" s="155"/>
      <c r="ADO48" s="155"/>
      <c r="ADP48" s="155"/>
      <c r="ADQ48" s="155"/>
      <c r="ADR48" s="155"/>
      <c r="ADS48" s="155"/>
      <c r="ADT48" s="155"/>
      <c r="ADU48" s="155"/>
      <c r="ADV48" s="155"/>
      <c r="ADW48" s="155"/>
      <c r="ADX48" s="155"/>
      <c r="ADY48" s="155"/>
      <c r="ADZ48" s="155"/>
      <c r="AEA48" s="155"/>
      <c r="AEB48" s="155"/>
      <c r="AEC48" s="155"/>
      <c r="AED48" s="155"/>
      <c r="AEE48" s="155"/>
      <c r="AEF48" s="155"/>
      <c r="AEG48" s="155"/>
      <c r="AEH48" s="155"/>
      <c r="AEI48" s="155"/>
      <c r="AEJ48" s="155"/>
      <c r="AEK48" s="155"/>
      <c r="AEL48" s="155"/>
      <c r="AEM48" s="155"/>
      <c r="AEN48" s="155"/>
      <c r="AEO48" s="155"/>
      <c r="AEP48" s="155"/>
      <c r="AEQ48" s="155"/>
      <c r="AER48" s="155"/>
      <c r="AES48" s="155"/>
      <c r="AET48" s="155"/>
      <c r="AEU48" s="155"/>
      <c r="AEV48" s="155"/>
      <c r="AEW48" s="155"/>
      <c r="AEX48" s="155"/>
      <c r="AEY48" s="155"/>
      <c r="AEZ48" s="155"/>
      <c r="AFA48" s="155"/>
      <c r="AFB48" s="155"/>
      <c r="AFC48" s="155"/>
      <c r="AFD48" s="155"/>
      <c r="AFE48" s="155"/>
      <c r="AFF48" s="155"/>
      <c r="AFG48" s="155"/>
      <c r="AFH48" s="155"/>
      <c r="AFI48" s="155"/>
      <c r="AFJ48" s="155"/>
      <c r="AFK48" s="155"/>
      <c r="AFL48" s="155"/>
      <c r="AFM48" s="155"/>
      <c r="AFN48" s="155"/>
      <c r="AFO48" s="155"/>
      <c r="AFP48" s="155"/>
      <c r="AFQ48" s="155"/>
      <c r="AFR48" s="155"/>
      <c r="AFS48" s="155"/>
      <c r="AFT48" s="155"/>
      <c r="AFU48" s="155"/>
      <c r="AFV48" s="155"/>
      <c r="AFW48" s="155"/>
      <c r="AFX48" s="155"/>
      <c r="AFY48" s="155"/>
      <c r="AFZ48" s="155"/>
      <c r="AGA48" s="155"/>
      <c r="AGB48" s="155"/>
      <c r="AGC48" s="155"/>
      <c r="AGD48" s="155"/>
      <c r="AGE48" s="155"/>
      <c r="AGF48" s="155"/>
      <c r="AGG48" s="155"/>
      <c r="AGH48" s="155"/>
      <c r="AGI48" s="155"/>
      <c r="AGJ48" s="155"/>
      <c r="AGK48" s="155"/>
      <c r="AGL48" s="155"/>
      <c r="AGM48" s="155"/>
      <c r="AGN48" s="155"/>
      <c r="AGO48" s="155"/>
      <c r="AGP48" s="155"/>
      <c r="AGQ48" s="155"/>
      <c r="AGR48" s="155"/>
      <c r="AGS48" s="155"/>
      <c r="AGT48" s="155"/>
      <c r="AGU48" s="155"/>
      <c r="AGV48" s="155"/>
      <c r="AGW48" s="155"/>
      <c r="AGX48" s="155"/>
      <c r="AGY48" s="155"/>
      <c r="AGZ48" s="155"/>
      <c r="AHA48" s="155"/>
      <c r="AHB48" s="155"/>
      <c r="AHC48" s="155"/>
      <c r="AHD48" s="155"/>
      <c r="AHE48" s="155"/>
      <c r="AHF48" s="155"/>
      <c r="AHG48" s="155"/>
      <c r="AHH48" s="155"/>
      <c r="AHI48" s="155"/>
      <c r="AHJ48" s="155"/>
      <c r="AHK48" s="155"/>
      <c r="AHL48" s="155"/>
      <c r="AHM48" s="155"/>
      <c r="AHN48" s="155"/>
      <c r="AHO48" s="155"/>
      <c r="AHP48" s="155"/>
      <c r="AHQ48" s="155"/>
      <c r="AHR48" s="155"/>
      <c r="AHS48" s="155"/>
      <c r="AHT48" s="155"/>
      <c r="AHU48" s="155"/>
      <c r="AHV48" s="155"/>
      <c r="AHW48" s="155"/>
      <c r="AHX48" s="155"/>
      <c r="AHY48" s="155"/>
      <c r="AHZ48" s="155"/>
      <c r="AIA48" s="155"/>
      <c r="AIB48" s="155"/>
      <c r="AIC48" s="155"/>
      <c r="AID48" s="155"/>
      <c r="AIE48" s="155"/>
      <c r="AIF48" s="155"/>
      <c r="AIG48" s="155"/>
      <c r="AIH48" s="155"/>
      <c r="AII48" s="155"/>
      <c r="AIJ48" s="155"/>
      <c r="AIK48" s="155"/>
      <c r="AIL48" s="155"/>
      <c r="AIM48" s="155"/>
      <c r="AIN48" s="155"/>
      <c r="AIO48" s="155"/>
      <c r="AIP48" s="155"/>
      <c r="AIQ48" s="155"/>
      <c r="AIR48" s="155"/>
      <c r="AIS48" s="155"/>
      <c r="AIT48" s="155"/>
      <c r="AIU48" s="155"/>
      <c r="AIV48" s="155"/>
      <c r="AIW48" s="155"/>
      <c r="AIX48" s="155"/>
      <c r="AIY48" s="155"/>
      <c r="AIZ48" s="155"/>
      <c r="AJA48" s="155"/>
      <c r="AJB48" s="155"/>
      <c r="AJC48" s="155"/>
      <c r="AJD48" s="155"/>
      <c r="AJE48" s="155"/>
      <c r="AJF48" s="155"/>
      <c r="AJG48" s="155"/>
      <c r="AJH48" s="155"/>
      <c r="AJI48" s="155"/>
      <c r="AJJ48" s="155"/>
      <c r="AJK48" s="155"/>
      <c r="AJL48" s="155"/>
      <c r="AJM48" s="155"/>
      <c r="AJN48" s="155"/>
      <c r="AJO48" s="155"/>
      <c r="AJP48" s="155"/>
      <c r="AJQ48" s="155"/>
      <c r="AJR48" s="155"/>
      <c r="AJS48" s="155"/>
      <c r="AJT48" s="155"/>
      <c r="AJU48" s="155"/>
      <c r="AJV48" s="155"/>
      <c r="AJW48" s="155"/>
      <c r="AJX48" s="155"/>
      <c r="AJY48" s="155"/>
      <c r="AJZ48" s="155"/>
      <c r="AKA48" s="155"/>
      <c r="AKB48" s="155"/>
      <c r="AKC48" s="155"/>
      <c r="AKD48" s="155"/>
      <c r="AKE48" s="155"/>
      <c r="AKF48" s="155"/>
      <c r="AKG48" s="155"/>
      <c r="AKH48" s="155"/>
      <c r="AKI48" s="155"/>
      <c r="AKJ48" s="155"/>
      <c r="AKK48" s="155"/>
      <c r="AKL48" s="155"/>
      <c r="AKM48" s="155"/>
      <c r="AKN48" s="155"/>
      <c r="AKO48" s="155"/>
      <c r="AKP48" s="155"/>
      <c r="AKQ48" s="155"/>
      <c r="AKR48" s="155"/>
      <c r="AKS48" s="155"/>
      <c r="AKT48" s="155"/>
      <c r="AKU48" s="155"/>
      <c r="AKV48" s="155"/>
      <c r="AKW48" s="155"/>
      <c r="AKX48" s="155"/>
      <c r="AKY48" s="155"/>
      <c r="AKZ48" s="155"/>
      <c r="ALA48" s="155"/>
      <c r="ALB48" s="155"/>
      <c r="ALC48" s="155"/>
      <c r="ALD48" s="155"/>
      <c r="ALE48" s="155"/>
      <c r="ALF48" s="155"/>
      <c r="ALG48" s="155"/>
      <c r="ALH48" s="155"/>
      <c r="ALI48" s="155"/>
      <c r="ALJ48" s="155"/>
      <c r="ALK48" s="155"/>
      <c r="ALL48" s="155"/>
      <c r="ALM48" s="155"/>
      <c r="ALN48" s="155"/>
      <c r="ALO48" s="155"/>
      <c r="ALP48" s="155"/>
      <c r="ALQ48" s="155"/>
      <c r="ALR48" s="155"/>
      <c r="ALS48" s="155"/>
      <c r="ALT48" s="155"/>
      <c r="ALU48" s="155"/>
      <c r="ALV48" s="155"/>
      <c r="ALW48" s="155"/>
      <c r="ALX48" s="155"/>
      <c r="ALY48" s="155"/>
      <c r="ALZ48" s="155"/>
      <c r="AMA48" s="155"/>
      <c r="AMB48" s="155"/>
      <c r="AMC48" s="155"/>
      <c r="AMD48" s="155"/>
      <c r="AME48" s="155"/>
      <c r="AMF48" s="155"/>
      <c r="AMG48" s="155"/>
      <c r="AMH48" s="155"/>
      <c r="AMI48" s="155"/>
      <c r="AMJ48" s="155"/>
      <c r="AMK48" s="155"/>
    </row>
    <row r="49" spans="1:1025" s="156" customFormat="1" x14ac:dyDescent="0.25">
      <c r="A49" s="155" t="s">
        <v>134</v>
      </c>
      <c r="B49" s="155">
        <v>450390</v>
      </c>
      <c r="C49" s="155">
        <v>1</v>
      </c>
      <c r="D49" s="155">
        <v>395791</v>
      </c>
      <c r="E49" s="155">
        <v>0.87877395146428605</v>
      </c>
      <c r="F49" s="155">
        <v>54599</v>
      </c>
      <c r="G49" s="155">
        <v>0.121226048535713</v>
      </c>
      <c r="H49" s="155">
        <v>997000</v>
      </c>
      <c r="I49" s="155">
        <v>1</v>
      </c>
      <c r="J49" s="155">
        <v>956984</v>
      </c>
      <c r="K49" s="155">
        <v>0.95986359077231698</v>
      </c>
      <c r="L49" s="155">
        <v>40016</v>
      </c>
      <c r="M49" s="155">
        <v>4.0136409227683099E-2</v>
      </c>
      <c r="N49" s="155">
        <v>121.363707009481</v>
      </c>
      <c r="O49" s="155">
        <v>141.790237777009</v>
      </c>
      <c r="P49" s="155">
        <v>-26.709280389750699</v>
      </c>
      <c r="Q49" s="155">
        <v>-31.250103435150301</v>
      </c>
      <c r="R49" s="155"/>
      <c r="S49" s="155"/>
      <c r="T49" s="155"/>
      <c r="U49" s="155"/>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c r="AZ49" s="155"/>
      <c r="BA49" s="155"/>
      <c r="BB49" s="155"/>
      <c r="BC49" s="155"/>
      <c r="BD49" s="155"/>
      <c r="BE49" s="155"/>
      <c r="BF49" s="155"/>
      <c r="BG49" s="155"/>
      <c r="BH49" s="155"/>
      <c r="BI49" s="155"/>
      <c r="BJ49" s="155"/>
      <c r="BK49" s="155"/>
      <c r="BL49" s="155"/>
      <c r="BM49" s="155"/>
      <c r="BN49" s="155"/>
      <c r="BO49" s="155"/>
      <c r="BP49" s="155"/>
      <c r="BQ49" s="155"/>
      <c r="BR49" s="155"/>
      <c r="BS49" s="155"/>
      <c r="BT49" s="155"/>
      <c r="BU49" s="155"/>
      <c r="BV49" s="155"/>
      <c r="BW49" s="155"/>
      <c r="BX49" s="155"/>
      <c r="BY49" s="155"/>
      <c r="BZ49" s="155"/>
      <c r="CA49" s="155"/>
      <c r="CB49" s="155"/>
      <c r="CC49" s="155"/>
      <c r="CD49" s="155"/>
      <c r="CE49" s="155"/>
      <c r="CF49" s="155"/>
      <c r="CG49" s="155"/>
      <c r="CH49" s="155"/>
      <c r="CI49" s="155"/>
      <c r="CJ49" s="155"/>
      <c r="CK49" s="155"/>
      <c r="CL49" s="155"/>
      <c r="CM49" s="155"/>
      <c r="CN49" s="155"/>
      <c r="CO49" s="155"/>
      <c r="CP49" s="155"/>
      <c r="CQ49" s="155"/>
      <c r="CR49" s="155"/>
      <c r="CS49" s="155"/>
      <c r="CT49" s="155"/>
      <c r="CU49" s="155"/>
      <c r="CV49" s="155"/>
      <c r="CW49" s="155"/>
      <c r="CX49" s="155"/>
      <c r="CY49" s="155"/>
      <c r="CZ49" s="155"/>
      <c r="DA49" s="155"/>
      <c r="DB49" s="155"/>
      <c r="DC49" s="155"/>
      <c r="DD49" s="155"/>
      <c r="DE49" s="155"/>
      <c r="DF49" s="155"/>
      <c r="DG49" s="155"/>
      <c r="DH49" s="155"/>
      <c r="DI49" s="155"/>
      <c r="DJ49" s="155"/>
      <c r="DK49" s="155"/>
      <c r="DL49" s="155"/>
      <c r="DM49" s="155"/>
      <c r="DN49" s="155"/>
      <c r="DO49" s="155"/>
      <c r="DP49" s="155"/>
      <c r="DQ49" s="155"/>
      <c r="DR49" s="155"/>
      <c r="DS49" s="155"/>
      <c r="DT49" s="155"/>
      <c r="DU49" s="155"/>
      <c r="DV49" s="155"/>
      <c r="DW49" s="155"/>
      <c r="DX49" s="155"/>
      <c r="DY49" s="155"/>
      <c r="DZ49" s="155"/>
      <c r="EA49" s="155"/>
      <c r="EB49" s="155"/>
      <c r="EC49" s="155"/>
      <c r="ED49" s="155"/>
      <c r="EE49" s="155"/>
      <c r="EF49" s="155"/>
      <c r="EG49" s="155"/>
      <c r="EH49" s="155"/>
      <c r="EI49" s="155"/>
      <c r="EJ49" s="155"/>
      <c r="EK49" s="155"/>
      <c r="EL49" s="155"/>
      <c r="EM49" s="155"/>
      <c r="EN49" s="155"/>
      <c r="EO49" s="155"/>
      <c r="EP49" s="155"/>
      <c r="EQ49" s="155"/>
      <c r="ER49" s="155"/>
      <c r="ES49" s="155"/>
      <c r="ET49" s="155"/>
      <c r="EU49" s="155"/>
      <c r="EV49" s="155"/>
      <c r="EW49" s="155"/>
      <c r="EX49" s="155"/>
      <c r="EY49" s="155"/>
      <c r="EZ49" s="155"/>
      <c r="FA49" s="155"/>
      <c r="FB49" s="155"/>
      <c r="FC49" s="155"/>
      <c r="FD49" s="155"/>
      <c r="FE49" s="155"/>
      <c r="FF49" s="155"/>
      <c r="FG49" s="155"/>
      <c r="FH49" s="155"/>
      <c r="FI49" s="155"/>
      <c r="FJ49" s="155"/>
      <c r="FK49" s="155"/>
      <c r="FL49" s="155"/>
      <c r="FM49" s="155"/>
      <c r="FN49" s="155"/>
      <c r="FO49" s="155"/>
      <c r="FP49" s="155"/>
      <c r="FQ49" s="155"/>
      <c r="FR49" s="155"/>
      <c r="FS49" s="155"/>
      <c r="FT49" s="155"/>
      <c r="FU49" s="155"/>
      <c r="FV49" s="155"/>
      <c r="FW49" s="155"/>
      <c r="FX49" s="155"/>
      <c r="FY49" s="155"/>
      <c r="FZ49" s="155"/>
      <c r="GA49" s="155"/>
      <c r="GB49" s="155"/>
      <c r="GC49" s="155"/>
      <c r="GD49" s="155"/>
      <c r="GE49" s="155"/>
      <c r="GF49" s="155"/>
      <c r="GG49" s="155"/>
      <c r="GH49" s="155"/>
      <c r="GI49" s="155"/>
      <c r="GJ49" s="155"/>
      <c r="GK49" s="155"/>
      <c r="GL49" s="155"/>
      <c r="GM49" s="155"/>
      <c r="GN49" s="155"/>
      <c r="GO49" s="155"/>
      <c r="GP49" s="155"/>
      <c r="GQ49" s="155"/>
      <c r="GR49" s="155"/>
      <c r="GS49" s="155"/>
      <c r="GT49" s="155"/>
      <c r="GU49" s="155"/>
      <c r="GV49" s="155"/>
      <c r="GW49" s="155"/>
      <c r="GX49" s="155"/>
      <c r="GY49" s="155"/>
      <c r="GZ49" s="155"/>
      <c r="HA49" s="155"/>
      <c r="HB49" s="155"/>
      <c r="HC49" s="155"/>
      <c r="HD49" s="155"/>
      <c r="HE49" s="155"/>
      <c r="HF49" s="155"/>
      <c r="HG49" s="155"/>
      <c r="HH49" s="155"/>
      <c r="HI49" s="155"/>
      <c r="HJ49" s="155"/>
      <c r="HK49" s="155"/>
      <c r="HL49" s="155"/>
      <c r="HM49" s="155"/>
      <c r="HN49" s="155"/>
      <c r="HO49" s="155"/>
      <c r="HP49" s="155"/>
      <c r="HQ49" s="155"/>
      <c r="HR49" s="155"/>
      <c r="HS49" s="155"/>
      <c r="HT49" s="155"/>
      <c r="HU49" s="155"/>
      <c r="HV49" s="155"/>
      <c r="HW49" s="155"/>
      <c r="HX49" s="155"/>
      <c r="HY49" s="155"/>
      <c r="HZ49" s="155"/>
      <c r="IA49" s="155"/>
      <c r="IB49" s="155"/>
      <c r="IC49" s="155"/>
      <c r="ID49" s="155"/>
      <c r="IE49" s="155"/>
      <c r="IF49" s="155"/>
      <c r="IG49" s="155"/>
      <c r="IH49" s="155"/>
      <c r="II49" s="155"/>
      <c r="IJ49" s="155"/>
      <c r="IK49" s="155"/>
      <c r="IL49" s="155"/>
      <c r="IM49" s="155"/>
      <c r="IN49" s="155"/>
      <c r="IO49" s="155"/>
      <c r="IP49" s="155"/>
      <c r="IQ49" s="155"/>
      <c r="IR49" s="155"/>
      <c r="IS49" s="155"/>
      <c r="IT49" s="155"/>
      <c r="IU49" s="155"/>
      <c r="IV49" s="155"/>
      <c r="IW49" s="155"/>
      <c r="IX49" s="155"/>
      <c r="IY49" s="155"/>
      <c r="IZ49" s="155"/>
      <c r="JA49" s="155"/>
      <c r="JB49" s="155"/>
      <c r="JC49" s="155"/>
      <c r="JD49" s="155"/>
      <c r="JE49" s="155"/>
      <c r="JF49" s="155"/>
      <c r="JG49" s="155"/>
      <c r="JH49" s="155"/>
      <c r="JI49" s="155"/>
      <c r="JJ49" s="155"/>
      <c r="JK49" s="155"/>
      <c r="JL49" s="155"/>
      <c r="JM49" s="155"/>
      <c r="JN49" s="155"/>
      <c r="JO49" s="155"/>
      <c r="JP49" s="155"/>
      <c r="JQ49" s="155"/>
      <c r="JR49" s="155"/>
      <c r="JS49" s="155"/>
      <c r="JT49" s="155"/>
      <c r="JU49" s="155"/>
      <c r="JV49" s="155"/>
      <c r="JW49" s="155"/>
      <c r="JX49" s="155"/>
      <c r="JY49" s="155"/>
      <c r="JZ49" s="155"/>
      <c r="KA49" s="155"/>
      <c r="KB49" s="155"/>
      <c r="KC49" s="155"/>
      <c r="KD49" s="155"/>
      <c r="KE49" s="155"/>
      <c r="KF49" s="155"/>
      <c r="KG49" s="155"/>
      <c r="KH49" s="155"/>
      <c r="KI49" s="155"/>
      <c r="KJ49" s="155"/>
      <c r="KK49" s="155"/>
      <c r="KL49" s="155"/>
      <c r="KM49" s="155"/>
      <c r="KN49" s="155"/>
      <c r="KO49" s="155"/>
      <c r="KP49" s="155"/>
      <c r="KQ49" s="155"/>
      <c r="KR49" s="155"/>
      <c r="KS49" s="155"/>
      <c r="KT49" s="155"/>
      <c r="KU49" s="155"/>
      <c r="KV49" s="155"/>
      <c r="KW49" s="155"/>
      <c r="KX49" s="155"/>
      <c r="KY49" s="155"/>
      <c r="KZ49" s="155"/>
      <c r="LA49" s="155"/>
      <c r="LB49" s="155"/>
      <c r="LC49" s="155"/>
      <c r="LD49" s="155"/>
      <c r="LE49" s="155"/>
      <c r="LF49" s="155"/>
      <c r="LG49" s="155"/>
      <c r="LH49" s="155"/>
      <c r="LI49" s="155"/>
      <c r="LJ49" s="155"/>
      <c r="LK49" s="155"/>
      <c r="LL49" s="155"/>
      <c r="LM49" s="155"/>
      <c r="LN49" s="155"/>
      <c r="LO49" s="155"/>
      <c r="LP49" s="155"/>
      <c r="LQ49" s="155"/>
      <c r="LR49" s="155"/>
      <c r="LS49" s="155"/>
      <c r="LT49" s="155"/>
      <c r="LU49" s="155"/>
      <c r="LV49" s="155"/>
      <c r="LW49" s="155"/>
      <c r="LX49" s="155"/>
      <c r="LY49" s="155"/>
      <c r="LZ49" s="155"/>
      <c r="MA49" s="155"/>
      <c r="MB49" s="155"/>
      <c r="MC49" s="155"/>
      <c r="MD49" s="155"/>
      <c r="ME49" s="155"/>
      <c r="MF49" s="155"/>
      <c r="MG49" s="155"/>
      <c r="MH49" s="155"/>
      <c r="MI49" s="155"/>
      <c r="MJ49" s="155"/>
      <c r="MK49" s="155"/>
      <c r="ML49" s="155"/>
      <c r="MM49" s="155"/>
      <c r="MN49" s="155"/>
      <c r="MO49" s="155"/>
      <c r="MP49" s="155"/>
      <c r="MQ49" s="155"/>
      <c r="MR49" s="155"/>
      <c r="MS49" s="155"/>
      <c r="MT49" s="155"/>
      <c r="MU49" s="155"/>
      <c r="MV49" s="155"/>
      <c r="MW49" s="155"/>
      <c r="MX49" s="155"/>
      <c r="MY49" s="155"/>
      <c r="MZ49" s="155"/>
      <c r="NA49" s="155"/>
      <c r="NB49" s="155"/>
      <c r="NC49" s="155"/>
      <c r="ND49" s="155"/>
      <c r="NE49" s="155"/>
      <c r="NF49" s="155"/>
      <c r="NG49" s="155"/>
      <c r="NH49" s="155"/>
      <c r="NI49" s="155"/>
      <c r="NJ49" s="155"/>
      <c r="NK49" s="155"/>
      <c r="NL49" s="155"/>
      <c r="NM49" s="155"/>
      <c r="NN49" s="155"/>
      <c r="NO49" s="155"/>
      <c r="NP49" s="155"/>
      <c r="NQ49" s="155"/>
      <c r="NR49" s="155"/>
      <c r="NS49" s="155"/>
      <c r="NT49" s="155"/>
      <c r="NU49" s="155"/>
      <c r="NV49" s="155"/>
      <c r="NW49" s="155"/>
      <c r="NX49" s="155"/>
      <c r="NY49" s="155"/>
      <c r="NZ49" s="155"/>
      <c r="OA49" s="155"/>
      <c r="OB49" s="155"/>
      <c r="OC49" s="155"/>
      <c r="OD49" s="155"/>
      <c r="OE49" s="155"/>
      <c r="OF49" s="155"/>
      <c r="OG49" s="155"/>
      <c r="OH49" s="155"/>
      <c r="OI49" s="155"/>
      <c r="OJ49" s="155"/>
      <c r="OK49" s="155"/>
      <c r="OL49" s="155"/>
      <c r="OM49" s="155"/>
      <c r="ON49" s="155"/>
      <c r="OO49" s="155"/>
      <c r="OP49" s="155"/>
      <c r="OQ49" s="155"/>
      <c r="OR49" s="155"/>
      <c r="OS49" s="155"/>
      <c r="OT49" s="155"/>
      <c r="OU49" s="155"/>
      <c r="OV49" s="155"/>
      <c r="OW49" s="155"/>
      <c r="OX49" s="155"/>
      <c r="OY49" s="155"/>
      <c r="OZ49" s="155"/>
      <c r="PA49" s="155"/>
      <c r="PB49" s="155"/>
      <c r="PC49" s="155"/>
      <c r="PD49" s="155"/>
      <c r="PE49" s="155"/>
      <c r="PF49" s="155"/>
      <c r="PG49" s="155"/>
      <c r="PH49" s="155"/>
      <c r="PI49" s="155"/>
      <c r="PJ49" s="155"/>
      <c r="PK49" s="155"/>
      <c r="PL49" s="155"/>
      <c r="PM49" s="155"/>
      <c r="PN49" s="155"/>
      <c r="PO49" s="155"/>
      <c r="PP49" s="155"/>
      <c r="PQ49" s="155"/>
      <c r="PR49" s="155"/>
      <c r="PS49" s="155"/>
      <c r="PT49" s="155"/>
      <c r="PU49" s="155"/>
      <c r="PV49" s="155"/>
      <c r="PW49" s="155"/>
      <c r="PX49" s="155"/>
      <c r="PY49" s="155"/>
      <c r="PZ49" s="155"/>
      <c r="QA49" s="155"/>
      <c r="QB49" s="155"/>
      <c r="QC49" s="155"/>
      <c r="QD49" s="155"/>
      <c r="QE49" s="155"/>
      <c r="QF49" s="155"/>
      <c r="QG49" s="155"/>
      <c r="QH49" s="155"/>
      <c r="QI49" s="155"/>
      <c r="QJ49" s="155"/>
      <c r="QK49" s="155"/>
      <c r="QL49" s="155"/>
      <c r="QM49" s="155"/>
      <c r="QN49" s="155"/>
      <c r="QO49" s="155"/>
      <c r="QP49" s="155"/>
      <c r="QQ49" s="155"/>
      <c r="QR49" s="155"/>
      <c r="QS49" s="155"/>
      <c r="QT49" s="155"/>
      <c r="QU49" s="155"/>
      <c r="QV49" s="155"/>
      <c r="QW49" s="155"/>
      <c r="QX49" s="155"/>
      <c r="QY49" s="155"/>
      <c r="QZ49" s="155"/>
      <c r="RA49" s="155"/>
      <c r="RB49" s="155"/>
      <c r="RC49" s="155"/>
      <c r="RD49" s="155"/>
      <c r="RE49" s="155"/>
      <c r="RF49" s="155"/>
      <c r="RG49" s="155"/>
      <c r="RH49" s="155"/>
      <c r="RI49" s="155"/>
      <c r="RJ49" s="155"/>
      <c r="RK49" s="155"/>
      <c r="RL49" s="155"/>
      <c r="RM49" s="155"/>
      <c r="RN49" s="155"/>
      <c r="RO49" s="155"/>
      <c r="RP49" s="155"/>
      <c r="RQ49" s="155"/>
      <c r="RR49" s="155"/>
      <c r="RS49" s="155"/>
      <c r="RT49" s="155"/>
      <c r="RU49" s="155"/>
      <c r="RV49" s="155"/>
      <c r="RW49" s="155"/>
      <c r="RX49" s="155"/>
      <c r="RY49" s="155"/>
      <c r="RZ49" s="155"/>
      <c r="SA49" s="155"/>
      <c r="SB49" s="155"/>
      <c r="SC49" s="155"/>
      <c r="SD49" s="155"/>
      <c r="SE49" s="155"/>
      <c r="SF49" s="155"/>
      <c r="SG49" s="155"/>
      <c r="SH49" s="155"/>
      <c r="SI49" s="155"/>
      <c r="SJ49" s="155"/>
      <c r="SK49" s="155"/>
      <c r="SL49" s="155"/>
      <c r="SM49" s="155"/>
      <c r="SN49" s="155"/>
      <c r="SO49" s="155"/>
      <c r="SP49" s="155"/>
      <c r="SQ49" s="155"/>
      <c r="SR49" s="155"/>
      <c r="SS49" s="155"/>
      <c r="ST49" s="155"/>
      <c r="SU49" s="155"/>
      <c r="SV49" s="155"/>
      <c r="SW49" s="155"/>
      <c r="SX49" s="155"/>
      <c r="SY49" s="155"/>
      <c r="SZ49" s="155"/>
      <c r="TA49" s="155"/>
      <c r="TB49" s="155"/>
      <c r="TC49" s="155"/>
      <c r="TD49" s="155"/>
      <c r="TE49" s="155"/>
      <c r="TF49" s="155"/>
      <c r="TG49" s="155"/>
      <c r="TH49" s="155"/>
      <c r="TI49" s="155"/>
      <c r="TJ49" s="155"/>
      <c r="TK49" s="155"/>
      <c r="TL49" s="155"/>
      <c r="TM49" s="155"/>
      <c r="TN49" s="155"/>
      <c r="TO49" s="155"/>
      <c r="TP49" s="155"/>
      <c r="TQ49" s="155"/>
      <c r="TR49" s="155"/>
      <c r="TS49" s="155"/>
      <c r="TT49" s="155"/>
      <c r="TU49" s="155"/>
      <c r="TV49" s="155"/>
      <c r="TW49" s="155"/>
      <c r="TX49" s="155"/>
      <c r="TY49" s="155"/>
      <c r="TZ49" s="155"/>
      <c r="UA49" s="155"/>
      <c r="UB49" s="155"/>
      <c r="UC49" s="155"/>
      <c r="UD49" s="155"/>
      <c r="UE49" s="155"/>
      <c r="UF49" s="155"/>
      <c r="UG49" s="155"/>
      <c r="UH49" s="155"/>
      <c r="UI49" s="155"/>
      <c r="UJ49" s="155"/>
      <c r="UK49" s="155"/>
      <c r="UL49" s="155"/>
      <c r="UM49" s="155"/>
      <c r="UN49" s="155"/>
      <c r="UO49" s="155"/>
      <c r="UP49" s="155"/>
      <c r="UQ49" s="155"/>
      <c r="UR49" s="155"/>
      <c r="US49" s="155"/>
      <c r="UT49" s="155"/>
      <c r="UU49" s="155"/>
      <c r="UV49" s="155"/>
      <c r="UW49" s="155"/>
      <c r="UX49" s="155"/>
      <c r="UY49" s="155"/>
      <c r="UZ49" s="155"/>
      <c r="VA49" s="155"/>
      <c r="VB49" s="155"/>
      <c r="VC49" s="155"/>
      <c r="VD49" s="155"/>
      <c r="VE49" s="155"/>
      <c r="VF49" s="155"/>
      <c r="VG49" s="155"/>
      <c r="VH49" s="155"/>
      <c r="VI49" s="155"/>
      <c r="VJ49" s="155"/>
      <c r="VK49" s="155"/>
      <c r="VL49" s="155"/>
      <c r="VM49" s="155"/>
      <c r="VN49" s="155"/>
      <c r="VO49" s="155"/>
      <c r="VP49" s="155"/>
      <c r="VQ49" s="155"/>
      <c r="VR49" s="155"/>
      <c r="VS49" s="155"/>
      <c r="VT49" s="155"/>
      <c r="VU49" s="155"/>
      <c r="VV49" s="155"/>
      <c r="VW49" s="155"/>
      <c r="VX49" s="155"/>
      <c r="VY49" s="155"/>
      <c r="VZ49" s="155"/>
      <c r="WA49" s="155"/>
      <c r="WB49" s="155"/>
      <c r="WC49" s="155"/>
      <c r="WD49" s="155"/>
      <c r="WE49" s="155"/>
      <c r="WF49" s="155"/>
      <c r="WG49" s="155"/>
      <c r="WH49" s="155"/>
      <c r="WI49" s="155"/>
      <c r="WJ49" s="155"/>
      <c r="WK49" s="155"/>
      <c r="WL49" s="155"/>
      <c r="WM49" s="155"/>
      <c r="WN49" s="155"/>
      <c r="WO49" s="155"/>
      <c r="WP49" s="155"/>
      <c r="WQ49" s="155"/>
      <c r="WR49" s="155"/>
      <c r="WS49" s="155"/>
      <c r="WT49" s="155"/>
      <c r="WU49" s="155"/>
      <c r="WV49" s="155"/>
      <c r="WW49" s="155"/>
      <c r="WX49" s="155"/>
      <c r="WY49" s="155"/>
      <c r="WZ49" s="155"/>
      <c r="XA49" s="155"/>
      <c r="XB49" s="155"/>
      <c r="XC49" s="155"/>
      <c r="XD49" s="155"/>
      <c r="XE49" s="155"/>
      <c r="XF49" s="155"/>
      <c r="XG49" s="155"/>
      <c r="XH49" s="155"/>
      <c r="XI49" s="155"/>
      <c r="XJ49" s="155"/>
      <c r="XK49" s="155"/>
      <c r="XL49" s="155"/>
      <c r="XM49" s="155"/>
      <c r="XN49" s="155"/>
      <c r="XO49" s="155"/>
      <c r="XP49" s="155"/>
      <c r="XQ49" s="155"/>
      <c r="XR49" s="155"/>
      <c r="XS49" s="155"/>
      <c r="XT49" s="155"/>
      <c r="XU49" s="155"/>
      <c r="XV49" s="155"/>
      <c r="XW49" s="155"/>
      <c r="XX49" s="155"/>
      <c r="XY49" s="155"/>
      <c r="XZ49" s="155"/>
      <c r="YA49" s="155"/>
      <c r="YB49" s="155"/>
      <c r="YC49" s="155"/>
      <c r="YD49" s="155"/>
      <c r="YE49" s="155"/>
      <c r="YF49" s="155"/>
      <c r="YG49" s="155"/>
      <c r="YH49" s="155"/>
      <c r="YI49" s="155"/>
      <c r="YJ49" s="155"/>
      <c r="YK49" s="155"/>
      <c r="YL49" s="155"/>
      <c r="YM49" s="155"/>
      <c r="YN49" s="155"/>
      <c r="YO49" s="155"/>
      <c r="YP49" s="155"/>
      <c r="YQ49" s="155"/>
      <c r="YR49" s="155"/>
      <c r="YS49" s="155"/>
      <c r="YT49" s="155"/>
      <c r="YU49" s="155"/>
      <c r="YV49" s="155"/>
      <c r="YW49" s="155"/>
      <c r="YX49" s="155"/>
      <c r="YY49" s="155"/>
      <c r="YZ49" s="155"/>
      <c r="ZA49" s="155"/>
      <c r="ZB49" s="155"/>
      <c r="ZC49" s="155"/>
      <c r="ZD49" s="155"/>
      <c r="ZE49" s="155"/>
      <c r="ZF49" s="155"/>
      <c r="ZG49" s="155"/>
      <c r="ZH49" s="155"/>
      <c r="ZI49" s="155"/>
      <c r="ZJ49" s="155"/>
      <c r="ZK49" s="155"/>
      <c r="ZL49" s="155"/>
      <c r="ZM49" s="155"/>
      <c r="ZN49" s="155"/>
      <c r="ZO49" s="155"/>
      <c r="ZP49" s="155"/>
      <c r="ZQ49" s="155"/>
      <c r="ZR49" s="155"/>
      <c r="ZS49" s="155"/>
      <c r="ZT49" s="155"/>
      <c r="ZU49" s="155"/>
      <c r="ZV49" s="155"/>
      <c r="ZW49" s="155"/>
      <c r="ZX49" s="155"/>
      <c r="ZY49" s="155"/>
      <c r="ZZ49" s="155"/>
      <c r="AAA49" s="155"/>
      <c r="AAB49" s="155"/>
      <c r="AAC49" s="155"/>
      <c r="AAD49" s="155"/>
      <c r="AAE49" s="155"/>
      <c r="AAF49" s="155"/>
      <c r="AAG49" s="155"/>
      <c r="AAH49" s="155"/>
      <c r="AAI49" s="155"/>
      <c r="AAJ49" s="155"/>
      <c r="AAK49" s="155"/>
      <c r="AAL49" s="155"/>
      <c r="AAM49" s="155"/>
      <c r="AAN49" s="155"/>
      <c r="AAO49" s="155"/>
      <c r="AAP49" s="155"/>
      <c r="AAQ49" s="155"/>
      <c r="AAR49" s="155"/>
      <c r="AAS49" s="155"/>
      <c r="AAT49" s="155"/>
      <c r="AAU49" s="155"/>
      <c r="AAV49" s="155"/>
      <c r="AAW49" s="155"/>
      <c r="AAX49" s="155"/>
      <c r="AAY49" s="155"/>
      <c r="AAZ49" s="155"/>
      <c r="ABA49" s="155"/>
      <c r="ABB49" s="155"/>
      <c r="ABC49" s="155"/>
      <c r="ABD49" s="155"/>
      <c r="ABE49" s="155"/>
      <c r="ABF49" s="155"/>
      <c r="ABG49" s="155"/>
      <c r="ABH49" s="155"/>
      <c r="ABI49" s="155"/>
      <c r="ABJ49" s="155"/>
      <c r="ABK49" s="155"/>
      <c r="ABL49" s="155"/>
      <c r="ABM49" s="155"/>
      <c r="ABN49" s="155"/>
      <c r="ABO49" s="155"/>
      <c r="ABP49" s="155"/>
      <c r="ABQ49" s="155"/>
      <c r="ABR49" s="155"/>
      <c r="ABS49" s="155"/>
      <c r="ABT49" s="155"/>
      <c r="ABU49" s="155"/>
      <c r="ABV49" s="155"/>
      <c r="ABW49" s="155"/>
      <c r="ABX49" s="155"/>
      <c r="ABY49" s="155"/>
      <c r="ABZ49" s="155"/>
      <c r="ACA49" s="155"/>
      <c r="ACB49" s="155"/>
      <c r="ACC49" s="155"/>
      <c r="ACD49" s="155"/>
      <c r="ACE49" s="155"/>
      <c r="ACF49" s="155"/>
      <c r="ACG49" s="155"/>
      <c r="ACH49" s="155"/>
      <c r="ACI49" s="155"/>
      <c r="ACJ49" s="155"/>
      <c r="ACK49" s="155"/>
      <c r="ACL49" s="155"/>
      <c r="ACM49" s="155"/>
      <c r="ACN49" s="155"/>
      <c r="ACO49" s="155"/>
      <c r="ACP49" s="155"/>
      <c r="ACQ49" s="155"/>
      <c r="ACR49" s="155"/>
      <c r="ACS49" s="155"/>
      <c r="ACT49" s="155"/>
      <c r="ACU49" s="155"/>
      <c r="ACV49" s="155"/>
      <c r="ACW49" s="155"/>
      <c r="ACX49" s="155"/>
      <c r="ACY49" s="155"/>
      <c r="ACZ49" s="155"/>
      <c r="ADA49" s="155"/>
      <c r="ADB49" s="155"/>
      <c r="ADC49" s="155"/>
      <c r="ADD49" s="155"/>
      <c r="ADE49" s="155"/>
      <c r="ADF49" s="155"/>
      <c r="ADG49" s="155"/>
      <c r="ADH49" s="155"/>
      <c r="ADI49" s="155"/>
      <c r="ADJ49" s="155"/>
      <c r="ADK49" s="155"/>
      <c r="ADL49" s="155"/>
      <c r="ADM49" s="155"/>
      <c r="ADN49" s="155"/>
      <c r="ADO49" s="155"/>
      <c r="ADP49" s="155"/>
      <c r="ADQ49" s="155"/>
      <c r="ADR49" s="155"/>
      <c r="ADS49" s="155"/>
      <c r="ADT49" s="155"/>
      <c r="ADU49" s="155"/>
      <c r="ADV49" s="155"/>
      <c r="ADW49" s="155"/>
      <c r="ADX49" s="155"/>
      <c r="ADY49" s="155"/>
      <c r="ADZ49" s="155"/>
      <c r="AEA49" s="155"/>
      <c r="AEB49" s="155"/>
      <c r="AEC49" s="155"/>
      <c r="AED49" s="155"/>
      <c r="AEE49" s="155"/>
      <c r="AEF49" s="155"/>
      <c r="AEG49" s="155"/>
      <c r="AEH49" s="155"/>
      <c r="AEI49" s="155"/>
      <c r="AEJ49" s="155"/>
      <c r="AEK49" s="155"/>
      <c r="AEL49" s="155"/>
      <c r="AEM49" s="155"/>
      <c r="AEN49" s="155"/>
      <c r="AEO49" s="155"/>
      <c r="AEP49" s="155"/>
      <c r="AEQ49" s="155"/>
      <c r="AER49" s="155"/>
      <c r="AES49" s="155"/>
      <c r="AET49" s="155"/>
      <c r="AEU49" s="155"/>
      <c r="AEV49" s="155"/>
      <c r="AEW49" s="155"/>
      <c r="AEX49" s="155"/>
      <c r="AEY49" s="155"/>
      <c r="AEZ49" s="155"/>
      <c r="AFA49" s="155"/>
      <c r="AFB49" s="155"/>
      <c r="AFC49" s="155"/>
      <c r="AFD49" s="155"/>
      <c r="AFE49" s="155"/>
      <c r="AFF49" s="155"/>
      <c r="AFG49" s="155"/>
      <c r="AFH49" s="155"/>
      <c r="AFI49" s="155"/>
      <c r="AFJ49" s="155"/>
      <c r="AFK49" s="155"/>
      <c r="AFL49" s="155"/>
      <c r="AFM49" s="155"/>
      <c r="AFN49" s="155"/>
      <c r="AFO49" s="155"/>
      <c r="AFP49" s="155"/>
      <c r="AFQ49" s="155"/>
      <c r="AFR49" s="155"/>
      <c r="AFS49" s="155"/>
      <c r="AFT49" s="155"/>
      <c r="AFU49" s="155"/>
      <c r="AFV49" s="155"/>
      <c r="AFW49" s="155"/>
      <c r="AFX49" s="155"/>
      <c r="AFY49" s="155"/>
      <c r="AFZ49" s="155"/>
      <c r="AGA49" s="155"/>
      <c r="AGB49" s="155"/>
      <c r="AGC49" s="155"/>
      <c r="AGD49" s="155"/>
      <c r="AGE49" s="155"/>
      <c r="AGF49" s="155"/>
      <c r="AGG49" s="155"/>
      <c r="AGH49" s="155"/>
      <c r="AGI49" s="155"/>
      <c r="AGJ49" s="155"/>
      <c r="AGK49" s="155"/>
      <c r="AGL49" s="155"/>
      <c r="AGM49" s="155"/>
      <c r="AGN49" s="155"/>
      <c r="AGO49" s="155"/>
      <c r="AGP49" s="155"/>
      <c r="AGQ49" s="155"/>
      <c r="AGR49" s="155"/>
      <c r="AGS49" s="155"/>
      <c r="AGT49" s="155"/>
      <c r="AGU49" s="155"/>
      <c r="AGV49" s="155"/>
      <c r="AGW49" s="155"/>
      <c r="AGX49" s="155"/>
      <c r="AGY49" s="155"/>
      <c r="AGZ49" s="155"/>
      <c r="AHA49" s="155"/>
      <c r="AHB49" s="155"/>
      <c r="AHC49" s="155"/>
      <c r="AHD49" s="155"/>
      <c r="AHE49" s="155"/>
      <c r="AHF49" s="155"/>
      <c r="AHG49" s="155"/>
      <c r="AHH49" s="155"/>
      <c r="AHI49" s="155"/>
      <c r="AHJ49" s="155"/>
      <c r="AHK49" s="155"/>
      <c r="AHL49" s="155"/>
      <c r="AHM49" s="155"/>
      <c r="AHN49" s="155"/>
      <c r="AHO49" s="155"/>
      <c r="AHP49" s="155"/>
      <c r="AHQ49" s="155"/>
      <c r="AHR49" s="155"/>
      <c r="AHS49" s="155"/>
      <c r="AHT49" s="155"/>
      <c r="AHU49" s="155"/>
      <c r="AHV49" s="155"/>
      <c r="AHW49" s="155"/>
      <c r="AHX49" s="155"/>
      <c r="AHY49" s="155"/>
      <c r="AHZ49" s="155"/>
      <c r="AIA49" s="155"/>
      <c r="AIB49" s="155"/>
      <c r="AIC49" s="155"/>
      <c r="AID49" s="155"/>
      <c r="AIE49" s="155"/>
      <c r="AIF49" s="155"/>
      <c r="AIG49" s="155"/>
      <c r="AIH49" s="155"/>
      <c r="AII49" s="155"/>
      <c r="AIJ49" s="155"/>
      <c r="AIK49" s="155"/>
      <c r="AIL49" s="155"/>
      <c r="AIM49" s="155"/>
      <c r="AIN49" s="155"/>
      <c r="AIO49" s="155"/>
      <c r="AIP49" s="155"/>
      <c r="AIQ49" s="155"/>
      <c r="AIR49" s="155"/>
      <c r="AIS49" s="155"/>
      <c r="AIT49" s="155"/>
      <c r="AIU49" s="155"/>
      <c r="AIV49" s="155"/>
      <c r="AIW49" s="155"/>
      <c r="AIX49" s="155"/>
      <c r="AIY49" s="155"/>
      <c r="AIZ49" s="155"/>
      <c r="AJA49" s="155"/>
      <c r="AJB49" s="155"/>
      <c r="AJC49" s="155"/>
      <c r="AJD49" s="155"/>
      <c r="AJE49" s="155"/>
      <c r="AJF49" s="155"/>
      <c r="AJG49" s="155"/>
      <c r="AJH49" s="155"/>
      <c r="AJI49" s="155"/>
      <c r="AJJ49" s="155"/>
      <c r="AJK49" s="155"/>
      <c r="AJL49" s="155"/>
      <c r="AJM49" s="155"/>
      <c r="AJN49" s="155"/>
      <c r="AJO49" s="155"/>
      <c r="AJP49" s="155"/>
      <c r="AJQ49" s="155"/>
      <c r="AJR49" s="155"/>
      <c r="AJS49" s="155"/>
      <c r="AJT49" s="155"/>
      <c r="AJU49" s="155"/>
      <c r="AJV49" s="155"/>
      <c r="AJW49" s="155"/>
      <c r="AJX49" s="155"/>
      <c r="AJY49" s="155"/>
      <c r="AJZ49" s="155"/>
      <c r="AKA49" s="155"/>
      <c r="AKB49" s="155"/>
      <c r="AKC49" s="155"/>
      <c r="AKD49" s="155"/>
      <c r="AKE49" s="155"/>
      <c r="AKF49" s="155"/>
      <c r="AKG49" s="155"/>
      <c r="AKH49" s="155"/>
      <c r="AKI49" s="155"/>
      <c r="AKJ49" s="155"/>
      <c r="AKK49" s="155"/>
      <c r="AKL49" s="155"/>
      <c r="AKM49" s="155"/>
      <c r="AKN49" s="155"/>
      <c r="AKO49" s="155"/>
      <c r="AKP49" s="155"/>
      <c r="AKQ49" s="155"/>
      <c r="AKR49" s="155"/>
      <c r="AKS49" s="155"/>
      <c r="AKT49" s="155"/>
      <c r="AKU49" s="155"/>
      <c r="AKV49" s="155"/>
      <c r="AKW49" s="155"/>
      <c r="AKX49" s="155"/>
      <c r="AKY49" s="155"/>
      <c r="AKZ49" s="155"/>
      <c r="ALA49" s="155"/>
      <c r="ALB49" s="155"/>
      <c r="ALC49" s="155"/>
      <c r="ALD49" s="155"/>
      <c r="ALE49" s="155"/>
      <c r="ALF49" s="155"/>
      <c r="ALG49" s="155"/>
      <c r="ALH49" s="155"/>
      <c r="ALI49" s="155"/>
      <c r="ALJ49" s="155"/>
      <c r="ALK49" s="155"/>
      <c r="ALL49" s="155"/>
      <c r="ALM49" s="155"/>
      <c r="ALN49" s="155"/>
      <c r="ALO49" s="155"/>
      <c r="ALP49" s="155"/>
      <c r="ALQ49" s="155"/>
      <c r="ALR49" s="155"/>
      <c r="ALS49" s="155"/>
      <c r="ALT49" s="155"/>
      <c r="ALU49" s="155"/>
      <c r="ALV49" s="155"/>
      <c r="ALW49" s="155"/>
      <c r="ALX49" s="155"/>
      <c r="ALY49" s="155"/>
      <c r="ALZ49" s="155"/>
      <c r="AMA49" s="155"/>
      <c r="AMB49" s="155"/>
      <c r="AMC49" s="155"/>
      <c r="AMD49" s="155"/>
      <c r="AME49" s="155"/>
      <c r="AMF49" s="155"/>
      <c r="AMG49" s="155"/>
      <c r="AMH49" s="155"/>
      <c r="AMI49" s="155"/>
      <c r="AMJ49" s="155"/>
      <c r="AMK49" s="155"/>
    </row>
    <row r="50" spans="1:1025" s="156" customFormat="1" x14ac:dyDescent="0.25">
      <c r="A50" s="155" t="s">
        <v>131</v>
      </c>
      <c r="B50" s="155">
        <v>347175</v>
      </c>
      <c r="C50" s="155">
        <v>0.770831945647106</v>
      </c>
      <c r="D50" s="155">
        <v>298579</v>
      </c>
      <c r="E50" s="155">
        <v>0.86002448332973302</v>
      </c>
      <c r="F50" s="155">
        <v>48596</v>
      </c>
      <c r="G50" s="155">
        <v>0.139975516670267</v>
      </c>
      <c r="H50" s="155">
        <v>626212</v>
      </c>
      <c r="I50" s="155">
        <v>0.62809628886659996</v>
      </c>
      <c r="J50" s="155">
        <v>596012</v>
      </c>
      <c r="K50" s="155">
        <v>0.95177352078848698</v>
      </c>
      <c r="L50" s="155">
        <v>30200</v>
      </c>
      <c r="M50" s="155">
        <v>4.8226479211512997E-2</v>
      </c>
      <c r="N50" s="155">
        <v>80.373586807805907</v>
      </c>
      <c r="O50" s="155">
        <v>99.616181981988007</v>
      </c>
      <c r="P50" s="155">
        <v>-37.854967487035999</v>
      </c>
      <c r="Q50" s="155">
        <v>12.5709622098144</v>
      </c>
      <c r="R50" s="155"/>
      <c r="S50" s="155"/>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c r="AT50" s="155"/>
      <c r="AU50" s="155"/>
      <c r="AV50" s="155"/>
      <c r="AW50" s="155"/>
      <c r="AX50" s="155"/>
      <c r="AY50" s="155"/>
      <c r="AZ50" s="155"/>
      <c r="BA50" s="155"/>
      <c r="BB50" s="155"/>
      <c r="BC50" s="155"/>
      <c r="BD50" s="155"/>
      <c r="BE50" s="155"/>
      <c r="BF50" s="155"/>
      <c r="BG50" s="155"/>
      <c r="BH50" s="155"/>
      <c r="BI50" s="155"/>
      <c r="BJ50" s="155"/>
      <c r="BK50" s="155"/>
      <c r="BL50" s="155"/>
      <c r="BM50" s="155"/>
      <c r="BN50" s="155"/>
      <c r="BO50" s="155"/>
      <c r="BP50" s="155"/>
      <c r="BQ50" s="155"/>
      <c r="BR50" s="155"/>
      <c r="BS50" s="155"/>
      <c r="BT50" s="155"/>
      <c r="BU50" s="155"/>
      <c r="BV50" s="155"/>
      <c r="BW50" s="155"/>
      <c r="BX50" s="155"/>
      <c r="BY50" s="155"/>
      <c r="BZ50" s="155"/>
      <c r="CA50" s="155"/>
      <c r="CB50" s="155"/>
      <c r="CC50" s="155"/>
      <c r="CD50" s="155"/>
      <c r="CE50" s="155"/>
      <c r="CF50" s="155"/>
      <c r="CG50" s="155"/>
      <c r="CH50" s="155"/>
      <c r="CI50" s="155"/>
      <c r="CJ50" s="155"/>
      <c r="CK50" s="155"/>
      <c r="CL50" s="155"/>
      <c r="CM50" s="155"/>
      <c r="CN50" s="155"/>
      <c r="CO50" s="155"/>
      <c r="CP50" s="155"/>
      <c r="CQ50" s="155"/>
      <c r="CR50" s="155"/>
      <c r="CS50" s="155"/>
      <c r="CT50" s="155"/>
      <c r="CU50" s="155"/>
      <c r="CV50" s="155"/>
      <c r="CW50" s="155"/>
      <c r="CX50" s="155"/>
      <c r="CY50" s="155"/>
      <c r="CZ50" s="155"/>
      <c r="DA50" s="155"/>
      <c r="DB50" s="155"/>
      <c r="DC50" s="155"/>
      <c r="DD50" s="155"/>
      <c r="DE50" s="155"/>
      <c r="DF50" s="155"/>
      <c r="DG50" s="155"/>
      <c r="DH50" s="155"/>
      <c r="DI50" s="155"/>
      <c r="DJ50" s="155"/>
      <c r="DK50" s="155"/>
      <c r="DL50" s="155"/>
      <c r="DM50" s="155"/>
      <c r="DN50" s="155"/>
      <c r="DO50" s="155"/>
      <c r="DP50" s="155"/>
      <c r="DQ50" s="155"/>
      <c r="DR50" s="155"/>
      <c r="DS50" s="155"/>
      <c r="DT50" s="155"/>
      <c r="DU50" s="155"/>
      <c r="DV50" s="155"/>
      <c r="DW50" s="155"/>
      <c r="DX50" s="155"/>
      <c r="DY50" s="155"/>
      <c r="DZ50" s="155"/>
      <c r="EA50" s="155"/>
      <c r="EB50" s="155"/>
      <c r="EC50" s="155"/>
      <c r="ED50" s="155"/>
      <c r="EE50" s="155"/>
      <c r="EF50" s="155"/>
      <c r="EG50" s="155"/>
      <c r="EH50" s="155"/>
      <c r="EI50" s="155"/>
      <c r="EJ50" s="155"/>
      <c r="EK50" s="155"/>
      <c r="EL50" s="155"/>
      <c r="EM50" s="155"/>
      <c r="EN50" s="155"/>
      <c r="EO50" s="155"/>
      <c r="EP50" s="155"/>
      <c r="EQ50" s="155"/>
      <c r="ER50" s="155"/>
      <c r="ES50" s="155"/>
      <c r="ET50" s="155"/>
      <c r="EU50" s="155"/>
      <c r="EV50" s="155"/>
      <c r="EW50" s="155"/>
      <c r="EX50" s="155"/>
      <c r="EY50" s="155"/>
      <c r="EZ50" s="155"/>
      <c r="FA50" s="155"/>
      <c r="FB50" s="155"/>
      <c r="FC50" s="155"/>
      <c r="FD50" s="155"/>
      <c r="FE50" s="155"/>
      <c r="FF50" s="155"/>
      <c r="FG50" s="155"/>
      <c r="FH50" s="155"/>
      <c r="FI50" s="155"/>
      <c r="FJ50" s="155"/>
      <c r="FK50" s="155"/>
      <c r="FL50" s="155"/>
      <c r="FM50" s="155"/>
      <c r="FN50" s="155"/>
      <c r="FO50" s="155"/>
      <c r="FP50" s="155"/>
      <c r="FQ50" s="155"/>
      <c r="FR50" s="155"/>
      <c r="FS50" s="155"/>
      <c r="FT50" s="155"/>
      <c r="FU50" s="155"/>
      <c r="FV50" s="155"/>
      <c r="FW50" s="155"/>
      <c r="FX50" s="155"/>
      <c r="FY50" s="155"/>
      <c r="FZ50" s="155"/>
      <c r="GA50" s="155"/>
      <c r="GB50" s="155"/>
      <c r="GC50" s="155"/>
      <c r="GD50" s="155"/>
      <c r="GE50" s="155"/>
      <c r="GF50" s="155"/>
      <c r="GG50" s="155"/>
      <c r="GH50" s="155"/>
      <c r="GI50" s="155"/>
      <c r="GJ50" s="155"/>
      <c r="GK50" s="155"/>
      <c r="GL50" s="155"/>
      <c r="GM50" s="155"/>
      <c r="GN50" s="155"/>
      <c r="GO50" s="155"/>
      <c r="GP50" s="155"/>
      <c r="GQ50" s="155"/>
      <c r="GR50" s="155"/>
      <c r="GS50" s="155"/>
      <c r="GT50" s="155"/>
      <c r="GU50" s="155"/>
      <c r="GV50" s="155"/>
      <c r="GW50" s="155"/>
      <c r="GX50" s="155"/>
      <c r="GY50" s="155"/>
      <c r="GZ50" s="155"/>
      <c r="HA50" s="155"/>
      <c r="HB50" s="155"/>
      <c r="HC50" s="155"/>
      <c r="HD50" s="155"/>
      <c r="HE50" s="155"/>
      <c r="HF50" s="155"/>
      <c r="HG50" s="155"/>
      <c r="HH50" s="155"/>
      <c r="HI50" s="155"/>
      <c r="HJ50" s="155"/>
      <c r="HK50" s="155"/>
      <c r="HL50" s="155"/>
      <c r="HM50" s="155"/>
      <c r="HN50" s="155"/>
      <c r="HO50" s="155"/>
      <c r="HP50" s="155"/>
      <c r="HQ50" s="155"/>
      <c r="HR50" s="155"/>
      <c r="HS50" s="155"/>
      <c r="HT50" s="155"/>
      <c r="HU50" s="155"/>
      <c r="HV50" s="155"/>
      <c r="HW50" s="155"/>
      <c r="HX50" s="155"/>
      <c r="HY50" s="155"/>
      <c r="HZ50" s="155"/>
      <c r="IA50" s="155"/>
      <c r="IB50" s="155"/>
      <c r="IC50" s="155"/>
      <c r="ID50" s="155"/>
      <c r="IE50" s="155"/>
      <c r="IF50" s="155"/>
      <c r="IG50" s="155"/>
      <c r="IH50" s="155"/>
      <c r="II50" s="155"/>
      <c r="IJ50" s="155"/>
      <c r="IK50" s="155"/>
      <c r="IL50" s="155"/>
      <c r="IM50" s="155"/>
      <c r="IN50" s="155"/>
      <c r="IO50" s="155"/>
      <c r="IP50" s="155"/>
      <c r="IQ50" s="155"/>
      <c r="IR50" s="155"/>
      <c r="IS50" s="155"/>
      <c r="IT50" s="155"/>
      <c r="IU50" s="155"/>
      <c r="IV50" s="155"/>
      <c r="IW50" s="155"/>
      <c r="IX50" s="155"/>
      <c r="IY50" s="155"/>
      <c r="IZ50" s="155"/>
      <c r="JA50" s="155"/>
      <c r="JB50" s="155"/>
      <c r="JC50" s="155"/>
      <c r="JD50" s="155"/>
      <c r="JE50" s="155"/>
      <c r="JF50" s="155"/>
      <c r="JG50" s="155"/>
      <c r="JH50" s="155"/>
      <c r="JI50" s="155"/>
      <c r="JJ50" s="155"/>
      <c r="JK50" s="155"/>
      <c r="JL50" s="155"/>
      <c r="JM50" s="155"/>
      <c r="JN50" s="155"/>
      <c r="JO50" s="155"/>
      <c r="JP50" s="155"/>
      <c r="JQ50" s="155"/>
      <c r="JR50" s="155"/>
      <c r="JS50" s="155"/>
      <c r="JT50" s="155"/>
      <c r="JU50" s="155"/>
      <c r="JV50" s="155"/>
      <c r="JW50" s="155"/>
      <c r="JX50" s="155"/>
      <c r="JY50" s="155"/>
      <c r="JZ50" s="155"/>
      <c r="KA50" s="155"/>
      <c r="KB50" s="155"/>
      <c r="KC50" s="155"/>
      <c r="KD50" s="155"/>
      <c r="KE50" s="155"/>
      <c r="KF50" s="155"/>
      <c r="KG50" s="155"/>
      <c r="KH50" s="155"/>
      <c r="KI50" s="155"/>
      <c r="KJ50" s="155"/>
      <c r="KK50" s="155"/>
      <c r="KL50" s="155"/>
      <c r="KM50" s="155"/>
      <c r="KN50" s="155"/>
      <c r="KO50" s="155"/>
      <c r="KP50" s="155"/>
      <c r="KQ50" s="155"/>
      <c r="KR50" s="155"/>
      <c r="KS50" s="155"/>
      <c r="KT50" s="155"/>
      <c r="KU50" s="155"/>
      <c r="KV50" s="155"/>
      <c r="KW50" s="155"/>
      <c r="KX50" s="155"/>
      <c r="KY50" s="155"/>
      <c r="KZ50" s="155"/>
      <c r="LA50" s="155"/>
      <c r="LB50" s="155"/>
      <c r="LC50" s="155"/>
      <c r="LD50" s="155"/>
      <c r="LE50" s="155"/>
      <c r="LF50" s="155"/>
      <c r="LG50" s="155"/>
      <c r="LH50" s="155"/>
      <c r="LI50" s="155"/>
      <c r="LJ50" s="155"/>
      <c r="LK50" s="155"/>
      <c r="LL50" s="155"/>
      <c r="LM50" s="155"/>
      <c r="LN50" s="155"/>
      <c r="LO50" s="155"/>
      <c r="LP50" s="155"/>
      <c r="LQ50" s="155"/>
      <c r="LR50" s="155"/>
      <c r="LS50" s="155"/>
      <c r="LT50" s="155"/>
      <c r="LU50" s="155"/>
      <c r="LV50" s="155"/>
      <c r="LW50" s="155"/>
      <c r="LX50" s="155"/>
      <c r="LY50" s="155"/>
      <c r="LZ50" s="155"/>
      <c r="MA50" s="155"/>
      <c r="MB50" s="155"/>
      <c r="MC50" s="155"/>
      <c r="MD50" s="155"/>
      <c r="ME50" s="155"/>
      <c r="MF50" s="155"/>
      <c r="MG50" s="155"/>
      <c r="MH50" s="155"/>
      <c r="MI50" s="155"/>
      <c r="MJ50" s="155"/>
      <c r="MK50" s="155"/>
      <c r="ML50" s="155"/>
      <c r="MM50" s="155"/>
      <c r="MN50" s="155"/>
      <c r="MO50" s="155"/>
      <c r="MP50" s="155"/>
      <c r="MQ50" s="155"/>
      <c r="MR50" s="155"/>
      <c r="MS50" s="155"/>
      <c r="MT50" s="155"/>
      <c r="MU50" s="155"/>
      <c r="MV50" s="155"/>
      <c r="MW50" s="155"/>
      <c r="MX50" s="155"/>
      <c r="MY50" s="155"/>
      <c r="MZ50" s="155"/>
      <c r="NA50" s="155"/>
      <c r="NB50" s="155"/>
      <c r="NC50" s="155"/>
      <c r="ND50" s="155"/>
      <c r="NE50" s="155"/>
      <c r="NF50" s="155"/>
      <c r="NG50" s="155"/>
      <c r="NH50" s="155"/>
      <c r="NI50" s="155"/>
      <c r="NJ50" s="155"/>
      <c r="NK50" s="155"/>
      <c r="NL50" s="155"/>
      <c r="NM50" s="155"/>
      <c r="NN50" s="155"/>
      <c r="NO50" s="155"/>
      <c r="NP50" s="155"/>
      <c r="NQ50" s="155"/>
      <c r="NR50" s="155"/>
      <c r="NS50" s="155"/>
      <c r="NT50" s="155"/>
      <c r="NU50" s="155"/>
      <c r="NV50" s="155"/>
      <c r="NW50" s="155"/>
      <c r="NX50" s="155"/>
      <c r="NY50" s="155"/>
      <c r="NZ50" s="155"/>
      <c r="OA50" s="155"/>
      <c r="OB50" s="155"/>
      <c r="OC50" s="155"/>
      <c r="OD50" s="155"/>
      <c r="OE50" s="155"/>
      <c r="OF50" s="155"/>
      <c r="OG50" s="155"/>
      <c r="OH50" s="155"/>
      <c r="OI50" s="155"/>
      <c r="OJ50" s="155"/>
      <c r="OK50" s="155"/>
      <c r="OL50" s="155"/>
      <c r="OM50" s="155"/>
      <c r="ON50" s="155"/>
      <c r="OO50" s="155"/>
      <c r="OP50" s="155"/>
      <c r="OQ50" s="155"/>
      <c r="OR50" s="155"/>
      <c r="OS50" s="155"/>
      <c r="OT50" s="155"/>
      <c r="OU50" s="155"/>
      <c r="OV50" s="155"/>
      <c r="OW50" s="155"/>
      <c r="OX50" s="155"/>
      <c r="OY50" s="155"/>
      <c r="OZ50" s="155"/>
      <c r="PA50" s="155"/>
      <c r="PB50" s="155"/>
      <c r="PC50" s="155"/>
      <c r="PD50" s="155"/>
      <c r="PE50" s="155"/>
      <c r="PF50" s="155"/>
      <c r="PG50" s="155"/>
      <c r="PH50" s="155"/>
      <c r="PI50" s="155"/>
      <c r="PJ50" s="155"/>
      <c r="PK50" s="155"/>
      <c r="PL50" s="155"/>
      <c r="PM50" s="155"/>
      <c r="PN50" s="155"/>
      <c r="PO50" s="155"/>
      <c r="PP50" s="155"/>
      <c r="PQ50" s="155"/>
      <c r="PR50" s="155"/>
      <c r="PS50" s="155"/>
      <c r="PT50" s="155"/>
      <c r="PU50" s="155"/>
      <c r="PV50" s="155"/>
      <c r="PW50" s="155"/>
      <c r="PX50" s="155"/>
      <c r="PY50" s="155"/>
      <c r="PZ50" s="155"/>
      <c r="QA50" s="155"/>
      <c r="QB50" s="155"/>
      <c r="QC50" s="155"/>
      <c r="QD50" s="155"/>
      <c r="QE50" s="155"/>
      <c r="QF50" s="155"/>
      <c r="QG50" s="155"/>
      <c r="QH50" s="155"/>
      <c r="QI50" s="155"/>
      <c r="QJ50" s="155"/>
      <c r="QK50" s="155"/>
      <c r="QL50" s="155"/>
      <c r="QM50" s="155"/>
      <c r="QN50" s="155"/>
      <c r="QO50" s="155"/>
      <c r="QP50" s="155"/>
      <c r="QQ50" s="155"/>
      <c r="QR50" s="155"/>
      <c r="QS50" s="155"/>
      <c r="QT50" s="155"/>
      <c r="QU50" s="155"/>
      <c r="QV50" s="155"/>
      <c r="QW50" s="155"/>
      <c r="QX50" s="155"/>
      <c r="QY50" s="155"/>
      <c r="QZ50" s="155"/>
      <c r="RA50" s="155"/>
      <c r="RB50" s="155"/>
      <c r="RC50" s="155"/>
      <c r="RD50" s="155"/>
      <c r="RE50" s="155"/>
      <c r="RF50" s="155"/>
      <c r="RG50" s="155"/>
      <c r="RH50" s="155"/>
      <c r="RI50" s="155"/>
      <c r="RJ50" s="155"/>
      <c r="RK50" s="155"/>
      <c r="RL50" s="155"/>
      <c r="RM50" s="155"/>
      <c r="RN50" s="155"/>
      <c r="RO50" s="155"/>
      <c r="RP50" s="155"/>
      <c r="RQ50" s="155"/>
      <c r="RR50" s="155"/>
      <c r="RS50" s="155"/>
      <c r="RT50" s="155"/>
      <c r="RU50" s="155"/>
      <c r="RV50" s="155"/>
      <c r="RW50" s="155"/>
      <c r="RX50" s="155"/>
      <c r="RY50" s="155"/>
      <c r="RZ50" s="155"/>
      <c r="SA50" s="155"/>
      <c r="SB50" s="155"/>
      <c r="SC50" s="155"/>
      <c r="SD50" s="155"/>
      <c r="SE50" s="155"/>
      <c r="SF50" s="155"/>
      <c r="SG50" s="155"/>
      <c r="SH50" s="155"/>
      <c r="SI50" s="155"/>
      <c r="SJ50" s="155"/>
      <c r="SK50" s="155"/>
      <c r="SL50" s="155"/>
      <c r="SM50" s="155"/>
      <c r="SN50" s="155"/>
      <c r="SO50" s="155"/>
      <c r="SP50" s="155"/>
      <c r="SQ50" s="155"/>
      <c r="SR50" s="155"/>
      <c r="SS50" s="155"/>
      <c r="ST50" s="155"/>
      <c r="SU50" s="155"/>
      <c r="SV50" s="155"/>
      <c r="SW50" s="155"/>
      <c r="SX50" s="155"/>
      <c r="SY50" s="155"/>
      <c r="SZ50" s="155"/>
      <c r="TA50" s="155"/>
      <c r="TB50" s="155"/>
      <c r="TC50" s="155"/>
      <c r="TD50" s="155"/>
      <c r="TE50" s="155"/>
      <c r="TF50" s="155"/>
      <c r="TG50" s="155"/>
      <c r="TH50" s="155"/>
      <c r="TI50" s="155"/>
      <c r="TJ50" s="155"/>
      <c r="TK50" s="155"/>
      <c r="TL50" s="155"/>
      <c r="TM50" s="155"/>
      <c r="TN50" s="155"/>
      <c r="TO50" s="155"/>
      <c r="TP50" s="155"/>
      <c r="TQ50" s="155"/>
      <c r="TR50" s="155"/>
      <c r="TS50" s="155"/>
      <c r="TT50" s="155"/>
      <c r="TU50" s="155"/>
      <c r="TV50" s="155"/>
      <c r="TW50" s="155"/>
      <c r="TX50" s="155"/>
      <c r="TY50" s="155"/>
      <c r="TZ50" s="155"/>
      <c r="UA50" s="155"/>
      <c r="UB50" s="155"/>
      <c r="UC50" s="155"/>
      <c r="UD50" s="155"/>
      <c r="UE50" s="155"/>
      <c r="UF50" s="155"/>
      <c r="UG50" s="155"/>
      <c r="UH50" s="155"/>
      <c r="UI50" s="155"/>
      <c r="UJ50" s="155"/>
      <c r="UK50" s="155"/>
      <c r="UL50" s="155"/>
      <c r="UM50" s="155"/>
      <c r="UN50" s="155"/>
      <c r="UO50" s="155"/>
      <c r="UP50" s="155"/>
      <c r="UQ50" s="155"/>
      <c r="UR50" s="155"/>
      <c r="US50" s="155"/>
      <c r="UT50" s="155"/>
      <c r="UU50" s="155"/>
      <c r="UV50" s="155"/>
      <c r="UW50" s="155"/>
      <c r="UX50" s="155"/>
      <c r="UY50" s="155"/>
      <c r="UZ50" s="155"/>
      <c r="VA50" s="155"/>
      <c r="VB50" s="155"/>
      <c r="VC50" s="155"/>
      <c r="VD50" s="155"/>
      <c r="VE50" s="155"/>
      <c r="VF50" s="155"/>
      <c r="VG50" s="155"/>
      <c r="VH50" s="155"/>
      <c r="VI50" s="155"/>
      <c r="VJ50" s="155"/>
      <c r="VK50" s="155"/>
      <c r="VL50" s="155"/>
      <c r="VM50" s="155"/>
      <c r="VN50" s="155"/>
      <c r="VO50" s="155"/>
      <c r="VP50" s="155"/>
      <c r="VQ50" s="155"/>
      <c r="VR50" s="155"/>
      <c r="VS50" s="155"/>
      <c r="VT50" s="155"/>
      <c r="VU50" s="155"/>
      <c r="VV50" s="155"/>
      <c r="VW50" s="155"/>
      <c r="VX50" s="155"/>
      <c r="VY50" s="155"/>
      <c r="VZ50" s="155"/>
      <c r="WA50" s="155"/>
      <c r="WB50" s="155"/>
      <c r="WC50" s="155"/>
      <c r="WD50" s="155"/>
      <c r="WE50" s="155"/>
      <c r="WF50" s="155"/>
      <c r="WG50" s="155"/>
      <c r="WH50" s="155"/>
      <c r="WI50" s="155"/>
      <c r="WJ50" s="155"/>
      <c r="WK50" s="155"/>
      <c r="WL50" s="155"/>
      <c r="WM50" s="155"/>
      <c r="WN50" s="155"/>
      <c r="WO50" s="155"/>
      <c r="WP50" s="155"/>
      <c r="WQ50" s="155"/>
      <c r="WR50" s="155"/>
      <c r="WS50" s="155"/>
      <c r="WT50" s="155"/>
      <c r="WU50" s="155"/>
      <c r="WV50" s="155"/>
      <c r="WW50" s="155"/>
      <c r="WX50" s="155"/>
      <c r="WY50" s="155"/>
      <c r="WZ50" s="155"/>
      <c r="XA50" s="155"/>
      <c r="XB50" s="155"/>
      <c r="XC50" s="155"/>
      <c r="XD50" s="155"/>
      <c r="XE50" s="155"/>
      <c r="XF50" s="155"/>
      <c r="XG50" s="155"/>
      <c r="XH50" s="155"/>
      <c r="XI50" s="155"/>
      <c r="XJ50" s="155"/>
      <c r="XK50" s="155"/>
      <c r="XL50" s="155"/>
      <c r="XM50" s="155"/>
      <c r="XN50" s="155"/>
      <c r="XO50" s="155"/>
      <c r="XP50" s="155"/>
      <c r="XQ50" s="155"/>
      <c r="XR50" s="155"/>
      <c r="XS50" s="155"/>
      <c r="XT50" s="155"/>
      <c r="XU50" s="155"/>
      <c r="XV50" s="155"/>
      <c r="XW50" s="155"/>
      <c r="XX50" s="155"/>
      <c r="XY50" s="155"/>
      <c r="XZ50" s="155"/>
      <c r="YA50" s="155"/>
      <c r="YB50" s="155"/>
      <c r="YC50" s="155"/>
      <c r="YD50" s="155"/>
      <c r="YE50" s="155"/>
      <c r="YF50" s="155"/>
      <c r="YG50" s="155"/>
      <c r="YH50" s="155"/>
      <c r="YI50" s="155"/>
      <c r="YJ50" s="155"/>
      <c r="YK50" s="155"/>
      <c r="YL50" s="155"/>
      <c r="YM50" s="155"/>
      <c r="YN50" s="155"/>
      <c r="YO50" s="155"/>
      <c r="YP50" s="155"/>
      <c r="YQ50" s="155"/>
      <c r="YR50" s="155"/>
      <c r="YS50" s="155"/>
      <c r="YT50" s="155"/>
      <c r="YU50" s="155"/>
      <c r="YV50" s="155"/>
      <c r="YW50" s="155"/>
      <c r="YX50" s="155"/>
      <c r="YY50" s="155"/>
      <c r="YZ50" s="155"/>
      <c r="ZA50" s="155"/>
      <c r="ZB50" s="155"/>
      <c r="ZC50" s="155"/>
      <c r="ZD50" s="155"/>
      <c r="ZE50" s="155"/>
      <c r="ZF50" s="155"/>
      <c r="ZG50" s="155"/>
      <c r="ZH50" s="155"/>
      <c r="ZI50" s="155"/>
      <c r="ZJ50" s="155"/>
      <c r="ZK50" s="155"/>
      <c r="ZL50" s="155"/>
      <c r="ZM50" s="155"/>
      <c r="ZN50" s="155"/>
      <c r="ZO50" s="155"/>
      <c r="ZP50" s="155"/>
      <c r="ZQ50" s="155"/>
      <c r="ZR50" s="155"/>
      <c r="ZS50" s="155"/>
      <c r="ZT50" s="155"/>
      <c r="ZU50" s="155"/>
      <c r="ZV50" s="155"/>
      <c r="ZW50" s="155"/>
      <c r="ZX50" s="155"/>
      <c r="ZY50" s="155"/>
      <c r="ZZ50" s="155"/>
      <c r="AAA50" s="155"/>
      <c r="AAB50" s="155"/>
      <c r="AAC50" s="155"/>
      <c r="AAD50" s="155"/>
      <c r="AAE50" s="155"/>
      <c r="AAF50" s="155"/>
      <c r="AAG50" s="155"/>
      <c r="AAH50" s="155"/>
      <c r="AAI50" s="155"/>
      <c r="AAJ50" s="155"/>
      <c r="AAK50" s="155"/>
      <c r="AAL50" s="155"/>
      <c r="AAM50" s="155"/>
      <c r="AAN50" s="155"/>
      <c r="AAO50" s="155"/>
      <c r="AAP50" s="155"/>
      <c r="AAQ50" s="155"/>
      <c r="AAR50" s="155"/>
      <c r="AAS50" s="155"/>
      <c r="AAT50" s="155"/>
      <c r="AAU50" s="155"/>
      <c r="AAV50" s="155"/>
      <c r="AAW50" s="155"/>
      <c r="AAX50" s="155"/>
      <c r="AAY50" s="155"/>
      <c r="AAZ50" s="155"/>
      <c r="ABA50" s="155"/>
      <c r="ABB50" s="155"/>
      <c r="ABC50" s="155"/>
      <c r="ABD50" s="155"/>
      <c r="ABE50" s="155"/>
      <c r="ABF50" s="155"/>
      <c r="ABG50" s="155"/>
      <c r="ABH50" s="155"/>
      <c r="ABI50" s="155"/>
      <c r="ABJ50" s="155"/>
      <c r="ABK50" s="155"/>
      <c r="ABL50" s="155"/>
      <c r="ABM50" s="155"/>
      <c r="ABN50" s="155"/>
      <c r="ABO50" s="155"/>
      <c r="ABP50" s="155"/>
      <c r="ABQ50" s="155"/>
      <c r="ABR50" s="155"/>
      <c r="ABS50" s="155"/>
      <c r="ABT50" s="155"/>
      <c r="ABU50" s="155"/>
      <c r="ABV50" s="155"/>
      <c r="ABW50" s="155"/>
      <c r="ABX50" s="155"/>
      <c r="ABY50" s="155"/>
      <c r="ABZ50" s="155"/>
      <c r="ACA50" s="155"/>
      <c r="ACB50" s="155"/>
      <c r="ACC50" s="155"/>
      <c r="ACD50" s="155"/>
      <c r="ACE50" s="155"/>
      <c r="ACF50" s="155"/>
      <c r="ACG50" s="155"/>
      <c r="ACH50" s="155"/>
      <c r="ACI50" s="155"/>
      <c r="ACJ50" s="155"/>
      <c r="ACK50" s="155"/>
      <c r="ACL50" s="155"/>
      <c r="ACM50" s="155"/>
      <c r="ACN50" s="155"/>
      <c r="ACO50" s="155"/>
      <c r="ACP50" s="155"/>
      <c r="ACQ50" s="155"/>
      <c r="ACR50" s="155"/>
      <c r="ACS50" s="155"/>
      <c r="ACT50" s="155"/>
      <c r="ACU50" s="155"/>
      <c r="ACV50" s="155"/>
      <c r="ACW50" s="155"/>
      <c r="ACX50" s="155"/>
      <c r="ACY50" s="155"/>
      <c r="ACZ50" s="155"/>
      <c r="ADA50" s="155"/>
      <c r="ADB50" s="155"/>
      <c r="ADC50" s="155"/>
      <c r="ADD50" s="155"/>
      <c r="ADE50" s="155"/>
      <c r="ADF50" s="155"/>
      <c r="ADG50" s="155"/>
      <c r="ADH50" s="155"/>
      <c r="ADI50" s="155"/>
      <c r="ADJ50" s="155"/>
      <c r="ADK50" s="155"/>
      <c r="ADL50" s="155"/>
      <c r="ADM50" s="155"/>
      <c r="ADN50" s="155"/>
      <c r="ADO50" s="155"/>
      <c r="ADP50" s="155"/>
      <c r="ADQ50" s="155"/>
      <c r="ADR50" s="155"/>
      <c r="ADS50" s="155"/>
      <c r="ADT50" s="155"/>
      <c r="ADU50" s="155"/>
      <c r="ADV50" s="155"/>
      <c r="ADW50" s="155"/>
      <c r="ADX50" s="155"/>
      <c r="ADY50" s="155"/>
      <c r="ADZ50" s="155"/>
      <c r="AEA50" s="155"/>
      <c r="AEB50" s="155"/>
      <c r="AEC50" s="155"/>
      <c r="AED50" s="155"/>
      <c r="AEE50" s="155"/>
      <c r="AEF50" s="155"/>
      <c r="AEG50" s="155"/>
      <c r="AEH50" s="155"/>
      <c r="AEI50" s="155"/>
      <c r="AEJ50" s="155"/>
      <c r="AEK50" s="155"/>
      <c r="AEL50" s="155"/>
      <c r="AEM50" s="155"/>
      <c r="AEN50" s="155"/>
      <c r="AEO50" s="155"/>
      <c r="AEP50" s="155"/>
      <c r="AEQ50" s="155"/>
      <c r="AER50" s="155"/>
      <c r="AES50" s="155"/>
      <c r="AET50" s="155"/>
      <c r="AEU50" s="155"/>
      <c r="AEV50" s="155"/>
      <c r="AEW50" s="155"/>
      <c r="AEX50" s="155"/>
      <c r="AEY50" s="155"/>
      <c r="AEZ50" s="155"/>
      <c r="AFA50" s="155"/>
      <c r="AFB50" s="155"/>
      <c r="AFC50" s="155"/>
      <c r="AFD50" s="155"/>
      <c r="AFE50" s="155"/>
      <c r="AFF50" s="155"/>
      <c r="AFG50" s="155"/>
      <c r="AFH50" s="155"/>
      <c r="AFI50" s="155"/>
      <c r="AFJ50" s="155"/>
      <c r="AFK50" s="155"/>
      <c r="AFL50" s="155"/>
      <c r="AFM50" s="155"/>
      <c r="AFN50" s="155"/>
      <c r="AFO50" s="155"/>
      <c r="AFP50" s="155"/>
      <c r="AFQ50" s="155"/>
      <c r="AFR50" s="155"/>
      <c r="AFS50" s="155"/>
      <c r="AFT50" s="155"/>
      <c r="AFU50" s="155"/>
      <c r="AFV50" s="155"/>
      <c r="AFW50" s="155"/>
      <c r="AFX50" s="155"/>
      <c r="AFY50" s="155"/>
      <c r="AFZ50" s="155"/>
      <c r="AGA50" s="155"/>
      <c r="AGB50" s="155"/>
      <c r="AGC50" s="155"/>
      <c r="AGD50" s="155"/>
      <c r="AGE50" s="155"/>
      <c r="AGF50" s="155"/>
      <c r="AGG50" s="155"/>
      <c r="AGH50" s="155"/>
      <c r="AGI50" s="155"/>
      <c r="AGJ50" s="155"/>
      <c r="AGK50" s="155"/>
      <c r="AGL50" s="155"/>
      <c r="AGM50" s="155"/>
      <c r="AGN50" s="155"/>
      <c r="AGO50" s="155"/>
      <c r="AGP50" s="155"/>
      <c r="AGQ50" s="155"/>
      <c r="AGR50" s="155"/>
      <c r="AGS50" s="155"/>
      <c r="AGT50" s="155"/>
      <c r="AGU50" s="155"/>
      <c r="AGV50" s="155"/>
      <c r="AGW50" s="155"/>
      <c r="AGX50" s="155"/>
      <c r="AGY50" s="155"/>
      <c r="AGZ50" s="155"/>
      <c r="AHA50" s="155"/>
      <c r="AHB50" s="155"/>
      <c r="AHC50" s="155"/>
      <c r="AHD50" s="155"/>
      <c r="AHE50" s="155"/>
      <c r="AHF50" s="155"/>
      <c r="AHG50" s="155"/>
      <c r="AHH50" s="155"/>
      <c r="AHI50" s="155"/>
      <c r="AHJ50" s="155"/>
      <c r="AHK50" s="155"/>
      <c r="AHL50" s="155"/>
      <c r="AHM50" s="155"/>
      <c r="AHN50" s="155"/>
      <c r="AHO50" s="155"/>
      <c r="AHP50" s="155"/>
      <c r="AHQ50" s="155"/>
      <c r="AHR50" s="155"/>
      <c r="AHS50" s="155"/>
      <c r="AHT50" s="155"/>
      <c r="AHU50" s="155"/>
      <c r="AHV50" s="155"/>
      <c r="AHW50" s="155"/>
      <c r="AHX50" s="155"/>
      <c r="AHY50" s="155"/>
      <c r="AHZ50" s="155"/>
      <c r="AIA50" s="155"/>
      <c r="AIB50" s="155"/>
      <c r="AIC50" s="155"/>
      <c r="AID50" s="155"/>
      <c r="AIE50" s="155"/>
      <c r="AIF50" s="155"/>
      <c r="AIG50" s="155"/>
      <c r="AIH50" s="155"/>
      <c r="AII50" s="155"/>
      <c r="AIJ50" s="155"/>
      <c r="AIK50" s="155"/>
      <c r="AIL50" s="155"/>
      <c r="AIM50" s="155"/>
      <c r="AIN50" s="155"/>
      <c r="AIO50" s="155"/>
      <c r="AIP50" s="155"/>
      <c r="AIQ50" s="155"/>
      <c r="AIR50" s="155"/>
      <c r="AIS50" s="155"/>
      <c r="AIT50" s="155"/>
      <c r="AIU50" s="155"/>
      <c r="AIV50" s="155"/>
      <c r="AIW50" s="155"/>
      <c r="AIX50" s="155"/>
      <c r="AIY50" s="155"/>
      <c r="AIZ50" s="155"/>
      <c r="AJA50" s="155"/>
      <c r="AJB50" s="155"/>
      <c r="AJC50" s="155"/>
      <c r="AJD50" s="155"/>
      <c r="AJE50" s="155"/>
      <c r="AJF50" s="155"/>
      <c r="AJG50" s="155"/>
      <c r="AJH50" s="155"/>
      <c r="AJI50" s="155"/>
      <c r="AJJ50" s="155"/>
      <c r="AJK50" s="155"/>
      <c r="AJL50" s="155"/>
      <c r="AJM50" s="155"/>
      <c r="AJN50" s="155"/>
      <c r="AJO50" s="155"/>
      <c r="AJP50" s="155"/>
      <c r="AJQ50" s="155"/>
      <c r="AJR50" s="155"/>
      <c r="AJS50" s="155"/>
      <c r="AJT50" s="155"/>
      <c r="AJU50" s="155"/>
      <c r="AJV50" s="155"/>
      <c r="AJW50" s="155"/>
      <c r="AJX50" s="155"/>
      <c r="AJY50" s="155"/>
      <c r="AJZ50" s="155"/>
      <c r="AKA50" s="155"/>
      <c r="AKB50" s="155"/>
      <c r="AKC50" s="155"/>
      <c r="AKD50" s="155"/>
      <c r="AKE50" s="155"/>
      <c r="AKF50" s="155"/>
      <c r="AKG50" s="155"/>
      <c r="AKH50" s="155"/>
      <c r="AKI50" s="155"/>
      <c r="AKJ50" s="155"/>
      <c r="AKK50" s="155"/>
      <c r="AKL50" s="155"/>
      <c r="AKM50" s="155"/>
      <c r="AKN50" s="155"/>
      <c r="AKO50" s="155"/>
      <c r="AKP50" s="155"/>
      <c r="AKQ50" s="155"/>
      <c r="AKR50" s="155"/>
      <c r="AKS50" s="155"/>
      <c r="AKT50" s="155"/>
      <c r="AKU50" s="155"/>
      <c r="AKV50" s="155"/>
      <c r="AKW50" s="155"/>
      <c r="AKX50" s="155"/>
      <c r="AKY50" s="155"/>
      <c r="AKZ50" s="155"/>
      <c r="ALA50" s="155"/>
      <c r="ALB50" s="155"/>
      <c r="ALC50" s="155"/>
      <c r="ALD50" s="155"/>
      <c r="ALE50" s="155"/>
      <c r="ALF50" s="155"/>
      <c r="ALG50" s="155"/>
      <c r="ALH50" s="155"/>
      <c r="ALI50" s="155"/>
      <c r="ALJ50" s="155"/>
      <c r="ALK50" s="155"/>
      <c r="ALL50" s="155"/>
      <c r="ALM50" s="155"/>
      <c r="ALN50" s="155"/>
      <c r="ALO50" s="155"/>
      <c r="ALP50" s="155"/>
      <c r="ALQ50" s="155"/>
      <c r="ALR50" s="155"/>
      <c r="ALS50" s="155"/>
      <c r="ALT50" s="155"/>
      <c r="ALU50" s="155"/>
      <c r="ALV50" s="155"/>
      <c r="ALW50" s="155"/>
      <c r="ALX50" s="155"/>
      <c r="ALY50" s="155"/>
      <c r="ALZ50" s="155"/>
      <c r="AMA50" s="155"/>
      <c r="AMB50" s="155"/>
      <c r="AMC50" s="155"/>
      <c r="AMD50" s="155"/>
      <c r="AME50" s="155"/>
      <c r="AMF50" s="155"/>
      <c r="AMG50" s="155"/>
      <c r="AMH50" s="155"/>
      <c r="AMI50" s="155"/>
      <c r="AMJ50" s="155"/>
      <c r="AMK50" s="155"/>
    </row>
    <row r="51" spans="1:1025" s="156" customFormat="1" x14ac:dyDescent="0.25">
      <c r="A51" s="155" t="s">
        <v>132</v>
      </c>
      <c r="B51" s="155">
        <v>103215</v>
      </c>
      <c r="C51" s="155">
        <v>0.229168054352894</v>
      </c>
      <c r="D51" s="155">
        <v>97212</v>
      </c>
      <c r="E51" s="155">
        <v>0.94183984885917704</v>
      </c>
      <c r="F51" s="155">
        <v>6003</v>
      </c>
      <c r="G51" s="155">
        <v>5.8160151140822597E-2</v>
      </c>
      <c r="H51" s="155">
        <v>370787</v>
      </c>
      <c r="I51" s="155">
        <v>0.37190270812437298</v>
      </c>
      <c r="J51" s="155">
        <v>360970</v>
      </c>
      <c r="K51" s="155">
        <v>0.97352388298403103</v>
      </c>
      <c r="L51" s="155">
        <v>9817</v>
      </c>
      <c r="M51" s="155">
        <v>2.6476117015968699E-2</v>
      </c>
      <c r="N51" s="155">
        <v>259.23751392723898</v>
      </c>
      <c r="O51" s="155">
        <v>271.322470476896</v>
      </c>
      <c r="P51" s="155">
        <v>63.534899217058097</v>
      </c>
      <c r="Q51" s="155">
        <v>-58.520489896006701</v>
      </c>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c r="AZ51" s="155"/>
      <c r="BA51" s="155"/>
      <c r="BB51" s="155"/>
      <c r="BC51" s="155"/>
      <c r="BD51" s="155"/>
      <c r="BE51" s="155"/>
      <c r="BF51" s="155"/>
      <c r="BG51" s="155"/>
      <c r="BH51" s="155"/>
      <c r="BI51" s="155"/>
      <c r="BJ51" s="155"/>
      <c r="BK51" s="155"/>
      <c r="BL51" s="155"/>
      <c r="BM51" s="155"/>
      <c r="BN51" s="155"/>
      <c r="BO51" s="155"/>
      <c r="BP51" s="155"/>
      <c r="BQ51" s="155"/>
      <c r="BR51" s="155"/>
      <c r="BS51" s="155"/>
      <c r="BT51" s="155"/>
      <c r="BU51" s="155"/>
      <c r="BV51" s="155"/>
      <c r="BW51" s="155"/>
      <c r="BX51" s="155"/>
      <c r="BY51" s="155"/>
      <c r="BZ51" s="155"/>
      <c r="CA51" s="155"/>
      <c r="CB51" s="155"/>
      <c r="CC51" s="155"/>
      <c r="CD51" s="155"/>
      <c r="CE51" s="155"/>
      <c r="CF51" s="155"/>
      <c r="CG51" s="155"/>
      <c r="CH51" s="155"/>
      <c r="CI51" s="155"/>
      <c r="CJ51" s="155"/>
      <c r="CK51" s="155"/>
      <c r="CL51" s="155"/>
      <c r="CM51" s="155"/>
      <c r="CN51" s="155"/>
      <c r="CO51" s="155"/>
      <c r="CP51" s="155"/>
      <c r="CQ51" s="155"/>
      <c r="CR51" s="155"/>
      <c r="CS51" s="155"/>
      <c r="CT51" s="155"/>
      <c r="CU51" s="155"/>
      <c r="CV51" s="155"/>
      <c r="CW51" s="155"/>
      <c r="CX51" s="155"/>
      <c r="CY51" s="155"/>
      <c r="CZ51" s="155"/>
      <c r="DA51" s="155"/>
      <c r="DB51" s="155"/>
      <c r="DC51" s="155"/>
      <c r="DD51" s="155"/>
      <c r="DE51" s="155"/>
      <c r="DF51" s="155"/>
      <c r="DG51" s="155"/>
      <c r="DH51" s="155"/>
      <c r="DI51" s="155"/>
      <c r="DJ51" s="155"/>
      <c r="DK51" s="155"/>
      <c r="DL51" s="155"/>
      <c r="DM51" s="155"/>
      <c r="DN51" s="155"/>
      <c r="DO51" s="155"/>
      <c r="DP51" s="155"/>
      <c r="DQ51" s="155"/>
      <c r="DR51" s="155"/>
      <c r="DS51" s="155"/>
      <c r="DT51" s="155"/>
      <c r="DU51" s="155"/>
      <c r="DV51" s="155"/>
      <c r="DW51" s="155"/>
      <c r="DX51" s="155"/>
      <c r="DY51" s="155"/>
      <c r="DZ51" s="155"/>
      <c r="EA51" s="155"/>
      <c r="EB51" s="155"/>
      <c r="EC51" s="155"/>
      <c r="ED51" s="155"/>
      <c r="EE51" s="155"/>
      <c r="EF51" s="155"/>
      <c r="EG51" s="155"/>
      <c r="EH51" s="155"/>
      <c r="EI51" s="155"/>
      <c r="EJ51" s="155"/>
      <c r="EK51" s="155"/>
      <c r="EL51" s="155"/>
      <c r="EM51" s="155"/>
      <c r="EN51" s="155"/>
      <c r="EO51" s="155"/>
      <c r="EP51" s="155"/>
      <c r="EQ51" s="155"/>
      <c r="ER51" s="155"/>
      <c r="ES51" s="155"/>
      <c r="ET51" s="155"/>
      <c r="EU51" s="155"/>
      <c r="EV51" s="155"/>
      <c r="EW51" s="155"/>
      <c r="EX51" s="155"/>
      <c r="EY51" s="155"/>
      <c r="EZ51" s="155"/>
      <c r="FA51" s="155"/>
      <c r="FB51" s="155"/>
      <c r="FC51" s="155"/>
      <c r="FD51" s="155"/>
      <c r="FE51" s="155"/>
      <c r="FF51" s="155"/>
      <c r="FG51" s="155"/>
      <c r="FH51" s="155"/>
      <c r="FI51" s="155"/>
      <c r="FJ51" s="155"/>
      <c r="FK51" s="155"/>
      <c r="FL51" s="155"/>
      <c r="FM51" s="155"/>
      <c r="FN51" s="155"/>
      <c r="FO51" s="155"/>
      <c r="FP51" s="155"/>
      <c r="FQ51" s="155"/>
      <c r="FR51" s="155"/>
      <c r="FS51" s="155"/>
      <c r="FT51" s="155"/>
      <c r="FU51" s="155"/>
      <c r="FV51" s="155"/>
      <c r="FW51" s="155"/>
      <c r="FX51" s="155"/>
      <c r="FY51" s="155"/>
      <c r="FZ51" s="155"/>
      <c r="GA51" s="155"/>
      <c r="GB51" s="155"/>
      <c r="GC51" s="155"/>
      <c r="GD51" s="155"/>
      <c r="GE51" s="155"/>
      <c r="GF51" s="155"/>
      <c r="GG51" s="155"/>
      <c r="GH51" s="155"/>
      <c r="GI51" s="155"/>
      <c r="GJ51" s="155"/>
      <c r="GK51" s="155"/>
      <c r="GL51" s="155"/>
      <c r="GM51" s="155"/>
      <c r="GN51" s="155"/>
      <c r="GO51" s="155"/>
      <c r="GP51" s="155"/>
      <c r="GQ51" s="155"/>
      <c r="GR51" s="155"/>
      <c r="GS51" s="155"/>
      <c r="GT51" s="155"/>
      <c r="GU51" s="155"/>
      <c r="GV51" s="155"/>
      <c r="GW51" s="155"/>
      <c r="GX51" s="155"/>
      <c r="GY51" s="155"/>
      <c r="GZ51" s="155"/>
      <c r="HA51" s="155"/>
      <c r="HB51" s="155"/>
      <c r="HC51" s="155"/>
      <c r="HD51" s="155"/>
      <c r="HE51" s="155"/>
      <c r="HF51" s="155"/>
      <c r="HG51" s="155"/>
      <c r="HH51" s="155"/>
      <c r="HI51" s="155"/>
      <c r="HJ51" s="155"/>
      <c r="HK51" s="155"/>
      <c r="HL51" s="155"/>
      <c r="HM51" s="155"/>
      <c r="HN51" s="155"/>
      <c r="HO51" s="155"/>
      <c r="HP51" s="155"/>
      <c r="HQ51" s="155"/>
      <c r="HR51" s="155"/>
      <c r="HS51" s="155"/>
      <c r="HT51" s="155"/>
      <c r="HU51" s="155"/>
      <c r="HV51" s="155"/>
      <c r="HW51" s="155"/>
      <c r="HX51" s="155"/>
      <c r="HY51" s="155"/>
      <c r="HZ51" s="155"/>
      <c r="IA51" s="155"/>
      <c r="IB51" s="155"/>
      <c r="IC51" s="155"/>
      <c r="ID51" s="155"/>
      <c r="IE51" s="155"/>
      <c r="IF51" s="155"/>
      <c r="IG51" s="155"/>
      <c r="IH51" s="155"/>
      <c r="II51" s="155"/>
      <c r="IJ51" s="155"/>
      <c r="IK51" s="155"/>
      <c r="IL51" s="155"/>
      <c r="IM51" s="155"/>
      <c r="IN51" s="155"/>
      <c r="IO51" s="155"/>
      <c r="IP51" s="155"/>
      <c r="IQ51" s="155"/>
      <c r="IR51" s="155"/>
      <c r="IS51" s="155"/>
      <c r="IT51" s="155"/>
      <c r="IU51" s="155"/>
      <c r="IV51" s="155"/>
      <c r="IW51" s="155"/>
      <c r="IX51" s="155"/>
      <c r="IY51" s="155"/>
      <c r="IZ51" s="155"/>
      <c r="JA51" s="155"/>
      <c r="JB51" s="155"/>
      <c r="JC51" s="155"/>
      <c r="JD51" s="155"/>
      <c r="JE51" s="155"/>
      <c r="JF51" s="155"/>
      <c r="JG51" s="155"/>
      <c r="JH51" s="155"/>
      <c r="JI51" s="155"/>
      <c r="JJ51" s="155"/>
      <c r="JK51" s="155"/>
      <c r="JL51" s="155"/>
      <c r="JM51" s="155"/>
      <c r="JN51" s="155"/>
      <c r="JO51" s="155"/>
      <c r="JP51" s="155"/>
      <c r="JQ51" s="155"/>
      <c r="JR51" s="155"/>
      <c r="JS51" s="155"/>
      <c r="JT51" s="155"/>
      <c r="JU51" s="155"/>
      <c r="JV51" s="155"/>
      <c r="JW51" s="155"/>
      <c r="JX51" s="155"/>
      <c r="JY51" s="155"/>
      <c r="JZ51" s="155"/>
      <c r="KA51" s="155"/>
      <c r="KB51" s="155"/>
      <c r="KC51" s="155"/>
      <c r="KD51" s="155"/>
      <c r="KE51" s="155"/>
      <c r="KF51" s="155"/>
      <c r="KG51" s="155"/>
      <c r="KH51" s="155"/>
      <c r="KI51" s="155"/>
      <c r="KJ51" s="155"/>
      <c r="KK51" s="155"/>
      <c r="KL51" s="155"/>
      <c r="KM51" s="155"/>
      <c r="KN51" s="155"/>
      <c r="KO51" s="155"/>
      <c r="KP51" s="155"/>
      <c r="KQ51" s="155"/>
      <c r="KR51" s="155"/>
      <c r="KS51" s="155"/>
      <c r="KT51" s="155"/>
      <c r="KU51" s="155"/>
      <c r="KV51" s="155"/>
      <c r="KW51" s="155"/>
      <c r="KX51" s="155"/>
      <c r="KY51" s="155"/>
      <c r="KZ51" s="155"/>
      <c r="LA51" s="155"/>
      <c r="LB51" s="155"/>
      <c r="LC51" s="155"/>
      <c r="LD51" s="155"/>
      <c r="LE51" s="155"/>
      <c r="LF51" s="155"/>
      <c r="LG51" s="155"/>
      <c r="LH51" s="155"/>
      <c r="LI51" s="155"/>
      <c r="LJ51" s="155"/>
      <c r="LK51" s="155"/>
      <c r="LL51" s="155"/>
      <c r="LM51" s="155"/>
      <c r="LN51" s="155"/>
      <c r="LO51" s="155"/>
      <c r="LP51" s="155"/>
      <c r="LQ51" s="155"/>
      <c r="LR51" s="155"/>
      <c r="LS51" s="155"/>
      <c r="LT51" s="155"/>
      <c r="LU51" s="155"/>
      <c r="LV51" s="155"/>
      <c r="LW51" s="155"/>
      <c r="LX51" s="155"/>
      <c r="LY51" s="155"/>
      <c r="LZ51" s="155"/>
      <c r="MA51" s="155"/>
      <c r="MB51" s="155"/>
      <c r="MC51" s="155"/>
      <c r="MD51" s="155"/>
      <c r="ME51" s="155"/>
      <c r="MF51" s="155"/>
      <c r="MG51" s="155"/>
      <c r="MH51" s="155"/>
      <c r="MI51" s="155"/>
      <c r="MJ51" s="155"/>
      <c r="MK51" s="155"/>
      <c r="ML51" s="155"/>
      <c r="MM51" s="155"/>
      <c r="MN51" s="155"/>
      <c r="MO51" s="155"/>
      <c r="MP51" s="155"/>
      <c r="MQ51" s="155"/>
      <c r="MR51" s="155"/>
      <c r="MS51" s="155"/>
      <c r="MT51" s="155"/>
      <c r="MU51" s="155"/>
      <c r="MV51" s="155"/>
      <c r="MW51" s="155"/>
      <c r="MX51" s="155"/>
      <c r="MY51" s="155"/>
      <c r="MZ51" s="155"/>
      <c r="NA51" s="155"/>
      <c r="NB51" s="155"/>
      <c r="NC51" s="155"/>
      <c r="ND51" s="155"/>
      <c r="NE51" s="155"/>
      <c r="NF51" s="155"/>
      <c r="NG51" s="155"/>
      <c r="NH51" s="155"/>
      <c r="NI51" s="155"/>
      <c r="NJ51" s="155"/>
      <c r="NK51" s="155"/>
      <c r="NL51" s="155"/>
      <c r="NM51" s="155"/>
      <c r="NN51" s="155"/>
      <c r="NO51" s="155"/>
      <c r="NP51" s="155"/>
      <c r="NQ51" s="155"/>
      <c r="NR51" s="155"/>
      <c r="NS51" s="155"/>
      <c r="NT51" s="155"/>
      <c r="NU51" s="155"/>
      <c r="NV51" s="155"/>
      <c r="NW51" s="155"/>
      <c r="NX51" s="155"/>
      <c r="NY51" s="155"/>
      <c r="NZ51" s="155"/>
      <c r="OA51" s="155"/>
      <c r="OB51" s="155"/>
      <c r="OC51" s="155"/>
      <c r="OD51" s="155"/>
      <c r="OE51" s="155"/>
      <c r="OF51" s="155"/>
      <c r="OG51" s="155"/>
      <c r="OH51" s="155"/>
      <c r="OI51" s="155"/>
      <c r="OJ51" s="155"/>
      <c r="OK51" s="155"/>
      <c r="OL51" s="155"/>
      <c r="OM51" s="155"/>
      <c r="ON51" s="155"/>
      <c r="OO51" s="155"/>
      <c r="OP51" s="155"/>
      <c r="OQ51" s="155"/>
      <c r="OR51" s="155"/>
      <c r="OS51" s="155"/>
      <c r="OT51" s="155"/>
      <c r="OU51" s="155"/>
      <c r="OV51" s="155"/>
      <c r="OW51" s="155"/>
      <c r="OX51" s="155"/>
      <c r="OY51" s="155"/>
      <c r="OZ51" s="155"/>
      <c r="PA51" s="155"/>
      <c r="PB51" s="155"/>
      <c r="PC51" s="155"/>
      <c r="PD51" s="155"/>
      <c r="PE51" s="155"/>
      <c r="PF51" s="155"/>
      <c r="PG51" s="155"/>
      <c r="PH51" s="155"/>
      <c r="PI51" s="155"/>
      <c r="PJ51" s="155"/>
      <c r="PK51" s="155"/>
      <c r="PL51" s="155"/>
      <c r="PM51" s="155"/>
      <c r="PN51" s="155"/>
      <c r="PO51" s="155"/>
      <c r="PP51" s="155"/>
      <c r="PQ51" s="155"/>
      <c r="PR51" s="155"/>
      <c r="PS51" s="155"/>
      <c r="PT51" s="155"/>
      <c r="PU51" s="155"/>
      <c r="PV51" s="155"/>
      <c r="PW51" s="155"/>
      <c r="PX51" s="155"/>
      <c r="PY51" s="155"/>
      <c r="PZ51" s="155"/>
      <c r="QA51" s="155"/>
      <c r="QB51" s="155"/>
      <c r="QC51" s="155"/>
      <c r="QD51" s="155"/>
      <c r="QE51" s="155"/>
      <c r="QF51" s="155"/>
      <c r="QG51" s="155"/>
      <c r="QH51" s="155"/>
      <c r="QI51" s="155"/>
      <c r="QJ51" s="155"/>
      <c r="QK51" s="155"/>
      <c r="QL51" s="155"/>
      <c r="QM51" s="155"/>
      <c r="QN51" s="155"/>
      <c r="QO51" s="155"/>
      <c r="QP51" s="155"/>
      <c r="QQ51" s="155"/>
      <c r="QR51" s="155"/>
      <c r="QS51" s="155"/>
      <c r="QT51" s="155"/>
      <c r="QU51" s="155"/>
      <c r="QV51" s="155"/>
      <c r="QW51" s="155"/>
      <c r="QX51" s="155"/>
      <c r="QY51" s="155"/>
      <c r="QZ51" s="155"/>
      <c r="RA51" s="155"/>
      <c r="RB51" s="155"/>
      <c r="RC51" s="155"/>
      <c r="RD51" s="155"/>
      <c r="RE51" s="155"/>
      <c r="RF51" s="155"/>
      <c r="RG51" s="155"/>
      <c r="RH51" s="155"/>
      <c r="RI51" s="155"/>
      <c r="RJ51" s="155"/>
      <c r="RK51" s="155"/>
      <c r="RL51" s="155"/>
      <c r="RM51" s="155"/>
      <c r="RN51" s="155"/>
      <c r="RO51" s="155"/>
      <c r="RP51" s="155"/>
      <c r="RQ51" s="155"/>
      <c r="RR51" s="155"/>
      <c r="RS51" s="155"/>
      <c r="RT51" s="155"/>
      <c r="RU51" s="155"/>
      <c r="RV51" s="155"/>
      <c r="RW51" s="155"/>
      <c r="RX51" s="155"/>
      <c r="RY51" s="155"/>
      <c r="RZ51" s="155"/>
      <c r="SA51" s="155"/>
      <c r="SB51" s="155"/>
      <c r="SC51" s="155"/>
      <c r="SD51" s="155"/>
      <c r="SE51" s="155"/>
      <c r="SF51" s="155"/>
      <c r="SG51" s="155"/>
      <c r="SH51" s="155"/>
      <c r="SI51" s="155"/>
      <c r="SJ51" s="155"/>
      <c r="SK51" s="155"/>
      <c r="SL51" s="155"/>
      <c r="SM51" s="155"/>
      <c r="SN51" s="155"/>
      <c r="SO51" s="155"/>
      <c r="SP51" s="155"/>
      <c r="SQ51" s="155"/>
      <c r="SR51" s="155"/>
      <c r="SS51" s="155"/>
      <c r="ST51" s="155"/>
      <c r="SU51" s="155"/>
      <c r="SV51" s="155"/>
      <c r="SW51" s="155"/>
      <c r="SX51" s="155"/>
      <c r="SY51" s="155"/>
      <c r="SZ51" s="155"/>
      <c r="TA51" s="155"/>
      <c r="TB51" s="155"/>
      <c r="TC51" s="155"/>
      <c r="TD51" s="155"/>
      <c r="TE51" s="155"/>
      <c r="TF51" s="155"/>
      <c r="TG51" s="155"/>
      <c r="TH51" s="155"/>
      <c r="TI51" s="155"/>
      <c r="TJ51" s="155"/>
      <c r="TK51" s="155"/>
      <c r="TL51" s="155"/>
      <c r="TM51" s="155"/>
      <c r="TN51" s="155"/>
      <c r="TO51" s="155"/>
      <c r="TP51" s="155"/>
      <c r="TQ51" s="155"/>
      <c r="TR51" s="155"/>
      <c r="TS51" s="155"/>
      <c r="TT51" s="155"/>
      <c r="TU51" s="155"/>
      <c r="TV51" s="155"/>
      <c r="TW51" s="155"/>
      <c r="TX51" s="155"/>
      <c r="TY51" s="155"/>
      <c r="TZ51" s="155"/>
      <c r="UA51" s="155"/>
      <c r="UB51" s="155"/>
      <c r="UC51" s="155"/>
      <c r="UD51" s="155"/>
      <c r="UE51" s="155"/>
      <c r="UF51" s="155"/>
      <c r="UG51" s="155"/>
      <c r="UH51" s="155"/>
      <c r="UI51" s="155"/>
      <c r="UJ51" s="155"/>
      <c r="UK51" s="155"/>
      <c r="UL51" s="155"/>
      <c r="UM51" s="155"/>
      <c r="UN51" s="155"/>
      <c r="UO51" s="155"/>
      <c r="UP51" s="155"/>
      <c r="UQ51" s="155"/>
      <c r="UR51" s="155"/>
      <c r="US51" s="155"/>
      <c r="UT51" s="155"/>
      <c r="UU51" s="155"/>
      <c r="UV51" s="155"/>
      <c r="UW51" s="155"/>
      <c r="UX51" s="155"/>
      <c r="UY51" s="155"/>
      <c r="UZ51" s="155"/>
      <c r="VA51" s="155"/>
      <c r="VB51" s="155"/>
      <c r="VC51" s="155"/>
      <c r="VD51" s="155"/>
      <c r="VE51" s="155"/>
      <c r="VF51" s="155"/>
      <c r="VG51" s="155"/>
      <c r="VH51" s="155"/>
      <c r="VI51" s="155"/>
      <c r="VJ51" s="155"/>
      <c r="VK51" s="155"/>
      <c r="VL51" s="155"/>
      <c r="VM51" s="155"/>
      <c r="VN51" s="155"/>
      <c r="VO51" s="155"/>
      <c r="VP51" s="155"/>
      <c r="VQ51" s="155"/>
      <c r="VR51" s="155"/>
      <c r="VS51" s="155"/>
      <c r="VT51" s="155"/>
      <c r="VU51" s="155"/>
      <c r="VV51" s="155"/>
      <c r="VW51" s="155"/>
      <c r="VX51" s="155"/>
      <c r="VY51" s="155"/>
      <c r="VZ51" s="155"/>
      <c r="WA51" s="155"/>
      <c r="WB51" s="155"/>
      <c r="WC51" s="155"/>
      <c r="WD51" s="155"/>
      <c r="WE51" s="155"/>
      <c r="WF51" s="155"/>
      <c r="WG51" s="155"/>
      <c r="WH51" s="155"/>
      <c r="WI51" s="155"/>
      <c r="WJ51" s="155"/>
      <c r="WK51" s="155"/>
      <c r="WL51" s="155"/>
      <c r="WM51" s="155"/>
      <c r="WN51" s="155"/>
      <c r="WO51" s="155"/>
      <c r="WP51" s="155"/>
      <c r="WQ51" s="155"/>
      <c r="WR51" s="155"/>
      <c r="WS51" s="155"/>
      <c r="WT51" s="155"/>
      <c r="WU51" s="155"/>
      <c r="WV51" s="155"/>
      <c r="WW51" s="155"/>
      <c r="WX51" s="155"/>
      <c r="WY51" s="155"/>
      <c r="WZ51" s="155"/>
      <c r="XA51" s="155"/>
      <c r="XB51" s="155"/>
      <c r="XC51" s="155"/>
      <c r="XD51" s="155"/>
      <c r="XE51" s="155"/>
      <c r="XF51" s="155"/>
      <c r="XG51" s="155"/>
      <c r="XH51" s="155"/>
      <c r="XI51" s="155"/>
      <c r="XJ51" s="155"/>
      <c r="XK51" s="155"/>
      <c r="XL51" s="155"/>
      <c r="XM51" s="155"/>
      <c r="XN51" s="155"/>
      <c r="XO51" s="155"/>
      <c r="XP51" s="155"/>
      <c r="XQ51" s="155"/>
      <c r="XR51" s="155"/>
      <c r="XS51" s="155"/>
      <c r="XT51" s="155"/>
      <c r="XU51" s="155"/>
      <c r="XV51" s="155"/>
      <c r="XW51" s="155"/>
      <c r="XX51" s="155"/>
      <c r="XY51" s="155"/>
      <c r="XZ51" s="155"/>
      <c r="YA51" s="155"/>
      <c r="YB51" s="155"/>
      <c r="YC51" s="155"/>
      <c r="YD51" s="155"/>
      <c r="YE51" s="155"/>
      <c r="YF51" s="155"/>
      <c r="YG51" s="155"/>
      <c r="YH51" s="155"/>
      <c r="YI51" s="155"/>
      <c r="YJ51" s="155"/>
      <c r="YK51" s="155"/>
      <c r="YL51" s="155"/>
      <c r="YM51" s="155"/>
      <c r="YN51" s="155"/>
      <c r="YO51" s="155"/>
      <c r="YP51" s="155"/>
      <c r="YQ51" s="155"/>
      <c r="YR51" s="155"/>
      <c r="YS51" s="155"/>
      <c r="YT51" s="155"/>
      <c r="YU51" s="155"/>
      <c r="YV51" s="155"/>
      <c r="YW51" s="155"/>
      <c r="YX51" s="155"/>
      <c r="YY51" s="155"/>
      <c r="YZ51" s="155"/>
      <c r="ZA51" s="155"/>
      <c r="ZB51" s="155"/>
      <c r="ZC51" s="155"/>
      <c r="ZD51" s="155"/>
      <c r="ZE51" s="155"/>
      <c r="ZF51" s="155"/>
      <c r="ZG51" s="155"/>
      <c r="ZH51" s="155"/>
      <c r="ZI51" s="155"/>
      <c r="ZJ51" s="155"/>
      <c r="ZK51" s="155"/>
      <c r="ZL51" s="155"/>
      <c r="ZM51" s="155"/>
      <c r="ZN51" s="155"/>
      <c r="ZO51" s="155"/>
      <c r="ZP51" s="155"/>
      <c r="ZQ51" s="155"/>
      <c r="ZR51" s="155"/>
      <c r="ZS51" s="155"/>
      <c r="ZT51" s="155"/>
      <c r="ZU51" s="155"/>
      <c r="ZV51" s="155"/>
      <c r="ZW51" s="155"/>
      <c r="ZX51" s="155"/>
      <c r="ZY51" s="155"/>
      <c r="ZZ51" s="155"/>
      <c r="AAA51" s="155"/>
      <c r="AAB51" s="155"/>
      <c r="AAC51" s="155"/>
      <c r="AAD51" s="155"/>
      <c r="AAE51" s="155"/>
      <c r="AAF51" s="155"/>
      <c r="AAG51" s="155"/>
      <c r="AAH51" s="155"/>
      <c r="AAI51" s="155"/>
      <c r="AAJ51" s="155"/>
      <c r="AAK51" s="155"/>
      <c r="AAL51" s="155"/>
      <c r="AAM51" s="155"/>
      <c r="AAN51" s="155"/>
      <c r="AAO51" s="155"/>
      <c r="AAP51" s="155"/>
      <c r="AAQ51" s="155"/>
      <c r="AAR51" s="155"/>
      <c r="AAS51" s="155"/>
      <c r="AAT51" s="155"/>
      <c r="AAU51" s="155"/>
      <c r="AAV51" s="155"/>
      <c r="AAW51" s="155"/>
      <c r="AAX51" s="155"/>
      <c r="AAY51" s="155"/>
      <c r="AAZ51" s="155"/>
      <c r="ABA51" s="155"/>
      <c r="ABB51" s="155"/>
      <c r="ABC51" s="155"/>
      <c r="ABD51" s="155"/>
      <c r="ABE51" s="155"/>
      <c r="ABF51" s="155"/>
      <c r="ABG51" s="155"/>
      <c r="ABH51" s="155"/>
      <c r="ABI51" s="155"/>
      <c r="ABJ51" s="155"/>
      <c r="ABK51" s="155"/>
      <c r="ABL51" s="155"/>
      <c r="ABM51" s="155"/>
      <c r="ABN51" s="155"/>
      <c r="ABO51" s="155"/>
      <c r="ABP51" s="155"/>
      <c r="ABQ51" s="155"/>
      <c r="ABR51" s="155"/>
      <c r="ABS51" s="155"/>
      <c r="ABT51" s="155"/>
      <c r="ABU51" s="155"/>
      <c r="ABV51" s="155"/>
      <c r="ABW51" s="155"/>
      <c r="ABX51" s="155"/>
      <c r="ABY51" s="155"/>
      <c r="ABZ51" s="155"/>
      <c r="ACA51" s="155"/>
      <c r="ACB51" s="155"/>
      <c r="ACC51" s="155"/>
      <c r="ACD51" s="155"/>
      <c r="ACE51" s="155"/>
      <c r="ACF51" s="155"/>
      <c r="ACG51" s="155"/>
      <c r="ACH51" s="155"/>
      <c r="ACI51" s="155"/>
      <c r="ACJ51" s="155"/>
      <c r="ACK51" s="155"/>
      <c r="ACL51" s="155"/>
      <c r="ACM51" s="155"/>
      <c r="ACN51" s="155"/>
      <c r="ACO51" s="155"/>
      <c r="ACP51" s="155"/>
      <c r="ACQ51" s="155"/>
      <c r="ACR51" s="155"/>
      <c r="ACS51" s="155"/>
      <c r="ACT51" s="155"/>
      <c r="ACU51" s="155"/>
      <c r="ACV51" s="155"/>
      <c r="ACW51" s="155"/>
      <c r="ACX51" s="155"/>
      <c r="ACY51" s="155"/>
      <c r="ACZ51" s="155"/>
      <c r="ADA51" s="155"/>
      <c r="ADB51" s="155"/>
      <c r="ADC51" s="155"/>
      <c r="ADD51" s="155"/>
      <c r="ADE51" s="155"/>
      <c r="ADF51" s="155"/>
      <c r="ADG51" s="155"/>
      <c r="ADH51" s="155"/>
      <c r="ADI51" s="155"/>
      <c r="ADJ51" s="155"/>
      <c r="ADK51" s="155"/>
      <c r="ADL51" s="155"/>
      <c r="ADM51" s="155"/>
      <c r="ADN51" s="155"/>
      <c r="ADO51" s="155"/>
      <c r="ADP51" s="155"/>
      <c r="ADQ51" s="155"/>
      <c r="ADR51" s="155"/>
      <c r="ADS51" s="155"/>
      <c r="ADT51" s="155"/>
      <c r="ADU51" s="155"/>
      <c r="ADV51" s="155"/>
      <c r="ADW51" s="155"/>
      <c r="ADX51" s="155"/>
      <c r="ADY51" s="155"/>
      <c r="ADZ51" s="155"/>
      <c r="AEA51" s="155"/>
      <c r="AEB51" s="155"/>
      <c r="AEC51" s="155"/>
      <c r="AED51" s="155"/>
      <c r="AEE51" s="155"/>
      <c r="AEF51" s="155"/>
      <c r="AEG51" s="155"/>
      <c r="AEH51" s="155"/>
      <c r="AEI51" s="155"/>
      <c r="AEJ51" s="155"/>
      <c r="AEK51" s="155"/>
      <c r="AEL51" s="155"/>
      <c r="AEM51" s="155"/>
      <c r="AEN51" s="155"/>
      <c r="AEO51" s="155"/>
      <c r="AEP51" s="155"/>
      <c r="AEQ51" s="155"/>
      <c r="AER51" s="155"/>
      <c r="AES51" s="155"/>
      <c r="AET51" s="155"/>
      <c r="AEU51" s="155"/>
      <c r="AEV51" s="155"/>
      <c r="AEW51" s="155"/>
      <c r="AEX51" s="155"/>
      <c r="AEY51" s="155"/>
      <c r="AEZ51" s="155"/>
      <c r="AFA51" s="155"/>
      <c r="AFB51" s="155"/>
      <c r="AFC51" s="155"/>
      <c r="AFD51" s="155"/>
      <c r="AFE51" s="155"/>
      <c r="AFF51" s="155"/>
      <c r="AFG51" s="155"/>
      <c r="AFH51" s="155"/>
      <c r="AFI51" s="155"/>
      <c r="AFJ51" s="155"/>
      <c r="AFK51" s="155"/>
      <c r="AFL51" s="155"/>
      <c r="AFM51" s="155"/>
      <c r="AFN51" s="155"/>
      <c r="AFO51" s="155"/>
      <c r="AFP51" s="155"/>
      <c r="AFQ51" s="155"/>
      <c r="AFR51" s="155"/>
      <c r="AFS51" s="155"/>
      <c r="AFT51" s="155"/>
      <c r="AFU51" s="155"/>
      <c r="AFV51" s="155"/>
      <c r="AFW51" s="155"/>
      <c r="AFX51" s="155"/>
      <c r="AFY51" s="155"/>
      <c r="AFZ51" s="155"/>
      <c r="AGA51" s="155"/>
      <c r="AGB51" s="155"/>
      <c r="AGC51" s="155"/>
      <c r="AGD51" s="155"/>
      <c r="AGE51" s="155"/>
      <c r="AGF51" s="155"/>
      <c r="AGG51" s="155"/>
      <c r="AGH51" s="155"/>
      <c r="AGI51" s="155"/>
      <c r="AGJ51" s="155"/>
      <c r="AGK51" s="155"/>
      <c r="AGL51" s="155"/>
      <c r="AGM51" s="155"/>
      <c r="AGN51" s="155"/>
      <c r="AGO51" s="155"/>
      <c r="AGP51" s="155"/>
      <c r="AGQ51" s="155"/>
      <c r="AGR51" s="155"/>
      <c r="AGS51" s="155"/>
      <c r="AGT51" s="155"/>
      <c r="AGU51" s="155"/>
      <c r="AGV51" s="155"/>
      <c r="AGW51" s="155"/>
      <c r="AGX51" s="155"/>
      <c r="AGY51" s="155"/>
      <c r="AGZ51" s="155"/>
      <c r="AHA51" s="155"/>
      <c r="AHB51" s="155"/>
      <c r="AHC51" s="155"/>
      <c r="AHD51" s="155"/>
      <c r="AHE51" s="155"/>
      <c r="AHF51" s="155"/>
      <c r="AHG51" s="155"/>
      <c r="AHH51" s="155"/>
      <c r="AHI51" s="155"/>
      <c r="AHJ51" s="155"/>
      <c r="AHK51" s="155"/>
      <c r="AHL51" s="155"/>
      <c r="AHM51" s="155"/>
      <c r="AHN51" s="155"/>
      <c r="AHO51" s="155"/>
      <c r="AHP51" s="155"/>
      <c r="AHQ51" s="155"/>
      <c r="AHR51" s="155"/>
      <c r="AHS51" s="155"/>
      <c r="AHT51" s="155"/>
      <c r="AHU51" s="155"/>
      <c r="AHV51" s="155"/>
      <c r="AHW51" s="155"/>
      <c r="AHX51" s="155"/>
      <c r="AHY51" s="155"/>
      <c r="AHZ51" s="155"/>
      <c r="AIA51" s="155"/>
      <c r="AIB51" s="155"/>
      <c r="AIC51" s="155"/>
      <c r="AID51" s="155"/>
      <c r="AIE51" s="155"/>
      <c r="AIF51" s="155"/>
      <c r="AIG51" s="155"/>
      <c r="AIH51" s="155"/>
      <c r="AII51" s="155"/>
      <c r="AIJ51" s="155"/>
      <c r="AIK51" s="155"/>
      <c r="AIL51" s="155"/>
      <c r="AIM51" s="155"/>
      <c r="AIN51" s="155"/>
      <c r="AIO51" s="155"/>
      <c r="AIP51" s="155"/>
      <c r="AIQ51" s="155"/>
      <c r="AIR51" s="155"/>
      <c r="AIS51" s="155"/>
      <c r="AIT51" s="155"/>
      <c r="AIU51" s="155"/>
      <c r="AIV51" s="155"/>
      <c r="AIW51" s="155"/>
      <c r="AIX51" s="155"/>
      <c r="AIY51" s="155"/>
      <c r="AIZ51" s="155"/>
      <c r="AJA51" s="155"/>
      <c r="AJB51" s="155"/>
      <c r="AJC51" s="155"/>
      <c r="AJD51" s="155"/>
      <c r="AJE51" s="155"/>
      <c r="AJF51" s="155"/>
      <c r="AJG51" s="155"/>
      <c r="AJH51" s="155"/>
      <c r="AJI51" s="155"/>
      <c r="AJJ51" s="155"/>
      <c r="AJK51" s="155"/>
      <c r="AJL51" s="155"/>
      <c r="AJM51" s="155"/>
      <c r="AJN51" s="155"/>
      <c r="AJO51" s="155"/>
      <c r="AJP51" s="155"/>
      <c r="AJQ51" s="155"/>
      <c r="AJR51" s="155"/>
      <c r="AJS51" s="155"/>
      <c r="AJT51" s="155"/>
      <c r="AJU51" s="155"/>
      <c r="AJV51" s="155"/>
      <c r="AJW51" s="155"/>
      <c r="AJX51" s="155"/>
      <c r="AJY51" s="155"/>
      <c r="AJZ51" s="155"/>
      <c r="AKA51" s="155"/>
      <c r="AKB51" s="155"/>
      <c r="AKC51" s="155"/>
      <c r="AKD51" s="155"/>
      <c r="AKE51" s="155"/>
      <c r="AKF51" s="155"/>
      <c r="AKG51" s="155"/>
      <c r="AKH51" s="155"/>
      <c r="AKI51" s="155"/>
      <c r="AKJ51" s="155"/>
      <c r="AKK51" s="155"/>
      <c r="AKL51" s="155"/>
      <c r="AKM51" s="155"/>
      <c r="AKN51" s="155"/>
      <c r="AKO51" s="155"/>
      <c r="AKP51" s="155"/>
      <c r="AKQ51" s="155"/>
      <c r="AKR51" s="155"/>
      <c r="AKS51" s="155"/>
      <c r="AKT51" s="155"/>
      <c r="AKU51" s="155"/>
      <c r="AKV51" s="155"/>
      <c r="AKW51" s="155"/>
      <c r="AKX51" s="155"/>
      <c r="AKY51" s="155"/>
      <c r="AKZ51" s="155"/>
      <c r="ALA51" s="155"/>
      <c r="ALB51" s="155"/>
      <c r="ALC51" s="155"/>
      <c r="ALD51" s="155"/>
      <c r="ALE51" s="155"/>
      <c r="ALF51" s="155"/>
      <c r="ALG51" s="155"/>
      <c r="ALH51" s="155"/>
      <c r="ALI51" s="155"/>
      <c r="ALJ51" s="155"/>
      <c r="ALK51" s="155"/>
      <c r="ALL51" s="155"/>
      <c r="ALM51" s="155"/>
      <c r="ALN51" s="155"/>
      <c r="ALO51" s="155"/>
      <c r="ALP51" s="155"/>
      <c r="ALQ51" s="155"/>
      <c r="ALR51" s="155"/>
      <c r="ALS51" s="155"/>
      <c r="ALT51" s="155"/>
      <c r="ALU51" s="155"/>
      <c r="ALV51" s="155"/>
      <c r="ALW51" s="155"/>
      <c r="ALX51" s="155"/>
      <c r="ALY51" s="155"/>
      <c r="ALZ51" s="155"/>
      <c r="AMA51" s="155"/>
      <c r="AMB51" s="155"/>
      <c r="AMC51" s="155"/>
      <c r="AMD51" s="155"/>
      <c r="AME51" s="155"/>
      <c r="AMF51" s="155"/>
      <c r="AMG51" s="155"/>
      <c r="AMH51" s="155"/>
      <c r="AMI51" s="155"/>
      <c r="AMJ51" s="155"/>
      <c r="AMK51" s="155"/>
    </row>
    <row r="52" spans="1:1025" s="156" customFormat="1" x14ac:dyDescent="0.25">
      <c r="A52" s="155" t="s">
        <v>530</v>
      </c>
      <c r="B52" s="155">
        <v>628110</v>
      </c>
      <c r="C52" s="155">
        <v>1</v>
      </c>
      <c r="D52" s="155">
        <v>539819</v>
      </c>
      <c r="E52" s="155">
        <v>0.85943385712693598</v>
      </c>
      <c r="F52" s="155">
        <v>88291</v>
      </c>
      <c r="G52" s="155">
        <v>0.14056614287306399</v>
      </c>
      <c r="H52" s="155">
        <v>1909466</v>
      </c>
      <c r="I52" s="155">
        <v>1</v>
      </c>
      <c r="J52" s="155">
        <v>1823588</v>
      </c>
      <c r="K52" s="155">
        <v>0.95502512220694202</v>
      </c>
      <c r="L52" s="155">
        <v>85878</v>
      </c>
      <c r="M52" s="155">
        <v>4.49748777930584E-2</v>
      </c>
      <c r="N52" s="155">
        <v>204.00184681027201</v>
      </c>
      <c r="O52" s="155">
        <v>237.81471196827101</v>
      </c>
      <c r="P52" s="155">
        <v>-2.7330078943493699</v>
      </c>
      <c r="Q52" s="155">
        <v>-38.957154160306303</v>
      </c>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5"/>
      <c r="AU52" s="155"/>
      <c r="AV52" s="155"/>
      <c r="AW52" s="155"/>
      <c r="AX52" s="155"/>
      <c r="AY52" s="155"/>
      <c r="AZ52" s="155"/>
      <c r="BA52" s="155"/>
      <c r="BB52" s="155"/>
      <c r="BC52" s="155"/>
      <c r="BD52" s="155"/>
      <c r="BE52" s="155"/>
      <c r="BF52" s="155"/>
      <c r="BG52" s="155"/>
      <c r="BH52" s="155"/>
      <c r="BI52" s="155"/>
      <c r="BJ52" s="155"/>
      <c r="BK52" s="155"/>
      <c r="BL52" s="155"/>
      <c r="BM52" s="155"/>
      <c r="BN52" s="155"/>
      <c r="BO52" s="155"/>
      <c r="BP52" s="155"/>
      <c r="BQ52" s="155"/>
      <c r="BR52" s="155"/>
      <c r="BS52" s="155"/>
      <c r="BT52" s="155"/>
      <c r="BU52" s="155"/>
      <c r="BV52" s="155"/>
      <c r="BW52" s="155"/>
      <c r="BX52" s="155"/>
      <c r="BY52" s="155"/>
      <c r="BZ52" s="155"/>
      <c r="CA52" s="155"/>
      <c r="CB52" s="155"/>
      <c r="CC52" s="155"/>
      <c r="CD52" s="155"/>
      <c r="CE52" s="155"/>
      <c r="CF52" s="155"/>
      <c r="CG52" s="155"/>
      <c r="CH52" s="155"/>
      <c r="CI52" s="155"/>
      <c r="CJ52" s="155"/>
      <c r="CK52" s="155"/>
      <c r="CL52" s="155"/>
      <c r="CM52" s="155"/>
      <c r="CN52" s="155"/>
      <c r="CO52" s="155"/>
      <c r="CP52" s="155"/>
      <c r="CQ52" s="155"/>
      <c r="CR52" s="155"/>
      <c r="CS52" s="155"/>
      <c r="CT52" s="155"/>
      <c r="CU52" s="155"/>
      <c r="CV52" s="155"/>
      <c r="CW52" s="155"/>
      <c r="CX52" s="155"/>
      <c r="CY52" s="155"/>
      <c r="CZ52" s="155"/>
      <c r="DA52" s="155"/>
      <c r="DB52" s="155"/>
      <c r="DC52" s="155"/>
      <c r="DD52" s="155"/>
      <c r="DE52" s="155"/>
      <c r="DF52" s="155"/>
      <c r="DG52" s="155"/>
      <c r="DH52" s="155"/>
      <c r="DI52" s="155"/>
      <c r="DJ52" s="155"/>
      <c r="DK52" s="155"/>
      <c r="DL52" s="155"/>
      <c r="DM52" s="155"/>
      <c r="DN52" s="155"/>
      <c r="DO52" s="155"/>
      <c r="DP52" s="155"/>
      <c r="DQ52" s="155"/>
      <c r="DR52" s="155"/>
      <c r="DS52" s="155"/>
      <c r="DT52" s="155"/>
      <c r="DU52" s="155"/>
      <c r="DV52" s="155"/>
      <c r="DW52" s="155"/>
      <c r="DX52" s="155"/>
      <c r="DY52" s="155"/>
      <c r="DZ52" s="155"/>
      <c r="EA52" s="155"/>
      <c r="EB52" s="155"/>
      <c r="EC52" s="155"/>
      <c r="ED52" s="155"/>
      <c r="EE52" s="155"/>
      <c r="EF52" s="155"/>
      <c r="EG52" s="155"/>
      <c r="EH52" s="155"/>
      <c r="EI52" s="155"/>
      <c r="EJ52" s="155"/>
      <c r="EK52" s="155"/>
      <c r="EL52" s="155"/>
      <c r="EM52" s="155"/>
      <c r="EN52" s="155"/>
      <c r="EO52" s="155"/>
      <c r="EP52" s="155"/>
      <c r="EQ52" s="155"/>
      <c r="ER52" s="155"/>
      <c r="ES52" s="155"/>
      <c r="ET52" s="155"/>
      <c r="EU52" s="155"/>
      <c r="EV52" s="155"/>
      <c r="EW52" s="155"/>
      <c r="EX52" s="155"/>
      <c r="EY52" s="155"/>
      <c r="EZ52" s="155"/>
      <c r="FA52" s="155"/>
      <c r="FB52" s="155"/>
      <c r="FC52" s="155"/>
      <c r="FD52" s="155"/>
      <c r="FE52" s="155"/>
      <c r="FF52" s="155"/>
      <c r="FG52" s="155"/>
      <c r="FH52" s="155"/>
      <c r="FI52" s="155"/>
      <c r="FJ52" s="155"/>
      <c r="FK52" s="155"/>
      <c r="FL52" s="155"/>
      <c r="FM52" s="155"/>
      <c r="FN52" s="155"/>
      <c r="FO52" s="155"/>
      <c r="FP52" s="155"/>
      <c r="FQ52" s="155"/>
      <c r="FR52" s="155"/>
      <c r="FS52" s="155"/>
      <c r="FT52" s="155"/>
      <c r="FU52" s="155"/>
      <c r="FV52" s="155"/>
      <c r="FW52" s="155"/>
      <c r="FX52" s="155"/>
      <c r="FY52" s="155"/>
      <c r="FZ52" s="155"/>
      <c r="GA52" s="155"/>
      <c r="GB52" s="155"/>
      <c r="GC52" s="155"/>
      <c r="GD52" s="155"/>
      <c r="GE52" s="155"/>
      <c r="GF52" s="155"/>
      <c r="GG52" s="155"/>
      <c r="GH52" s="155"/>
      <c r="GI52" s="155"/>
      <c r="GJ52" s="155"/>
      <c r="GK52" s="155"/>
      <c r="GL52" s="155"/>
      <c r="GM52" s="155"/>
      <c r="GN52" s="155"/>
      <c r="GO52" s="155"/>
      <c r="GP52" s="155"/>
      <c r="GQ52" s="155"/>
      <c r="GR52" s="155"/>
      <c r="GS52" s="155"/>
      <c r="GT52" s="155"/>
      <c r="GU52" s="155"/>
      <c r="GV52" s="155"/>
      <c r="GW52" s="155"/>
      <c r="GX52" s="155"/>
      <c r="GY52" s="155"/>
      <c r="GZ52" s="155"/>
      <c r="HA52" s="155"/>
      <c r="HB52" s="155"/>
      <c r="HC52" s="155"/>
      <c r="HD52" s="155"/>
      <c r="HE52" s="155"/>
      <c r="HF52" s="155"/>
      <c r="HG52" s="155"/>
      <c r="HH52" s="155"/>
      <c r="HI52" s="155"/>
      <c r="HJ52" s="155"/>
      <c r="HK52" s="155"/>
      <c r="HL52" s="155"/>
      <c r="HM52" s="155"/>
      <c r="HN52" s="155"/>
      <c r="HO52" s="155"/>
      <c r="HP52" s="155"/>
      <c r="HQ52" s="155"/>
      <c r="HR52" s="155"/>
      <c r="HS52" s="155"/>
      <c r="HT52" s="155"/>
      <c r="HU52" s="155"/>
      <c r="HV52" s="155"/>
      <c r="HW52" s="155"/>
      <c r="HX52" s="155"/>
      <c r="HY52" s="155"/>
      <c r="HZ52" s="155"/>
      <c r="IA52" s="155"/>
      <c r="IB52" s="155"/>
      <c r="IC52" s="155"/>
      <c r="ID52" s="155"/>
      <c r="IE52" s="155"/>
      <c r="IF52" s="155"/>
      <c r="IG52" s="155"/>
      <c r="IH52" s="155"/>
      <c r="II52" s="155"/>
      <c r="IJ52" s="155"/>
      <c r="IK52" s="155"/>
      <c r="IL52" s="155"/>
      <c r="IM52" s="155"/>
      <c r="IN52" s="155"/>
      <c r="IO52" s="155"/>
      <c r="IP52" s="155"/>
      <c r="IQ52" s="155"/>
      <c r="IR52" s="155"/>
      <c r="IS52" s="155"/>
      <c r="IT52" s="155"/>
      <c r="IU52" s="155"/>
      <c r="IV52" s="155"/>
      <c r="IW52" s="155"/>
      <c r="IX52" s="155"/>
      <c r="IY52" s="155"/>
      <c r="IZ52" s="155"/>
      <c r="JA52" s="155"/>
      <c r="JB52" s="155"/>
      <c r="JC52" s="155"/>
      <c r="JD52" s="155"/>
      <c r="JE52" s="155"/>
      <c r="JF52" s="155"/>
      <c r="JG52" s="155"/>
      <c r="JH52" s="155"/>
      <c r="JI52" s="155"/>
      <c r="JJ52" s="155"/>
      <c r="JK52" s="155"/>
      <c r="JL52" s="155"/>
      <c r="JM52" s="155"/>
      <c r="JN52" s="155"/>
      <c r="JO52" s="155"/>
      <c r="JP52" s="155"/>
      <c r="JQ52" s="155"/>
      <c r="JR52" s="155"/>
      <c r="JS52" s="155"/>
      <c r="JT52" s="155"/>
      <c r="JU52" s="155"/>
      <c r="JV52" s="155"/>
      <c r="JW52" s="155"/>
      <c r="JX52" s="155"/>
      <c r="JY52" s="155"/>
      <c r="JZ52" s="155"/>
      <c r="KA52" s="155"/>
      <c r="KB52" s="155"/>
      <c r="KC52" s="155"/>
      <c r="KD52" s="155"/>
      <c r="KE52" s="155"/>
      <c r="KF52" s="155"/>
      <c r="KG52" s="155"/>
      <c r="KH52" s="155"/>
      <c r="KI52" s="155"/>
      <c r="KJ52" s="155"/>
      <c r="KK52" s="155"/>
      <c r="KL52" s="155"/>
      <c r="KM52" s="155"/>
      <c r="KN52" s="155"/>
      <c r="KO52" s="155"/>
      <c r="KP52" s="155"/>
      <c r="KQ52" s="155"/>
      <c r="KR52" s="155"/>
      <c r="KS52" s="155"/>
      <c r="KT52" s="155"/>
      <c r="KU52" s="155"/>
      <c r="KV52" s="155"/>
      <c r="KW52" s="155"/>
      <c r="KX52" s="155"/>
      <c r="KY52" s="155"/>
      <c r="KZ52" s="155"/>
      <c r="LA52" s="155"/>
      <c r="LB52" s="155"/>
      <c r="LC52" s="155"/>
      <c r="LD52" s="155"/>
      <c r="LE52" s="155"/>
      <c r="LF52" s="155"/>
      <c r="LG52" s="155"/>
      <c r="LH52" s="155"/>
      <c r="LI52" s="155"/>
      <c r="LJ52" s="155"/>
      <c r="LK52" s="155"/>
      <c r="LL52" s="155"/>
      <c r="LM52" s="155"/>
      <c r="LN52" s="155"/>
      <c r="LO52" s="155"/>
      <c r="LP52" s="155"/>
      <c r="LQ52" s="155"/>
      <c r="LR52" s="155"/>
      <c r="LS52" s="155"/>
      <c r="LT52" s="155"/>
      <c r="LU52" s="155"/>
      <c r="LV52" s="155"/>
      <c r="LW52" s="155"/>
      <c r="LX52" s="155"/>
      <c r="LY52" s="155"/>
      <c r="LZ52" s="155"/>
      <c r="MA52" s="155"/>
      <c r="MB52" s="155"/>
      <c r="MC52" s="155"/>
      <c r="MD52" s="155"/>
      <c r="ME52" s="155"/>
      <c r="MF52" s="155"/>
      <c r="MG52" s="155"/>
      <c r="MH52" s="155"/>
      <c r="MI52" s="155"/>
      <c r="MJ52" s="155"/>
      <c r="MK52" s="155"/>
      <c r="ML52" s="155"/>
      <c r="MM52" s="155"/>
      <c r="MN52" s="155"/>
      <c r="MO52" s="155"/>
      <c r="MP52" s="155"/>
      <c r="MQ52" s="155"/>
      <c r="MR52" s="155"/>
      <c r="MS52" s="155"/>
      <c r="MT52" s="155"/>
      <c r="MU52" s="155"/>
      <c r="MV52" s="155"/>
      <c r="MW52" s="155"/>
      <c r="MX52" s="155"/>
      <c r="MY52" s="155"/>
      <c r="MZ52" s="155"/>
      <c r="NA52" s="155"/>
      <c r="NB52" s="155"/>
      <c r="NC52" s="155"/>
      <c r="ND52" s="155"/>
      <c r="NE52" s="155"/>
      <c r="NF52" s="155"/>
      <c r="NG52" s="155"/>
      <c r="NH52" s="155"/>
      <c r="NI52" s="155"/>
      <c r="NJ52" s="155"/>
      <c r="NK52" s="155"/>
      <c r="NL52" s="155"/>
      <c r="NM52" s="155"/>
      <c r="NN52" s="155"/>
      <c r="NO52" s="155"/>
      <c r="NP52" s="155"/>
      <c r="NQ52" s="155"/>
      <c r="NR52" s="155"/>
      <c r="NS52" s="155"/>
      <c r="NT52" s="155"/>
      <c r="NU52" s="155"/>
      <c r="NV52" s="155"/>
      <c r="NW52" s="155"/>
      <c r="NX52" s="155"/>
      <c r="NY52" s="155"/>
      <c r="NZ52" s="155"/>
      <c r="OA52" s="155"/>
      <c r="OB52" s="155"/>
      <c r="OC52" s="155"/>
      <c r="OD52" s="155"/>
      <c r="OE52" s="155"/>
      <c r="OF52" s="155"/>
      <c r="OG52" s="155"/>
      <c r="OH52" s="155"/>
      <c r="OI52" s="155"/>
      <c r="OJ52" s="155"/>
      <c r="OK52" s="155"/>
      <c r="OL52" s="155"/>
      <c r="OM52" s="155"/>
      <c r="ON52" s="155"/>
      <c r="OO52" s="155"/>
      <c r="OP52" s="155"/>
      <c r="OQ52" s="155"/>
      <c r="OR52" s="155"/>
      <c r="OS52" s="155"/>
      <c r="OT52" s="155"/>
      <c r="OU52" s="155"/>
      <c r="OV52" s="155"/>
      <c r="OW52" s="155"/>
      <c r="OX52" s="155"/>
      <c r="OY52" s="155"/>
      <c r="OZ52" s="155"/>
      <c r="PA52" s="155"/>
      <c r="PB52" s="155"/>
      <c r="PC52" s="155"/>
      <c r="PD52" s="155"/>
      <c r="PE52" s="155"/>
      <c r="PF52" s="155"/>
      <c r="PG52" s="155"/>
      <c r="PH52" s="155"/>
      <c r="PI52" s="155"/>
      <c r="PJ52" s="155"/>
      <c r="PK52" s="155"/>
      <c r="PL52" s="155"/>
      <c r="PM52" s="155"/>
      <c r="PN52" s="155"/>
      <c r="PO52" s="155"/>
      <c r="PP52" s="155"/>
      <c r="PQ52" s="155"/>
      <c r="PR52" s="155"/>
      <c r="PS52" s="155"/>
      <c r="PT52" s="155"/>
      <c r="PU52" s="155"/>
      <c r="PV52" s="155"/>
      <c r="PW52" s="155"/>
      <c r="PX52" s="155"/>
      <c r="PY52" s="155"/>
      <c r="PZ52" s="155"/>
      <c r="QA52" s="155"/>
      <c r="QB52" s="155"/>
      <c r="QC52" s="155"/>
      <c r="QD52" s="155"/>
      <c r="QE52" s="155"/>
      <c r="QF52" s="155"/>
      <c r="QG52" s="155"/>
      <c r="QH52" s="155"/>
      <c r="QI52" s="155"/>
      <c r="QJ52" s="155"/>
      <c r="QK52" s="155"/>
      <c r="QL52" s="155"/>
      <c r="QM52" s="155"/>
      <c r="QN52" s="155"/>
      <c r="QO52" s="155"/>
      <c r="QP52" s="155"/>
      <c r="QQ52" s="155"/>
      <c r="QR52" s="155"/>
      <c r="QS52" s="155"/>
      <c r="QT52" s="155"/>
      <c r="QU52" s="155"/>
      <c r="QV52" s="155"/>
      <c r="QW52" s="155"/>
      <c r="QX52" s="155"/>
      <c r="QY52" s="155"/>
      <c r="QZ52" s="155"/>
      <c r="RA52" s="155"/>
      <c r="RB52" s="155"/>
      <c r="RC52" s="155"/>
      <c r="RD52" s="155"/>
      <c r="RE52" s="155"/>
      <c r="RF52" s="155"/>
      <c r="RG52" s="155"/>
      <c r="RH52" s="155"/>
      <c r="RI52" s="155"/>
      <c r="RJ52" s="155"/>
      <c r="RK52" s="155"/>
      <c r="RL52" s="155"/>
      <c r="RM52" s="155"/>
      <c r="RN52" s="155"/>
      <c r="RO52" s="155"/>
      <c r="RP52" s="155"/>
      <c r="RQ52" s="155"/>
      <c r="RR52" s="155"/>
      <c r="RS52" s="155"/>
      <c r="RT52" s="155"/>
      <c r="RU52" s="155"/>
      <c r="RV52" s="155"/>
      <c r="RW52" s="155"/>
      <c r="RX52" s="155"/>
      <c r="RY52" s="155"/>
      <c r="RZ52" s="155"/>
      <c r="SA52" s="155"/>
      <c r="SB52" s="155"/>
      <c r="SC52" s="155"/>
      <c r="SD52" s="155"/>
      <c r="SE52" s="155"/>
      <c r="SF52" s="155"/>
      <c r="SG52" s="155"/>
      <c r="SH52" s="155"/>
      <c r="SI52" s="155"/>
      <c r="SJ52" s="155"/>
      <c r="SK52" s="155"/>
      <c r="SL52" s="155"/>
      <c r="SM52" s="155"/>
      <c r="SN52" s="155"/>
      <c r="SO52" s="155"/>
      <c r="SP52" s="155"/>
      <c r="SQ52" s="155"/>
      <c r="SR52" s="155"/>
      <c r="SS52" s="155"/>
      <c r="ST52" s="155"/>
      <c r="SU52" s="155"/>
      <c r="SV52" s="155"/>
      <c r="SW52" s="155"/>
      <c r="SX52" s="155"/>
      <c r="SY52" s="155"/>
      <c r="SZ52" s="155"/>
      <c r="TA52" s="155"/>
      <c r="TB52" s="155"/>
      <c r="TC52" s="155"/>
      <c r="TD52" s="155"/>
      <c r="TE52" s="155"/>
      <c r="TF52" s="155"/>
      <c r="TG52" s="155"/>
      <c r="TH52" s="155"/>
      <c r="TI52" s="155"/>
      <c r="TJ52" s="155"/>
      <c r="TK52" s="155"/>
      <c r="TL52" s="155"/>
      <c r="TM52" s="155"/>
      <c r="TN52" s="155"/>
      <c r="TO52" s="155"/>
      <c r="TP52" s="155"/>
      <c r="TQ52" s="155"/>
      <c r="TR52" s="155"/>
      <c r="TS52" s="155"/>
      <c r="TT52" s="155"/>
      <c r="TU52" s="155"/>
      <c r="TV52" s="155"/>
      <c r="TW52" s="155"/>
      <c r="TX52" s="155"/>
      <c r="TY52" s="155"/>
      <c r="TZ52" s="155"/>
      <c r="UA52" s="155"/>
      <c r="UB52" s="155"/>
      <c r="UC52" s="155"/>
      <c r="UD52" s="155"/>
      <c r="UE52" s="155"/>
      <c r="UF52" s="155"/>
      <c r="UG52" s="155"/>
      <c r="UH52" s="155"/>
      <c r="UI52" s="155"/>
      <c r="UJ52" s="155"/>
      <c r="UK52" s="155"/>
      <c r="UL52" s="155"/>
      <c r="UM52" s="155"/>
      <c r="UN52" s="155"/>
      <c r="UO52" s="155"/>
      <c r="UP52" s="155"/>
      <c r="UQ52" s="155"/>
      <c r="UR52" s="155"/>
      <c r="US52" s="155"/>
      <c r="UT52" s="155"/>
      <c r="UU52" s="155"/>
      <c r="UV52" s="155"/>
      <c r="UW52" s="155"/>
      <c r="UX52" s="155"/>
      <c r="UY52" s="155"/>
      <c r="UZ52" s="155"/>
      <c r="VA52" s="155"/>
      <c r="VB52" s="155"/>
      <c r="VC52" s="155"/>
      <c r="VD52" s="155"/>
      <c r="VE52" s="155"/>
      <c r="VF52" s="155"/>
      <c r="VG52" s="155"/>
      <c r="VH52" s="155"/>
      <c r="VI52" s="155"/>
      <c r="VJ52" s="155"/>
      <c r="VK52" s="155"/>
      <c r="VL52" s="155"/>
      <c r="VM52" s="155"/>
      <c r="VN52" s="155"/>
      <c r="VO52" s="155"/>
      <c r="VP52" s="155"/>
      <c r="VQ52" s="155"/>
      <c r="VR52" s="155"/>
      <c r="VS52" s="155"/>
      <c r="VT52" s="155"/>
      <c r="VU52" s="155"/>
      <c r="VV52" s="155"/>
      <c r="VW52" s="155"/>
      <c r="VX52" s="155"/>
      <c r="VY52" s="155"/>
      <c r="VZ52" s="155"/>
      <c r="WA52" s="155"/>
      <c r="WB52" s="155"/>
      <c r="WC52" s="155"/>
      <c r="WD52" s="155"/>
      <c r="WE52" s="155"/>
      <c r="WF52" s="155"/>
      <c r="WG52" s="155"/>
      <c r="WH52" s="155"/>
      <c r="WI52" s="155"/>
      <c r="WJ52" s="155"/>
      <c r="WK52" s="155"/>
      <c r="WL52" s="155"/>
      <c r="WM52" s="155"/>
      <c r="WN52" s="155"/>
      <c r="WO52" s="155"/>
      <c r="WP52" s="155"/>
      <c r="WQ52" s="155"/>
      <c r="WR52" s="155"/>
      <c r="WS52" s="155"/>
      <c r="WT52" s="155"/>
      <c r="WU52" s="155"/>
      <c r="WV52" s="155"/>
      <c r="WW52" s="155"/>
      <c r="WX52" s="155"/>
      <c r="WY52" s="155"/>
      <c r="WZ52" s="155"/>
      <c r="XA52" s="155"/>
      <c r="XB52" s="155"/>
      <c r="XC52" s="155"/>
      <c r="XD52" s="155"/>
      <c r="XE52" s="155"/>
      <c r="XF52" s="155"/>
      <c r="XG52" s="155"/>
      <c r="XH52" s="155"/>
      <c r="XI52" s="155"/>
      <c r="XJ52" s="155"/>
      <c r="XK52" s="155"/>
      <c r="XL52" s="155"/>
      <c r="XM52" s="155"/>
      <c r="XN52" s="155"/>
      <c r="XO52" s="155"/>
      <c r="XP52" s="155"/>
      <c r="XQ52" s="155"/>
      <c r="XR52" s="155"/>
      <c r="XS52" s="155"/>
      <c r="XT52" s="155"/>
      <c r="XU52" s="155"/>
      <c r="XV52" s="155"/>
      <c r="XW52" s="155"/>
      <c r="XX52" s="155"/>
      <c r="XY52" s="155"/>
      <c r="XZ52" s="155"/>
      <c r="YA52" s="155"/>
      <c r="YB52" s="155"/>
      <c r="YC52" s="155"/>
      <c r="YD52" s="155"/>
      <c r="YE52" s="155"/>
      <c r="YF52" s="155"/>
      <c r="YG52" s="155"/>
      <c r="YH52" s="155"/>
      <c r="YI52" s="155"/>
      <c r="YJ52" s="155"/>
      <c r="YK52" s="155"/>
      <c r="YL52" s="155"/>
      <c r="YM52" s="155"/>
      <c r="YN52" s="155"/>
      <c r="YO52" s="155"/>
      <c r="YP52" s="155"/>
      <c r="YQ52" s="155"/>
      <c r="YR52" s="155"/>
      <c r="YS52" s="155"/>
      <c r="YT52" s="155"/>
      <c r="YU52" s="155"/>
      <c r="YV52" s="155"/>
      <c r="YW52" s="155"/>
      <c r="YX52" s="155"/>
      <c r="YY52" s="155"/>
      <c r="YZ52" s="155"/>
      <c r="ZA52" s="155"/>
      <c r="ZB52" s="155"/>
      <c r="ZC52" s="155"/>
      <c r="ZD52" s="155"/>
      <c r="ZE52" s="155"/>
      <c r="ZF52" s="155"/>
      <c r="ZG52" s="155"/>
      <c r="ZH52" s="155"/>
      <c r="ZI52" s="155"/>
      <c r="ZJ52" s="155"/>
      <c r="ZK52" s="155"/>
      <c r="ZL52" s="155"/>
      <c r="ZM52" s="155"/>
      <c r="ZN52" s="155"/>
      <c r="ZO52" s="155"/>
      <c r="ZP52" s="155"/>
      <c r="ZQ52" s="155"/>
      <c r="ZR52" s="155"/>
      <c r="ZS52" s="155"/>
      <c r="ZT52" s="155"/>
      <c r="ZU52" s="155"/>
      <c r="ZV52" s="155"/>
      <c r="ZW52" s="155"/>
      <c r="ZX52" s="155"/>
      <c r="ZY52" s="155"/>
      <c r="ZZ52" s="155"/>
      <c r="AAA52" s="155"/>
      <c r="AAB52" s="155"/>
      <c r="AAC52" s="155"/>
      <c r="AAD52" s="155"/>
      <c r="AAE52" s="155"/>
      <c r="AAF52" s="155"/>
      <c r="AAG52" s="155"/>
      <c r="AAH52" s="155"/>
      <c r="AAI52" s="155"/>
      <c r="AAJ52" s="155"/>
      <c r="AAK52" s="155"/>
      <c r="AAL52" s="155"/>
      <c r="AAM52" s="155"/>
      <c r="AAN52" s="155"/>
      <c r="AAO52" s="155"/>
      <c r="AAP52" s="155"/>
      <c r="AAQ52" s="155"/>
      <c r="AAR52" s="155"/>
      <c r="AAS52" s="155"/>
      <c r="AAT52" s="155"/>
      <c r="AAU52" s="155"/>
      <c r="AAV52" s="155"/>
      <c r="AAW52" s="155"/>
      <c r="AAX52" s="155"/>
      <c r="AAY52" s="155"/>
      <c r="AAZ52" s="155"/>
      <c r="ABA52" s="155"/>
      <c r="ABB52" s="155"/>
      <c r="ABC52" s="155"/>
      <c r="ABD52" s="155"/>
      <c r="ABE52" s="155"/>
      <c r="ABF52" s="155"/>
      <c r="ABG52" s="155"/>
      <c r="ABH52" s="155"/>
      <c r="ABI52" s="155"/>
      <c r="ABJ52" s="155"/>
      <c r="ABK52" s="155"/>
      <c r="ABL52" s="155"/>
      <c r="ABM52" s="155"/>
      <c r="ABN52" s="155"/>
      <c r="ABO52" s="155"/>
      <c r="ABP52" s="155"/>
      <c r="ABQ52" s="155"/>
      <c r="ABR52" s="155"/>
      <c r="ABS52" s="155"/>
      <c r="ABT52" s="155"/>
      <c r="ABU52" s="155"/>
      <c r="ABV52" s="155"/>
      <c r="ABW52" s="155"/>
      <c r="ABX52" s="155"/>
      <c r="ABY52" s="155"/>
      <c r="ABZ52" s="155"/>
      <c r="ACA52" s="155"/>
      <c r="ACB52" s="155"/>
      <c r="ACC52" s="155"/>
      <c r="ACD52" s="155"/>
      <c r="ACE52" s="155"/>
      <c r="ACF52" s="155"/>
      <c r="ACG52" s="155"/>
      <c r="ACH52" s="155"/>
      <c r="ACI52" s="155"/>
      <c r="ACJ52" s="155"/>
      <c r="ACK52" s="155"/>
      <c r="ACL52" s="155"/>
      <c r="ACM52" s="155"/>
      <c r="ACN52" s="155"/>
      <c r="ACO52" s="155"/>
      <c r="ACP52" s="155"/>
      <c r="ACQ52" s="155"/>
      <c r="ACR52" s="155"/>
      <c r="ACS52" s="155"/>
      <c r="ACT52" s="155"/>
      <c r="ACU52" s="155"/>
      <c r="ACV52" s="155"/>
      <c r="ACW52" s="155"/>
      <c r="ACX52" s="155"/>
      <c r="ACY52" s="155"/>
      <c r="ACZ52" s="155"/>
      <c r="ADA52" s="155"/>
      <c r="ADB52" s="155"/>
      <c r="ADC52" s="155"/>
      <c r="ADD52" s="155"/>
      <c r="ADE52" s="155"/>
      <c r="ADF52" s="155"/>
      <c r="ADG52" s="155"/>
      <c r="ADH52" s="155"/>
      <c r="ADI52" s="155"/>
      <c r="ADJ52" s="155"/>
      <c r="ADK52" s="155"/>
      <c r="ADL52" s="155"/>
      <c r="ADM52" s="155"/>
      <c r="ADN52" s="155"/>
      <c r="ADO52" s="155"/>
      <c r="ADP52" s="155"/>
      <c r="ADQ52" s="155"/>
      <c r="ADR52" s="155"/>
      <c r="ADS52" s="155"/>
      <c r="ADT52" s="155"/>
      <c r="ADU52" s="155"/>
      <c r="ADV52" s="155"/>
      <c r="ADW52" s="155"/>
      <c r="ADX52" s="155"/>
      <c r="ADY52" s="155"/>
      <c r="ADZ52" s="155"/>
      <c r="AEA52" s="155"/>
      <c r="AEB52" s="155"/>
      <c r="AEC52" s="155"/>
      <c r="AED52" s="155"/>
      <c r="AEE52" s="155"/>
      <c r="AEF52" s="155"/>
      <c r="AEG52" s="155"/>
      <c r="AEH52" s="155"/>
      <c r="AEI52" s="155"/>
      <c r="AEJ52" s="155"/>
      <c r="AEK52" s="155"/>
      <c r="AEL52" s="155"/>
      <c r="AEM52" s="155"/>
      <c r="AEN52" s="155"/>
      <c r="AEO52" s="155"/>
      <c r="AEP52" s="155"/>
      <c r="AEQ52" s="155"/>
      <c r="AER52" s="155"/>
      <c r="AES52" s="155"/>
      <c r="AET52" s="155"/>
      <c r="AEU52" s="155"/>
      <c r="AEV52" s="155"/>
      <c r="AEW52" s="155"/>
      <c r="AEX52" s="155"/>
      <c r="AEY52" s="155"/>
      <c r="AEZ52" s="155"/>
      <c r="AFA52" s="155"/>
      <c r="AFB52" s="155"/>
      <c r="AFC52" s="155"/>
      <c r="AFD52" s="155"/>
      <c r="AFE52" s="155"/>
      <c r="AFF52" s="155"/>
      <c r="AFG52" s="155"/>
      <c r="AFH52" s="155"/>
      <c r="AFI52" s="155"/>
      <c r="AFJ52" s="155"/>
      <c r="AFK52" s="155"/>
      <c r="AFL52" s="155"/>
      <c r="AFM52" s="155"/>
      <c r="AFN52" s="155"/>
      <c r="AFO52" s="155"/>
      <c r="AFP52" s="155"/>
      <c r="AFQ52" s="155"/>
      <c r="AFR52" s="155"/>
      <c r="AFS52" s="155"/>
      <c r="AFT52" s="155"/>
      <c r="AFU52" s="155"/>
      <c r="AFV52" s="155"/>
      <c r="AFW52" s="155"/>
      <c r="AFX52" s="155"/>
      <c r="AFY52" s="155"/>
      <c r="AFZ52" s="155"/>
      <c r="AGA52" s="155"/>
      <c r="AGB52" s="155"/>
      <c r="AGC52" s="155"/>
      <c r="AGD52" s="155"/>
      <c r="AGE52" s="155"/>
      <c r="AGF52" s="155"/>
      <c r="AGG52" s="155"/>
      <c r="AGH52" s="155"/>
      <c r="AGI52" s="155"/>
      <c r="AGJ52" s="155"/>
      <c r="AGK52" s="155"/>
      <c r="AGL52" s="155"/>
      <c r="AGM52" s="155"/>
      <c r="AGN52" s="155"/>
      <c r="AGO52" s="155"/>
      <c r="AGP52" s="155"/>
      <c r="AGQ52" s="155"/>
      <c r="AGR52" s="155"/>
      <c r="AGS52" s="155"/>
      <c r="AGT52" s="155"/>
      <c r="AGU52" s="155"/>
      <c r="AGV52" s="155"/>
      <c r="AGW52" s="155"/>
      <c r="AGX52" s="155"/>
      <c r="AGY52" s="155"/>
      <c r="AGZ52" s="155"/>
      <c r="AHA52" s="155"/>
      <c r="AHB52" s="155"/>
      <c r="AHC52" s="155"/>
      <c r="AHD52" s="155"/>
      <c r="AHE52" s="155"/>
      <c r="AHF52" s="155"/>
      <c r="AHG52" s="155"/>
      <c r="AHH52" s="155"/>
      <c r="AHI52" s="155"/>
      <c r="AHJ52" s="155"/>
      <c r="AHK52" s="155"/>
      <c r="AHL52" s="155"/>
      <c r="AHM52" s="155"/>
      <c r="AHN52" s="155"/>
      <c r="AHO52" s="155"/>
      <c r="AHP52" s="155"/>
      <c r="AHQ52" s="155"/>
      <c r="AHR52" s="155"/>
      <c r="AHS52" s="155"/>
      <c r="AHT52" s="155"/>
      <c r="AHU52" s="155"/>
      <c r="AHV52" s="155"/>
      <c r="AHW52" s="155"/>
      <c r="AHX52" s="155"/>
      <c r="AHY52" s="155"/>
      <c r="AHZ52" s="155"/>
      <c r="AIA52" s="155"/>
      <c r="AIB52" s="155"/>
      <c r="AIC52" s="155"/>
      <c r="AID52" s="155"/>
      <c r="AIE52" s="155"/>
      <c r="AIF52" s="155"/>
      <c r="AIG52" s="155"/>
      <c r="AIH52" s="155"/>
      <c r="AII52" s="155"/>
      <c r="AIJ52" s="155"/>
      <c r="AIK52" s="155"/>
      <c r="AIL52" s="155"/>
      <c r="AIM52" s="155"/>
      <c r="AIN52" s="155"/>
      <c r="AIO52" s="155"/>
      <c r="AIP52" s="155"/>
      <c r="AIQ52" s="155"/>
      <c r="AIR52" s="155"/>
      <c r="AIS52" s="155"/>
      <c r="AIT52" s="155"/>
      <c r="AIU52" s="155"/>
      <c r="AIV52" s="155"/>
      <c r="AIW52" s="155"/>
      <c r="AIX52" s="155"/>
      <c r="AIY52" s="155"/>
      <c r="AIZ52" s="155"/>
      <c r="AJA52" s="155"/>
      <c r="AJB52" s="155"/>
      <c r="AJC52" s="155"/>
      <c r="AJD52" s="155"/>
      <c r="AJE52" s="155"/>
      <c r="AJF52" s="155"/>
      <c r="AJG52" s="155"/>
      <c r="AJH52" s="155"/>
      <c r="AJI52" s="155"/>
      <c r="AJJ52" s="155"/>
      <c r="AJK52" s="155"/>
      <c r="AJL52" s="155"/>
      <c r="AJM52" s="155"/>
      <c r="AJN52" s="155"/>
      <c r="AJO52" s="155"/>
      <c r="AJP52" s="155"/>
      <c r="AJQ52" s="155"/>
      <c r="AJR52" s="155"/>
      <c r="AJS52" s="155"/>
      <c r="AJT52" s="155"/>
      <c r="AJU52" s="155"/>
      <c r="AJV52" s="155"/>
      <c r="AJW52" s="155"/>
      <c r="AJX52" s="155"/>
      <c r="AJY52" s="155"/>
      <c r="AJZ52" s="155"/>
      <c r="AKA52" s="155"/>
      <c r="AKB52" s="155"/>
      <c r="AKC52" s="155"/>
      <c r="AKD52" s="155"/>
      <c r="AKE52" s="155"/>
      <c r="AKF52" s="155"/>
      <c r="AKG52" s="155"/>
      <c r="AKH52" s="155"/>
      <c r="AKI52" s="155"/>
      <c r="AKJ52" s="155"/>
      <c r="AKK52" s="155"/>
      <c r="AKL52" s="155"/>
      <c r="AKM52" s="155"/>
      <c r="AKN52" s="155"/>
      <c r="AKO52" s="155"/>
      <c r="AKP52" s="155"/>
      <c r="AKQ52" s="155"/>
      <c r="AKR52" s="155"/>
      <c r="AKS52" s="155"/>
      <c r="AKT52" s="155"/>
      <c r="AKU52" s="155"/>
      <c r="AKV52" s="155"/>
      <c r="AKW52" s="155"/>
      <c r="AKX52" s="155"/>
      <c r="AKY52" s="155"/>
      <c r="AKZ52" s="155"/>
      <c r="ALA52" s="155"/>
      <c r="ALB52" s="155"/>
      <c r="ALC52" s="155"/>
      <c r="ALD52" s="155"/>
      <c r="ALE52" s="155"/>
      <c r="ALF52" s="155"/>
      <c r="ALG52" s="155"/>
      <c r="ALH52" s="155"/>
      <c r="ALI52" s="155"/>
      <c r="ALJ52" s="155"/>
      <c r="ALK52" s="155"/>
      <c r="ALL52" s="155"/>
      <c r="ALM52" s="155"/>
      <c r="ALN52" s="155"/>
      <c r="ALO52" s="155"/>
      <c r="ALP52" s="155"/>
      <c r="ALQ52" s="155"/>
      <c r="ALR52" s="155"/>
      <c r="ALS52" s="155"/>
      <c r="ALT52" s="155"/>
      <c r="ALU52" s="155"/>
      <c r="ALV52" s="155"/>
      <c r="ALW52" s="155"/>
      <c r="ALX52" s="155"/>
      <c r="ALY52" s="155"/>
      <c r="ALZ52" s="155"/>
      <c r="AMA52" s="155"/>
      <c r="AMB52" s="155"/>
      <c r="AMC52" s="155"/>
      <c r="AMD52" s="155"/>
      <c r="AME52" s="155"/>
      <c r="AMF52" s="155"/>
      <c r="AMG52" s="155"/>
      <c r="AMH52" s="155"/>
      <c r="AMI52" s="155"/>
      <c r="AMJ52" s="155"/>
      <c r="AMK52" s="155"/>
    </row>
    <row r="53" spans="1:1025" s="156" customFormat="1" x14ac:dyDescent="0.25">
      <c r="A53" s="155" t="s">
        <v>131</v>
      </c>
      <c r="B53" s="155">
        <v>319091</v>
      </c>
      <c r="C53" s="155">
        <v>0.50801770390536705</v>
      </c>
      <c r="D53" s="155">
        <v>255941</v>
      </c>
      <c r="E53" s="155">
        <v>0.80209407347747197</v>
      </c>
      <c r="F53" s="155">
        <v>63150</v>
      </c>
      <c r="G53" s="155">
        <v>0.197905926522528</v>
      </c>
      <c r="H53" s="155">
        <v>649866</v>
      </c>
      <c r="I53" s="155">
        <v>0.34033913146397998</v>
      </c>
      <c r="J53" s="155">
        <v>603351</v>
      </c>
      <c r="K53" s="155">
        <v>0.92842370581012101</v>
      </c>
      <c r="L53" s="155">
        <v>46515</v>
      </c>
      <c r="M53" s="155">
        <v>7.1576294189879097E-2</v>
      </c>
      <c r="N53" s="155">
        <v>103.661651378447</v>
      </c>
      <c r="O53" s="155">
        <v>135.738314689714</v>
      </c>
      <c r="P53" s="155">
        <v>-26.342042755344401</v>
      </c>
      <c r="Q53" s="155">
        <v>3.9454637643374402</v>
      </c>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c r="AZ53" s="155"/>
      <c r="BA53" s="155"/>
      <c r="BB53" s="155"/>
      <c r="BC53" s="155"/>
      <c r="BD53" s="155"/>
      <c r="BE53" s="155"/>
      <c r="BF53" s="155"/>
      <c r="BG53" s="155"/>
      <c r="BH53" s="155"/>
      <c r="BI53" s="155"/>
      <c r="BJ53" s="155"/>
      <c r="BK53" s="155"/>
      <c r="BL53" s="155"/>
      <c r="BM53" s="155"/>
      <c r="BN53" s="155"/>
      <c r="BO53" s="155"/>
      <c r="BP53" s="155"/>
      <c r="BQ53" s="155"/>
      <c r="BR53" s="155"/>
      <c r="BS53" s="155"/>
      <c r="BT53" s="155"/>
      <c r="BU53" s="155"/>
      <c r="BV53" s="155"/>
      <c r="BW53" s="155"/>
      <c r="BX53" s="155"/>
      <c r="BY53" s="155"/>
      <c r="BZ53" s="155"/>
      <c r="CA53" s="155"/>
      <c r="CB53" s="155"/>
      <c r="CC53" s="155"/>
      <c r="CD53" s="155"/>
      <c r="CE53" s="155"/>
      <c r="CF53" s="155"/>
      <c r="CG53" s="155"/>
      <c r="CH53" s="155"/>
      <c r="CI53" s="155"/>
      <c r="CJ53" s="155"/>
      <c r="CK53" s="155"/>
      <c r="CL53" s="155"/>
      <c r="CM53" s="155"/>
      <c r="CN53" s="155"/>
      <c r="CO53" s="155"/>
      <c r="CP53" s="155"/>
      <c r="CQ53" s="155"/>
      <c r="CR53" s="155"/>
      <c r="CS53" s="155"/>
      <c r="CT53" s="155"/>
      <c r="CU53" s="155"/>
      <c r="CV53" s="155"/>
      <c r="CW53" s="155"/>
      <c r="CX53" s="155"/>
      <c r="CY53" s="155"/>
      <c r="CZ53" s="155"/>
      <c r="DA53" s="155"/>
      <c r="DB53" s="155"/>
      <c r="DC53" s="155"/>
      <c r="DD53" s="155"/>
      <c r="DE53" s="155"/>
      <c r="DF53" s="155"/>
      <c r="DG53" s="155"/>
      <c r="DH53" s="155"/>
      <c r="DI53" s="155"/>
      <c r="DJ53" s="155"/>
      <c r="DK53" s="155"/>
      <c r="DL53" s="155"/>
      <c r="DM53" s="155"/>
      <c r="DN53" s="155"/>
      <c r="DO53" s="155"/>
      <c r="DP53" s="155"/>
      <c r="DQ53" s="155"/>
      <c r="DR53" s="155"/>
      <c r="DS53" s="155"/>
      <c r="DT53" s="155"/>
      <c r="DU53" s="155"/>
      <c r="DV53" s="155"/>
      <c r="DW53" s="155"/>
      <c r="DX53" s="155"/>
      <c r="DY53" s="155"/>
      <c r="DZ53" s="155"/>
      <c r="EA53" s="155"/>
      <c r="EB53" s="155"/>
      <c r="EC53" s="155"/>
      <c r="ED53" s="155"/>
      <c r="EE53" s="155"/>
      <c r="EF53" s="155"/>
      <c r="EG53" s="155"/>
      <c r="EH53" s="155"/>
      <c r="EI53" s="155"/>
      <c r="EJ53" s="155"/>
      <c r="EK53" s="155"/>
      <c r="EL53" s="155"/>
      <c r="EM53" s="155"/>
      <c r="EN53" s="155"/>
      <c r="EO53" s="155"/>
      <c r="EP53" s="155"/>
      <c r="EQ53" s="155"/>
      <c r="ER53" s="155"/>
      <c r="ES53" s="155"/>
      <c r="ET53" s="155"/>
      <c r="EU53" s="155"/>
      <c r="EV53" s="155"/>
      <c r="EW53" s="155"/>
      <c r="EX53" s="155"/>
      <c r="EY53" s="155"/>
      <c r="EZ53" s="155"/>
      <c r="FA53" s="155"/>
      <c r="FB53" s="155"/>
      <c r="FC53" s="155"/>
      <c r="FD53" s="155"/>
      <c r="FE53" s="155"/>
      <c r="FF53" s="155"/>
      <c r="FG53" s="155"/>
      <c r="FH53" s="155"/>
      <c r="FI53" s="155"/>
      <c r="FJ53" s="155"/>
      <c r="FK53" s="155"/>
      <c r="FL53" s="155"/>
      <c r="FM53" s="155"/>
      <c r="FN53" s="155"/>
      <c r="FO53" s="155"/>
      <c r="FP53" s="155"/>
      <c r="FQ53" s="155"/>
      <c r="FR53" s="155"/>
      <c r="FS53" s="155"/>
      <c r="FT53" s="155"/>
      <c r="FU53" s="155"/>
      <c r="FV53" s="155"/>
      <c r="FW53" s="155"/>
      <c r="FX53" s="155"/>
      <c r="FY53" s="155"/>
      <c r="FZ53" s="155"/>
      <c r="GA53" s="155"/>
      <c r="GB53" s="155"/>
      <c r="GC53" s="155"/>
      <c r="GD53" s="155"/>
      <c r="GE53" s="155"/>
      <c r="GF53" s="155"/>
      <c r="GG53" s="155"/>
      <c r="GH53" s="155"/>
      <c r="GI53" s="155"/>
      <c r="GJ53" s="155"/>
      <c r="GK53" s="155"/>
      <c r="GL53" s="155"/>
      <c r="GM53" s="155"/>
      <c r="GN53" s="155"/>
      <c r="GO53" s="155"/>
      <c r="GP53" s="155"/>
      <c r="GQ53" s="155"/>
      <c r="GR53" s="155"/>
      <c r="GS53" s="155"/>
      <c r="GT53" s="155"/>
      <c r="GU53" s="155"/>
      <c r="GV53" s="155"/>
      <c r="GW53" s="155"/>
      <c r="GX53" s="155"/>
      <c r="GY53" s="155"/>
      <c r="GZ53" s="155"/>
      <c r="HA53" s="155"/>
      <c r="HB53" s="155"/>
      <c r="HC53" s="155"/>
      <c r="HD53" s="155"/>
      <c r="HE53" s="155"/>
      <c r="HF53" s="155"/>
      <c r="HG53" s="155"/>
      <c r="HH53" s="155"/>
      <c r="HI53" s="155"/>
      <c r="HJ53" s="155"/>
      <c r="HK53" s="155"/>
      <c r="HL53" s="155"/>
      <c r="HM53" s="155"/>
      <c r="HN53" s="155"/>
      <c r="HO53" s="155"/>
      <c r="HP53" s="155"/>
      <c r="HQ53" s="155"/>
      <c r="HR53" s="155"/>
      <c r="HS53" s="155"/>
      <c r="HT53" s="155"/>
      <c r="HU53" s="155"/>
      <c r="HV53" s="155"/>
      <c r="HW53" s="155"/>
      <c r="HX53" s="155"/>
      <c r="HY53" s="155"/>
      <c r="HZ53" s="155"/>
      <c r="IA53" s="155"/>
      <c r="IB53" s="155"/>
      <c r="IC53" s="155"/>
      <c r="ID53" s="155"/>
      <c r="IE53" s="155"/>
      <c r="IF53" s="155"/>
      <c r="IG53" s="155"/>
      <c r="IH53" s="155"/>
      <c r="II53" s="155"/>
      <c r="IJ53" s="155"/>
      <c r="IK53" s="155"/>
      <c r="IL53" s="155"/>
      <c r="IM53" s="155"/>
      <c r="IN53" s="155"/>
      <c r="IO53" s="155"/>
      <c r="IP53" s="155"/>
      <c r="IQ53" s="155"/>
      <c r="IR53" s="155"/>
      <c r="IS53" s="155"/>
      <c r="IT53" s="155"/>
      <c r="IU53" s="155"/>
      <c r="IV53" s="155"/>
      <c r="IW53" s="155"/>
      <c r="IX53" s="155"/>
      <c r="IY53" s="155"/>
      <c r="IZ53" s="155"/>
      <c r="JA53" s="155"/>
      <c r="JB53" s="155"/>
      <c r="JC53" s="155"/>
      <c r="JD53" s="155"/>
      <c r="JE53" s="155"/>
      <c r="JF53" s="155"/>
      <c r="JG53" s="155"/>
      <c r="JH53" s="155"/>
      <c r="JI53" s="155"/>
      <c r="JJ53" s="155"/>
      <c r="JK53" s="155"/>
      <c r="JL53" s="155"/>
      <c r="JM53" s="155"/>
      <c r="JN53" s="155"/>
      <c r="JO53" s="155"/>
      <c r="JP53" s="155"/>
      <c r="JQ53" s="155"/>
      <c r="JR53" s="155"/>
      <c r="JS53" s="155"/>
      <c r="JT53" s="155"/>
      <c r="JU53" s="155"/>
      <c r="JV53" s="155"/>
      <c r="JW53" s="155"/>
      <c r="JX53" s="155"/>
      <c r="JY53" s="155"/>
      <c r="JZ53" s="155"/>
      <c r="KA53" s="155"/>
      <c r="KB53" s="155"/>
      <c r="KC53" s="155"/>
      <c r="KD53" s="155"/>
      <c r="KE53" s="155"/>
      <c r="KF53" s="155"/>
      <c r="KG53" s="155"/>
      <c r="KH53" s="155"/>
      <c r="KI53" s="155"/>
      <c r="KJ53" s="155"/>
      <c r="KK53" s="155"/>
      <c r="KL53" s="155"/>
      <c r="KM53" s="155"/>
      <c r="KN53" s="155"/>
      <c r="KO53" s="155"/>
      <c r="KP53" s="155"/>
      <c r="KQ53" s="155"/>
      <c r="KR53" s="155"/>
      <c r="KS53" s="155"/>
      <c r="KT53" s="155"/>
      <c r="KU53" s="155"/>
      <c r="KV53" s="155"/>
      <c r="KW53" s="155"/>
      <c r="KX53" s="155"/>
      <c r="KY53" s="155"/>
      <c r="KZ53" s="155"/>
      <c r="LA53" s="155"/>
      <c r="LB53" s="155"/>
      <c r="LC53" s="155"/>
      <c r="LD53" s="155"/>
      <c r="LE53" s="155"/>
      <c r="LF53" s="155"/>
      <c r="LG53" s="155"/>
      <c r="LH53" s="155"/>
      <c r="LI53" s="155"/>
      <c r="LJ53" s="155"/>
      <c r="LK53" s="155"/>
      <c r="LL53" s="155"/>
      <c r="LM53" s="155"/>
      <c r="LN53" s="155"/>
      <c r="LO53" s="155"/>
      <c r="LP53" s="155"/>
      <c r="LQ53" s="155"/>
      <c r="LR53" s="155"/>
      <c r="LS53" s="155"/>
      <c r="LT53" s="155"/>
      <c r="LU53" s="155"/>
      <c r="LV53" s="155"/>
      <c r="LW53" s="155"/>
      <c r="LX53" s="155"/>
      <c r="LY53" s="155"/>
      <c r="LZ53" s="155"/>
      <c r="MA53" s="155"/>
      <c r="MB53" s="155"/>
      <c r="MC53" s="155"/>
      <c r="MD53" s="155"/>
      <c r="ME53" s="155"/>
      <c r="MF53" s="155"/>
      <c r="MG53" s="155"/>
      <c r="MH53" s="155"/>
      <c r="MI53" s="155"/>
      <c r="MJ53" s="155"/>
      <c r="MK53" s="155"/>
      <c r="ML53" s="155"/>
      <c r="MM53" s="155"/>
      <c r="MN53" s="155"/>
      <c r="MO53" s="155"/>
      <c r="MP53" s="155"/>
      <c r="MQ53" s="155"/>
      <c r="MR53" s="155"/>
      <c r="MS53" s="155"/>
      <c r="MT53" s="155"/>
      <c r="MU53" s="155"/>
      <c r="MV53" s="155"/>
      <c r="MW53" s="155"/>
      <c r="MX53" s="155"/>
      <c r="MY53" s="155"/>
      <c r="MZ53" s="155"/>
      <c r="NA53" s="155"/>
      <c r="NB53" s="155"/>
      <c r="NC53" s="155"/>
      <c r="ND53" s="155"/>
      <c r="NE53" s="155"/>
      <c r="NF53" s="155"/>
      <c r="NG53" s="155"/>
      <c r="NH53" s="155"/>
      <c r="NI53" s="155"/>
      <c r="NJ53" s="155"/>
      <c r="NK53" s="155"/>
      <c r="NL53" s="155"/>
      <c r="NM53" s="155"/>
      <c r="NN53" s="155"/>
      <c r="NO53" s="155"/>
      <c r="NP53" s="155"/>
      <c r="NQ53" s="155"/>
      <c r="NR53" s="155"/>
      <c r="NS53" s="155"/>
      <c r="NT53" s="155"/>
      <c r="NU53" s="155"/>
      <c r="NV53" s="155"/>
      <c r="NW53" s="155"/>
      <c r="NX53" s="155"/>
      <c r="NY53" s="155"/>
      <c r="NZ53" s="155"/>
      <c r="OA53" s="155"/>
      <c r="OB53" s="155"/>
      <c r="OC53" s="155"/>
      <c r="OD53" s="155"/>
      <c r="OE53" s="155"/>
      <c r="OF53" s="155"/>
      <c r="OG53" s="155"/>
      <c r="OH53" s="155"/>
      <c r="OI53" s="155"/>
      <c r="OJ53" s="155"/>
      <c r="OK53" s="155"/>
      <c r="OL53" s="155"/>
      <c r="OM53" s="155"/>
      <c r="ON53" s="155"/>
      <c r="OO53" s="155"/>
      <c r="OP53" s="155"/>
      <c r="OQ53" s="155"/>
      <c r="OR53" s="155"/>
      <c r="OS53" s="155"/>
      <c r="OT53" s="155"/>
      <c r="OU53" s="155"/>
      <c r="OV53" s="155"/>
      <c r="OW53" s="155"/>
      <c r="OX53" s="155"/>
      <c r="OY53" s="155"/>
      <c r="OZ53" s="155"/>
      <c r="PA53" s="155"/>
      <c r="PB53" s="155"/>
      <c r="PC53" s="155"/>
      <c r="PD53" s="155"/>
      <c r="PE53" s="155"/>
      <c r="PF53" s="155"/>
      <c r="PG53" s="155"/>
      <c r="PH53" s="155"/>
      <c r="PI53" s="155"/>
      <c r="PJ53" s="155"/>
      <c r="PK53" s="155"/>
      <c r="PL53" s="155"/>
      <c r="PM53" s="155"/>
      <c r="PN53" s="155"/>
      <c r="PO53" s="155"/>
      <c r="PP53" s="155"/>
      <c r="PQ53" s="155"/>
      <c r="PR53" s="155"/>
      <c r="PS53" s="155"/>
      <c r="PT53" s="155"/>
      <c r="PU53" s="155"/>
      <c r="PV53" s="155"/>
      <c r="PW53" s="155"/>
      <c r="PX53" s="155"/>
      <c r="PY53" s="155"/>
      <c r="PZ53" s="155"/>
      <c r="QA53" s="155"/>
      <c r="QB53" s="155"/>
      <c r="QC53" s="155"/>
      <c r="QD53" s="155"/>
      <c r="QE53" s="155"/>
      <c r="QF53" s="155"/>
      <c r="QG53" s="155"/>
      <c r="QH53" s="155"/>
      <c r="QI53" s="155"/>
      <c r="QJ53" s="155"/>
      <c r="QK53" s="155"/>
      <c r="QL53" s="155"/>
      <c r="QM53" s="155"/>
      <c r="QN53" s="155"/>
      <c r="QO53" s="155"/>
      <c r="QP53" s="155"/>
      <c r="QQ53" s="155"/>
      <c r="QR53" s="155"/>
      <c r="QS53" s="155"/>
      <c r="QT53" s="155"/>
      <c r="QU53" s="155"/>
      <c r="QV53" s="155"/>
      <c r="QW53" s="155"/>
      <c r="QX53" s="155"/>
      <c r="QY53" s="155"/>
      <c r="QZ53" s="155"/>
      <c r="RA53" s="155"/>
      <c r="RB53" s="155"/>
      <c r="RC53" s="155"/>
      <c r="RD53" s="155"/>
      <c r="RE53" s="155"/>
      <c r="RF53" s="155"/>
      <c r="RG53" s="155"/>
      <c r="RH53" s="155"/>
      <c r="RI53" s="155"/>
      <c r="RJ53" s="155"/>
      <c r="RK53" s="155"/>
      <c r="RL53" s="155"/>
      <c r="RM53" s="155"/>
      <c r="RN53" s="155"/>
      <c r="RO53" s="155"/>
      <c r="RP53" s="155"/>
      <c r="RQ53" s="155"/>
      <c r="RR53" s="155"/>
      <c r="RS53" s="155"/>
      <c r="RT53" s="155"/>
      <c r="RU53" s="155"/>
      <c r="RV53" s="155"/>
      <c r="RW53" s="155"/>
      <c r="RX53" s="155"/>
      <c r="RY53" s="155"/>
      <c r="RZ53" s="155"/>
      <c r="SA53" s="155"/>
      <c r="SB53" s="155"/>
      <c r="SC53" s="155"/>
      <c r="SD53" s="155"/>
      <c r="SE53" s="155"/>
      <c r="SF53" s="155"/>
      <c r="SG53" s="155"/>
      <c r="SH53" s="155"/>
      <c r="SI53" s="155"/>
      <c r="SJ53" s="155"/>
      <c r="SK53" s="155"/>
      <c r="SL53" s="155"/>
      <c r="SM53" s="155"/>
      <c r="SN53" s="155"/>
      <c r="SO53" s="155"/>
      <c r="SP53" s="155"/>
      <c r="SQ53" s="155"/>
      <c r="SR53" s="155"/>
      <c r="SS53" s="155"/>
      <c r="ST53" s="155"/>
      <c r="SU53" s="155"/>
      <c r="SV53" s="155"/>
      <c r="SW53" s="155"/>
      <c r="SX53" s="155"/>
      <c r="SY53" s="155"/>
      <c r="SZ53" s="155"/>
      <c r="TA53" s="155"/>
      <c r="TB53" s="155"/>
      <c r="TC53" s="155"/>
      <c r="TD53" s="155"/>
      <c r="TE53" s="155"/>
      <c r="TF53" s="155"/>
      <c r="TG53" s="155"/>
      <c r="TH53" s="155"/>
      <c r="TI53" s="155"/>
      <c r="TJ53" s="155"/>
      <c r="TK53" s="155"/>
      <c r="TL53" s="155"/>
      <c r="TM53" s="155"/>
      <c r="TN53" s="155"/>
      <c r="TO53" s="155"/>
      <c r="TP53" s="155"/>
      <c r="TQ53" s="155"/>
      <c r="TR53" s="155"/>
      <c r="TS53" s="155"/>
      <c r="TT53" s="155"/>
      <c r="TU53" s="155"/>
      <c r="TV53" s="155"/>
      <c r="TW53" s="155"/>
      <c r="TX53" s="155"/>
      <c r="TY53" s="155"/>
      <c r="TZ53" s="155"/>
      <c r="UA53" s="155"/>
      <c r="UB53" s="155"/>
      <c r="UC53" s="155"/>
      <c r="UD53" s="155"/>
      <c r="UE53" s="155"/>
      <c r="UF53" s="155"/>
      <c r="UG53" s="155"/>
      <c r="UH53" s="155"/>
      <c r="UI53" s="155"/>
      <c r="UJ53" s="155"/>
      <c r="UK53" s="155"/>
      <c r="UL53" s="155"/>
      <c r="UM53" s="155"/>
      <c r="UN53" s="155"/>
      <c r="UO53" s="155"/>
      <c r="UP53" s="155"/>
      <c r="UQ53" s="155"/>
      <c r="UR53" s="155"/>
      <c r="US53" s="155"/>
      <c r="UT53" s="155"/>
      <c r="UU53" s="155"/>
      <c r="UV53" s="155"/>
      <c r="UW53" s="155"/>
      <c r="UX53" s="155"/>
      <c r="UY53" s="155"/>
      <c r="UZ53" s="155"/>
      <c r="VA53" s="155"/>
      <c r="VB53" s="155"/>
      <c r="VC53" s="155"/>
      <c r="VD53" s="155"/>
      <c r="VE53" s="155"/>
      <c r="VF53" s="155"/>
      <c r="VG53" s="155"/>
      <c r="VH53" s="155"/>
      <c r="VI53" s="155"/>
      <c r="VJ53" s="155"/>
      <c r="VK53" s="155"/>
      <c r="VL53" s="155"/>
      <c r="VM53" s="155"/>
      <c r="VN53" s="155"/>
      <c r="VO53" s="155"/>
      <c r="VP53" s="155"/>
      <c r="VQ53" s="155"/>
      <c r="VR53" s="155"/>
      <c r="VS53" s="155"/>
      <c r="VT53" s="155"/>
      <c r="VU53" s="155"/>
      <c r="VV53" s="155"/>
      <c r="VW53" s="155"/>
      <c r="VX53" s="155"/>
      <c r="VY53" s="155"/>
      <c r="VZ53" s="155"/>
      <c r="WA53" s="155"/>
      <c r="WB53" s="155"/>
      <c r="WC53" s="155"/>
      <c r="WD53" s="155"/>
      <c r="WE53" s="155"/>
      <c r="WF53" s="155"/>
      <c r="WG53" s="155"/>
      <c r="WH53" s="155"/>
      <c r="WI53" s="155"/>
      <c r="WJ53" s="155"/>
      <c r="WK53" s="155"/>
      <c r="WL53" s="155"/>
      <c r="WM53" s="155"/>
      <c r="WN53" s="155"/>
      <c r="WO53" s="155"/>
      <c r="WP53" s="155"/>
      <c r="WQ53" s="155"/>
      <c r="WR53" s="155"/>
      <c r="WS53" s="155"/>
      <c r="WT53" s="155"/>
      <c r="WU53" s="155"/>
      <c r="WV53" s="155"/>
      <c r="WW53" s="155"/>
      <c r="WX53" s="155"/>
      <c r="WY53" s="155"/>
      <c r="WZ53" s="155"/>
      <c r="XA53" s="155"/>
      <c r="XB53" s="155"/>
      <c r="XC53" s="155"/>
      <c r="XD53" s="155"/>
      <c r="XE53" s="155"/>
      <c r="XF53" s="155"/>
      <c r="XG53" s="155"/>
      <c r="XH53" s="155"/>
      <c r="XI53" s="155"/>
      <c r="XJ53" s="155"/>
      <c r="XK53" s="155"/>
      <c r="XL53" s="155"/>
      <c r="XM53" s="155"/>
      <c r="XN53" s="155"/>
      <c r="XO53" s="155"/>
      <c r="XP53" s="155"/>
      <c r="XQ53" s="155"/>
      <c r="XR53" s="155"/>
      <c r="XS53" s="155"/>
      <c r="XT53" s="155"/>
      <c r="XU53" s="155"/>
      <c r="XV53" s="155"/>
      <c r="XW53" s="155"/>
      <c r="XX53" s="155"/>
      <c r="XY53" s="155"/>
      <c r="XZ53" s="155"/>
      <c r="YA53" s="155"/>
      <c r="YB53" s="155"/>
      <c r="YC53" s="155"/>
      <c r="YD53" s="155"/>
      <c r="YE53" s="155"/>
      <c r="YF53" s="155"/>
      <c r="YG53" s="155"/>
      <c r="YH53" s="155"/>
      <c r="YI53" s="155"/>
      <c r="YJ53" s="155"/>
      <c r="YK53" s="155"/>
      <c r="YL53" s="155"/>
      <c r="YM53" s="155"/>
      <c r="YN53" s="155"/>
      <c r="YO53" s="155"/>
      <c r="YP53" s="155"/>
      <c r="YQ53" s="155"/>
      <c r="YR53" s="155"/>
      <c r="YS53" s="155"/>
      <c r="YT53" s="155"/>
      <c r="YU53" s="155"/>
      <c r="YV53" s="155"/>
      <c r="YW53" s="155"/>
      <c r="YX53" s="155"/>
      <c r="YY53" s="155"/>
      <c r="YZ53" s="155"/>
      <c r="ZA53" s="155"/>
      <c r="ZB53" s="155"/>
      <c r="ZC53" s="155"/>
      <c r="ZD53" s="155"/>
      <c r="ZE53" s="155"/>
      <c r="ZF53" s="155"/>
      <c r="ZG53" s="155"/>
      <c r="ZH53" s="155"/>
      <c r="ZI53" s="155"/>
      <c r="ZJ53" s="155"/>
      <c r="ZK53" s="155"/>
      <c r="ZL53" s="155"/>
      <c r="ZM53" s="155"/>
      <c r="ZN53" s="155"/>
      <c r="ZO53" s="155"/>
      <c r="ZP53" s="155"/>
      <c r="ZQ53" s="155"/>
      <c r="ZR53" s="155"/>
      <c r="ZS53" s="155"/>
      <c r="ZT53" s="155"/>
      <c r="ZU53" s="155"/>
      <c r="ZV53" s="155"/>
      <c r="ZW53" s="155"/>
      <c r="ZX53" s="155"/>
      <c r="ZY53" s="155"/>
      <c r="ZZ53" s="155"/>
      <c r="AAA53" s="155"/>
      <c r="AAB53" s="155"/>
      <c r="AAC53" s="155"/>
      <c r="AAD53" s="155"/>
      <c r="AAE53" s="155"/>
      <c r="AAF53" s="155"/>
      <c r="AAG53" s="155"/>
      <c r="AAH53" s="155"/>
      <c r="AAI53" s="155"/>
      <c r="AAJ53" s="155"/>
      <c r="AAK53" s="155"/>
      <c r="AAL53" s="155"/>
      <c r="AAM53" s="155"/>
      <c r="AAN53" s="155"/>
      <c r="AAO53" s="155"/>
      <c r="AAP53" s="155"/>
      <c r="AAQ53" s="155"/>
      <c r="AAR53" s="155"/>
      <c r="AAS53" s="155"/>
      <c r="AAT53" s="155"/>
      <c r="AAU53" s="155"/>
      <c r="AAV53" s="155"/>
      <c r="AAW53" s="155"/>
      <c r="AAX53" s="155"/>
      <c r="AAY53" s="155"/>
      <c r="AAZ53" s="155"/>
      <c r="ABA53" s="155"/>
      <c r="ABB53" s="155"/>
      <c r="ABC53" s="155"/>
      <c r="ABD53" s="155"/>
      <c r="ABE53" s="155"/>
      <c r="ABF53" s="155"/>
      <c r="ABG53" s="155"/>
      <c r="ABH53" s="155"/>
      <c r="ABI53" s="155"/>
      <c r="ABJ53" s="155"/>
      <c r="ABK53" s="155"/>
      <c r="ABL53" s="155"/>
      <c r="ABM53" s="155"/>
      <c r="ABN53" s="155"/>
      <c r="ABO53" s="155"/>
      <c r="ABP53" s="155"/>
      <c r="ABQ53" s="155"/>
      <c r="ABR53" s="155"/>
      <c r="ABS53" s="155"/>
      <c r="ABT53" s="155"/>
      <c r="ABU53" s="155"/>
      <c r="ABV53" s="155"/>
      <c r="ABW53" s="155"/>
      <c r="ABX53" s="155"/>
      <c r="ABY53" s="155"/>
      <c r="ABZ53" s="155"/>
      <c r="ACA53" s="155"/>
      <c r="ACB53" s="155"/>
      <c r="ACC53" s="155"/>
      <c r="ACD53" s="155"/>
      <c r="ACE53" s="155"/>
      <c r="ACF53" s="155"/>
      <c r="ACG53" s="155"/>
      <c r="ACH53" s="155"/>
      <c r="ACI53" s="155"/>
      <c r="ACJ53" s="155"/>
      <c r="ACK53" s="155"/>
      <c r="ACL53" s="155"/>
      <c r="ACM53" s="155"/>
      <c r="ACN53" s="155"/>
      <c r="ACO53" s="155"/>
      <c r="ACP53" s="155"/>
      <c r="ACQ53" s="155"/>
      <c r="ACR53" s="155"/>
      <c r="ACS53" s="155"/>
      <c r="ACT53" s="155"/>
      <c r="ACU53" s="155"/>
      <c r="ACV53" s="155"/>
      <c r="ACW53" s="155"/>
      <c r="ACX53" s="155"/>
      <c r="ACY53" s="155"/>
      <c r="ACZ53" s="155"/>
      <c r="ADA53" s="155"/>
      <c r="ADB53" s="155"/>
      <c r="ADC53" s="155"/>
      <c r="ADD53" s="155"/>
      <c r="ADE53" s="155"/>
      <c r="ADF53" s="155"/>
      <c r="ADG53" s="155"/>
      <c r="ADH53" s="155"/>
      <c r="ADI53" s="155"/>
      <c r="ADJ53" s="155"/>
      <c r="ADK53" s="155"/>
      <c r="ADL53" s="155"/>
      <c r="ADM53" s="155"/>
      <c r="ADN53" s="155"/>
      <c r="ADO53" s="155"/>
      <c r="ADP53" s="155"/>
      <c r="ADQ53" s="155"/>
      <c r="ADR53" s="155"/>
      <c r="ADS53" s="155"/>
      <c r="ADT53" s="155"/>
      <c r="ADU53" s="155"/>
      <c r="ADV53" s="155"/>
      <c r="ADW53" s="155"/>
      <c r="ADX53" s="155"/>
      <c r="ADY53" s="155"/>
      <c r="ADZ53" s="155"/>
      <c r="AEA53" s="155"/>
      <c r="AEB53" s="155"/>
      <c r="AEC53" s="155"/>
      <c r="AED53" s="155"/>
      <c r="AEE53" s="155"/>
      <c r="AEF53" s="155"/>
      <c r="AEG53" s="155"/>
      <c r="AEH53" s="155"/>
      <c r="AEI53" s="155"/>
      <c r="AEJ53" s="155"/>
      <c r="AEK53" s="155"/>
      <c r="AEL53" s="155"/>
      <c r="AEM53" s="155"/>
      <c r="AEN53" s="155"/>
      <c r="AEO53" s="155"/>
      <c r="AEP53" s="155"/>
      <c r="AEQ53" s="155"/>
      <c r="AER53" s="155"/>
      <c r="AES53" s="155"/>
      <c r="AET53" s="155"/>
      <c r="AEU53" s="155"/>
      <c r="AEV53" s="155"/>
      <c r="AEW53" s="155"/>
      <c r="AEX53" s="155"/>
      <c r="AEY53" s="155"/>
      <c r="AEZ53" s="155"/>
      <c r="AFA53" s="155"/>
      <c r="AFB53" s="155"/>
      <c r="AFC53" s="155"/>
      <c r="AFD53" s="155"/>
      <c r="AFE53" s="155"/>
      <c r="AFF53" s="155"/>
      <c r="AFG53" s="155"/>
      <c r="AFH53" s="155"/>
      <c r="AFI53" s="155"/>
      <c r="AFJ53" s="155"/>
      <c r="AFK53" s="155"/>
      <c r="AFL53" s="155"/>
      <c r="AFM53" s="155"/>
      <c r="AFN53" s="155"/>
      <c r="AFO53" s="155"/>
      <c r="AFP53" s="155"/>
      <c r="AFQ53" s="155"/>
      <c r="AFR53" s="155"/>
      <c r="AFS53" s="155"/>
      <c r="AFT53" s="155"/>
      <c r="AFU53" s="155"/>
      <c r="AFV53" s="155"/>
      <c r="AFW53" s="155"/>
      <c r="AFX53" s="155"/>
      <c r="AFY53" s="155"/>
      <c r="AFZ53" s="155"/>
      <c r="AGA53" s="155"/>
      <c r="AGB53" s="155"/>
      <c r="AGC53" s="155"/>
      <c r="AGD53" s="155"/>
      <c r="AGE53" s="155"/>
      <c r="AGF53" s="155"/>
      <c r="AGG53" s="155"/>
      <c r="AGH53" s="155"/>
      <c r="AGI53" s="155"/>
      <c r="AGJ53" s="155"/>
      <c r="AGK53" s="155"/>
      <c r="AGL53" s="155"/>
      <c r="AGM53" s="155"/>
      <c r="AGN53" s="155"/>
      <c r="AGO53" s="155"/>
      <c r="AGP53" s="155"/>
      <c r="AGQ53" s="155"/>
      <c r="AGR53" s="155"/>
      <c r="AGS53" s="155"/>
      <c r="AGT53" s="155"/>
      <c r="AGU53" s="155"/>
      <c r="AGV53" s="155"/>
      <c r="AGW53" s="155"/>
      <c r="AGX53" s="155"/>
      <c r="AGY53" s="155"/>
      <c r="AGZ53" s="155"/>
      <c r="AHA53" s="155"/>
      <c r="AHB53" s="155"/>
      <c r="AHC53" s="155"/>
      <c r="AHD53" s="155"/>
      <c r="AHE53" s="155"/>
      <c r="AHF53" s="155"/>
      <c r="AHG53" s="155"/>
      <c r="AHH53" s="155"/>
      <c r="AHI53" s="155"/>
      <c r="AHJ53" s="155"/>
      <c r="AHK53" s="155"/>
      <c r="AHL53" s="155"/>
      <c r="AHM53" s="155"/>
      <c r="AHN53" s="155"/>
      <c r="AHO53" s="155"/>
      <c r="AHP53" s="155"/>
      <c r="AHQ53" s="155"/>
      <c r="AHR53" s="155"/>
      <c r="AHS53" s="155"/>
      <c r="AHT53" s="155"/>
      <c r="AHU53" s="155"/>
      <c r="AHV53" s="155"/>
      <c r="AHW53" s="155"/>
      <c r="AHX53" s="155"/>
      <c r="AHY53" s="155"/>
      <c r="AHZ53" s="155"/>
      <c r="AIA53" s="155"/>
      <c r="AIB53" s="155"/>
      <c r="AIC53" s="155"/>
      <c r="AID53" s="155"/>
      <c r="AIE53" s="155"/>
      <c r="AIF53" s="155"/>
      <c r="AIG53" s="155"/>
      <c r="AIH53" s="155"/>
      <c r="AII53" s="155"/>
      <c r="AIJ53" s="155"/>
      <c r="AIK53" s="155"/>
      <c r="AIL53" s="155"/>
      <c r="AIM53" s="155"/>
      <c r="AIN53" s="155"/>
      <c r="AIO53" s="155"/>
      <c r="AIP53" s="155"/>
      <c r="AIQ53" s="155"/>
      <c r="AIR53" s="155"/>
      <c r="AIS53" s="155"/>
      <c r="AIT53" s="155"/>
      <c r="AIU53" s="155"/>
      <c r="AIV53" s="155"/>
      <c r="AIW53" s="155"/>
      <c r="AIX53" s="155"/>
      <c r="AIY53" s="155"/>
      <c r="AIZ53" s="155"/>
      <c r="AJA53" s="155"/>
      <c r="AJB53" s="155"/>
      <c r="AJC53" s="155"/>
      <c r="AJD53" s="155"/>
      <c r="AJE53" s="155"/>
      <c r="AJF53" s="155"/>
      <c r="AJG53" s="155"/>
      <c r="AJH53" s="155"/>
      <c r="AJI53" s="155"/>
      <c r="AJJ53" s="155"/>
      <c r="AJK53" s="155"/>
      <c r="AJL53" s="155"/>
      <c r="AJM53" s="155"/>
      <c r="AJN53" s="155"/>
      <c r="AJO53" s="155"/>
      <c r="AJP53" s="155"/>
      <c r="AJQ53" s="155"/>
      <c r="AJR53" s="155"/>
      <c r="AJS53" s="155"/>
      <c r="AJT53" s="155"/>
      <c r="AJU53" s="155"/>
      <c r="AJV53" s="155"/>
      <c r="AJW53" s="155"/>
      <c r="AJX53" s="155"/>
      <c r="AJY53" s="155"/>
      <c r="AJZ53" s="155"/>
      <c r="AKA53" s="155"/>
      <c r="AKB53" s="155"/>
      <c r="AKC53" s="155"/>
      <c r="AKD53" s="155"/>
      <c r="AKE53" s="155"/>
      <c r="AKF53" s="155"/>
      <c r="AKG53" s="155"/>
      <c r="AKH53" s="155"/>
      <c r="AKI53" s="155"/>
      <c r="AKJ53" s="155"/>
      <c r="AKK53" s="155"/>
      <c r="AKL53" s="155"/>
      <c r="AKM53" s="155"/>
      <c r="AKN53" s="155"/>
      <c r="AKO53" s="155"/>
      <c r="AKP53" s="155"/>
      <c r="AKQ53" s="155"/>
      <c r="AKR53" s="155"/>
      <c r="AKS53" s="155"/>
      <c r="AKT53" s="155"/>
      <c r="AKU53" s="155"/>
      <c r="AKV53" s="155"/>
      <c r="AKW53" s="155"/>
      <c r="AKX53" s="155"/>
      <c r="AKY53" s="155"/>
      <c r="AKZ53" s="155"/>
      <c r="ALA53" s="155"/>
      <c r="ALB53" s="155"/>
      <c r="ALC53" s="155"/>
      <c r="ALD53" s="155"/>
      <c r="ALE53" s="155"/>
      <c r="ALF53" s="155"/>
      <c r="ALG53" s="155"/>
      <c r="ALH53" s="155"/>
      <c r="ALI53" s="155"/>
      <c r="ALJ53" s="155"/>
      <c r="ALK53" s="155"/>
      <c r="ALL53" s="155"/>
      <c r="ALM53" s="155"/>
      <c r="ALN53" s="155"/>
      <c r="ALO53" s="155"/>
      <c r="ALP53" s="155"/>
      <c r="ALQ53" s="155"/>
      <c r="ALR53" s="155"/>
      <c r="ALS53" s="155"/>
      <c r="ALT53" s="155"/>
      <c r="ALU53" s="155"/>
      <c r="ALV53" s="155"/>
      <c r="ALW53" s="155"/>
      <c r="ALX53" s="155"/>
      <c r="ALY53" s="155"/>
      <c r="ALZ53" s="155"/>
      <c r="AMA53" s="155"/>
      <c r="AMB53" s="155"/>
      <c r="AMC53" s="155"/>
      <c r="AMD53" s="155"/>
      <c r="AME53" s="155"/>
      <c r="AMF53" s="155"/>
      <c r="AMG53" s="155"/>
      <c r="AMH53" s="155"/>
      <c r="AMI53" s="155"/>
      <c r="AMJ53" s="155"/>
      <c r="AMK53" s="155"/>
    </row>
    <row r="54" spans="1:1025" s="156" customFormat="1" x14ac:dyDescent="0.25">
      <c r="A54" s="155" t="s">
        <v>132</v>
      </c>
      <c r="B54" s="155">
        <v>309021</v>
      </c>
      <c r="C54" s="155">
        <v>0.491985480250275</v>
      </c>
      <c r="D54" s="155">
        <v>283879</v>
      </c>
      <c r="E54" s="155">
        <v>0.91863983353882095</v>
      </c>
      <c r="F54" s="155">
        <v>25142</v>
      </c>
      <c r="G54" s="155">
        <v>8.1360166461178995E-2</v>
      </c>
      <c r="H54" s="155">
        <v>1259600</v>
      </c>
      <c r="I54" s="155">
        <v>0.65966086853602002</v>
      </c>
      <c r="J54" s="155">
        <v>1220237</v>
      </c>
      <c r="K54" s="155">
        <v>0.96874960304858704</v>
      </c>
      <c r="L54" s="155">
        <v>39363</v>
      </c>
      <c r="M54" s="155">
        <v>3.1250396951413101E-2</v>
      </c>
      <c r="N54" s="155">
        <v>307.60983881354298</v>
      </c>
      <c r="O54" s="155">
        <v>329.84405327622</v>
      </c>
      <c r="P54" s="155">
        <v>56.562723729218</v>
      </c>
      <c r="Q54" s="155">
        <v>-49.6738951510183</v>
      </c>
      <c r="R54" s="155"/>
      <c r="S54" s="155"/>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c r="AZ54" s="155"/>
      <c r="BA54" s="155"/>
      <c r="BB54" s="155"/>
      <c r="BC54" s="155"/>
      <c r="BD54" s="155"/>
      <c r="BE54" s="155"/>
      <c r="BF54" s="155"/>
      <c r="BG54" s="155"/>
      <c r="BH54" s="155"/>
      <c r="BI54" s="155"/>
      <c r="BJ54" s="155"/>
      <c r="BK54" s="155"/>
      <c r="BL54" s="155"/>
      <c r="BM54" s="155"/>
      <c r="BN54" s="155"/>
      <c r="BO54" s="155"/>
      <c r="BP54" s="155"/>
      <c r="BQ54" s="155"/>
      <c r="BR54" s="155"/>
      <c r="BS54" s="155"/>
      <c r="BT54" s="155"/>
      <c r="BU54" s="155"/>
      <c r="BV54" s="155"/>
      <c r="BW54" s="155"/>
      <c r="BX54" s="155"/>
      <c r="BY54" s="155"/>
      <c r="BZ54" s="155"/>
      <c r="CA54" s="155"/>
      <c r="CB54" s="155"/>
      <c r="CC54" s="155"/>
      <c r="CD54" s="155"/>
      <c r="CE54" s="155"/>
      <c r="CF54" s="155"/>
      <c r="CG54" s="155"/>
      <c r="CH54" s="155"/>
      <c r="CI54" s="155"/>
      <c r="CJ54" s="155"/>
      <c r="CK54" s="155"/>
      <c r="CL54" s="155"/>
      <c r="CM54" s="155"/>
      <c r="CN54" s="155"/>
      <c r="CO54" s="155"/>
      <c r="CP54" s="155"/>
      <c r="CQ54" s="155"/>
      <c r="CR54" s="155"/>
      <c r="CS54" s="155"/>
      <c r="CT54" s="155"/>
      <c r="CU54" s="155"/>
      <c r="CV54" s="155"/>
      <c r="CW54" s="155"/>
      <c r="CX54" s="155"/>
      <c r="CY54" s="155"/>
      <c r="CZ54" s="155"/>
      <c r="DA54" s="155"/>
      <c r="DB54" s="155"/>
      <c r="DC54" s="155"/>
      <c r="DD54" s="155"/>
      <c r="DE54" s="155"/>
      <c r="DF54" s="155"/>
      <c r="DG54" s="155"/>
      <c r="DH54" s="155"/>
      <c r="DI54" s="155"/>
      <c r="DJ54" s="155"/>
      <c r="DK54" s="155"/>
      <c r="DL54" s="155"/>
      <c r="DM54" s="155"/>
      <c r="DN54" s="155"/>
      <c r="DO54" s="155"/>
      <c r="DP54" s="155"/>
      <c r="DQ54" s="155"/>
      <c r="DR54" s="155"/>
      <c r="DS54" s="155"/>
      <c r="DT54" s="155"/>
      <c r="DU54" s="155"/>
      <c r="DV54" s="155"/>
      <c r="DW54" s="155"/>
      <c r="DX54" s="155"/>
      <c r="DY54" s="155"/>
      <c r="DZ54" s="155"/>
      <c r="EA54" s="155"/>
      <c r="EB54" s="155"/>
      <c r="EC54" s="155"/>
      <c r="ED54" s="155"/>
      <c r="EE54" s="155"/>
      <c r="EF54" s="155"/>
      <c r="EG54" s="155"/>
      <c r="EH54" s="155"/>
      <c r="EI54" s="155"/>
      <c r="EJ54" s="155"/>
      <c r="EK54" s="155"/>
      <c r="EL54" s="155"/>
      <c r="EM54" s="155"/>
      <c r="EN54" s="155"/>
      <c r="EO54" s="155"/>
      <c r="EP54" s="155"/>
      <c r="EQ54" s="155"/>
      <c r="ER54" s="155"/>
      <c r="ES54" s="155"/>
      <c r="ET54" s="155"/>
      <c r="EU54" s="155"/>
      <c r="EV54" s="155"/>
      <c r="EW54" s="155"/>
      <c r="EX54" s="155"/>
      <c r="EY54" s="155"/>
      <c r="EZ54" s="155"/>
      <c r="FA54" s="155"/>
      <c r="FB54" s="155"/>
      <c r="FC54" s="155"/>
      <c r="FD54" s="155"/>
      <c r="FE54" s="155"/>
      <c r="FF54" s="155"/>
      <c r="FG54" s="155"/>
      <c r="FH54" s="155"/>
      <c r="FI54" s="155"/>
      <c r="FJ54" s="155"/>
      <c r="FK54" s="155"/>
      <c r="FL54" s="155"/>
      <c r="FM54" s="155"/>
      <c r="FN54" s="155"/>
      <c r="FO54" s="155"/>
      <c r="FP54" s="155"/>
      <c r="FQ54" s="155"/>
      <c r="FR54" s="155"/>
      <c r="FS54" s="155"/>
      <c r="FT54" s="155"/>
      <c r="FU54" s="155"/>
      <c r="FV54" s="155"/>
      <c r="FW54" s="155"/>
      <c r="FX54" s="155"/>
      <c r="FY54" s="155"/>
      <c r="FZ54" s="155"/>
      <c r="GA54" s="155"/>
      <c r="GB54" s="155"/>
      <c r="GC54" s="155"/>
      <c r="GD54" s="155"/>
      <c r="GE54" s="155"/>
      <c r="GF54" s="155"/>
      <c r="GG54" s="155"/>
      <c r="GH54" s="155"/>
      <c r="GI54" s="155"/>
      <c r="GJ54" s="155"/>
      <c r="GK54" s="155"/>
      <c r="GL54" s="155"/>
      <c r="GM54" s="155"/>
      <c r="GN54" s="155"/>
      <c r="GO54" s="155"/>
      <c r="GP54" s="155"/>
      <c r="GQ54" s="155"/>
      <c r="GR54" s="155"/>
      <c r="GS54" s="155"/>
      <c r="GT54" s="155"/>
      <c r="GU54" s="155"/>
      <c r="GV54" s="155"/>
      <c r="GW54" s="155"/>
      <c r="GX54" s="155"/>
      <c r="GY54" s="155"/>
      <c r="GZ54" s="155"/>
      <c r="HA54" s="155"/>
      <c r="HB54" s="155"/>
      <c r="HC54" s="155"/>
      <c r="HD54" s="155"/>
      <c r="HE54" s="155"/>
      <c r="HF54" s="155"/>
      <c r="HG54" s="155"/>
      <c r="HH54" s="155"/>
      <c r="HI54" s="155"/>
      <c r="HJ54" s="155"/>
      <c r="HK54" s="155"/>
      <c r="HL54" s="155"/>
      <c r="HM54" s="155"/>
      <c r="HN54" s="155"/>
      <c r="HO54" s="155"/>
      <c r="HP54" s="155"/>
      <c r="HQ54" s="155"/>
      <c r="HR54" s="155"/>
      <c r="HS54" s="155"/>
      <c r="HT54" s="155"/>
      <c r="HU54" s="155"/>
      <c r="HV54" s="155"/>
      <c r="HW54" s="155"/>
      <c r="HX54" s="155"/>
      <c r="HY54" s="155"/>
      <c r="HZ54" s="155"/>
      <c r="IA54" s="155"/>
      <c r="IB54" s="155"/>
      <c r="IC54" s="155"/>
      <c r="ID54" s="155"/>
      <c r="IE54" s="155"/>
      <c r="IF54" s="155"/>
      <c r="IG54" s="155"/>
      <c r="IH54" s="155"/>
      <c r="II54" s="155"/>
      <c r="IJ54" s="155"/>
      <c r="IK54" s="155"/>
      <c r="IL54" s="155"/>
      <c r="IM54" s="155"/>
      <c r="IN54" s="155"/>
      <c r="IO54" s="155"/>
      <c r="IP54" s="155"/>
      <c r="IQ54" s="155"/>
      <c r="IR54" s="155"/>
      <c r="IS54" s="155"/>
      <c r="IT54" s="155"/>
      <c r="IU54" s="155"/>
      <c r="IV54" s="155"/>
      <c r="IW54" s="155"/>
      <c r="IX54" s="155"/>
      <c r="IY54" s="155"/>
      <c r="IZ54" s="155"/>
      <c r="JA54" s="155"/>
      <c r="JB54" s="155"/>
      <c r="JC54" s="155"/>
      <c r="JD54" s="155"/>
      <c r="JE54" s="155"/>
      <c r="JF54" s="155"/>
      <c r="JG54" s="155"/>
      <c r="JH54" s="155"/>
      <c r="JI54" s="155"/>
      <c r="JJ54" s="155"/>
      <c r="JK54" s="155"/>
      <c r="JL54" s="155"/>
      <c r="JM54" s="155"/>
      <c r="JN54" s="155"/>
      <c r="JO54" s="155"/>
      <c r="JP54" s="155"/>
      <c r="JQ54" s="155"/>
      <c r="JR54" s="155"/>
      <c r="JS54" s="155"/>
      <c r="JT54" s="155"/>
      <c r="JU54" s="155"/>
      <c r="JV54" s="155"/>
      <c r="JW54" s="155"/>
      <c r="JX54" s="155"/>
      <c r="JY54" s="155"/>
      <c r="JZ54" s="155"/>
      <c r="KA54" s="155"/>
      <c r="KB54" s="155"/>
      <c r="KC54" s="155"/>
      <c r="KD54" s="155"/>
      <c r="KE54" s="155"/>
      <c r="KF54" s="155"/>
      <c r="KG54" s="155"/>
      <c r="KH54" s="155"/>
      <c r="KI54" s="155"/>
      <c r="KJ54" s="155"/>
      <c r="KK54" s="155"/>
      <c r="KL54" s="155"/>
      <c r="KM54" s="155"/>
      <c r="KN54" s="155"/>
      <c r="KO54" s="155"/>
      <c r="KP54" s="155"/>
      <c r="KQ54" s="155"/>
      <c r="KR54" s="155"/>
      <c r="KS54" s="155"/>
      <c r="KT54" s="155"/>
      <c r="KU54" s="155"/>
      <c r="KV54" s="155"/>
      <c r="KW54" s="155"/>
      <c r="KX54" s="155"/>
      <c r="KY54" s="155"/>
      <c r="KZ54" s="155"/>
      <c r="LA54" s="155"/>
      <c r="LB54" s="155"/>
      <c r="LC54" s="155"/>
      <c r="LD54" s="155"/>
      <c r="LE54" s="155"/>
      <c r="LF54" s="155"/>
      <c r="LG54" s="155"/>
      <c r="LH54" s="155"/>
      <c r="LI54" s="155"/>
      <c r="LJ54" s="155"/>
      <c r="LK54" s="155"/>
      <c r="LL54" s="155"/>
      <c r="LM54" s="155"/>
      <c r="LN54" s="155"/>
      <c r="LO54" s="155"/>
      <c r="LP54" s="155"/>
      <c r="LQ54" s="155"/>
      <c r="LR54" s="155"/>
      <c r="LS54" s="155"/>
      <c r="LT54" s="155"/>
      <c r="LU54" s="155"/>
      <c r="LV54" s="155"/>
      <c r="LW54" s="155"/>
      <c r="LX54" s="155"/>
      <c r="LY54" s="155"/>
      <c r="LZ54" s="155"/>
      <c r="MA54" s="155"/>
      <c r="MB54" s="155"/>
      <c r="MC54" s="155"/>
      <c r="MD54" s="155"/>
      <c r="ME54" s="155"/>
      <c r="MF54" s="155"/>
      <c r="MG54" s="155"/>
      <c r="MH54" s="155"/>
      <c r="MI54" s="155"/>
      <c r="MJ54" s="155"/>
      <c r="MK54" s="155"/>
      <c r="ML54" s="155"/>
      <c r="MM54" s="155"/>
      <c r="MN54" s="155"/>
      <c r="MO54" s="155"/>
      <c r="MP54" s="155"/>
      <c r="MQ54" s="155"/>
      <c r="MR54" s="155"/>
      <c r="MS54" s="155"/>
      <c r="MT54" s="155"/>
      <c r="MU54" s="155"/>
      <c r="MV54" s="155"/>
      <c r="MW54" s="155"/>
      <c r="MX54" s="155"/>
      <c r="MY54" s="155"/>
      <c r="MZ54" s="155"/>
      <c r="NA54" s="155"/>
      <c r="NB54" s="155"/>
      <c r="NC54" s="155"/>
      <c r="ND54" s="155"/>
      <c r="NE54" s="155"/>
      <c r="NF54" s="155"/>
      <c r="NG54" s="155"/>
      <c r="NH54" s="155"/>
      <c r="NI54" s="155"/>
      <c r="NJ54" s="155"/>
      <c r="NK54" s="155"/>
      <c r="NL54" s="155"/>
      <c r="NM54" s="155"/>
      <c r="NN54" s="155"/>
      <c r="NO54" s="155"/>
      <c r="NP54" s="155"/>
      <c r="NQ54" s="155"/>
      <c r="NR54" s="155"/>
      <c r="NS54" s="155"/>
      <c r="NT54" s="155"/>
      <c r="NU54" s="155"/>
      <c r="NV54" s="155"/>
      <c r="NW54" s="155"/>
      <c r="NX54" s="155"/>
      <c r="NY54" s="155"/>
      <c r="NZ54" s="155"/>
      <c r="OA54" s="155"/>
      <c r="OB54" s="155"/>
      <c r="OC54" s="155"/>
      <c r="OD54" s="155"/>
      <c r="OE54" s="155"/>
      <c r="OF54" s="155"/>
      <c r="OG54" s="155"/>
      <c r="OH54" s="155"/>
      <c r="OI54" s="155"/>
      <c r="OJ54" s="155"/>
      <c r="OK54" s="155"/>
      <c r="OL54" s="155"/>
      <c r="OM54" s="155"/>
      <c r="ON54" s="155"/>
      <c r="OO54" s="155"/>
      <c r="OP54" s="155"/>
      <c r="OQ54" s="155"/>
      <c r="OR54" s="155"/>
      <c r="OS54" s="155"/>
      <c r="OT54" s="155"/>
      <c r="OU54" s="155"/>
      <c r="OV54" s="155"/>
      <c r="OW54" s="155"/>
      <c r="OX54" s="155"/>
      <c r="OY54" s="155"/>
      <c r="OZ54" s="155"/>
      <c r="PA54" s="155"/>
      <c r="PB54" s="155"/>
      <c r="PC54" s="155"/>
      <c r="PD54" s="155"/>
      <c r="PE54" s="155"/>
      <c r="PF54" s="155"/>
      <c r="PG54" s="155"/>
      <c r="PH54" s="155"/>
      <c r="PI54" s="155"/>
      <c r="PJ54" s="155"/>
      <c r="PK54" s="155"/>
      <c r="PL54" s="155"/>
      <c r="PM54" s="155"/>
      <c r="PN54" s="155"/>
      <c r="PO54" s="155"/>
      <c r="PP54" s="155"/>
      <c r="PQ54" s="155"/>
      <c r="PR54" s="155"/>
      <c r="PS54" s="155"/>
      <c r="PT54" s="155"/>
      <c r="PU54" s="155"/>
      <c r="PV54" s="155"/>
      <c r="PW54" s="155"/>
      <c r="PX54" s="155"/>
      <c r="PY54" s="155"/>
      <c r="PZ54" s="155"/>
      <c r="QA54" s="155"/>
      <c r="QB54" s="155"/>
      <c r="QC54" s="155"/>
      <c r="QD54" s="155"/>
      <c r="QE54" s="155"/>
      <c r="QF54" s="155"/>
      <c r="QG54" s="155"/>
      <c r="QH54" s="155"/>
      <c r="QI54" s="155"/>
      <c r="QJ54" s="155"/>
      <c r="QK54" s="155"/>
      <c r="QL54" s="155"/>
      <c r="QM54" s="155"/>
      <c r="QN54" s="155"/>
      <c r="QO54" s="155"/>
      <c r="QP54" s="155"/>
      <c r="QQ54" s="155"/>
      <c r="QR54" s="155"/>
      <c r="QS54" s="155"/>
      <c r="QT54" s="155"/>
      <c r="QU54" s="155"/>
      <c r="QV54" s="155"/>
      <c r="QW54" s="155"/>
      <c r="QX54" s="155"/>
      <c r="QY54" s="155"/>
      <c r="QZ54" s="155"/>
      <c r="RA54" s="155"/>
      <c r="RB54" s="155"/>
      <c r="RC54" s="155"/>
      <c r="RD54" s="155"/>
      <c r="RE54" s="155"/>
      <c r="RF54" s="155"/>
      <c r="RG54" s="155"/>
      <c r="RH54" s="155"/>
      <c r="RI54" s="155"/>
      <c r="RJ54" s="155"/>
      <c r="RK54" s="155"/>
      <c r="RL54" s="155"/>
      <c r="RM54" s="155"/>
      <c r="RN54" s="155"/>
      <c r="RO54" s="155"/>
      <c r="RP54" s="155"/>
      <c r="RQ54" s="155"/>
      <c r="RR54" s="155"/>
      <c r="RS54" s="155"/>
      <c r="RT54" s="155"/>
      <c r="RU54" s="155"/>
      <c r="RV54" s="155"/>
      <c r="RW54" s="155"/>
      <c r="RX54" s="155"/>
      <c r="RY54" s="155"/>
      <c r="RZ54" s="155"/>
      <c r="SA54" s="155"/>
      <c r="SB54" s="155"/>
      <c r="SC54" s="155"/>
      <c r="SD54" s="155"/>
      <c r="SE54" s="155"/>
      <c r="SF54" s="155"/>
      <c r="SG54" s="155"/>
      <c r="SH54" s="155"/>
      <c r="SI54" s="155"/>
      <c r="SJ54" s="155"/>
      <c r="SK54" s="155"/>
      <c r="SL54" s="155"/>
      <c r="SM54" s="155"/>
      <c r="SN54" s="155"/>
      <c r="SO54" s="155"/>
      <c r="SP54" s="155"/>
      <c r="SQ54" s="155"/>
      <c r="SR54" s="155"/>
      <c r="SS54" s="155"/>
      <c r="ST54" s="155"/>
      <c r="SU54" s="155"/>
      <c r="SV54" s="155"/>
      <c r="SW54" s="155"/>
      <c r="SX54" s="155"/>
      <c r="SY54" s="155"/>
      <c r="SZ54" s="155"/>
      <c r="TA54" s="155"/>
      <c r="TB54" s="155"/>
      <c r="TC54" s="155"/>
      <c r="TD54" s="155"/>
      <c r="TE54" s="155"/>
      <c r="TF54" s="155"/>
      <c r="TG54" s="155"/>
      <c r="TH54" s="155"/>
      <c r="TI54" s="155"/>
      <c r="TJ54" s="155"/>
      <c r="TK54" s="155"/>
      <c r="TL54" s="155"/>
      <c r="TM54" s="155"/>
      <c r="TN54" s="155"/>
      <c r="TO54" s="155"/>
      <c r="TP54" s="155"/>
      <c r="TQ54" s="155"/>
      <c r="TR54" s="155"/>
      <c r="TS54" s="155"/>
      <c r="TT54" s="155"/>
      <c r="TU54" s="155"/>
      <c r="TV54" s="155"/>
      <c r="TW54" s="155"/>
      <c r="TX54" s="155"/>
      <c r="TY54" s="155"/>
      <c r="TZ54" s="155"/>
      <c r="UA54" s="155"/>
      <c r="UB54" s="155"/>
      <c r="UC54" s="155"/>
      <c r="UD54" s="155"/>
      <c r="UE54" s="155"/>
      <c r="UF54" s="155"/>
      <c r="UG54" s="155"/>
      <c r="UH54" s="155"/>
      <c r="UI54" s="155"/>
      <c r="UJ54" s="155"/>
      <c r="UK54" s="155"/>
      <c r="UL54" s="155"/>
      <c r="UM54" s="155"/>
      <c r="UN54" s="155"/>
      <c r="UO54" s="155"/>
      <c r="UP54" s="155"/>
      <c r="UQ54" s="155"/>
      <c r="UR54" s="155"/>
      <c r="US54" s="155"/>
      <c r="UT54" s="155"/>
      <c r="UU54" s="155"/>
      <c r="UV54" s="155"/>
      <c r="UW54" s="155"/>
      <c r="UX54" s="155"/>
      <c r="UY54" s="155"/>
      <c r="UZ54" s="155"/>
      <c r="VA54" s="155"/>
      <c r="VB54" s="155"/>
      <c r="VC54" s="155"/>
      <c r="VD54" s="155"/>
      <c r="VE54" s="155"/>
      <c r="VF54" s="155"/>
      <c r="VG54" s="155"/>
      <c r="VH54" s="155"/>
      <c r="VI54" s="155"/>
      <c r="VJ54" s="155"/>
      <c r="VK54" s="155"/>
      <c r="VL54" s="155"/>
      <c r="VM54" s="155"/>
      <c r="VN54" s="155"/>
      <c r="VO54" s="155"/>
      <c r="VP54" s="155"/>
      <c r="VQ54" s="155"/>
      <c r="VR54" s="155"/>
      <c r="VS54" s="155"/>
      <c r="VT54" s="155"/>
      <c r="VU54" s="155"/>
      <c r="VV54" s="155"/>
      <c r="VW54" s="155"/>
      <c r="VX54" s="155"/>
      <c r="VY54" s="155"/>
      <c r="VZ54" s="155"/>
      <c r="WA54" s="155"/>
      <c r="WB54" s="155"/>
      <c r="WC54" s="155"/>
      <c r="WD54" s="155"/>
      <c r="WE54" s="155"/>
      <c r="WF54" s="155"/>
      <c r="WG54" s="155"/>
      <c r="WH54" s="155"/>
      <c r="WI54" s="155"/>
      <c r="WJ54" s="155"/>
      <c r="WK54" s="155"/>
      <c r="WL54" s="155"/>
      <c r="WM54" s="155"/>
      <c r="WN54" s="155"/>
      <c r="WO54" s="155"/>
      <c r="WP54" s="155"/>
      <c r="WQ54" s="155"/>
      <c r="WR54" s="155"/>
      <c r="WS54" s="155"/>
      <c r="WT54" s="155"/>
      <c r="WU54" s="155"/>
      <c r="WV54" s="155"/>
      <c r="WW54" s="155"/>
      <c r="WX54" s="155"/>
      <c r="WY54" s="155"/>
      <c r="WZ54" s="155"/>
      <c r="XA54" s="155"/>
      <c r="XB54" s="155"/>
      <c r="XC54" s="155"/>
      <c r="XD54" s="155"/>
      <c r="XE54" s="155"/>
      <c r="XF54" s="155"/>
      <c r="XG54" s="155"/>
      <c r="XH54" s="155"/>
      <c r="XI54" s="155"/>
      <c r="XJ54" s="155"/>
      <c r="XK54" s="155"/>
      <c r="XL54" s="155"/>
      <c r="XM54" s="155"/>
      <c r="XN54" s="155"/>
      <c r="XO54" s="155"/>
      <c r="XP54" s="155"/>
      <c r="XQ54" s="155"/>
      <c r="XR54" s="155"/>
      <c r="XS54" s="155"/>
      <c r="XT54" s="155"/>
      <c r="XU54" s="155"/>
      <c r="XV54" s="155"/>
      <c r="XW54" s="155"/>
      <c r="XX54" s="155"/>
      <c r="XY54" s="155"/>
      <c r="XZ54" s="155"/>
      <c r="YA54" s="155"/>
      <c r="YB54" s="155"/>
      <c r="YC54" s="155"/>
      <c r="YD54" s="155"/>
      <c r="YE54" s="155"/>
      <c r="YF54" s="155"/>
      <c r="YG54" s="155"/>
      <c r="YH54" s="155"/>
      <c r="YI54" s="155"/>
      <c r="YJ54" s="155"/>
      <c r="YK54" s="155"/>
      <c r="YL54" s="155"/>
      <c r="YM54" s="155"/>
      <c r="YN54" s="155"/>
      <c r="YO54" s="155"/>
      <c r="YP54" s="155"/>
      <c r="YQ54" s="155"/>
      <c r="YR54" s="155"/>
      <c r="YS54" s="155"/>
      <c r="YT54" s="155"/>
      <c r="YU54" s="155"/>
      <c r="YV54" s="155"/>
      <c r="YW54" s="155"/>
      <c r="YX54" s="155"/>
      <c r="YY54" s="155"/>
      <c r="YZ54" s="155"/>
      <c r="ZA54" s="155"/>
      <c r="ZB54" s="155"/>
      <c r="ZC54" s="155"/>
      <c r="ZD54" s="155"/>
      <c r="ZE54" s="155"/>
      <c r="ZF54" s="155"/>
      <c r="ZG54" s="155"/>
      <c r="ZH54" s="155"/>
      <c r="ZI54" s="155"/>
      <c r="ZJ54" s="155"/>
      <c r="ZK54" s="155"/>
      <c r="ZL54" s="155"/>
      <c r="ZM54" s="155"/>
      <c r="ZN54" s="155"/>
      <c r="ZO54" s="155"/>
      <c r="ZP54" s="155"/>
      <c r="ZQ54" s="155"/>
      <c r="ZR54" s="155"/>
      <c r="ZS54" s="155"/>
      <c r="ZT54" s="155"/>
      <c r="ZU54" s="155"/>
      <c r="ZV54" s="155"/>
      <c r="ZW54" s="155"/>
      <c r="ZX54" s="155"/>
      <c r="ZY54" s="155"/>
      <c r="ZZ54" s="155"/>
      <c r="AAA54" s="155"/>
      <c r="AAB54" s="155"/>
      <c r="AAC54" s="155"/>
      <c r="AAD54" s="155"/>
      <c r="AAE54" s="155"/>
      <c r="AAF54" s="155"/>
      <c r="AAG54" s="155"/>
      <c r="AAH54" s="155"/>
      <c r="AAI54" s="155"/>
      <c r="AAJ54" s="155"/>
      <c r="AAK54" s="155"/>
      <c r="AAL54" s="155"/>
      <c r="AAM54" s="155"/>
      <c r="AAN54" s="155"/>
      <c r="AAO54" s="155"/>
      <c r="AAP54" s="155"/>
      <c r="AAQ54" s="155"/>
      <c r="AAR54" s="155"/>
      <c r="AAS54" s="155"/>
      <c r="AAT54" s="155"/>
      <c r="AAU54" s="155"/>
      <c r="AAV54" s="155"/>
      <c r="AAW54" s="155"/>
      <c r="AAX54" s="155"/>
      <c r="AAY54" s="155"/>
      <c r="AAZ54" s="155"/>
      <c r="ABA54" s="155"/>
      <c r="ABB54" s="155"/>
      <c r="ABC54" s="155"/>
      <c r="ABD54" s="155"/>
      <c r="ABE54" s="155"/>
      <c r="ABF54" s="155"/>
      <c r="ABG54" s="155"/>
      <c r="ABH54" s="155"/>
      <c r="ABI54" s="155"/>
      <c r="ABJ54" s="155"/>
      <c r="ABK54" s="155"/>
      <c r="ABL54" s="155"/>
      <c r="ABM54" s="155"/>
      <c r="ABN54" s="155"/>
      <c r="ABO54" s="155"/>
      <c r="ABP54" s="155"/>
      <c r="ABQ54" s="155"/>
      <c r="ABR54" s="155"/>
      <c r="ABS54" s="155"/>
      <c r="ABT54" s="155"/>
      <c r="ABU54" s="155"/>
      <c r="ABV54" s="155"/>
      <c r="ABW54" s="155"/>
      <c r="ABX54" s="155"/>
      <c r="ABY54" s="155"/>
      <c r="ABZ54" s="155"/>
      <c r="ACA54" s="155"/>
      <c r="ACB54" s="155"/>
      <c r="ACC54" s="155"/>
      <c r="ACD54" s="155"/>
      <c r="ACE54" s="155"/>
      <c r="ACF54" s="155"/>
      <c r="ACG54" s="155"/>
      <c r="ACH54" s="155"/>
      <c r="ACI54" s="155"/>
      <c r="ACJ54" s="155"/>
      <c r="ACK54" s="155"/>
      <c r="ACL54" s="155"/>
      <c r="ACM54" s="155"/>
      <c r="ACN54" s="155"/>
      <c r="ACO54" s="155"/>
      <c r="ACP54" s="155"/>
      <c r="ACQ54" s="155"/>
      <c r="ACR54" s="155"/>
      <c r="ACS54" s="155"/>
      <c r="ACT54" s="155"/>
      <c r="ACU54" s="155"/>
      <c r="ACV54" s="155"/>
      <c r="ACW54" s="155"/>
      <c r="ACX54" s="155"/>
      <c r="ACY54" s="155"/>
      <c r="ACZ54" s="155"/>
      <c r="ADA54" s="155"/>
      <c r="ADB54" s="155"/>
      <c r="ADC54" s="155"/>
      <c r="ADD54" s="155"/>
      <c r="ADE54" s="155"/>
      <c r="ADF54" s="155"/>
      <c r="ADG54" s="155"/>
      <c r="ADH54" s="155"/>
      <c r="ADI54" s="155"/>
      <c r="ADJ54" s="155"/>
      <c r="ADK54" s="155"/>
      <c r="ADL54" s="155"/>
      <c r="ADM54" s="155"/>
      <c r="ADN54" s="155"/>
      <c r="ADO54" s="155"/>
      <c r="ADP54" s="155"/>
      <c r="ADQ54" s="155"/>
      <c r="ADR54" s="155"/>
      <c r="ADS54" s="155"/>
      <c r="ADT54" s="155"/>
      <c r="ADU54" s="155"/>
      <c r="ADV54" s="155"/>
      <c r="ADW54" s="155"/>
      <c r="ADX54" s="155"/>
      <c r="ADY54" s="155"/>
      <c r="ADZ54" s="155"/>
      <c r="AEA54" s="155"/>
      <c r="AEB54" s="155"/>
      <c r="AEC54" s="155"/>
      <c r="AED54" s="155"/>
      <c r="AEE54" s="155"/>
      <c r="AEF54" s="155"/>
      <c r="AEG54" s="155"/>
      <c r="AEH54" s="155"/>
      <c r="AEI54" s="155"/>
      <c r="AEJ54" s="155"/>
      <c r="AEK54" s="155"/>
      <c r="AEL54" s="155"/>
      <c r="AEM54" s="155"/>
      <c r="AEN54" s="155"/>
      <c r="AEO54" s="155"/>
      <c r="AEP54" s="155"/>
      <c r="AEQ54" s="155"/>
      <c r="AER54" s="155"/>
      <c r="AES54" s="155"/>
      <c r="AET54" s="155"/>
      <c r="AEU54" s="155"/>
      <c r="AEV54" s="155"/>
      <c r="AEW54" s="155"/>
      <c r="AEX54" s="155"/>
      <c r="AEY54" s="155"/>
      <c r="AEZ54" s="155"/>
      <c r="AFA54" s="155"/>
      <c r="AFB54" s="155"/>
      <c r="AFC54" s="155"/>
      <c r="AFD54" s="155"/>
      <c r="AFE54" s="155"/>
      <c r="AFF54" s="155"/>
      <c r="AFG54" s="155"/>
      <c r="AFH54" s="155"/>
      <c r="AFI54" s="155"/>
      <c r="AFJ54" s="155"/>
      <c r="AFK54" s="155"/>
      <c r="AFL54" s="155"/>
      <c r="AFM54" s="155"/>
      <c r="AFN54" s="155"/>
      <c r="AFO54" s="155"/>
      <c r="AFP54" s="155"/>
      <c r="AFQ54" s="155"/>
      <c r="AFR54" s="155"/>
      <c r="AFS54" s="155"/>
      <c r="AFT54" s="155"/>
      <c r="AFU54" s="155"/>
      <c r="AFV54" s="155"/>
      <c r="AFW54" s="155"/>
      <c r="AFX54" s="155"/>
      <c r="AFY54" s="155"/>
      <c r="AFZ54" s="155"/>
      <c r="AGA54" s="155"/>
      <c r="AGB54" s="155"/>
      <c r="AGC54" s="155"/>
      <c r="AGD54" s="155"/>
      <c r="AGE54" s="155"/>
      <c r="AGF54" s="155"/>
      <c r="AGG54" s="155"/>
      <c r="AGH54" s="155"/>
      <c r="AGI54" s="155"/>
      <c r="AGJ54" s="155"/>
      <c r="AGK54" s="155"/>
      <c r="AGL54" s="155"/>
      <c r="AGM54" s="155"/>
      <c r="AGN54" s="155"/>
      <c r="AGO54" s="155"/>
      <c r="AGP54" s="155"/>
      <c r="AGQ54" s="155"/>
      <c r="AGR54" s="155"/>
      <c r="AGS54" s="155"/>
      <c r="AGT54" s="155"/>
      <c r="AGU54" s="155"/>
      <c r="AGV54" s="155"/>
      <c r="AGW54" s="155"/>
      <c r="AGX54" s="155"/>
      <c r="AGY54" s="155"/>
      <c r="AGZ54" s="155"/>
      <c r="AHA54" s="155"/>
      <c r="AHB54" s="155"/>
      <c r="AHC54" s="155"/>
      <c r="AHD54" s="155"/>
      <c r="AHE54" s="155"/>
      <c r="AHF54" s="155"/>
      <c r="AHG54" s="155"/>
      <c r="AHH54" s="155"/>
      <c r="AHI54" s="155"/>
      <c r="AHJ54" s="155"/>
      <c r="AHK54" s="155"/>
      <c r="AHL54" s="155"/>
      <c r="AHM54" s="155"/>
      <c r="AHN54" s="155"/>
      <c r="AHO54" s="155"/>
      <c r="AHP54" s="155"/>
      <c r="AHQ54" s="155"/>
      <c r="AHR54" s="155"/>
      <c r="AHS54" s="155"/>
      <c r="AHT54" s="155"/>
      <c r="AHU54" s="155"/>
      <c r="AHV54" s="155"/>
      <c r="AHW54" s="155"/>
      <c r="AHX54" s="155"/>
      <c r="AHY54" s="155"/>
      <c r="AHZ54" s="155"/>
      <c r="AIA54" s="155"/>
      <c r="AIB54" s="155"/>
      <c r="AIC54" s="155"/>
      <c r="AID54" s="155"/>
      <c r="AIE54" s="155"/>
      <c r="AIF54" s="155"/>
      <c r="AIG54" s="155"/>
      <c r="AIH54" s="155"/>
      <c r="AII54" s="155"/>
      <c r="AIJ54" s="155"/>
      <c r="AIK54" s="155"/>
      <c r="AIL54" s="155"/>
      <c r="AIM54" s="155"/>
      <c r="AIN54" s="155"/>
      <c r="AIO54" s="155"/>
      <c r="AIP54" s="155"/>
      <c r="AIQ54" s="155"/>
      <c r="AIR54" s="155"/>
      <c r="AIS54" s="155"/>
      <c r="AIT54" s="155"/>
      <c r="AIU54" s="155"/>
      <c r="AIV54" s="155"/>
      <c r="AIW54" s="155"/>
      <c r="AIX54" s="155"/>
      <c r="AIY54" s="155"/>
      <c r="AIZ54" s="155"/>
      <c r="AJA54" s="155"/>
      <c r="AJB54" s="155"/>
      <c r="AJC54" s="155"/>
      <c r="AJD54" s="155"/>
      <c r="AJE54" s="155"/>
      <c r="AJF54" s="155"/>
      <c r="AJG54" s="155"/>
      <c r="AJH54" s="155"/>
      <c r="AJI54" s="155"/>
      <c r="AJJ54" s="155"/>
      <c r="AJK54" s="155"/>
      <c r="AJL54" s="155"/>
      <c r="AJM54" s="155"/>
      <c r="AJN54" s="155"/>
      <c r="AJO54" s="155"/>
      <c r="AJP54" s="155"/>
      <c r="AJQ54" s="155"/>
      <c r="AJR54" s="155"/>
      <c r="AJS54" s="155"/>
      <c r="AJT54" s="155"/>
      <c r="AJU54" s="155"/>
      <c r="AJV54" s="155"/>
      <c r="AJW54" s="155"/>
      <c r="AJX54" s="155"/>
      <c r="AJY54" s="155"/>
      <c r="AJZ54" s="155"/>
      <c r="AKA54" s="155"/>
      <c r="AKB54" s="155"/>
      <c r="AKC54" s="155"/>
      <c r="AKD54" s="155"/>
      <c r="AKE54" s="155"/>
      <c r="AKF54" s="155"/>
      <c r="AKG54" s="155"/>
      <c r="AKH54" s="155"/>
      <c r="AKI54" s="155"/>
      <c r="AKJ54" s="155"/>
      <c r="AKK54" s="155"/>
      <c r="AKL54" s="155"/>
      <c r="AKM54" s="155"/>
      <c r="AKN54" s="155"/>
      <c r="AKO54" s="155"/>
      <c r="AKP54" s="155"/>
      <c r="AKQ54" s="155"/>
      <c r="AKR54" s="155"/>
      <c r="AKS54" s="155"/>
      <c r="AKT54" s="155"/>
      <c r="AKU54" s="155"/>
      <c r="AKV54" s="155"/>
      <c r="AKW54" s="155"/>
      <c r="AKX54" s="155"/>
      <c r="AKY54" s="155"/>
      <c r="AKZ54" s="155"/>
      <c r="ALA54" s="155"/>
      <c r="ALB54" s="155"/>
      <c r="ALC54" s="155"/>
      <c r="ALD54" s="155"/>
      <c r="ALE54" s="155"/>
      <c r="ALF54" s="155"/>
      <c r="ALG54" s="155"/>
      <c r="ALH54" s="155"/>
      <c r="ALI54" s="155"/>
      <c r="ALJ54" s="155"/>
      <c r="ALK54" s="155"/>
      <c r="ALL54" s="155"/>
      <c r="ALM54" s="155"/>
      <c r="ALN54" s="155"/>
      <c r="ALO54" s="155"/>
      <c r="ALP54" s="155"/>
      <c r="ALQ54" s="155"/>
      <c r="ALR54" s="155"/>
      <c r="ALS54" s="155"/>
      <c r="ALT54" s="155"/>
      <c r="ALU54" s="155"/>
      <c r="ALV54" s="155"/>
      <c r="ALW54" s="155"/>
      <c r="ALX54" s="155"/>
      <c r="ALY54" s="155"/>
      <c r="ALZ54" s="155"/>
      <c r="AMA54" s="155"/>
      <c r="AMB54" s="155"/>
      <c r="AMC54" s="155"/>
      <c r="AMD54" s="155"/>
      <c r="AME54" s="155"/>
      <c r="AMF54" s="155"/>
      <c r="AMG54" s="155"/>
      <c r="AMH54" s="155"/>
      <c r="AMI54" s="155"/>
      <c r="AMJ54" s="155"/>
      <c r="AMK54" s="155"/>
    </row>
  </sheetData>
  <mergeCells count="8">
    <mergeCell ref="A38:M39"/>
    <mergeCell ref="A1:Q1"/>
    <mergeCell ref="A16:Q17"/>
    <mergeCell ref="Q2:Q3"/>
    <mergeCell ref="A2:A3"/>
    <mergeCell ref="B2:G2"/>
    <mergeCell ref="H2:M2"/>
    <mergeCell ref="N2:P2"/>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8"/>
  </sheetPr>
  <dimension ref="A1:AMJ35"/>
  <sheetViews>
    <sheetView workbookViewId="0">
      <selection activeCell="B2" sqref="B2:J3"/>
    </sheetView>
  </sheetViews>
  <sheetFormatPr baseColWidth="10" defaultColWidth="11.25" defaultRowHeight="14.25" x14ac:dyDescent="0.2"/>
  <cols>
    <col min="1" max="1" width="22.5" style="20" customWidth="1"/>
    <col min="2" max="8" width="8.25" style="20" customWidth="1"/>
    <col min="9" max="9" width="8.5" style="20" customWidth="1"/>
    <col min="10" max="1024" width="10.25" style="20" customWidth="1"/>
  </cols>
  <sheetData>
    <row r="1" spans="1:21" x14ac:dyDescent="0.2">
      <c r="A1" s="219" t="s">
        <v>581</v>
      </c>
      <c r="B1" s="219"/>
      <c r="C1" s="219"/>
      <c r="D1" s="219"/>
      <c r="E1" s="219"/>
      <c r="F1" s="219"/>
      <c r="G1" s="219"/>
      <c r="H1" s="219"/>
      <c r="I1" s="219"/>
      <c r="J1" s="219"/>
    </row>
    <row r="2" spans="1:21" ht="11.25" customHeight="1" x14ac:dyDescent="0.2">
      <c r="A2" s="256"/>
      <c r="B2" s="257" t="s">
        <v>451</v>
      </c>
      <c r="C2" s="257" t="s">
        <v>452</v>
      </c>
      <c r="D2" s="264" t="s">
        <v>453</v>
      </c>
      <c r="E2" s="264"/>
      <c r="F2" s="264"/>
      <c r="G2" s="264"/>
      <c r="H2" s="264"/>
      <c r="I2" s="264"/>
      <c r="J2" s="264"/>
    </row>
    <row r="3" spans="1:21" x14ac:dyDescent="0.2">
      <c r="A3" s="256"/>
      <c r="B3" s="257"/>
      <c r="C3" s="257"/>
      <c r="D3" s="182" t="s">
        <v>454</v>
      </c>
      <c r="E3" s="182" t="s">
        <v>455</v>
      </c>
      <c r="F3" s="182" t="s">
        <v>456</v>
      </c>
      <c r="G3" s="182" t="s">
        <v>457</v>
      </c>
      <c r="H3" s="182" t="s">
        <v>458</v>
      </c>
      <c r="I3" s="182" t="s">
        <v>459</v>
      </c>
      <c r="J3" s="182" t="s">
        <v>460</v>
      </c>
    </row>
    <row r="4" spans="1:21" x14ac:dyDescent="0.2">
      <c r="A4" s="33" t="s">
        <v>121</v>
      </c>
      <c r="B4" s="54">
        <v>441</v>
      </c>
      <c r="C4" s="54">
        <v>1739</v>
      </c>
      <c r="D4" s="54">
        <v>127774</v>
      </c>
      <c r="E4" s="54">
        <v>137917</v>
      </c>
      <c r="F4" s="54">
        <v>5844</v>
      </c>
      <c r="G4" s="54">
        <v>100756</v>
      </c>
      <c r="H4" s="54">
        <v>118405</v>
      </c>
      <c r="I4" s="54">
        <v>6621</v>
      </c>
      <c r="J4" s="54">
        <v>4320</v>
      </c>
    </row>
    <row r="5" spans="1:21" x14ac:dyDescent="0.2">
      <c r="A5" s="33" t="s">
        <v>133</v>
      </c>
      <c r="B5" s="54">
        <v>396</v>
      </c>
      <c r="C5" s="54">
        <v>1561</v>
      </c>
      <c r="D5" s="54">
        <v>116253</v>
      </c>
      <c r="E5" s="54">
        <v>121115</v>
      </c>
      <c r="F5" s="54">
        <v>5844</v>
      </c>
      <c r="G5" s="54">
        <v>90508</v>
      </c>
      <c r="H5" s="54">
        <v>103973</v>
      </c>
      <c r="I5" s="54">
        <v>6621</v>
      </c>
      <c r="J5" s="54">
        <v>4320</v>
      </c>
    </row>
    <row r="6" spans="1:21" x14ac:dyDescent="0.2">
      <c r="A6" s="32" t="s">
        <v>461</v>
      </c>
      <c r="B6" s="24">
        <v>18</v>
      </c>
      <c r="C6" s="24">
        <v>71</v>
      </c>
      <c r="D6" s="24" t="s">
        <v>718</v>
      </c>
      <c r="E6" s="24">
        <v>5601</v>
      </c>
      <c r="F6" s="24" t="s">
        <v>718</v>
      </c>
      <c r="G6" s="24" t="s">
        <v>718</v>
      </c>
      <c r="H6" s="24">
        <v>4738</v>
      </c>
      <c r="I6" s="24" t="s">
        <v>718</v>
      </c>
      <c r="J6" s="24" t="s">
        <v>718</v>
      </c>
    </row>
    <row r="7" spans="1:21" x14ac:dyDescent="0.2">
      <c r="A7" s="32" t="s">
        <v>462</v>
      </c>
      <c r="B7" s="24">
        <v>18</v>
      </c>
      <c r="C7" s="24">
        <v>72</v>
      </c>
      <c r="D7" s="24">
        <v>6305</v>
      </c>
      <c r="E7" s="24">
        <v>5985</v>
      </c>
      <c r="F7" s="24" t="s">
        <v>718</v>
      </c>
      <c r="G7" s="24">
        <v>5430</v>
      </c>
      <c r="H7" s="24">
        <v>5098</v>
      </c>
      <c r="I7" s="24" t="s">
        <v>718</v>
      </c>
      <c r="J7" s="24">
        <v>4320</v>
      </c>
      <c r="U7" s="25"/>
    </row>
    <row r="8" spans="1:21" x14ac:dyDescent="0.2">
      <c r="A8" s="32" t="s">
        <v>463</v>
      </c>
      <c r="B8" s="24">
        <v>18</v>
      </c>
      <c r="C8" s="24">
        <v>71</v>
      </c>
      <c r="D8" s="24">
        <v>6021</v>
      </c>
      <c r="E8" s="24">
        <v>5750</v>
      </c>
      <c r="F8" s="24" t="s">
        <v>718</v>
      </c>
      <c r="G8" s="24">
        <v>5325</v>
      </c>
      <c r="H8" s="24">
        <v>4987</v>
      </c>
      <c r="I8" s="24" t="s">
        <v>718</v>
      </c>
      <c r="J8" s="24" t="s">
        <v>718</v>
      </c>
    </row>
    <row r="9" spans="1:21" x14ac:dyDescent="0.2">
      <c r="A9" s="20" t="s">
        <v>464</v>
      </c>
      <c r="B9" s="24">
        <v>9</v>
      </c>
      <c r="C9" s="24">
        <v>27</v>
      </c>
      <c r="D9" s="24" t="s">
        <v>718</v>
      </c>
      <c r="E9" s="24">
        <v>638</v>
      </c>
      <c r="F9" s="24" t="s">
        <v>718</v>
      </c>
      <c r="G9" s="24" t="s">
        <v>718</v>
      </c>
      <c r="H9" s="24">
        <v>638</v>
      </c>
      <c r="I9" s="24" t="s">
        <v>718</v>
      </c>
      <c r="J9" s="24" t="s">
        <v>718</v>
      </c>
    </row>
    <row r="10" spans="1:21" x14ac:dyDescent="0.2">
      <c r="A10" s="32" t="s">
        <v>465</v>
      </c>
      <c r="B10" s="24">
        <v>18</v>
      </c>
      <c r="C10" s="24">
        <v>70</v>
      </c>
      <c r="D10" s="24" t="s">
        <v>718</v>
      </c>
      <c r="E10" s="24">
        <v>5660</v>
      </c>
      <c r="F10" s="24" t="s">
        <v>718</v>
      </c>
      <c r="G10" s="24" t="s">
        <v>718</v>
      </c>
      <c r="H10" s="24">
        <v>4990</v>
      </c>
      <c r="I10" s="24" t="s">
        <v>718</v>
      </c>
      <c r="J10" s="24" t="s">
        <v>718</v>
      </c>
    </row>
    <row r="11" spans="1:21" x14ac:dyDescent="0.2">
      <c r="A11" s="32" t="s">
        <v>466</v>
      </c>
      <c r="B11" s="24">
        <v>18</v>
      </c>
      <c r="C11" s="24">
        <v>72</v>
      </c>
      <c r="D11" s="24">
        <v>6426</v>
      </c>
      <c r="E11" s="24">
        <v>6134</v>
      </c>
      <c r="F11" s="24" t="s">
        <v>718</v>
      </c>
      <c r="G11" s="24">
        <v>5400</v>
      </c>
      <c r="H11" s="24">
        <v>5170</v>
      </c>
      <c r="I11" s="24" t="s">
        <v>718</v>
      </c>
      <c r="J11" s="24" t="s">
        <v>718</v>
      </c>
    </row>
    <row r="12" spans="1:21" x14ac:dyDescent="0.2">
      <c r="A12" s="32" t="s">
        <v>467</v>
      </c>
      <c r="B12" s="24">
        <v>18</v>
      </c>
      <c r="C12" s="24">
        <v>72</v>
      </c>
      <c r="D12" s="24">
        <v>6543</v>
      </c>
      <c r="E12" s="24">
        <v>6219</v>
      </c>
      <c r="F12" s="24" t="s">
        <v>718</v>
      </c>
      <c r="G12" s="24">
        <v>5617</v>
      </c>
      <c r="H12" s="24">
        <v>5250</v>
      </c>
      <c r="I12" s="24" t="s">
        <v>718</v>
      </c>
      <c r="J12" s="24" t="s">
        <v>718</v>
      </c>
    </row>
    <row r="13" spans="1:21" x14ac:dyDescent="0.2">
      <c r="A13" s="32" t="s">
        <v>468</v>
      </c>
      <c r="B13" s="24">
        <v>18</v>
      </c>
      <c r="C13" s="24">
        <v>72</v>
      </c>
      <c r="D13" s="24">
        <v>6053</v>
      </c>
      <c r="E13" s="24">
        <v>5706</v>
      </c>
      <c r="F13" s="24" t="s">
        <v>718</v>
      </c>
      <c r="G13" s="24">
        <v>5128</v>
      </c>
      <c r="H13" s="24">
        <v>4872</v>
      </c>
      <c r="I13" s="24" t="s">
        <v>718</v>
      </c>
      <c r="J13" s="24" t="s">
        <v>718</v>
      </c>
    </row>
    <row r="14" spans="1:21" x14ac:dyDescent="0.2">
      <c r="A14" s="32" t="s">
        <v>469</v>
      </c>
      <c r="B14" s="24">
        <v>9</v>
      </c>
      <c r="C14" s="24">
        <v>30</v>
      </c>
      <c r="D14" s="24" t="s">
        <v>718</v>
      </c>
      <c r="E14" s="24">
        <v>1599</v>
      </c>
      <c r="F14" s="24" t="s">
        <v>718</v>
      </c>
      <c r="G14" s="24" t="s">
        <v>718</v>
      </c>
      <c r="H14" s="24">
        <v>1332</v>
      </c>
      <c r="I14" s="24" t="s">
        <v>718</v>
      </c>
      <c r="J14" s="24" t="s">
        <v>718</v>
      </c>
    </row>
    <row r="15" spans="1:21" x14ac:dyDescent="0.2">
      <c r="A15" s="32" t="s">
        <v>470</v>
      </c>
      <c r="B15" s="24">
        <v>18</v>
      </c>
      <c r="C15" s="24">
        <v>72</v>
      </c>
      <c r="D15" s="24">
        <v>6089</v>
      </c>
      <c r="E15" s="24">
        <v>5683</v>
      </c>
      <c r="F15" s="24" t="s">
        <v>718</v>
      </c>
      <c r="G15" s="24">
        <v>5268</v>
      </c>
      <c r="H15" s="24">
        <v>4913</v>
      </c>
      <c r="I15" s="24" t="s">
        <v>718</v>
      </c>
      <c r="J15" s="24" t="s">
        <v>718</v>
      </c>
    </row>
    <row r="16" spans="1:21" x14ac:dyDescent="0.2">
      <c r="A16" s="20" t="s">
        <v>471</v>
      </c>
      <c r="B16" s="24">
        <v>18</v>
      </c>
      <c r="C16" s="24">
        <v>70</v>
      </c>
      <c r="D16" s="24">
        <v>5598</v>
      </c>
      <c r="E16" s="24">
        <v>5313</v>
      </c>
      <c r="F16" s="24" t="s">
        <v>718</v>
      </c>
      <c r="G16" s="24">
        <v>5000</v>
      </c>
      <c r="H16" s="24">
        <v>4727</v>
      </c>
      <c r="I16" s="24" t="s">
        <v>718</v>
      </c>
      <c r="J16" s="24" t="s">
        <v>718</v>
      </c>
    </row>
    <row r="17" spans="1:20" x14ac:dyDescent="0.2">
      <c r="A17" s="32" t="s">
        <v>472</v>
      </c>
      <c r="B17" s="24">
        <v>9</v>
      </c>
      <c r="C17" s="24">
        <v>35</v>
      </c>
      <c r="D17" s="24" t="s">
        <v>718</v>
      </c>
      <c r="E17" s="24">
        <v>2608</v>
      </c>
      <c r="F17" s="24" t="s">
        <v>718</v>
      </c>
      <c r="G17" s="24" t="s">
        <v>718</v>
      </c>
      <c r="H17" s="24">
        <v>2342</v>
      </c>
      <c r="I17" s="24" t="s">
        <v>718</v>
      </c>
      <c r="J17" s="24" t="s">
        <v>718</v>
      </c>
    </row>
    <row r="18" spans="1:20" x14ac:dyDescent="0.2">
      <c r="A18" s="32" t="s">
        <v>473</v>
      </c>
      <c r="B18" s="24">
        <v>18</v>
      </c>
      <c r="C18" s="24">
        <v>72</v>
      </c>
      <c r="D18" s="24">
        <v>6499</v>
      </c>
      <c r="E18" s="24">
        <v>6152</v>
      </c>
      <c r="F18" s="24">
        <v>5844</v>
      </c>
      <c r="G18" s="24">
        <v>5645</v>
      </c>
      <c r="H18" s="24">
        <v>5241</v>
      </c>
      <c r="I18" s="24" t="s">
        <v>718</v>
      </c>
      <c r="J18" s="24" t="s">
        <v>718</v>
      </c>
    </row>
    <row r="19" spans="1:20" x14ac:dyDescent="0.2">
      <c r="A19" s="32" t="s">
        <v>474</v>
      </c>
      <c r="B19" s="24">
        <v>18</v>
      </c>
      <c r="C19" s="24">
        <v>72</v>
      </c>
      <c r="D19" s="24">
        <v>5890</v>
      </c>
      <c r="E19" s="24">
        <v>5589</v>
      </c>
      <c r="F19" s="24" t="s">
        <v>718</v>
      </c>
      <c r="G19" s="24">
        <v>5066</v>
      </c>
      <c r="H19" s="24">
        <v>4726</v>
      </c>
      <c r="I19" s="24" t="s">
        <v>718</v>
      </c>
      <c r="J19" s="24" t="s">
        <v>718</v>
      </c>
    </row>
    <row r="20" spans="1:20" x14ac:dyDescent="0.2">
      <c r="A20" s="32" t="s">
        <v>475</v>
      </c>
      <c r="B20" s="24">
        <v>18</v>
      </c>
      <c r="C20" s="24">
        <v>73</v>
      </c>
      <c r="D20" s="24">
        <v>6196</v>
      </c>
      <c r="E20" s="24">
        <v>5953</v>
      </c>
      <c r="F20" s="24" t="s">
        <v>718</v>
      </c>
      <c r="G20" s="24" t="s">
        <v>718</v>
      </c>
      <c r="H20" s="24">
        <v>5303</v>
      </c>
      <c r="I20" s="24" t="s">
        <v>718</v>
      </c>
      <c r="J20" s="24" t="s">
        <v>718</v>
      </c>
    </row>
    <row r="21" spans="1:20" x14ac:dyDescent="0.2">
      <c r="A21" s="20" t="s">
        <v>476</v>
      </c>
      <c r="B21" s="24">
        <v>18</v>
      </c>
      <c r="C21" s="24">
        <v>72</v>
      </c>
      <c r="D21" s="24">
        <v>6297</v>
      </c>
      <c r="E21" s="24">
        <v>5869</v>
      </c>
      <c r="F21" s="24" t="s">
        <v>718</v>
      </c>
      <c r="G21" s="24">
        <v>5452</v>
      </c>
      <c r="H21" s="24">
        <v>5107</v>
      </c>
      <c r="I21" s="24" t="s">
        <v>718</v>
      </c>
      <c r="J21" s="24" t="s">
        <v>718</v>
      </c>
    </row>
    <row r="22" spans="1:20" x14ac:dyDescent="0.2">
      <c r="A22" s="32" t="s">
        <v>477</v>
      </c>
      <c r="B22" s="24">
        <v>18</v>
      </c>
      <c r="C22" s="24">
        <v>72</v>
      </c>
      <c r="D22" s="24">
        <v>6347</v>
      </c>
      <c r="E22" s="24">
        <v>6026</v>
      </c>
      <c r="F22" s="24" t="s">
        <v>718</v>
      </c>
      <c r="G22" s="24">
        <v>5625</v>
      </c>
      <c r="H22" s="24">
        <v>5301</v>
      </c>
      <c r="I22" s="24" t="s">
        <v>718</v>
      </c>
      <c r="J22" s="24" t="s">
        <v>718</v>
      </c>
    </row>
    <row r="23" spans="1:20" x14ac:dyDescent="0.2">
      <c r="A23" s="32" t="s">
        <v>478</v>
      </c>
      <c r="B23" s="24">
        <v>18</v>
      </c>
      <c r="C23" s="24">
        <v>72</v>
      </c>
      <c r="D23" s="24">
        <v>6257</v>
      </c>
      <c r="E23" s="24">
        <v>5983</v>
      </c>
      <c r="F23" s="24" t="s">
        <v>718</v>
      </c>
      <c r="G23" s="24">
        <v>5475</v>
      </c>
      <c r="H23" s="24">
        <v>4961</v>
      </c>
      <c r="I23" s="24">
        <v>6621</v>
      </c>
      <c r="J23" s="24" t="s">
        <v>718</v>
      </c>
      <c r="T23" s="25"/>
    </row>
    <row r="24" spans="1:20" x14ac:dyDescent="0.2">
      <c r="A24" s="32" t="s">
        <v>479</v>
      </c>
      <c r="B24" s="24">
        <v>18</v>
      </c>
      <c r="C24" s="24">
        <v>72</v>
      </c>
      <c r="D24" s="24">
        <v>6050</v>
      </c>
      <c r="E24" s="24">
        <v>5844</v>
      </c>
      <c r="F24" s="24" t="s">
        <v>718</v>
      </c>
      <c r="G24" s="24">
        <v>5177</v>
      </c>
      <c r="H24" s="24">
        <v>4937</v>
      </c>
      <c r="I24" s="24" t="s">
        <v>718</v>
      </c>
      <c r="J24" s="24" t="s">
        <v>718</v>
      </c>
    </row>
    <row r="25" spans="1:20" x14ac:dyDescent="0.2">
      <c r="A25" s="32" t="s">
        <v>480</v>
      </c>
      <c r="B25" s="24">
        <v>9</v>
      </c>
      <c r="C25" s="24">
        <v>36</v>
      </c>
      <c r="D25" s="24">
        <v>5550</v>
      </c>
      <c r="E25" s="24" t="s">
        <v>718</v>
      </c>
      <c r="F25" s="24" t="s">
        <v>718</v>
      </c>
      <c r="G25" s="24" t="s">
        <v>718</v>
      </c>
      <c r="H25" s="24" t="s">
        <v>718</v>
      </c>
      <c r="I25" s="24" t="s">
        <v>718</v>
      </c>
      <c r="J25" s="24" t="s">
        <v>718</v>
      </c>
    </row>
    <row r="26" spans="1:20" x14ac:dyDescent="0.2">
      <c r="A26" s="32" t="s">
        <v>481</v>
      </c>
      <c r="B26" s="24">
        <v>18</v>
      </c>
      <c r="C26" s="24">
        <v>71</v>
      </c>
      <c r="D26" s="24">
        <v>5538</v>
      </c>
      <c r="E26" s="24">
        <v>5335</v>
      </c>
      <c r="F26" s="24" t="s">
        <v>718</v>
      </c>
      <c r="G26" s="24">
        <v>5024</v>
      </c>
      <c r="H26" s="24">
        <v>4742</v>
      </c>
      <c r="I26" s="24" t="s">
        <v>718</v>
      </c>
      <c r="J26" s="24" t="s">
        <v>718</v>
      </c>
    </row>
    <row r="27" spans="1:20" x14ac:dyDescent="0.2">
      <c r="A27" s="32" t="s">
        <v>482</v>
      </c>
      <c r="B27" s="24">
        <v>18</v>
      </c>
      <c r="C27" s="24">
        <v>72</v>
      </c>
      <c r="D27" s="24">
        <v>6274</v>
      </c>
      <c r="E27" s="24">
        <v>6009</v>
      </c>
      <c r="F27" s="24" t="s">
        <v>718</v>
      </c>
      <c r="G27" s="24">
        <v>5407</v>
      </c>
      <c r="H27" s="24">
        <v>5061</v>
      </c>
      <c r="I27" s="24" t="s">
        <v>718</v>
      </c>
      <c r="J27" s="24" t="s">
        <v>718</v>
      </c>
    </row>
    <row r="28" spans="1:20" x14ac:dyDescent="0.2">
      <c r="A28" s="32" t="s">
        <v>483</v>
      </c>
      <c r="B28" s="24">
        <v>18</v>
      </c>
      <c r="C28" s="24">
        <v>72</v>
      </c>
      <c r="D28" s="24">
        <v>6293</v>
      </c>
      <c r="E28" s="24">
        <v>5913</v>
      </c>
      <c r="F28" s="24" t="s">
        <v>718</v>
      </c>
      <c r="G28" s="24">
        <v>5395</v>
      </c>
      <c r="H28" s="24">
        <v>5007</v>
      </c>
      <c r="I28" s="24" t="s">
        <v>718</v>
      </c>
      <c r="J28" s="24" t="s">
        <v>718</v>
      </c>
    </row>
    <row r="29" spans="1:20" x14ac:dyDescent="0.2">
      <c r="A29" s="32" t="s">
        <v>484</v>
      </c>
      <c r="B29" s="24">
        <v>18</v>
      </c>
      <c r="C29" s="24">
        <v>71</v>
      </c>
      <c r="D29" s="24">
        <v>6027</v>
      </c>
      <c r="E29" s="24">
        <v>5546</v>
      </c>
      <c r="F29" s="24" t="s">
        <v>718</v>
      </c>
      <c r="G29" s="24">
        <v>5074</v>
      </c>
      <c r="H29" s="24">
        <v>4530</v>
      </c>
      <c r="I29" s="24" t="s">
        <v>718</v>
      </c>
      <c r="J29" s="24" t="s">
        <v>718</v>
      </c>
    </row>
    <row r="30" spans="1:20" x14ac:dyDescent="0.2">
      <c r="A30" s="33" t="s">
        <v>134</v>
      </c>
      <c r="B30" s="54">
        <v>18</v>
      </c>
      <c r="C30" s="54">
        <f>+C31</f>
        <v>71</v>
      </c>
      <c r="D30" s="54">
        <f>+D31</f>
        <v>5438</v>
      </c>
      <c r="E30" s="54">
        <f>+E31</f>
        <v>5103</v>
      </c>
      <c r="F30" s="54">
        <v>0</v>
      </c>
      <c r="G30" s="54">
        <f>+G31</f>
        <v>4770</v>
      </c>
      <c r="H30" s="54">
        <f>+H31</f>
        <v>4465</v>
      </c>
      <c r="I30" s="54">
        <v>0</v>
      </c>
      <c r="J30" s="54">
        <v>0</v>
      </c>
    </row>
    <row r="31" spans="1:20" x14ac:dyDescent="0.2">
      <c r="A31" s="32" t="s">
        <v>485</v>
      </c>
      <c r="B31" s="24">
        <v>18</v>
      </c>
      <c r="C31" s="24">
        <v>71</v>
      </c>
      <c r="D31" s="24">
        <v>5438</v>
      </c>
      <c r="E31" s="24">
        <v>5103</v>
      </c>
      <c r="F31" s="24" t="s">
        <v>718</v>
      </c>
      <c r="G31" s="24">
        <v>4770</v>
      </c>
      <c r="H31" s="24">
        <v>4465</v>
      </c>
      <c r="I31" s="24" t="s">
        <v>718</v>
      </c>
      <c r="J31" s="24" t="s">
        <v>718</v>
      </c>
    </row>
    <row r="32" spans="1:20" x14ac:dyDescent="0.2">
      <c r="A32" s="33" t="s">
        <v>176</v>
      </c>
      <c r="B32" s="54">
        <v>27</v>
      </c>
      <c r="C32" s="54">
        <v>107</v>
      </c>
      <c r="D32" s="54">
        <v>6083</v>
      </c>
      <c r="E32" s="54">
        <v>11699</v>
      </c>
      <c r="F32" s="54">
        <v>0</v>
      </c>
      <c r="G32" s="54">
        <v>5478</v>
      </c>
      <c r="H32" s="54">
        <v>9967</v>
      </c>
      <c r="I32" s="54">
        <v>0</v>
      </c>
      <c r="J32" s="54">
        <v>0</v>
      </c>
    </row>
    <row r="33" spans="1:10" x14ac:dyDescent="0.2">
      <c r="A33" s="32" t="s">
        <v>486</v>
      </c>
      <c r="B33" s="24">
        <v>18</v>
      </c>
      <c r="C33" s="24">
        <v>72</v>
      </c>
      <c r="D33" s="24">
        <v>6083</v>
      </c>
      <c r="E33" s="24">
        <v>5842</v>
      </c>
      <c r="F33" s="24" t="s">
        <v>718</v>
      </c>
      <c r="G33" s="24">
        <v>5478</v>
      </c>
      <c r="H33" s="24">
        <v>4980</v>
      </c>
      <c r="I33" s="24" t="s">
        <v>718</v>
      </c>
      <c r="J33" s="24" t="s">
        <v>718</v>
      </c>
    </row>
    <row r="34" spans="1:10" x14ac:dyDescent="0.2">
      <c r="A34" s="32" t="s">
        <v>487</v>
      </c>
      <c r="B34" s="24">
        <v>9</v>
      </c>
      <c r="C34" s="24" t="s">
        <v>488</v>
      </c>
      <c r="D34" s="24" t="s">
        <v>718</v>
      </c>
      <c r="E34" s="24">
        <v>5857</v>
      </c>
      <c r="F34" s="24" t="s">
        <v>718</v>
      </c>
      <c r="G34" s="24" t="s">
        <v>718</v>
      </c>
      <c r="H34" s="24">
        <v>4987</v>
      </c>
      <c r="I34" s="24" t="s">
        <v>718</v>
      </c>
      <c r="J34" s="24" t="s">
        <v>718</v>
      </c>
    </row>
    <row r="35" spans="1:10" x14ac:dyDescent="0.2">
      <c r="A35" s="218" t="s">
        <v>489</v>
      </c>
      <c r="B35" s="218"/>
      <c r="C35" s="218"/>
      <c r="D35" s="218"/>
      <c r="E35" s="218"/>
      <c r="F35" s="218"/>
      <c r="G35" s="218"/>
      <c r="H35" s="218"/>
      <c r="I35" s="218"/>
      <c r="J35" s="218"/>
    </row>
  </sheetData>
  <mergeCells count="6">
    <mergeCell ref="A35:J35"/>
    <mergeCell ref="A1:J1"/>
    <mergeCell ref="A2:A3"/>
    <mergeCell ref="B2:B3"/>
    <mergeCell ref="C2:C3"/>
    <mergeCell ref="D2:J2"/>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8"/>
  </sheetPr>
  <dimension ref="A1:AMJ10"/>
  <sheetViews>
    <sheetView workbookViewId="0">
      <selection activeCell="B2" sqref="B2:G3"/>
    </sheetView>
  </sheetViews>
  <sheetFormatPr baseColWidth="10" defaultColWidth="11.25" defaultRowHeight="14.25" x14ac:dyDescent="0.2"/>
  <cols>
    <col min="1" max="1" width="20" style="20" customWidth="1"/>
    <col min="2" max="7" width="10" style="20" customWidth="1"/>
    <col min="8" max="1024" width="10.25" style="20" customWidth="1"/>
  </cols>
  <sheetData>
    <row r="1" spans="1:11" x14ac:dyDescent="0.2">
      <c r="A1" s="219" t="s">
        <v>584</v>
      </c>
      <c r="B1" s="219"/>
      <c r="C1" s="219"/>
      <c r="D1" s="219"/>
      <c r="E1" s="219"/>
      <c r="F1" s="219"/>
      <c r="G1" s="219"/>
    </row>
    <row r="2" spans="1:11" x14ac:dyDescent="0.2">
      <c r="A2" s="256"/>
      <c r="B2" s="265" t="s">
        <v>223</v>
      </c>
      <c r="C2" s="265"/>
      <c r="D2" s="265"/>
      <c r="E2" s="265" t="s">
        <v>224</v>
      </c>
      <c r="F2" s="265"/>
      <c r="G2" s="265"/>
    </row>
    <row r="3" spans="1:11" x14ac:dyDescent="0.2">
      <c r="A3" s="256"/>
      <c r="B3" s="176">
        <v>2020</v>
      </c>
      <c r="C3" s="176">
        <v>2021</v>
      </c>
      <c r="D3" s="176" t="s">
        <v>181</v>
      </c>
      <c r="E3" s="176">
        <v>2020</v>
      </c>
      <c r="F3" s="176">
        <v>2021</v>
      </c>
      <c r="G3" s="176" t="s">
        <v>181</v>
      </c>
    </row>
    <row r="4" spans="1:11" x14ac:dyDescent="0.2">
      <c r="A4" s="33" t="s">
        <v>113</v>
      </c>
      <c r="B4" s="34">
        <v>18590</v>
      </c>
      <c r="C4" s="34">
        <v>18124</v>
      </c>
      <c r="D4" s="21">
        <v>-2.5067240451855799</v>
      </c>
      <c r="E4" s="34">
        <v>22658</v>
      </c>
      <c r="F4" s="34">
        <v>22035</v>
      </c>
      <c r="G4" s="21">
        <v>-2.74958072204078</v>
      </c>
    </row>
    <row r="5" spans="1:11" x14ac:dyDescent="0.2">
      <c r="A5" s="32" t="s">
        <v>225</v>
      </c>
      <c r="B5" s="22">
        <v>2325</v>
      </c>
      <c r="C5" s="22">
        <v>2278</v>
      </c>
      <c r="D5" s="23">
        <v>-2.02150537634409</v>
      </c>
      <c r="E5" s="22">
        <v>3392</v>
      </c>
      <c r="F5" s="22">
        <v>3332</v>
      </c>
      <c r="G5" s="23">
        <v>-1.7688679245283101</v>
      </c>
      <c r="I5" s="37"/>
      <c r="J5" s="37"/>
      <c r="K5" s="37"/>
    </row>
    <row r="6" spans="1:11" x14ac:dyDescent="0.2">
      <c r="A6" s="32" t="s">
        <v>226</v>
      </c>
      <c r="B6" s="22">
        <v>8354</v>
      </c>
      <c r="C6" s="22">
        <v>8125</v>
      </c>
      <c r="D6" s="23">
        <v>-2.7412018194876699</v>
      </c>
      <c r="E6" s="22">
        <v>9677</v>
      </c>
      <c r="F6" s="22">
        <v>9416</v>
      </c>
      <c r="G6" s="23">
        <v>-2.69711687506459</v>
      </c>
      <c r="I6" s="37"/>
      <c r="J6" s="37"/>
      <c r="K6" s="37"/>
    </row>
    <row r="7" spans="1:11" x14ac:dyDescent="0.2">
      <c r="A7" s="32" t="s">
        <v>227</v>
      </c>
      <c r="B7" s="22">
        <v>2766</v>
      </c>
      <c r="C7" s="22">
        <v>2828</v>
      </c>
      <c r="D7" s="23">
        <v>2.2415039768618898</v>
      </c>
      <c r="E7" s="22">
        <v>3081</v>
      </c>
      <c r="F7" s="22">
        <v>3137</v>
      </c>
      <c r="G7" s="23">
        <v>1.8175916910094101</v>
      </c>
      <c r="I7" s="37"/>
      <c r="J7" s="37"/>
      <c r="K7" s="37"/>
    </row>
    <row r="8" spans="1:11" x14ac:dyDescent="0.2">
      <c r="A8" s="32" t="s">
        <v>228</v>
      </c>
      <c r="B8" s="22">
        <v>5145</v>
      </c>
      <c r="C8" s="22">
        <v>4893</v>
      </c>
      <c r="D8" s="23">
        <v>-4.8979591836734704</v>
      </c>
      <c r="E8" s="22">
        <v>6508</v>
      </c>
      <c r="F8" s="22">
        <v>6150</v>
      </c>
      <c r="G8" s="23">
        <v>-5.5009219422249602</v>
      </c>
      <c r="I8" s="37"/>
      <c r="J8" s="37"/>
      <c r="K8" s="37"/>
    </row>
    <row r="9" spans="1:11" ht="14.25" customHeight="1" x14ac:dyDescent="0.2">
      <c r="A9" s="227" t="s">
        <v>758</v>
      </c>
      <c r="B9" s="227"/>
      <c r="C9" s="227"/>
      <c r="D9" s="227"/>
      <c r="E9" s="227"/>
      <c r="F9" s="227"/>
      <c r="G9" s="227"/>
    </row>
    <row r="10" spans="1:11" ht="21.75" customHeight="1" x14ac:dyDescent="0.2">
      <c r="A10" s="231"/>
      <c r="B10" s="231"/>
      <c r="C10" s="231"/>
      <c r="D10" s="231"/>
      <c r="E10" s="231"/>
      <c r="F10" s="231"/>
      <c r="G10" s="231"/>
    </row>
  </sheetData>
  <mergeCells count="5">
    <mergeCell ref="A1:G1"/>
    <mergeCell ref="A2:A3"/>
    <mergeCell ref="B2:D2"/>
    <mergeCell ref="E2:G2"/>
    <mergeCell ref="A9:G10"/>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8"/>
  </sheetPr>
  <dimension ref="A1:AMJ29"/>
  <sheetViews>
    <sheetView workbookViewId="0">
      <selection activeCell="R26" sqref="R26"/>
    </sheetView>
  </sheetViews>
  <sheetFormatPr baseColWidth="10" defaultColWidth="11.25" defaultRowHeight="14.25" x14ac:dyDescent="0.2"/>
  <cols>
    <col min="1" max="1" width="21.5" style="20" customWidth="1"/>
    <col min="2" max="16" width="7.25" style="20" customWidth="1"/>
    <col min="17" max="1024" width="10.25" style="20" customWidth="1"/>
  </cols>
  <sheetData>
    <row r="1" spans="1:16" x14ac:dyDescent="0.2">
      <c r="A1" s="219" t="s">
        <v>587</v>
      </c>
      <c r="B1" s="219"/>
      <c r="C1" s="219"/>
      <c r="D1" s="219"/>
      <c r="E1" s="219"/>
      <c r="F1" s="219"/>
      <c r="G1" s="219"/>
      <c r="H1" s="219"/>
      <c r="I1" s="219"/>
      <c r="J1" s="219"/>
      <c r="K1" s="219"/>
      <c r="L1" s="219"/>
      <c r="M1" s="219"/>
      <c r="N1" s="219"/>
      <c r="O1" s="219"/>
      <c r="P1" s="219"/>
    </row>
    <row r="2" spans="1:16" ht="16.5" customHeight="1" x14ac:dyDescent="0.2">
      <c r="A2" s="266"/>
      <c r="B2" s="268" t="s">
        <v>113</v>
      </c>
      <c r="C2" s="269"/>
      <c r="D2" s="270"/>
      <c r="E2" s="268" t="s">
        <v>225</v>
      </c>
      <c r="F2" s="269"/>
      <c r="G2" s="270"/>
      <c r="H2" s="268" t="s">
        <v>226</v>
      </c>
      <c r="I2" s="269"/>
      <c r="J2" s="270"/>
      <c r="K2" s="268" t="s">
        <v>227</v>
      </c>
      <c r="L2" s="269"/>
      <c r="M2" s="270"/>
      <c r="N2" s="268" t="s">
        <v>228</v>
      </c>
      <c r="O2" s="269"/>
      <c r="P2" s="270"/>
    </row>
    <row r="3" spans="1:16" x14ac:dyDescent="0.2">
      <c r="A3" s="267"/>
      <c r="B3" s="176">
        <v>2020</v>
      </c>
      <c r="C3" s="176">
        <v>2021</v>
      </c>
      <c r="D3" s="176" t="s">
        <v>490</v>
      </c>
      <c r="E3" s="176">
        <v>2020</v>
      </c>
      <c r="F3" s="176">
        <v>2021</v>
      </c>
      <c r="G3" s="176" t="s">
        <v>490</v>
      </c>
      <c r="H3" s="176">
        <v>2020</v>
      </c>
      <c r="I3" s="176">
        <v>2021</v>
      </c>
      <c r="J3" s="176" t="s">
        <v>490</v>
      </c>
      <c r="K3" s="176">
        <v>2020</v>
      </c>
      <c r="L3" s="176">
        <v>2021</v>
      </c>
      <c r="M3" s="176" t="s">
        <v>490</v>
      </c>
      <c r="N3" s="176">
        <v>2020</v>
      </c>
      <c r="O3" s="176">
        <v>2021</v>
      </c>
      <c r="P3" s="176" t="s">
        <v>490</v>
      </c>
    </row>
    <row r="4" spans="1:16" x14ac:dyDescent="0.2">
      <c r="A4" s="38" t="s">
        <v>223</v>
      </c>
      <c r="B4" s="54">
        <v>18590</v>
      </c>
      <c r="C4" s="54">
        <v>18124</v>
      </c>
      <c r="D4" s="77">
        <v>-2.5067240451855821</v>
      </c>
      <c r="E4" s="54">
        <v>2325</v>
      </c>
      <c r="F4" s="54">
        <v>2278</v>
      </c>
      <c r="G4" s="77">
        <v>-2.0215053763440904</v>
      </c>
      <c r="H4" s="54">
        <v>8354</v>
      </c>
      <c r="I4" s="54">
        <v>8125</v>
      </c>
      <c r="J4" s="77">
        <v>-2.7412018194876708</v>
      </c>
      <c r="K4" s="54">
        <v>2766</v>
      </c>
      <c r="L4" s="54">
        <v>2828</v>
      </c>
      <c r="M4" s="77">
        <v>2.2415039768618916</v>
      </c>
      <c r="N4" s="54">
        <v>5145</v>
      </c>
      <c r="O4" s="54">
        <v>4893</v>
      </c>
      <c r="P4" s="77">
        <v>-4.897959183673473</v>
      </c>
    </row>
    <row r="5" spans="1:16" x14ac:dyDescent="0.2">
      <c r="A5" s="53" t="s">
        <v>229</v>
      </c>
      <c r="B5" s="24">
        <v>7267</v>
      </c>
      <c r="C5" s="24">
        <v>6635</v>
      </c>
      <c r="D5" s="78">
        <v>-8.6968487684051183</v>
      </c>
      <c r="E5" s="24">
        <v>818</v>
      </c>
      <c r="F5" s="24">
        <v>747</v>
      </c>
      <c r="G5" s="78">
        <v>-8.6797066014669966</v>
      </c>
      <c r="H5" s="24">
        <v>2384</v>
      </c>
      <c r="I5" s="24">
        <v>2039</v>
      </c>
      <c r="J5" s="78">
        <v>-14.471476510067117</v>
      </c>
      <c r="K5" s="24">
        <v>1018</v>
      </c>
      <c r="L5" s="24">
        <v>1007</v>
      </c>
      <c r="M5" s="78">
        <v>-1.080550098231825</v>
      </c>
      <c r="N5" s="24">
        <v>3047</v>
      </c>
      <c r="O5" s="24">
        <v>2842</v>
      </c>
      <c r="P5" s="78">
        <v>-6.727929110600595</v>
      </c>
    </row>
    <row r="6" spans="1:16" x14ac:dyDescent="0.2">
      <c r="A6" s="5" t="s">
        <v>230</v>
      </c>
      <c r="B6" s="24">
        <v>6342</v>
      </c>
      <c r="C6" s="24">
        <v>6871</v>
      </c>
      <c r="D6" s="78">
        <v>8.3412172816146324</v>
      </c>
      <c r="E6" s="24">
        <v>692</v>
      </c>
      <c r="F6" s="24">
        <v>799</v>
      </c>
      <c r="G6" s="78">
        <v>15.46242774566473</v>
      </c>
      <c r="H6" s="24">
        <v>3004</v>
      </c>
      <c r="I6" s="24">
        <v>3341</v>
      </c>
      <c r="J6" s="78">
        <v>11.218375499334222</v>
      </c>
      <c r="K6" s="24">
        <v>1457</v>
      </c>
      <c r="L6" s="24">
        <v>1508</v>
      </c>
      <c r="M6" s="78">
        <v>3.5003431708991117</v>
      </c>
      <c r="N6" s="24">
        <v>1189</v>
      </c>
      <c r="O6" s="24">
        <v>1223</v>
      </c>
      <c r="P6" s="78">
        <v>2.8595458368376736</v>
      </c>
    </row>
    <row r="7" spans="1:16" x14ac:dyDescent="0.2">
      <c r="A7" s="53" t="s">
        <v>231</v>
      </c>
      <c r="B7" s="24">
        <v>2687</v>
      </c>
      <c r="C7" s="24">
        <v>2628</v>
      </c>
      <c r="D7" s="78">
        <v>-2.1957573502046857</v>
      </c>
      <c r="E7" s="24">
        <v>330</v>
      </c>
      <c r="F7" s="24">
        <v>320</v>
      </c>
      <c r="G7" s="78">
        <v>-3.0303030303030276</v>
      </c>
      <c r="H7" s="24">
        <v>1779</v>
      </c>
      <c r="I7" s="24">
        <v>1727</v>
      </c>
      <c r="J7" s="78">
        <v>-2.9229904440697063</v>
      </c>
      <c r="K7" s="24">
        <v>143</v>
      </c>
      <c r="L7" s="24">
        <v>168</v>
      </c>
      <c r="M7" s="78">
        <v>17.48251748251748</v>
      </c>
      <c r="N7" s="24">
        <v>435</v>
      </c>
      <c r="O7" s="24">
        <v>413</v>
      </c>
      <c r="P7" s="78">
        <v>-5.0574712643678188</v>
      </c>
    </row>
    <row r="8" spans="1:16" x14ac:dyDescent="0.2">
      <c r="A8" s="53" t="s">
        <v>232</v>
      </c>
      <c r="B8" s="24">
        <v>1028</v>
      </c>
      <c r="C8" s="24">
        <v>906</v>
      </c>
      <c r="D8" s="78">
        <v>-11.867704280155644</v>
      </c>
      <c r="E8" s="24">
        <v>163</v>
      </c>
      <c r="F8" s="24">
        <v>168</v>
      </c>
      <c r="G8" s="78">
        <v>3.0674846625766916</v>
      </c>
      <c r="H8" s="24">
        <v>602</v>
      </c>
      <c r="I8" s="24">
        <v>499</v>
      </c>
      <c r="J8" s="78">
        <v>-17.109634551495013</v>
      </c>
      <c r="K8" s="24">
        <v>54</v>
      </c>
      <c r="L8" s="24">
        <v>53</v>
      </c>
      <c r="M8" s="78">
        <v>-1.851851851851849</v>
      </c>
      <c r="N8" s="24">
        <v>209</v>
      </c>
      <c r="O8" s="24">
        <v>186</v>
      </c>
      <c r="P8" s="78">
        <v>-11.004784688995217</v>
      </c>
    </row>
    <row r="9" spans="1:16" x14ac:dyDescent="0.2">
      <c r="A9" s="53" t="s">
        <v>233</v>
      </c>
      <c r="B9" s="24">
        <v>638</v>
      </c>
      <c r="C9" s="24">
        <v>563</v>
      </c>
      <c r="D9" s="78">
        <v>-11.755485893416928</v>
      </c>
      <c r="E9" s="24">
        <v>108</v>
      </c>
      <c r="F9" s="24">
        <v>75</v>
      </c>
      <c r="G9" s="78">
        <v>-30.555555555555557</v>
      </c>
      <c r="H9" s="24">
        <v>358</v>
      </c>
      <c r="I9" s="24">
        <v>335</v>
      </c>
      <c r="J9" s="78">
        <v>-6.4245810055865942</v>
      </c>
      <c r="K9" s="24">
        <v>40</v>
      </c>
      <c r="L9" s="24">
        <v>42</v>
      </c>
      <c r="M9" s="78">
        <v>5.0000000000000044</v>
      </c>
      <c r="N9" s="24">
        <v>132</v>
      </c>
      <c r="O9" s="24">
        <v>111</v>
      </c>
      <c r="P9" s="78">
        <v>-15.909090909090907</v>
      </c>
    </row>
    <row r="10" spans="1:16" x14ac:dyDescent="0.2">
      <c r="A10" s="53" t="s">
        <v>234</v>
      </c>
      <c r="B10" s="24">
        <v>374</v>
      </c>
      <c r="C10" s="24">
        <v>291</v>
      </c>
      <c r="D10" s="78">
        <v>-22.192513368983956</v>
      </c>
      <c r="E10" s="24">
        <v>90</v>
      </c>
      <c r="F10" s="24">
        <v>67</v>
      </c>
      <c r="G10" s="78">
        <v>-25.555555555555554</v>
      </c>
      <c r="H10" s="24">
        <v>190</v>
      </c>
      <c r="I10" s="24">
        <v>146</v>
      </c>
      <c r="J10" s="78">
        <v>-23.15789473684211</v>
      </c>
      <c r="K10" s="24">
        <v>25</v>
      </c>
      <c r="L10" s="24">
        <v>21</v>
      </c>
      <c r="M10" s="78">
        <v>-16.000000000000004</v>
      </c>
      <c r="N10" s="24">
        <v>69</v>
      </c>
      <c r="O10" s="24">
        <v>57</v>
      </c>
      <c r="P10" s="78">
        <v>-17.391304347826086</v>
      </c>
    </row>
    <row r="11" spans="1:16" x14ac:dyDescent="0.2">
      <c r="A11" s="53" t="s">
        <v>235</v>
      </c>
      <c r="B11" s="24">
        <v>78</v>
      </c>
      <c r="C11" s="24">
        <v>67</v>
      </c>
      <c r="D11" s="78">
        <v>-14.102564102564108</v>
      </c>
      <c r="E11" s="24">
        <v>34</v>
      </c>
      <c r="F11" s="24">
        <v>23</v>
      </c>
      <c r="G11" s="78">
        <v>-32.352941176470587</v>
      </c>
      <c r="H11" s="24">
        <v>19</v>
      </c>
      <c r="I11" s="24">
        <v>19</v>
      </c>
      <c r="J11" s="78">
        <v>0</v>
      </c>
      <c r="K11" s="24">
        <v>11</v>
      </c>
      <c r="L11" s="24">
        <v>11</v>
      </c>
      <c r="M11" s="78">
        <v>0</v>
      </c>
      <c r="N11" s="24">
        <v>14</v>
      </c>
      <c r="O11" s="24">
        <v>14</v>
      </c>
      <c r="P11" s="78">
        <v>0</v>
      </c>
    </row>
    <row r="12" spans="1:16" x14ac:dyDescent="0.2">
      <c r="A12" s="53" t="s">
        <v>236</v>
      </c>
      <c r="B12" s="24">
        <v>95</v>
      </c>
      <c r="C12" s="24">
        <v>94</v>
      </c>
      <c r="D12" s="78">
        <v>-1.0526315789473717</v>
      </c>
      <c r="E12" s="24">
        <v>47</v>
      </c>
      <c r="F12" s="24">
        <v>41</v>
      </c>
      <c r="G12" s="78">
        <v>-12.765957446808507</v>
      </c>
      <c r="H12" s="24">
        <v>13</v>
      </c>
      <c r="I12" s="24">
        <v>16</v>
      </c>
      <c r="J12" s="78">
        <v>23.076923076923084</v>
      </c>
      <c r="K12" s="24">
        <v>10</v>
      </c>
      <c r="L12" s="24">
        <v>11</v>
      </c>
      <c r="M12" s="78">
        <v>10.000000000000009</v>
      </c>
      <c r="N12" s="24">
        <v>25</v>
      </c>
      <c r="O12" s="24">
        <v>26</v>
      </c>
      <c r="P12" s="78">
        <v>4.0000000000000036</v>
      </c>
    </row>
    <row r="13" spans="1:16" x14ac:dyDescent="0.2">
      <c r="A13" s="53" t="s">
        <v>585</v>
      </c>
      <c r="B13" s="24">
        <v>24</v>
      </c>
      <c r="C13" s="24">
        <v>18</v>
      </c>
      <c r="D13" s="78">
        <v>-25</v>
      </c>
      <c r="E13" s="24">
        <v>12</v>
      </c>
      <c r="F13" s="24">
        <v>10</v>
      </c>
      <c r="G13" s="78">
        <v>-16.666666666666664</v>
      </c>
      <c r="H13" s="24">
        <v>4</v>
      </c>
      <c r="I13" s="24">
        <v>1</v>
      </c>
      <c r="J13" s="78">
        <v>-75</v>
      </c>
      <c r="K13" s="24">
        <v>2</v>
      </c>
      <c r="L13" s="24">
        <v>2</v>
      </c>
      <c r="M13" s="78">
        <v>0</v>
      </c>
      <c r="N13" s="24">
        <v>6</v>
      </c>
      <c r="O13" s="24">
        <v>5</v>
      </c>
      <c r="P13" s="78">
        <v>-16.666666666666664</v>
      </c>
    </row>
    <row r="14" spans="1:16" x14ac:dyDescent="0.2">
      <c r="A14" s="53" t="s">
        <v>586</v>
      </c>
      <c r="B14" s="24">
        <v>50</v>
      </c>
      <c r="C14" s="24">
        <v>42</v>
      </c>
      <c r="D14" s="78">
        <v>-16.000000000000004</v>
      </c>
      <c r="E14" s="24">
        <v>27</v>
      </c>
      <c r="F14" s="24">
        <v>23</v>
      </c>
      <c r="G14" s="78">
        <v>-14.814814814814813</v>
      </c>
      <c r="H14" s="24">
        <v>1</v>
      </c>
      <c r="I14" s="24">
        <v>2</v>
      </c>
      <c r="J14" s="78">
        <v>100</v>
      </c>
      <c r="K14" s="24">
        <v>6</v>
      </c>
      <c r="L14" s="24">
        <v>4</v>
      </c>
      <c r="M14" s="78">
        <v>-33.333333333333336</v>
      </c>
      <c r="N14" s="24">
        <v>16</v>
      </c>
      <c r="O14" s="24">
        <v>13</v>
      </c>
      <c r="P14" s="78">
        <v>-18.75</v>
      </c>
    </row>
    <row r="15" spans="1:16" x14ac:dyDescent="0.2">
      <c r="A15" s="53" t="s">
        <v>239</v>
      </c>
      <c r="B15" s="24">
        <v>6</v>
      </c>
      <c r="C15" s="24">
        <v>9</v>
      </c>
      <c r="D15" s="78">
        <v>50</v>
      </c>
      <c r="E15" s="24">
        <v>3</v>
      </c>
      <c r="F15" s="24">
        <v>5</v>
      </c>
      <c r="G15" s="78">
        <v>66.666666666666671</v>
      </c>
      <c r="H15" s="24">
        <v>0</v>
      </c>
      <c r="I15" s="24">
        <v>0</v>
      </c>
      <c r="J15" s="78" t="s">
        <v>718</v>
      </c>
      <c r="K15" s="24">
        <v>0</v>
      </c>
      <c r="L15" s="24">
        <v>1</v>
      </c>
      <c r="M15" s="78" t="s">
        <v>718</v>
      </c>
      <c r="N15" s="24">
        <v>3</v>
      </c>
      <c r="O15" s="24">
        <v>3</v>
      </c>
      <c r="P15" s="78">
        <v>0</v>
      </c>
    </row>
    <row r="16" spans="1:16" x14ac:dyDescent="0.2">
      <c r="A16" s="53" t="s">
        <v>240</v>
      </c>
      <c r="B16" s="24">
        <v>1</v>
      </c>
      <c r="C16" s="24">
        <v>0</v>
      </c>
      <c r="D16" s="78">
        <v>-100</v>
      </c>
      <c r="E16" s="24">
        <v>1</v>
      </c>
      <c r="F16" s="24">
        <v>0</v>
      </c>
      <c r="G16" s="78">
        <v>-100</v>
      </c>
      <c r="H16" s="24">
        <v>0</v>
      </c>
      <c r="I16" s="24">
        <v>0</v>
      </c>
      <c r="J16" s="78" t="s">
        <v>718</v>
      </c>
      <c r="K16" s="24">
        <v>0</v>
      </c>
      <c r="L16" s="24">
        <v>0</v>
      </c>
      <c r="M16" s="78" t="s">
        <v>718</v>
      </c>
      <c r="N16" s="24">
        <v>0</v>
      </c>
      <c r="O16" s="24">
        <v>0</v>
      </c>
      <c r="P16" s="78" t="s">
        <v>718</v>
      </c>
    </row>
    <row r="17" spans="1:16" x14ac:dyDescent="0.2">
      <c r="A17" s="38" t="s">
        <v>224</v>
      </c>
      <c r="B17" s="54">
        <v>22658</v>
      </c>
      <c r="C17" s="54">
        <v>22035</v>
      </c>
      <c r="D17" s="77">
        <v>-2.74958072204078</v>
      </c>
      <c r="E17" s="54">
        <v>3392</v>
      </c>
      <c r="F17" s="54">
        <v>3332</v>
      </c>
      <c r="G17" s="77">
        <v>-1.7688679245283101</v>
      </c>
      <c r="H17" s="54">
        <v>9677</v>
      </c>
      <c r="I17" s="54">
        <v>9416</v>
      </c>
      <c r="J17" s="77">
        <v>-2.69711687506459</v>
      </c>
      <c r="K17" s="54">
        <v>3081</v>
      </c>
      <c r="L17" s="54">
        <v>3137</v>
      </c>
      <c r="M17" s="77">
        <v>1.8175916910094101</v>
      </c>
      <c r="N17" s="54">
        <v>6508</v>
      </c>
      <c r="O17" s="54">
        <v>6150</v>
      </c>
      <c r="P17" s="77">
        <v>-5.5009219422249602</v>
      </c>
    </row>
    <row r="18" spans="1:16" x14ac:dyDescent="0.2">
      <c r="A18" s="5" t="s">
        <v>229</v>
      </c>
      <c r="B18" s="24">
        <v>9616</v>
      </c>
      <c r="C18" s="24">
        <v>8987</v>
      </c>
      <c r="D18" s="78">
        <v>-6.5411813643926804</v>
      </c>
      <c r="E18" s="24">
        <v>1281</v>
      </c>
      <c r="F18" s="24">
        <v>1255</v>
      </c>
      <c r="G18" s="78">
        <v>-2.0296643247462902</v>
      </c>
      <c r="H18" s="24">
        <v>3271</v>
      </c>
      <c r="I18" s="24">
        <v>2905</v>
      </c>
      <c r="J18" s="78">
        <v>-11.189238764903701</v>
      </c>
      <c r="K18" s="24">
        <v>1150</v>
      </c>
      <c r="L18" s="24">
        <v>1132</v>
      </c>
      <c r="M18" s="78">
        <v>-1.5652173913043499</v>
      </c>
      <c r="N18" s="24">
        <v>3914</v>
      </c>
      <c r="O18" s="24">
        <v>3695</v>
      </c>
      <c r="P18" s="78">
        <v>-5.5952989269289697</v>
      </c>
    </row>
    <row r="19" spans="1:16" x14ac:dyDescent="0.2">
      <c r="A19" s="5" t="s">
        <v>230</v>
      </c>
      <c r="B19" s="24">
        <v>7067</v>
      </c>
      <c r="C19" s="24">
        <v>7626</v>
      </c>
      <c r="D19" s="78">
        <v>7.9100042450827699</v>
      </c>
      <c r="E19" s="24">
        <v>921</v>
      </c>
      <c r="F19" s="24">
        <v>1078</v>
      </c>
      <c r="G19" s="78">
        <v>17.046688382193299</v>
      </c>
      <c r="H19" s="24">
        <v>3159</v>
      </c>
      <c r="I19" s="24">
        <v>3523</v>
      </c>
      <c r="J19" s="78">
        <v>11.522633744856</v>
      </c>
      <c r="K19" s="24">
        <v>1531</v>
      </c>
      <c r="L19" s="24">
        <v>1583</v>
      </c>
      <c r="M19" s="78">
        <v>3.3964728935336401</v>
      </c>
      <c r="N19" s="24">
        <v>1456</v>
      </c>
      <c r="O19" s="24">
        <v>1442</v>
      </c>
      <c r="P19" s="78">
        <v>-0.96153846153845801</v>
      </c>
    </row>
    <row r="20" spans="1:16" x14ac:dyDescent="0.2">
      <c r="A20" s="5" t="s">
        <v>231</v>
      </c>
      <c r="B20" s="24">
        <v>3033</v>
      </c>
      <c r="C20" s="24">
        <v>2964</v>
      </c>
      <c r="D20" s="78">
        <v>-2.2749752720079202</v>
      </c>
      <c r="E20" s="24">
        <v>420</v>
      </c>
      <c r="F20" s="24">
        <v>421</v>
      </c>
      <c r="G20" s="78">
        <v>0.238095238095237</v>
      </c>
      <c r="H20" s="24">
        <v>1904</v>
      </c>
      <c r="I20" s="24">
        <v>1845</v>
      </c>
      <c r="J20" s="78">
        <v>-3.0987394957983199</v>
      </c>
      <c r="K20" s="24">
        <v>176</v>
      </c>
      <c r="L20" s="24">
        <v>201</v>
      </c>
      <c r="M20" s="78">
        <v>14.204545454545499</v>
      </c>
      <c r="N20" s="24">
        <v>533</v>
      </c>
      <c r="O20" s="24">
        <v>497</v>
      </c>
      <c r="P20" s="78">
        <v>-6.7542213883677302</v>
      </c>
    </row>
    <row r="21" spans="1:16" x14ac:dyDescent="0.2">
      <c r="A21" s="5" t="s">
        <v>232</v>
      </c>
      <c r="B21" s="24">
        <v>1259</v>
      </c>
      <c r="C21" s="24">
        <v>1096</v>
      </c>
      <c r="D21" s="78">
        <v>-12.9467831612391</v>
      </c>
      <c r="E21" s="24">
        <v>247</v>
      </c>
      <c r="F21" s="24">
        <v>212</v>
      </c>
      <c r="G21" s="78">
        <v>-14.17004048583</v>
      </c>
      <c r="H21" s="24">
        <v>668</v>
      </c>
      <c r="I21" s="24">
        <v>564</v>
      </c>
      <c r="J21" s="78">
        <v>-15.568862275449099</v>
      </c>
      <c r="K21" s="24">
        <v>77</v>
      </c>
      <c r="L21" s="24">
        <v>80</v>
      </c>
      <c r="M21" s="78">
        <v>3.8961038961038899</v>
      </c>
      <c r="N21" s="24">
        <v>267</v>
      </c>
      <c r="O21" s="24">
        <v>240</v>
      </c>
      <c r="P21" s="78">
        <v>-10.1123595505618</v>
      </c>
    </row>
    <row r="22" spans="1:16" x14ac:dyDescent="0.2">
      <c r="A22" s="5" t="s">
        <v>233</v>
      </c>
      <c r="B22" s="24">
        <v>842</v>
      </c>
      <c r="C22" s="24">
        <v>697</v>
      </c>
      <c r="D22" s="78">
        <v>-17.220902612826599</v>
      </c>
      <c r="E22" s="24">
        <v>190</v>
      </c>
      <c r="F22" s="24">
        <v>122</v>
      </c>
      <c r="G22" s="78">
        <v>-35.789473684210499</v>
      </c>
      <c r="H22" s="24">
        <v>426</v>
      </c>
      <c r="I22" s="24">
        <v>382</v>
      </c>
      <c r="J22" s="78">
        <v>-10.3286384976526</v>
      </c>
      <c r="K22" s="24">
        <v>57</v>
      </c>
      <c r="L22" s="24">
        <v>61</v>
      </c>
      <c r="M22" s="78">
        <v>7.0175438596491198</v>
      </c>
      <c r="N22" s="24">
        <v>169</v>
      </c>
      <c r="O22" s="24">
        <v>132</v>
      </c>
      <c r="P22" s="78">
        <v>-21.8934911242604</v>
      </c>
    </row>
    <row r="23" spans="1:16" x14ac:dyDescent="0.2">
      <c r="A23" s="5" t="s">
        <v>234</v>
      </c>
      <c r="B23" s="24">
        <v>525</v>
      </c>
      <c r="C23" s="24">
        <v>400</v>
      </c>
      <c r="D23" s="78">
        <v>-23.8095238095238</v>
      </c>
      <c r="E23" s="24">
        <v>164</v>
      </c>
      <c r="F23" s="24">
        <v>121</v>
      </c>
      <c r="G23" s="78">
        <v>-26.219512195122</v>
      </c>
      <c r="H23" s="24">
        <v>214</v>
      </c>
      <c r="I23" s="24">
        <v>159</v>
      </c>
      <c r="J23" s="78">
        <v>-25.700934579439199</v>
      </c>
      <c r="K23" s="24">
        <v>46</v>
      </c>
      <c r="L23" s="24">
        <v>38</v>
      </c>
      <c r="M23" s="78">
        <v>-17.3913043478261</v>
      </c>
      <c r="N23" s="24">
        <v>101</v>
      </c>
      <c r="O23" s="24">
        <v>82</v>
      </c>
      <c r="P23" s="78">
        <v>-18.8118811881188</v>
      </c>
    </row>
    <row r="24" spans="1:16" x14ac:dyDescent="0.2">
      <c r="A24" s="5" t="s">
        <v>235</v>
      </c>
      <c r="B24" s="24">
        <v>158</v>
      </c>
      <c r="C24" s="24">
        <v>115</v>
      </c>
      <c r="D24" s="78">
        <v>-27.2151898734177</v>
      </c>
      <c r="E24" s="24">
        <v>95</v>
      </c>
      <c r="F24" s="24">
        <v>53</v>
      </c>
      <c r="G24" s="78">
        <v>-44.210526315789501</v>
      </c>
      <c r="H24" s="24">
        <v>19</v>
      </c>
      <c r="I24" s="24">
        <v>25</v>
      </c>
      <c r="J24" s="78">
        <v>31.578947368421101</v>
      </c>
      <c r="K24" s="24">
        <v>18</v>
      </c>
      <c r="L24" s="24">
        <v>19</v>
      </c>
      <c r="M24" s="78">
        <v>5.5555555555555598</v>
      </c>
      <c r="N24" s="24">
        <v>26</v>
      </c>
      <c r="O24" s="24">
        <v>18</v>
      </c>
      <c r="P24" s="78">
        <v>-30.769230769230798</v>
      </c>
    </row>
    <row r="25" spans="1:16" x14ac:dyDescent="0.2">
      <c r="A25" s="5" t="s">
        <v>236</v>
      </c>
      <c r="B25" s="24">
        <v>101</v>
      </c>
      <c r="C25" s="24">
        <v>97</v>
      </c>
      <c r="D25" s="78">
        <v>-3.9603960396039599</v>
      </c>
      <c r="E25" s="24">
        <v>48</v>
      </c>
      <c r="F25" s="24">
        <v>47</v>
      </c>
      <c r="G25" s="78">
        <v>-2.0833333333333401</v>
      </c>
      <c r="H25" s="24">
        <v>15</v>
      </c>
      <c r="I25" s="24">
        <v>10</v>
      </c>
      <c r="J25" s="78">
        <v>-33.3333333333333</v>
      </c>
      <c r="K25" s="24">
        <v>13</v>
      </c>
      <c r="L25" s="24">
        <v>11</v>
      </c>
      <c r="M25" s="78">
        <v>-15.384615384615399</v>
      </c>
      <c r="N25" s="24">
        <v>25</v>
      </c>
      <c r="O25" s="24">
        <v>29</v>
      </c>
      <c r="P25" s="78">
        <v>16</v>
      </c>
    </row>
    <row r="26" spans="1:16" x14ac:dyDescent="0.2">
      <c r="A26" s="5" t="s">
        <v>237</v>
      </c>
      <c r="B26" s="24">
        <v>54</v>
      </c>
      <c r="C26" s="24">
        <v>49</v>
      </c>
      <c r="D26" s="78">
        <v>-9.2592592592592595</v>
      </c>
      <c r="E26" s="24">
        <v>26</v>
      </c>
      <c r="F26" s="24">
        <v>22</v>
      </c>
      <c r="G26" s="78">
        <v>-15.384615384615399</v>
      </c>
      <c r="H26" s="24">
        <v>1</v>
      </c>
      <c r="I26" s="24">
        <v>3</v>
      </c>
      <c r="J26" s="78">
        <v>200</v>
      </c>
      <c r="K26" s="24">
        <v>10</v>
      </c>
      <c r="L26" s="24">
        <v>9</v>
      </c>
      <c r="M26" s="78">
        <v>-10</v>
      </c>
      <c r="N26" s="24">
        <v>17</v>
      </c>
      <c r="O26" s="24">
        <v>15</v>
      </c>
      <c r="P26" s="78">
        <v>-11.764705882352899</v>
      </c>
    </row>
    <row r="27" spans="1:16" x14ac:dyDescent="0.2">
      <c r="A27" s="5" t="s">
        <v>588</v>
      </c>
      <c r="B27" s="24">
        <v>3</v>
      </c>
      <c r="C27" s="24">
        <v>4</v>
      </c>
      <c r="D27" s="78">
        <v>33.3333333333333</v>
      </c>
      <c r="E27" s="24">
        <v>0</v>
      </c>
      <c r="F27" s="24">
        <v>1</v>
      </c>
      <c r="G27" s="78" t="s">
        <v>718</v>
      </c>
      <c r="H27" s="24">
        <v>0</v>
      </c>
      <c r="I27" s="24">
        <v>0</v>
      </c>
      <c r="J27" s="78" t="s">
        <v>718</v>
      </c>
      <c r="K27" s="24">
        <v>3</v>
      </c>
      <c r="L27" s="24">
        <v>3</v>
      </c>
      <c r="M27" s="78">
        <v>0</v>
      </c>
      <c r="N27" s="24">
        <v>0</v>
      </c>
      <c r="O27" s="24">
        <v>0</v>
      </c>
      <c r="P27" s="78" t="s">
        <v>718</v>
      </c>
    </row>
    <row r="28" spans="1:16" x14ac:dyDescent="0.2">
      <c r="A28" s="227" t="s">
        <v>759</v>
      </c>
      <c r="B28" s="227"/>
      <c r="C28" s="227"/>
      <c r="D28" s="227"/>
      <c r="E28" s="227"/>
      <c r="F28" s="227"/>
      <c r="G28" s="227"/>
      <c r="H28" s="227"/>
      <c r="I28" s="227"/>
      <c r="J28" s="227"/>
      <c r="K28" s="227"/>
      <c r="L28" s="227"/>
      <c r="M28" s="227"/>
      <c r="N28" s="227"/>
      <c r="O28" s="227"/>
      <c r="P28" s="227"/>
    </row>
    <row r="29" spans="1:16" x14ac:dyDescent="0.2">
      <c r="A29" s="231"/>
      <c r="B29" s="231"/>
      <c r="C29" s="231"/>
      <c r="D29" s="231"/>
      <c r="E29" s="231"/>
      <c r="F29" s="231"/>
      <c r="G29" s="231"/>
      <c r="H29" s="231"/>
      <c r="I29" s="231"/>
      <c r="J29" s="231"/>
      <c r="K29" s="231"/>
      <c r="L29" s="231"/>
      <c r="M29" s="231"/>
      <c r="N29" s="231"/>
      <c r="O29" s="231"/>
      <c r="P29" s="231"/>
    </row>
  </sheetData>
  <mergeCells count="8">
    <mergeCell ref="A28:P29"/>
    <mergeCell ref="A1:P1"/>
    <mergeCell ref="A2:A3"/>
    <mergeCell ref="B2:D2"/>
    <mergeCell ref="E2:G2"/>
    <mergeCell ref="H2:J2"/>
    <mergeCell ref="K2:M2"/>
    <mergeCell ref="N2:P2"/>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8"/>
  </sheetPr>
  <dimension ref="A1:AMJ25"/>
  <sheetViews>
    <sheetView workbookViewId="0">
      <selection activeCell="Q28" sqref="Q28"/>
    </sheetView>
  </sheetViews>
  <sheetFormatPr baseColWidth="10" defaultColWidth="11.25" defaultRowHeight="14.25" x14ac:dyDescent="0.2"/>
  <cols>
    <col min="1" max="1" width="28.625" style="20" customWidth="1"/>
    <col min="2" max="13" width="6.75" style="20" customWidth="1"/>
    <col min="14" max="1024" width="10.25" style="20" customWidth="1"/>
  </cols>
  <sheetData>
    <row r="1" spans="1:13" x14ac:dyDescent="0.2">
      <c r="A1" s="219" t="s">
        <v>572</v>
      </c>
      <c r="B1" s="219"/>
      <c r="C1" s="219"/>
      <c r="D1" s="219"/>
      <c r="E1" s="219"/>
      <c r="F1" s="219"/>
      <c r="G1" s="219"/>
      <c r="H1" s="219"/>
      <c r="I1" s="219"/>
      <c r="J1" s="219"/>
      <c r="K1" s="219"/>
      <c r="L1" s="219"/>
      <c r="M1" s="219"/>
    </row>
    <row r="2" spans="1:13" x14ac:dyDescent="0.2">
      <c r="A2" s="256"/>
      <c r="B2" s="221" t="s">
        <v>113</v>
      </c>
      <c r="C2" s="221"/>
      <c r="D2" s="221"/>
      <c r="E2" s="221" t="s">
        <v>121</v>
      </c>
      <c r="F2" s="221"/>
      <c r="G2" s="221"/>
      <c r="H2" s="221" t="s">
        <v>133</v>
      </c>
      <c r="I2" s="221"/>
      <c r="J2" s="221"/>
      <c r="K2" s="221" t="s">
        <v>134</v>
      </c>
      <c r="L2" s="221"/>
      <c r="M2" s="221"/>
    </row>
    <row r="3" spans="1:13" x14ac:dyDescent="0.2">
      <c r="A3" s="256"/>
      <c r="B3" s="176">
        <v>2020</v>
      </c>
      <c r="C3" s="176">
        <v>2021</v>
      </c>
      <c r="D3" s="176" t="s">
        <v>490</v>
      </c>
      <c r="E3" s="176">
        <v>2020</v>
      </c>
      <c r="F3" s="176">
        <v>2021</v>
      </c>
      <c r="G3" s="176" t="s">
        <v>490</v>
      </c>
      <c r="H3" s="176">
        <v>2020</v>
      </c>
      <c r="I3" s="176">
        <v>2021</v>
      </c>
      <c r="J3" s="176" t="s">
        <v>490</v>
      </c>
      <c r="K3" s="176">
        <v>2020</v>
      </c>
      <c r="L3" s="176">
        <v>2021</v>
      </c>
      <c r="M3" s="176" t="s">
        <v>490</v>
      </c>
    </row>
    <row r="4" spans="1:13" x14ac:dyDescent="0.2">
      <c r="A4" s="38" t="s">
        <v>248</v>
      </c>
      <c r="B4" s="34">
        <v>38968</v>
      </c>
      <c r="C4" s="34">
        <v>39891</v>
      </c>
      <c r="D4" s="77">
        <v>2.3686101416546799</v>
      </c>
      <c r="E4" s="34">
        <v>36952.25</v>
      </c>
      <c r="F4" s="34">
        <v>37805.75</v>
      </c>
      <c r="G4" s="77">
        <v>2.30973756672463</v>
      </c>
      <c r="H4" s="34">
        <v>27486.25</v>
      </c>
      <c r="I4" s="34">
        <v>27921</v>
      </c>
      <c r="J4" s="77">
        <v>1.58169994087953</v>
      </c>
      <c r="K4" s="34">
        <v>3192.25</v>
      </c>
      <c r="L4" s="34">
        <v>3300</v>
      </c>
      <c r="M4" s="77">
        <v>3.3753622053410699</v>
      </c>
    </row>
    <row r="5" spans="1:13" x14ac:dyDescent="0.2">
      <c r="A5" s="53" t="s">
        <v>243</v>
      </c>
      <c r="B5" s="22">
        <v>29732.5</v>
      </c>
      <c r="C5" s="22">
        <v>30472.75</v>
      </c>
      <c r="D5" s="78">
        <v>2.4896998234255499</v>
      </c>
      <c r="E5" s="22">
        <v>28050</v>
      </c>
      <c r="F5" s="22">
        <v>28728.5</v>
      </c>
      <c r="G5" s="78">
        <v>2.4188948306595299</v>
      </c>
      <c r="H5" s="22">
        <v>20778.75</v>
      </c>
      <c r="I5" s="22">
        <v>21089.5</v>
      </c>
      <c r="J5" s="78">
        <v>1.4955182578355399</v>
      </c>
      <c r="K5" s="22">
        <v>2306</v>
      </c>
      <c r="L5" s="22">
        <v>2400</v>
      </c>
      <c r="M5" s="78">
        <v>4.0763226366001799</v>
      </c>
    </row>
    <row r="6" spans="1:13" x14ac:dyDescent="0.2">
      <c r="A6" s="53" t="s">
        <v>244</v>
      </c>
      <c r="B6" s="22">
        <v>9747.5</v>
      </c>
      <c r="C6" s="22">
        <v>10098.75</v>
      </c>
      <c r="D6" s="78">
        <v>3.6034880738650998</v>
      </c>
      <c r="E6" s="22">
        <v>9523.75</v>
      </c>
      <c r="F6" s="22">
        <v>9857.75</v>
      </c>
      <c r="G6" s="78">
        <v>3.50702191888699</v>
      </c>
      <c r="H6" s="22">
        <v>6761.5</v>
      </c>
      <c r="I6" s="22">
        <v>6884.25</v>
      </c>
      <c r="J6" s="78">
        <v>1.81542557124899</v>
      </c>
      <c r="K6" s="22">
        <v>789.75</v>
      </c>
      <c r="L6" s="22">
        <v>851.25</v>
      </c>
      <c r="M6" s="78">
        <v>7.7872744539411203</v>
      </c>
    </row>
    <row r="7" spans="1:13" x14ac:dyDescent="0.2">
      <c r="A7" s="53" t="s">
        <v>225</v>
      </c>
      <c r="B7" s="22">
        <v>1617.25</v>
      </c>
      <c r="C7" s="22">
        <v>1673</v>
      </c>
      <c r="D7" s="78">
        <v>3.44720976967074</v>
      </c>
      <c r="E7" s="22">
        <v>1571.75</v>
      </c>
      <c r="F7" s="22">
        <v>1625.75</v>
      </c>
      <c r="G7" s="78">
        <v>3.43566088754572</v>
      </c>
      <c r="H7" s="22">
        <v>1022.25</v>
      </c>
      <c r="I7" s="22">
        <v>1044.25</v>
      </c>
      <c r="J7" s="78">
        <v>2.1521154316458802</v>
      </c>
      <c r="K7" s="22">
        <v>148.25</v>
      </c>
      <c r="L7" s="22">
        <v>159.75</v>
      </c>
      <c r="M7" s="78">
        <v>7.75716694772344</v>
      </c>
    </row>
    <row r="8" spans="1:13" x14ac:dyDescent="0.2">
      <c r="A8" s="53" t="s">
        <v>226</v>
      </c>
      <c r="B8" s="22">
        <v>5425.5</v>
      </c>
      <c r="C8" s="22">
        <v>5551.25</v>
      </c>
      <c r="D8" s="78">
        <v>2.3177587319141102</v>
      </c>
      <c r="E8" s="22">
        <v>5384</v>
      </c>
      <c r="F8" s="22">
        <v>5505</v>
      </c>
      <c r="G8" s="78">
        <v>2.24739970282317</v>
      </c>
      <c r="H8" s="22">
        <v>3959.75</v>
      </c>
      <c r="I8" s="22">
        <v>3989.75</v>
      </c>
      <c r="J8" s="78">
        <v>0.75762358734767798</v>
      </c>
      <c r="K8" s="22">
        <v>436.5</v>
      </c>
      <c r="L8" s="22">
        <v>458.5</v>
      </c>
      <c r="M8" s="78">
        <v>5.0400916380297902</v>
      </c>
    </row>
    <row r="9" spans="1:13" x14ac:dyDescent="0.2">
      <c r="A9" s="53" t="s">
        <v>227</v>
      </c>
      <c r="B9" s="22">
        <v>1308</v>
      </c>
      <c r="C9" s="22">
        <v>1404.5</v>
      </c>
      <c r="D9" s="78">
        <v>7.3776758409785899</v>
      </c>
      <c r="E9" s="22">
        <v>1237.75</v>
      </c>
      <c r="F9" s="22">
        <v>1330.5</v>
      </c>
      <c r="G9" s="78">
        <v>7.4934356695617099</v>
      </c>
      <c r="H9" s="22">
        <v>806.5</v>
      </c>
      <c r="I9" s="22">
        <v>833.75</v>
      </c>
      <c r="J9" s="78">
        <v>3.3787972721636801</v>
      </c>
      <c r="K9" s="22">
        <v>85</v>
      </c>
      <c r="L9" s="22">
        <v>99</v>
      </c>
      <c r="M9" s="78">
        <v>16.470588235294102</v>
      </c>
    </row>
    <row r="10" spans="1:13" x14ac:dyDescent="0.2">
      <c r="A10" s="53" t="s">
        <v>228</v>
      </c>
      <c r="B10" s="22">
        <v>1396.75</v>
      </c>
      <c r="C10" s="22">
        <v>1470</v>
      </c>
      <c r="D10" s="78">
        <v>5.2443171648469704</v>
      </c>
      <c r="E10" s="22">
        <v>1330.25</v>
      </c>
      <c r="F10" s="22">
        <v>1396.5</v>
      </c>
      <c r="G10" s="78">
        <v>4.9802668671302497</v>
      </c>
      <c r="H10" s="22">
        <v>973</v>
      </c>
      <c r="I10" s="22">
        <v>1016.5</v>
      </c>
      <c r="J10" s="78">
        <v>4.4707091469681401</v>
      </c>
      <c r="K10" s="22">
        <v>120</v>
      </c>
      <c r="L10" s="22">
        <v>134</v>
      </c>
      <c r="M10" s="78">
        <v>11.6666666666667</v>
      </c>
    </row>
    <row r="11" spans="1:13" x14ac:dyDescent="0.2">
      <c r="A11" s="53" t="s">
        <v>245</v>
      </c>
      <c r="B11" s="22">
        <v>19985</v>
      </c>
      <c r="C11" s="22">
        <v>20374</v>
      </c>
      <c r="D11" s="78">
        <v>1.9464598448836601</v>
      </c>
      <c r="E11" s="22">
        <v>18526.25</v>
      </c>
      <c r="F11" s="22">
        <v>18870.75</v>
      </c>
      <c r="G11" s="78">
        <v>1.8595236488766</v>
      </c>
      <c r="H11" s="22">
        <v>14017.25</v>
      </c>
      <c r="I11" s="22">
        <v>14205.25</v>
      </c>
      <c r="J11" s="78">
        <v>1.34120458720506</v>
      </c>
      <c r="K11" s="22">
        <v>1516.25</v>
      </c>
      <c r="L11" s="22">
        <v>1548.75</v>
      </c>
      <c r="M11" s="78">
        <v>2.1434460016488002</v>
      </c>
    </row>
    <row r="12" spans="1:13" x14ac:dyDescent="0.2">
      <c r="A12" s="53" t="s">
        <v>246</v>
      </c>
      <c r="B12" s="22">
        <v>9235.5</v>
      </c>
      <c r="C12" s="22">
        <v>9418.25</v>
      </c>
      <c r="D12" s="78">
        <v>1.9787775431757899</v>
      </c>
      <c r="E12" s="22">
        <v>8902.25</v>
      </c>
      <c r="F12" s="22">
        <v>9077.25</v>
      </c>
      <c r="G12" s="78">
        <v>1.9657951641439</v>
      </c>
      <c r="H12" s="22">
        <v>6707.5</v>
      </c>
      <c r="I12" s="22">
        <v>6831.5</v>
      </c>
      <c r="J12" s="78">
        <v>1.84867685426762</v>
      </c>
      <c r="K12" s="22">
        <v>886.25</v>
      </c>
      <c r="L12" s="22">
        <v>900</v>
      </c>
      <c r="M12" s="78">
        <v>1.55148095909732</v>
      </c>
    </row>
    <row r="13" spans="1:13" x14ac:dyDescent="0.2">
      <c r="A13" s="271"/>
      <c r="B13" s="221" t="s">
        <v>176</v>
      </c>
      <c r="C13" s="221"/>
      <c r="D13" s="221"/>
      <c r="E13" s="221" t="s">
        <v>242</v>
      </c>
      <c r="F13" s="221"/>
      <c r="G13" s="221"/>
      <c r="H13" s="221" t="s">
        <v>491</v>
      </c>
      <c r="I13" s="221"/>
      <c r="J13" s="221"/>
      <c r="K13" s="221" t="s">
        <v>747</v>
      </c>
      <c r="L13" s="221"/>
      <c r="M13" s="221"/>
    </row>
    <row r="14" spans="1:13" x14ac:dyDescent="0.2">
      <c r="A14" s="272"/>
      <c r="B14" s="176">
        <v>2020</v>
      </c>
      <c r="C14" s="176">
        <v>2021</v>
      </c>
      <c r="D14" s="176" t="s">
        <v>490</v>
      </c>
      <c r="E14" s="176">
        <v>2020</v>
      </c>
      <c r="F14" s="176">
        <v>2021</v>
      </c>
      <c r="G14" s="176" t="s">
        <v>490</v>
      </c>
      <c r="H14" s="176">
        <v>2020</v>
      </c>
      <c r="I14" s="176">
        <v>2021</v>
      </c>
      <c r="J14" s="176" t="s">
        <v>490</v>
      </c>
      <c r="K14" s="176">
        <v>2020</v>
      </c>
      <c r="L14" s="176">
        <v>2021</v>
      </c>
      <c r="M14" s="176" t="s">
        <v>490</v>
      </c>
    </row>
    <row r="15" spans="1:13" x14ac:dyDescent="0.2">
      <c r="A15" s="38" t="s">
        <v>248</v>
      </c>
      <c r="B15" s="34">
        <v>5782.5</v>
      </c>
      <c r="C15" s="34">
        <v>6064</v>
      </c>
      <c r="D15" s="77">
        <v>4.8681366191093902</v>
      </c>
      <c r="E15" s="34">
        <v>490</v>
      </c>
      <c r="F15" s="34">
        <v>520.5</v>
      </c>
      <c r="G15" s="77">
        <v>6.2244897959183598</v>
      </c>
      <c r="H15" s="34">
        <v>1.25</v>
      </c>
      <c r="I15" s="34">
        <v>0.25</v>
      </c>
      <c r="J15" s="77">
        <v>-80</v>
      </c>
      <c r="K15" s="34">
        <v>2015.75</v>
      </c>
      <c r="L15" s="34">
        <v>2085.25</v>
      </c>
      <c r="M15" s="77">
        <v>3.44784819546076</v>
      </c>
    </row>
    <row r="16" spans="1:13" x14ac:dyDescent="0.2">
      <c r="A16" s="53" t="s">
        <v>243</v>
      </c>
      <c r="B16" s="22">
        <v>4556.75</v>
      </c>
      <c r="C16" s="22">
        <v>4799.75</v>
      </c>
      <c r="D16" s="78">
        <v>5.3327481209195096</v>
      </c>
      <c r="E16" s="22">
        <v>407.25</v>
      </c>
      <c r="F16" s="22">
        <v>439</v>
      </c>
      <c r="G16" s="78">
        <v>7.79619398403928</v>
      </c>
      <c r="H16" s="22">
        <v>1.25</v>
      </c>
      <c r="I16" s="22">
        <v>0.25</v>
      </c>
      <c r="J16" s="78">
        <v>-80</v>
      </c>
      <c r="K16" s="22">
        <v>1682.5</v>
      </c>
      <c r="L16" s="22">
        <v>1744.25</v>
      </c>
      <c r="M16" s="78">
        <v>3.6701337295691001</v>
      </c>
    </row>
    <row r="17" spans="1:13" x14ac:dyDescent="0.2">
      <c r="A17" s="53" t="s">
        <v>244</v>
      </c>
      <c r="B17" s="22">
        <v>1757.5</v>
      </c>
      <c r="C17" s="22">
        <v>1890</v>
      </c>
      <c r="D17" s="78">
        <v>7.5391180654338603</v>
      </c>
      <c r="E17" s="22">
        <v>214.75</v>
      </c>
      <c r="F17" s="22">
        <v>232.25</v>
      </c>
      <c r="G17" s="78">
        <v>8.1490104772991891</v>
      </c>
      <c r="H17" s="22">
        <v>0.25</v>
      </c>
      <c r="I17" s="22">
        <v>0</v>
      </c>
      <c r="J17" s="78">
        <v>-100</v>
      </c>
      <c r="K17" s="22">
        <v>223.75</v>
      </c>
      <c r="L17" s="22">
        <v>241</v>
      </c>
      <c r="M17" s="78">
        <v>7.7094972067039098</v>
      </c>
    </row>
    <row r="18" spans="1:13" x14ac:dyDescent="0.2">
      <c r="A18" s="53" t="s">
        <v>225</v>
      </c>
      <c r="B18" s="22">
        <v>333.75</v>
      </c>
      <c r="C18" s="22">
        <v>349.75</v>
      </c>
      <c r="D18" s="78">
        <v>4.7940074906366998</v>
      </c>
      <c r="E18" s="22">
        <v>67.5</v>
      </c>
      <c r="F18" s="22">
        <v>72</v>
      </c>
      <c r="G18" s="78">
        <v>6.6666666666666696</v>
      </c>
      <c r="H18" s="22">
        <v>0</v>
      </c>
      <c r="I18" s="22">
        <v>0</v>
      </c>
      <c r="J18" s="78" t="s">
        <v>570</v>
      </c>
      <c r="K18" s="22">
        <v>45.5</v>
      </c>
      <c r="L18" s="22">
        <v>47.25</v>
      </c>
      <c r="M18" s="78">
        <v>3.8461538461538498</v>
      </c>
    </row>
    <row r="19" spans="1:13" x14ac:dyDescent="0.2">
      <c r="A19" s="53" t="s">
        <v>226</v>
      </c>
      <c r="B19" s="22">
        <v>892.5</v>
      </c>
      <c r="C19" s="22">
        <v>951.25</v>
      </c>
      <c r="D19" s="78">
        <v>6.58263305322129</v>
      </c>
      <c r="E19" s="22">
        <v>95</v>
      </c>
      <c r="F19" s="22">
        <v>105.5</v>
      </c>
      <c r="G19" s="78">
        <v>11.0526315789474</v>
      </c>
      <c r="H19" s="22">
        <v>0.25</v>
      </c>
      <c r="I19" s="22">
        <v>0</v>
      </c>
      <c r="J19" s="78">
        <v>-100</v>
      </c>
      <c r="K19" s="22">
        <v>41.5</v>
      </c>
      <c r="L19" s="22">
        <v>46.25</v>
      </c>
      <c r="M19" s="78">
        <v>11.445783132530099</v>
      </c>
    </row>
    <row r="20" spans="1:13" x14ac:dyDescent="0.2">
      <c r="A20" s="53" t="s">
        <v>227</v>
      </c>
      <c r="B20" s="22">
        <v>322.75</v>
      </c>
      <c r="C20" s="22">
        <v>373</v>
      </c>
      <c r="D20" s="78">
        <v>15.5693261037955</v>
      </c>
      <c r="E20" s="22">
        <v>23.5</v>
      </c>
      <c r="F20" s="22">
        <v>24.75</v>
      </c>
      <c r="G20" s="78">
        <v>5.3191489361702002</v>
      </c>
      <c r="H20" s="22">
        <v>0</v>
      </c>
      <c r="I20" s="22">
        <v>0</v>
      </c>
      <c r="J20" s="78" t="s">
        <v>570</v>
      </c>
      <c r="K20" s="22">
        <v>70.25</v>
      </c>
      <c r="L20" s="22">
        <v>74</v>
      </c>
      <c r="M20" s="78">
        <v>5.3380782918149396</v>
      </c>
    </row>
    <row r="21" spans="1:13" x14ac:dyDescent="0.2">
      <c r="A21" s="53" t="s">
        <v>228</v>
      </c>
      <c r="B21" s="22">
        <v>208.5</v>
      </c>
      <c r="C21" s="22">
        <v>216</v>
      </c>
      <c r="D21" s="78">
        <v>3.5971223021582701</v>
      </c>
      <c r="E21" s="22">
        <v>28.75</v>
      </c>
      <c r="F21" s="22">
        <v>30</v>
      </c>
      <c r="G21" s="78">
        <v>4.3478260869565197</v>
      </c>
      <c r="H21" s="22">
        <v>0</v>
      </c>
      <c r="I21" s="22">
        <v>0</v>
      </c>
      <c r="J21" s="78" t="s">
        <v>570</v>
      </c>
      <c r="K21" s="22">
        <v>66.5</v>
      </c>
      <c r="L21" s="22">
        <v>73.5</v>
      </c>
      <c r="M21" s="78">
        <v>10.526315789473699</v>
      </c>
    </row>
    <row r="22" spans="1:13" x14ac:dyDescent="0.2">
      <c r="A22" s="53" t="s">
        <v>245</v>
      </c>
      <c r="B22" s="22">
        <v>2799.25</v>
      </c>
      <c r="C22" s="22">
        <v>2909.75</v>
      </c>
      <c r="D22" s="78">
        <v>3.9474859337322399</v>
      </c>
      <c r="E22" s="22">
        <v>192.5</v>
      </c>
      <c r="F22" s="22">
        <v>206.75</v>
      </c>
      <c r="G22" s="78">
        <v>7.4025974025974097</v>
      </c>
      <c r="H22" s="22">
        <v>1</v>
      </c>
      <c r="I22" s="22">
        <v>0.25</v>
      </c>
      <c r="J22" s="78">
        <v>-75</v>
      </c>
      <c r="K22" s="22">
        <v>1458.75</v>
      </c>
      <c r="L22" s="22">
        <v>1503.25</v>
      </c>
      <c r="M22" s="78">
        <v>3.0505569837189399</v>
      </c>
    </row>
    <row r="23" spans="1:13" x14ac:dyDescent="0.2">
      <c r="A23" s="53" t="s">
        <v>246</v>
      </c>
      <c r="B23" s="22">
        <v>1225.75</v>
      </c>
      <c r="C23" s="22">
        <v>1264.25</v>
      </c>
      <c r="D23" s="78">
        <v>3.14093412196614</v>
      </c>
      <c r="E23" s="22">
        <v>82.75</v>
      </c>
      <c r="F23" s="22">
        <v>81.5</v>
      </c>
      <c r="G23" s="78">
        <v>-1.5105740181268901</v>
      </c>
      <c r="H23" s="22">
        <v>0</v>
      </c>
      <c r="I23" s="22">
        <v>0</v>
      </c>
      <c r="J23" s="78" t="s">
        <v>570</v>
      </c>
      <c r="K23" s="22">
        <v>333.25</v>
      </c>
      <c r="L23" s="22">
        <v>341</v>
      </c>
      <c r="M23" s="78">
        <v>2.32558139534884</v>
      </c>
    </row>
    <row r="24" spans="1:13" x14ac:dyDescent="0.2">
      <c r="A24" s="227" t="s">
        <v>760</v>
      </c>
      <c r="B24" s="227"/>
      <c r="C24" s="227"/>
      <c r="D24" s="227"/>
      <c r="E24" s="227"/>
      <c r="F24" s="227"/>
      <c r="G24" s="227"/>
      <c r="H24" s="227"/>
      <c r="I24" s="227"/>
      <c r="J24" s="227"/>
      <c r="K24" s="227"/>
      <c r="L24" s="227"/>
      <c r="M24" s="227"/>
    </row>
    <row r="25" spans="1:13" x14ac:dyDescent="0.2">
      <c r="A25" s="231"/>
      <c r="B25" s="231"/>
      <c r="C25" s="231"/>
      <c r="D25" s="231"/>
      <c r="E25" s="231"/>
      <c r="F25" s="231"/>
      <c r="G25" s="231"/>
      <c r="H25" s="231"/>
      <c r="I25" s="231"/>
      <c r="J25" s="231"/>
      <c r="K25" s="231"/>
      <c r="L25" s="231"/>
      <c r="M25" s="231"/>
    </row>
  </sheetData>
  <mergeCells count="12">
    <mergeCell ref="A1:M1"/>
    <mergeCell ref="A2:A3"/>
    <mergeCell ref="B2:D2"/>
    <mergeCell ref="E2:G2"/>
    <mergeCell ref="H2:J2"/>
    <mergeCell ref="K2:M2"/>
    <mergeCell ref="B13:D13"/>
    <mergeCell ref="E13:G13"/>
    <mergeCell ref="H13:J13"/>
    <mergeCell ref="K13:M13"/>
    <mergeCell ref="A24:M25"/>
    <mergeCell ref="A13:A14"/>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8"/>
  </sheetPr>
  <dimension ref="A1:AMJ51"/>
  <sheetViews>
    <sheetView workbookViewId="0">
      <selection activeCell="B34" sqref="B34:M36"/>
    </sheetView>
  </sheetViews>
  <sheetFormatPr baseColWidth="10" defaultColWidth="11.25" defaultRowHeight="14.25" x14ac:dyDescent="0.2"/>
  <cols>
    <col min="1" max="1" width="11.75" style="20" customWidth="1"/>
    <col min="2" max="2" width="8.5" style="20" customWidth="1"/>
    <col min="3" max="3" width="10.25" style="20" customWidth="1"/>
    <col min="4" max="4" width="7.25" style="20" customWidth="1"/>
    <col min="5" max="5" width="9.75" style="20" customWidth="1"/>
    <col min="6" max="6" width="7.25" style="20" customWidth="1"/>
    <col min="7" max="7" width="10.75" style="20" customWidth="1"/>
    <col min="8" max="8" width="8.25" style="20" customWidth="1"/>
    <col min="9" max="9" width="10.75" style="20" customWidth="1"/>
    <col min="10" max="10" width="7.25" style="20" customWidth="1"/>
    <col min="11" max="11" width="9.625" style="20" customWidth="1"/>
    <col min="12" max="12" width="7.25" style="20" customWidth="1"/>
    <col min="13" max="13" width="10.375" style="20" customWidth="1"/>
    <col min="14" max="1024" width="10.25" style="20" customWidth="1"/>
  </cols>
  <sheetData>
    <row r="1" spans="1:15" x14ac:dyDescent="0.2">
      <c r="A1" s="245" t="s">
        <v>761</v>
      </c>
      <c r="B1" s="245"/>
      <c r="C1" s="245"/>
      <c r="D1" s="245"/>
      <c r="E1" s="245"/>
      <c r="F1" s="245"/>
      <c r="G1" s="245"/>
      <c r="H1" s="245"/>
      <c r="I1" s="245"/>
      <c r="J1" s="245"/>
      <c r="K1" s="245"/>
      <c r="L1" s="245"/>
      <c r="M1" s="245"/>
    </row>
    <row r="2" spans="1:15" x14ac:dyDescent="0.2">
      <c r="A2" s="204"/>
      <c r="B2" s="197" t="s">
        <v>762</v>
      </c>
      <c r="C2" s="197"/>
      <c r="D2" s="197"/>
      <c r="E2" s="197"/>
      <c r="F2" s="197"/>
      <c r="G2" s="197"/>
      <c r="H2" s="197"/>
      <c r="I2" s="197"/>
      <c r="J2" s="197"/>
      <c r="K2" s="197"/>
      <c r="L2" s="197"/>
      <c r="M2" s="197"/>
    </row>
    <row r="3" spans="1:15" x14ac:dyDescent="0.2">
      <c r="A3" s="204"/>
      <c r="B3" s="197">
        <v>2020</v>
      </c>
      <c r="C3" s="197"/>
      <c r="D3" s="197"/>
      <c r="E3" s="197"/>
      <c r="F3" s="197"/>
      <c r="G3" s="197"/>
      <c r="H3" s="197">
        <v>2021</v>
      </c>
      <c r="I3" s="197"/>
      <c r="J3" s="197"/>
      <c r="K3" s="197"/>
      <c r="L3" s="197"/>
      <c r="M3" s="197"/>
    </row>
    <row r="4" spans="1:15" ht="22.5" x14ac:dyDescent="0.2">
      <c r="A4" s="204"/>
      <c r="B4" s="173" t="s">
        <v>492</v>
      </c>
      <c r="C4" s="173" t="s">
        <v>764</v>
      </c>
      <c r="D4" s="173" t="s">
        <v>493</v>
      </c>
      <c r="E4" s="173" t="s">
        <v>764</v>
      </c>
      <c r="F4" s="173" t="s">
        <v>113</v>
      </c>
      <c r="G4" s="173" t="s">
        <v>764</v>
      </c>
      <c r="H4" s="173" t="s">
        <v>492</v>
      </c>
      <c r="I4" s="173" t="s">
        <v>765</v>
      </c>
      <c r="J4" s="173" t="s">
        <v>493</v>
      </c>
      <c r="K4" s="173" t="s">
        <v>765</v>
      </c>
      <c r="L4" s="173" t="s">
        <v>113</v>
      </c>
      <c r="M4" s="173" t="s">
        <v>765</v>
      </c>
    </row>
    <row r="5" spans="1:15" x14ac:dyDescent="0.2">
      <c r="A5" s="109" t="s">
        <v>494</v>
      </c>
      <c r="B5" s="132">
        <v>22663</v>
      </c>
      <c r="C5" s="103">
        <v>1.9753419726421999</v>
      </c>
      <c r="D5" s="132">
        <v>9629</v>
      </c>
      <c r="E5" s="103">
        <v>1.5181866104375199</v>
      </c>
      <c r="F5" s="132">
        <v>32292</v>
      </c>
      <c r="G5" s="103">
        <v>1.8385947207417499</v>
      </c>
      <c r="H5" s="132">
        <v>16821</v>
      </c>
      <c r="I5" s="103">
        <v>-25.777699333715798</v>
      </c>
      <c r="J5" s="132">
        <v>9871</v>
      </c>
      <c r="K5" s="103">
        <v>2.5132412503894499</v>
      </c>
      <c r="L5" s="132">
        <v>26692</v>
      </c>
      <c r="M5" s="103">
        <v>-17.3417564721912</v>
      </c>
      <c r="O5" s="37"/>
    </row>
    <row r="6" spans="1:15" x14ac:dyDescent="0.2">
      <c r="A6" s="109" t="s">
        <v>495</v>
      </c>
      <c r="B6" s="132">
        <v>25452</v>
      </c>
      <c r="C6" s="103">
        <v>3.8179148311306998</v>
      </c>
      <c r="D6" s="132">
        <v>9921</v>
      </c>
      <c r="E6" s="103">
        <v>2.0784031278938202</v>
      </c>
      <c r="F6" s="132">
        <v>35373</v>
      </c>
      <c r="G6" s="103">
        <v>3.32408354023661</v>
      </c>
      <c r="H6" s="132">
        <v>16553</v>
      </c>
      <c r="I6" s="103">
        <v>-34.963853528210002</v>
      </c>
      <c r="J6" s="132">
        <v>9858</v>
      </c>
      <c r="K6" s="103">
        <v>-0.63501663138796305</v>
      </c>
      <c r="L6" s="132">
        <v>26411</v>
      </c>
      <c r="M6" s="103">
        <v>-25.335708025895499</v>
      </c>
      <c r="O6" s="25"/>
    </row>
    <row r="7" spans="1:15" x14ac:dyDescent="0.2">
      <c r="A7" s="109" t="s">
        <v>496</v>
      </c>
      <c r="B7" s="132">
        <v>25291</v>
      </c>
      <c r="C7" s="103">
        <v>-17.6054732041049</v>
      </c>
      <c r="D7" s="132">
        <v>10041</v>
      </c>
      <c r="E7" s="103">
        <v>-4.0516005733397096</v>
      </c>
      <c r="F7" s="132">
        <v>35332</v>
      </c>
      <c r="G7" s="103">
        <v>-14.1593780369291</v>
      </c>
      <c r="H7" s="132">
        <v>19583</v>
      </c>
      <c r="I7" s="103">
        <v>-22.569293424538401</v>
      </c>
      <c r="J7" s="132">
        <v>10230</v>
      </c>
      <c r="K7" s="103">
        <v>1.8822826411712099</v>
      </c>
      <c r="L7" s="132">
        <v>29813</v>
      </c>
      <c r="M7" s="103">
        <v>-15.620400769840399</v>
      </c>
      <c r="O7" s="25"/>
    </row>
    <row r="8" spans="1:15" x14ac:dyDescent="0.2">
      <c r="A8" s="109" t="s">
        <v>497</v>
      </c>
      <c r="B8" s="132">
        <v>31927</v>
      </c>
      <c r="C8" s="103">
        <v>-27.484782411192899</v>
      </c>
      <c r="D8" s="132">
        <v>10274</v>
      </c>
      <c r="E8" s="103">
        <v>-11.0168023557942</v>
      </c>
      <c r="F8" s="132">
        <v>42201</v>
      </c>
      <c r="G8" s="103">
        <v>-24.063410947565401</v>
      </c>
      <c r="H8" s="132">
        <v>22145</v>
      </c>
      <c r="I8" s="103">
        <v>-30.6386444075547</v>
      </c>
      <c r="J8" s="132">
        <v>10558</v>
      </c>
      <c r="K8" s="103">
        <v>2.7642592953085501</v>
      </c>
      <c r="L8" s="132">
        <v>32703</v>
      </c>
      <c r="M8" s="103">
        <v>-22.5065756735622</v>
      </c>
      <c r="O8" s="25"/>
    </row>
    <row r="9" spans="1:15" x14ac:dyDescent="0.2">
      <c r="A9" s="109" t="s">
        <v>498</v>
      </c>
      <c r="B9" s="132">
        <v>36908</v>
      </c>
      <c r="C9" s="103">
        <v>-32.704895614914797</v>
      </c>
      <c r="D9" s="132">
        <v>10924</v>
      </c>
      <c r="E9" s="103">
        <v>-10.1792468344022</v>
      </c>
      <c r="F9" s="132">
        <v>47832</v>
      </c>
      <c r="G9" s="103">
        <v>-28.616413210560101</v>
      </c>
      <c r="H9" s="132">
        <v>31784</v>
      </c>
      <c r="I9" s="103">
        <v>-13.883168960658899</v>
      </c>
      <c r="J9" s="132">
        <v>11139</v>
      </c>
      <c r="K9" s="103">
        <v>1.96814353716588</v>
      </c>
      <c r="L9" s="132">
        <v>42923</v>
      </c>
      <c r="M9" s="103">
        <v>-10.263003846797099</v>
      </c>
      <c r="O9" s="25"/>
    </row>
    <row r="10" spans="1:15" x14ac:dyDescent="0.2">
      <c r="A10" s="109" t="s">
        <v>499</v>
      </c>
      <c r="B10" s="132">
        <v>38802</v>
      </c>
      <c r="C10" s="103">
        <v>-35.731677018633498</v>
      </c>
      <c r="D10" s="132">
        <v>11318</v>
      </c>
      <c r="E10" s="103">
        <v>-8.6963536624717701</v>
      </c>
      <c r="F10" s="132">
        <v>50120</v>
      </c>
      <c r="G10" s="103">
        <v>-31.126410245839701</v>
      </c>
      <c r="H10" s="132">
        <v>44753</v>
      </c>
      <c r="I10" s="103">
        <v>15.336838307303699</v>
      </c>
      <c r="J10" s="132">
        <v>11702</v>
      </c>
      <c r="K10" s="103">
        <v>3.3928255875596398</v>
      </c>
      <c r="L10" s="132">
        <v>56455</v>
      </c>
      <c r="M10" s="103">
        <v>12.6396648044693</v>
      </c>
      <c r="O10" s="25"/>
    </row>
    <row r="11" spans="1:15" x14ac:dyDescent="0.2">
      <c r="A11" s="109" t="s">
        <v>500</v>
      </c>
      <c r="B11" s="132">
        <v>44802</v>
      </c>
      <c r="C11" s="103">
        <v>-28.249067119360699</v>
      </c>
      <c r="D11" s="132">
        <v>11912</v>
      </c>
      <c r="E11" s="103">
        <v>-4.5512820512820502</v>
      </c>
      <c r="F11" s="132">
        <v>56714</v>
      </c>
      <c r="G11" s="103">
        <v>-24.301597682892702</v>
      </c>
      <c r="H11" s="132">
        <v>51107</v>
      </c>
      <c r="I11" s="103">
        <v>14.073032453908301</v>
      </c>
      <c r="J11" s="132">
        <v>11958</v>
      </c>
      <c r="K11" s="103">
        <v>0.38616521155137001</v>
      </c>
      <c r="L11" s="132">
        <v>63065</v>
      </c>
      <c r="M11" s="103">
        <v>11.198293190393899</v>
      </c>
      <c r="O11" s="25"/>
    </row>
    <row r="12" spans="1:15" x14ac:dyDescent="0.2">
      <c r="A12" s="109" t="s">
        <v>501</v>
      </c>
      <c r="B12" s="132">
        <v>43529</v>
      </c>
      <c r="C12" s="103">
        <v>-29.841725227258099</v>
      </c>
      <c r="D12" s="132">
        <v>11877</v>
      </c>
      <c r="E12" s="103">
        <v>-4.9611906857645804</v>
      </c>
      <c r="F12" s="132">
        <v>55406</v>
      </c>
      <c r="G12" s="103">
        <v>-25.670436404126601</v>
      </c>
      <c r="H12" s="132">
        <v>51063</v>
      </c>
      <c r="I12" s="103">
        <v>17.308001562176901</v>
      </c>
      <c r="J12" s="132">
        <v>11933</v>
      </c>
      <c r="K12" s="103">
        <v>0.471499536920095</v>
      </c>
      <c r="L12" s="132">
        <v>62996</v>
      </c>
      <c r="M12" s="103">
        <v>13.698877377901299</v>
      </c>
      <c r="O12" s="25"/>
    </row>
    <row r="13" spans="1:15" x14ac:dyDescent="0.2">
      <c r="A13" s="109" t="s">
        <v>502</v>
      </c>
      <c r="B13" s="132">
        <v>37167</v>
      </c>
      <c r="C13" s="103">
        <v>-30.121455967511501</v>
      </c>
      <c r="D13" s="132">
        <v>11382</v>
      </c>
      <c r="E13" s="103">
        <v>-7.1917808219178001</v>
      </c>
      <c r="F13" s="132">
        <v>48549</v>
      </c>
      <c r="G13" s="103">
        <v>-25.8250320845811</v>
      </c>
      <c r="H13" s="132">
        <v>45450</v>
      </c>
      <c r="I13" s="103">
        <v>22.2858987811769</v>
      </c>
      <c r="J13" s="132">
        <v>11760</v>
      </c>
      <c r="K13" s="103">
        <v>3.3210332103321001</v>
      </c>
      <c r="L13" s="132">
        <v>57210</v>
      </c>
      <c r="M13" s="103">
        <v>17.839708335908</v>
      </c>
      <c r="O13" s="25"/>
    </row>
    <row r="14" spans="1:15" x14ac:dyDescent="0.2">
      <c r="A14" s="109" t="s">
        <v>503</v>
      </c>
      <c r="B14" s="132">
        <v>24162</v>
      </c>
      <c r="C14" s="103">
        <v>-22.945434831138201</v>
      </c>
      <c r="D14" s="132">
        <v>10765</v>
      </c>
      <c r="E14" s="103">
        <v>1.42264933107217</v>
      </c>
      <c r="F14" s="132">
        <v>34927</v>
      </c>
      <c r="G14" s="103">
        <v>-16.783016844964401</v>
      </c>
      <c r="H14" s="132">
        <v>36763</v>
      </c>
      <c r="I14" s="103">
        <v>52.152139723532798</v>
      </c>
      <c r="J14" s="132">
        <v>11385</v>
      </c>
      <c r="K14" s="103">
        <v>5.7594054807245803</v>
      </c>
      <c r="L14" s="132">
        <v>48148</v>
      </c>
      <c r="M14" s="103">
        <v>37.853236750937697</v>
      </c>
      <c r="O14" s="25"/>
    </row>
    <row r="15" spans="1:15" x14ac:dyDescent="0.2">
      <c r="A15" s="109" t="s">
        <v>573</v>
      </c>
      <c r="B15" s="132">
        <v>20601</v>
      </c>
      <c r="C15" s="103">
        <v>-22.570096970608098</v>
      </c>
      <c r="D15" s="132">
        <v>10282</v>
      </c>
      <c r="E15" s="103">
        <v>1.18086990749853</v>
      </c>
      <c r="F15" s="132">
        <v>30883</v>
      </c>
      <c r="G15" s="103">
        <v>-16.005765883376899</v>
      </c>
      <c r="H15" s="132">
        <v>24663</v>
      </c>
      <c r="I15" s="103">
        <v>19.717489442260099</v>
      </c>
      <c r="J15" s="132">
        <v>10368</v>
      </c>
      <c r="K15" s="103">
        <v>0.836413149192761</v>
      </c>
      <c r="L15" s="132">
        <v>35031</v>
      </c>
      <c r="M15" s="103">
        <v>13.4313376291163</v>
      </c>
      <c r="O15" s="25"/>
    </row>
    <row r="16" spans="1:15" x14ac:dyDescent="0.2">
      <c r="A16" s="109" t="s">
        <v>504</v>
      </c>
      <c r="B16" s="132">
        <v>19138</v>
      </c>
      <c r="C16" s="103">
        <v>-22.244342420672002</v>
      </c>
      <c r="D16" s="132">
        <v>10096</v>
      </c>
      <c r="E16" s="103">
        <v>2.3935091277890401</v>
      </c>
      <c r="F16" s="132">
        <v>29234</v>
      </c>
      <c r="G16" s="103">
        <v>-15.197400864444599</v>
      </c>
      <c r="H16" s="132">
        <v>23260</v>
      </c>
      <c r="I16" s="103">
        <v>21.538300762880102</v>
      </c>
      <c r="J16" s="132">
        <v>10211</v>
      </c>
      <c r="K16" s="103">
        <v>1.1390649762281999</v>
      </c>
      <c r="L16" s="132">
        <v>33471</v>
      </c>
      <c r="M16" s="103">
        <v>14.493398098104899</v>
      </c>
      <c r="O16" s="25"/>
    </row>
    <row r="17" spans="1:17" x14ac:dyDescent="0.2">
      <c r="A17" s="131" t="s">
        <v>505</v>
      </c>
      <c r="B17" s="133">
        <v>30870.166666666701</v>
      </c>
      <c r="C17" s="138">
        <v>-25.454186890761701</v>
      </c>
      <c r="D17" s="133">
        <v>10701.75</v>
      </c>
      <c r="E17" s="138">
        <v>-3.91245791245791</v>
      </c>
      <c r="F17" s="133">
        <v>41571.916666666701</v>
      </c>
      <c r="G17" s="138">
        <v>-20.8884808002766</v>
      </c>
      <c r="H17" s="133">
        <v>31995.416666666701</v>
      </c>
      <c r="I17" s="138">
        <v>3.6451050366859099</v>
      </c>
      <c r="J17" s="133">
        <v>10914.416666666701</v>
      </c>
      <c r="K17" s="138">
        <v>1.98721392918604</v>
      </c>
      <c r="L17" s="133">
        <v>42909.833333333299</v>
      </c>
      <c r="M17" s="138">
        <v>3.2183184561693299</v>
      </c>
      <c r="O17" s="37"/>
      <c r="Q17" s="37"/>
    </row>
    <row r="18" spans="1:17" x14ac:dyDescent="0.2">
      <c r="A18" s="204"/>
      <c r="B18" s="197" t="s">
        <v>763</v>
      </c>
      <c r="C18" s="197"/>
      <c r="D18" s="197"/>
      <c r="E18" s="197"/>
      <c r="F18" s="197"/>
      <c r="G18" s="197"/>
      <c r="H18" s="197"/>
      <c r="I18" s="197"/>
      <c r="J18" s="197"/>
      <c r="K18" s="197"/>
      <c r="L18" s="197"/>
      <c r="M18" s="197"/>
    </row>
    <row r="19" spans="1:17" x14ac:dyDescent="0.2">
      <c r="A19" s="204"/>
      <c r="B19" s="197">
        <v>2020</v>
      </c>
      <c r="C19" s="197"/>
      <c r="D19" s="197"/>
      <c r="E19" s="197"/>
      <c r="F19" s="197"/>
      <c r="G19" s="197"/>
      <c r="H19" s="197">
        <v>2021</v>
      </c>
      <c r="I19" s="197"/>
      <c r="J19" s="197"/>
      <c r="K19" s="197"/>
      <c r="L19" s="197"/>
      <c r="M19" s="197"/>
    </row>
    <row r="20" spans="1:17" ht="22.5" x14ac:dyDescent="0.2">
      <c r="A20" s="204"/>
      <c r="B20" s="173" t="s">
        <v>492</v>
      </c>
      <c r="C20" s="173" t="s">
        <v>764</v>
      </c>
      <c r="D20" s="173" t="s">
        <v>493</v>
      </c>
      <c r="E20" s="173" t="s">
        <v>764</v>
      </c>
      <c r="F20" s="173" t="s">
        <v>113</v>
      </c>
      <c r="G20" s="173" t="s">
        <v>764</v>
      </c>
      <c r="H20" s="173" t="s">
        <v>492</v>
      </c>
      <c r="I20" s="173" t="s">
        <v>765</v>
      </c>
      <c r="J20" s="173" t="s">
        <v>493</v>
      </c>
      <c r="K20" s="173" t="s">
        <v>765</v>
      </c>
      <c r="L20" s="173" t="s">
        <v>113</v>
      </c>
      <c r="M20" s="173" t="s">
        <v>765</v>
      </c>
    </row>
    <row r="21" spans="1:17" x14ac:dyDescent="0.2">
      <c r="A21" s="109" t="s">
        <v>494</v>
      </c>
      <c r="B21" s="132">
        <v>15150</v>
      </c>
      <c r="C21" s="103">
        <v>-1.76371417455583</v>
      </c>
      <c r="D21" s="132">
        <v>1275</v>
      </c>
      <c r="E21" s="103">
        <v>2.0816653322658101</v>
      </c>
      <c r="F21" s="132">
        <v>16425</v>
      </c>
      <c r="G21" s="103">
        <v>-1.47561633975166</v>
      </c>
      <c r="H21" s="132">
        <v>11003</v>
      </c>
      <c r="I21" s="103">
        <v>-27.3729372937294</v>
      </c>
      <c r="J21" s="132">
        <v>1285</v>
      </c>
      <c r="K21" s="103">
        <v>0.78431372549019296</v>
      </c>
      <c r="L21" s="132">
        <v>12288</v>
      </c>
      <c r="M21" s="103">
        <v>-25.187214611872101</v>
      </c>
      <c r="O21" s="37"/>
    </row>
    <row r="22" spans="1:17" x14ac:dyDescent="0.2">
      <c r="A22" s="109" t="s">
        <v>495</v>
      </c>
      <c r="B22" s="132">
        <v>23175</v>
      </c>
      <c r="C22" s="103">
        <v>0.81346789629372895</v>
      </c>
      <c r="D22" s="132">
        <v>1301</v>
      </c>
      <c r="E22" s="103">
        <v>2.1193092621664098</v>
      </c>
      <c r="F22" s="132">
        <v>24476</v>
      </c>
      <c r="G22" s="103">
        <v>0.88203775451323196</v>
      </c>
      <c r="H22" s="132">
        <v>11088</v>
      </c>
      <c r="I22" s="103">
        <v>-52.1553398058252</v>
      </c>
      <c r="J22" s="132">
        <v>1288</v>
      </c>
      <c r="K22" s="103">
        <v>-0.99923136049192596</v>
      </c>
      <c r="L22" s="132">
        <v>12376</v>
      </c>
      <c r="M22" s="103">
        <v>-49.436182382742302</v>
      </c>
      <c r="O22" s="25"/>
    </row>
    <row r="23" spans="1:17" x14ac:dyDescent="0.2">
      <c r="A23" s="109" t="s">
        <v>496</v>
      </c>
      <c r="B23" s="132">
        <v>26923</v>
      </c>
      <c r="C23" s="103">
        <v>-22.400922323101302</v>
      </c>
      <c r="D23" s="132">
        <v>1318</v>
      </c>
      <c r="E23" s="103">
        <v>-0.151515151515147</v>
      </c>
      <c r="F23" s="132">
        <v>28241</v>
      </c>
      <c r="G23" s="103">
        <v>-21.585450506733299</v>
      </c>
      <c r="H23" s="132">
        <v>14005</v>
      </c>
      <c r="I23" s="103">
        <v>-47.9812799465141</v>
      </c>
      <c r="J23" s="132">
        <v>1301</v>
      </c>
      <c r="K23" s="103">
        <v>-1.2898330804248801</v>
      </c>
      <c r="L23" s="132">
        <v>15306</v>
      </c>
      <c r="M23" s="103">
        <v>-45.802202471583897</v>
      </c>
      <c r="O23" s="25"/>
    </row>
    <row r="24" spans="1:17" x14ac:dyDescent="0.2">
      <c r="A24" s="109" t="s">
        <v>497</v>
      </c>
      <c r="B24" s="132">
        <v>45273</v>
      </c>
      <c r="C24" s="103">
        <v>-24.093355465016899</v>
      </c>
      <c r="D24" s="132">
        <v>1341</v>
      </c>
      <c r="E24" s="103">
        <v>-5.4968287526427</v>
      </c>
      <c r="F24" s="132">
        <v>46614</v>
      </c>
      <c r="G24" s="103">
        <v>-23.6611968163506</v>
      </c>
      <c r="H24" s="132">
        <v>16725</v>
      </c>
      <c r="I24" s="103">
        <v>-63.057451461135798</v>
      </c>
      <c r="J24" s="132">
        <v>1333</v>
      </c>
      <c r="K24" s="103">
        <v>-0.59656972408650399</v>
      </c>
      <c r="L24" s="132">
        <v>18058</v>
      </c>
      <c r="M24" s="103">
        <v>-61.2605654953448</v>
      </c>
      <c r="O24" s="25"/>
    </row>
    <row r="25" spans="1:17" x14ac:dyDescent="0.2">
      <c r="A25" s="109" t="s">
        <v>498</v>
      </c>
      <c r="B25" s="132">
        <v>52320</v>
      </c>
      <c r="C25" s="103">
        <v>-28.6610308153804</v>
      </c>
      <c r="D25" s="132">
        <v>1373</v>
      </c>
      <c r="E25" s="103">
        <v>-9.0125911199469897</v>
      </c>
      <c r="F25" s="132">
        <v>53693</v>
      </c>
      <c r="G25" s="103">
        <v>-28.264906678779901</v>
      </c>
      <c r="H25" s="132">
        <v>33491</v>
      </c>
      <c r="I25" s="103">
        <v>-35.988149847094803</v>
      </c>
      <c r="J25" s="132">
        <v>1401</v>
      </c>
      <c r="K25" s="103">
        <v>2.0393299344501101</v>
      </c>
      <c r="L25" s="132">
        <v>34892</v>
      </c>
      <c r="M25" s="103">
        <v>-35.015737619428997</v>
      </c>
      <c r="O25" s="25"/>
    </row>
    <row r="26" spans="1:17" x14ac:dyDescent="0.2">
      <c r="A26" s="109" t="s">
        <v>499</v>
      </c>
      <c r="B26" s="132">
        <v>53700</v>
      </c>
      <c r="C26" s="103">
        <v>-33.041559121684799</v>
      </c>
      <c r="D26" s="132">
        <v>1404</v>
      </c>
      <c r="E26" s="103">
        <v>-9.1262135922330092</v>
      </c>
      <c r="F26" s="132">
        <v>55104</v>
      </c>
      <c r="G26" s="103">
        <v>-32.589547856723399</v>
      </c>
      <c r="H26" s="132">
        <v>60718</v>
      </c>
      <c r="I26" s="103">
        <v>13.068901303538199</v>
      </c>
      <c r="J26" s="132">
        <v>1493</v>
      </c>
      <c r="K26" s="103">
        <v>6.3390313390313304</v>
      </c>
      <c r="L26" s="132">
        <v>62211</v>
      </c>
      <c r="M26" s="103">
        <v>12.897430313588901</v>
      </c>
      <c r="O26" s="25"/>
    </row>
    <row r="27" spans="1:17" x14ac:dyDescent="0.2">
      <c r="A27" s="109" t="s">
        <v>500</v>
      </c>
      <c r="B27" s="132">
        <v>57817</v>
      </c>
      <c r="C27" s="103">
        <v>-30.322495119188201</v>
      </c>
      <c r="D27" s="132">
        <v>1519</v>
      </c>
      <c r="E27" s="103">
        <v>-3.4942820838627702</v>
      </c>
      <c r="F27" s="132">
        <v>59336</v>
      </c>
      <c r="G27" s="103">
        <v>-29.823067461443799</v>
      </c>
      <c r="H27" s="132">
        <v>68518</v>
      </c>
      <c r="I27" s="103">
        <v>18.508397184219199</v>
      </c>
      <c r="J27" s="132">
        <v>1538</v>
      </c>
      <c r="K27" s="103">
        <v>1.2508229098090899</v>
      </c>
      <c r="L27" s="132">
        <v>70056</v>
      </c>
      <c r="M27" s="103">
        <v>18.0666037481462</v>
      </c>
      <c r="O27" s="25"/>
    </row>
    <row r="28" spans="1:17" x14ac:dyDescent="0.2">
      <c r="A28" s="109" t="s">
        <v>501</v>
      </c>
      <c r="B28" s="132">
        <v>55955</v>
      </c>
      <c r="C28" s="103">
        <v>-32.851314052562103</v>
      </c>
      <c r="D28" s="132">
        <v>1539</v>
      </c>
      <c r="E28" s="103">
        <v>-2.4096385542168601</v>
      </c>
      <c r="F28" s="132">
        <v>57494</v>
      </c>
      <c r="G28" s="103">
        <v>-32.2859128222644</v>
      </c>
      <c r="H28" s="132">
        <v>68286</v>
      </c>
      <c r="I28" s="103">
        <v>22.037351443123899</v>
      </c>
      <c r="J28" s="132">
        <v>1536</v>
      </c>
      <c r="K28" s="103">
        <v>-0.19493177387914801</v>
      </c>
      <c r="L28" s="132">
        <v>69822</v>
      </c>
      <c r="M28" s="103">
        <v>21.4422374508644</v>
      </c>
      <c r="O28" s="25"/>
    </row>
    <row r="29" spans="1:17" x14ac:dyDescent="0.2">
      <c r="A29" s="109" t="s">
        <v>502</v>
      </c>
      <c r="B29" s="132">
        <v>51090</v>
      </c>
      <c r="C29" s="103">
        <v>-32.016872696304802</v>
      </c>
      <c r="D29" s="132">
        <v>1461</v>
      </c>
      <c r="E29" s="103">
        <v>-5.1914341336794303</v>
      </c>
      <c r="F29" s="132">
        <v>52551</v>
      </c>
      <c r="G29" s="103">
        <v>-31.477859489907701</v>
      </c>
      <c r="H29" s="132">
        <v>62246</v>
      </c>
      <c r="I29" s="103">
        <v>21.835975729105499</v>
      </c>
      <c r="J29" s="132">
        <v>1515</v>
      </c>
      <c r="K29" s="103">
        <v>3.69609856262834</v>
      </c>
      <c r="L29" s="132">
        <v>63761</v>
      </c>
      <c r="M29" s="103">
        <v>21.331658769576201</v>
      </c>
      <c r="O29" s="25"/>
    </row>
    <row r="30" spans="1:17" x14ac:dyDescent="0.2">
      <c r="A30" s="109" t="s">
        <v>503</v>
      </c>
      <c r="B30" s="132">
        <v>14370</v>
      </c>
      <c r="C30" s="103">
        <v>-58.9099851309619</v>
      </c>
      <c r="D30" s="132">
        <v>1386</v>
      </c>
      <c r="E30" s="103">
        <v>3.2786885245901698</v>
      </c>
      <c r="F30" s="132">
        <v>15756</v>
      </c>
      <c r="G30" s="103">
        <v>-56.611775072974602</v>
      </c>
      <c r="H30" s="132">
        <v>44406</v>
      </c>
      <c r="I30" s="103">
        <v>209.01878914405</v>
      </c>
      <c r="J30" s="132">
        <v>1457</v>
      </c>
      <c r="K30" s="103">
        <v>5.1226551226551296</v>
      </c>
      <c r="L30" s="132">
        <v>45863</v>
      </c>
      <c r="M30" s="103">
        <v>191.08276212236601</v>
      </c>
      <c r="O30" s="25"/>
    </row>
    <row r="31" spans="1:17" x14ac:dyDescent="0.2">
      <c r="A31" s="109" t="s">
        <v>573</v>
      </c>
      <c r="B31" s="132">
        <v>11457</v>
      </c>
      <c r="C31" s="103">
        <v>-36.6526595156475</v>
      </c>
      <c r="D31" s="132">
        <v>1319</v>
      </c>
      <c r="E31" s="103">
        <v>1.6178736517719501</v>
      </c>
      <c r="F31" s="132">
        <v>12776</v>
      </c>
      <c r="G31" s="103">
        <v>-34.089971110194</v>
      </c>
      <c r="H31" s="132">
        <v>14899</v>
      </c>
      <c r="I31" s="103">
        <v>30.042768613075001</v>
      </c>
      <c r="J31" s="132">
        <v>1331</v>
      </c>
      <c r="K31" s="103">
        <v>0.90978013646703104</v>
      </c>
      <c r="L31" s="132">
        <v>16230</v>
      </c>
      <c r="M31" s="103">
        <v>27.035065748278001</v>
      </c>
      <c r="O31" s="25"/>
    </row>
    <row r="32" spans="1:17" x14ac:dyDescent="0.2">
      <c r="A32" s="109" t="s">
        <v>504</v>
      </c>
      <c r="B32" s="132">
        <v>11143</v>
      </c>
      <c r="C32" s="103">
        <v>-21.869303043051499</v>
      </c>
      <c r="D32" s="132">
        <v>1304</v>
      </c>
      <c r="E32" s="103">
        <v>2.11433046202036</v>
      </c>
      <c r="F32" s="132">
        <v>12447</v>
      </c>
      <c r="G32" s="103">
        <v>-19.898320355235199</v>
      </c>
      <c r="H32" s="132">
        <v>12958</v>
      </c>
      <c r="I32" s="103">
        <v>16.288252714708801</v>
      </c>
      <c r="J32" s="132">
        <v>1329</v>
      </c>
      <c r="K32" s="103">
        <v>1.9171779141104399</v>
      </c>
      <c r="L32" s="132">
        <v>14287</v>
      </c>
      <c r="M32" s="103">
        <v>14.782678557082001</v>
      </c>
      <c r="O32" s="25"/>
    </row>
    <row r="33" spans="1:17" x14ac:dyDescent="0.2">
      <c r="A33" s="131" t="s">
        <v>505</v>
      </c>
      <c r="B33" s="133">
        <v>34864.416666666701</v>
      </c>
      <c r="C33" s="138">
        <v>-29.693008842716601</v>
      </c>
      <c r="D33" s="133">
        <v>1378.3333333333301</v>
      </c>
      <c r="E33" s="138">
        <v>-2.27474150664698</v>
      </c>
      <c r="F33" s="133">
        <v>36242.75</v>
      </c>
      <c r="G33" s="138">
        <v>-28.934739236361299</v>
      </c>
      <c r="H33" s="133">
        <v>34861.916666666701</v>
      </c>
      <c r="I33" s="138">
        <v>-7.1706348163003098E-3</v>
      </c>
      <c r="J33" s="133">
        <v>1400.5833333333301</v>
      </c>
      <c r="K33" s="138">
        <v>1.61426844014509</v>
      </c>
      <c r="L33" s="133">
        <v>36262.5</v>
      </c>
      <c r="M33" s="138">
        <v>5.44936573521504E-2</v>
      </c>
      <c r="O33" s="37"/>
      <c r="Q33" s="37"/>
    </row>
    <row r="34" spans="1:17" x14ac:dyDescent="0.2">
      <c r="A34" s="204"/>
      <c r="B34" s="197" t="s">
        <v>506</v>
      </c>
      <c r="C34" s="197"/>
      <c r="D34" s="197"/>
      <c r="E34" s="197"/>
      <c r="F34" s="197"/>
      <c r="G34" s="197"/>
      <c r="H34" s="197"/>
      <c r="I34" s="197"/>
      <c r="J34" s="197"/>
      <c r="K34" s="197"/>
      <c r="L34" s="197"/>
      <c r="M34" s="197"/>
    </row>
    <row r="35" spans="1:17" x14ac:dyDescent="0.2">
      <c r="A35" s="204"/>
      <c r="B35" s="197">
        <v>2020</v>
      </c>
      <c r="C35" s="197"/>
      <c r="D35" s="197"/>
      <c r="E35" s="197"/>
      <c r="F35" s="197"/>
      <c r="G35" s="197"/>
      <c r="H35" s="197">
        <v>2021</v>
      </c>
      <c r="I35" s="197"/>
      <c r="J35" s="197"/>
      <c r="K35" s="197"/>
      <c r="L35" s="197"/>
      <c r="M35" s="197"/>
    </row>
    <row r="36" spans="1:17" ht="22.5" x14ac:dyDescent="0.2">
      <c r="A36" s="204"/>
      <c r="B36" s="173" t="s">
        <v>492</v>
      </c>
      <c r="C36" s="173" t="s">
        <v>764</v>
      </c>
      <c r="D36" s="173" t="s">
        <v>493</v>
      </c>
      <c r="E36" s="173" t="s">
        <v>764</v>
      </c>
      <c r="F36" s="173" t="s">
        <v>113</v>
      </c>
      <c r="G36" s="173" t="s">
        <v>764</v>
      </c>
      <c r="H36" s="173" t="s">
        <v>492</v>
      </c>
      <c r="I36" s="173" t="s">
        <v>765</v>
      </c>
      <c r="J36" s="173" t="s">
        <v>493</v>
      </c>
      <c r="K36" s="173" t="s">
        <v>765</v>
      </c>
      <c r="L36" s="173" t="s">
        <v>113</v>
      </c>
      <c r="M36" s="173" t="s">
        <v>765</v>
      </c>
    </row>
    <row r="37" spans="1:17" x14ac:dyDescent="0.2">
      <c r="A37" s="109" t="s">
        <v>494</v>
      </c>
      <c r="B37" s="132">
        <v>37813</v>
      </c>
      <c r="C37" s="103">
        <v>0.44360622642511899</v>
      </c>
      <c r="D37" s="132">
        <v>10904</v>
      </c>
      <c r="E37" s="103">
        <v>1.58375256195267</v>
      </c>
      <c r="F37" s="132">
        <v>48717</v>
      </c>
      <c r="G37" s="103">
        <v>0.69656883009507897</v>
      </c>
      <c r="H37" s="132">
        <v>27824</v>
      </c>
      <c r="I37" s="103">
        <v>-26.416840769047699</v>
      </c>
      <c r="J37" s="132">
        <v>11156</v>
      </c>
      <c r="K37" s="103">
        <v>2.3110785033015402</v>
      </c>
      <c r="L37" s="132">
        <v>38980</v>
      </c>
      <c r="M37" s="103">
        <v>-19.986862902066999</v>
      </c>
      <c r="O37" s="37"/>
    </row>
    <row r="38" spans="1:17" x14ac:dyDescent="0.2">
      <c r="A38" s="109" t="s">
        <v>495</v>
      </c>
      <c r="B38" s="132">
        <v>48627</v>
      </c>
      <c r="C38" s="103">
        <v>2.3640114516672299</v>
      </c>
      <c r="D38" s="132">
        <v>11222</v>
      </c>
      <c r="E38" s="103">
        <v>2.0831438187937801</v>
      </c>
      <c r="F38" s="132">
        <v>59849</v>
      </c>
      <c r="G38" s="103">
        <v>2.3112296357078201</v>
      </c>
      <c r="H38" s="132">
        <v>27641</v>
      </c>
      <c r="I38" s="103">
        <v>-43.157093795627901</v>
      </c>
      <c r="J38" s="132">
        <v>11146</v>
      </c>
      <c r="K38" s="103">
        <v>-0.67724113348779402</v>
      </c>
      <c r="L38" s="132">
        <v>38787</v>
      </c>
      <c r="M38" s="103">
        <v>-35.1918996140286</v>
      </c>
      <c r="O38" s="25"/>
    </row>
    <row r="39" spans="1:17" x14ac:dyDescent="0.2">
      <c r="A39" s="109" t="s">
        <v>496</v>
      </c>
      <c r="B39" s="132">
        <v>52214</v>
      </c>
      <c r="C39" s="103">
        <v>-20.149870010705001</v>
      </c>
      <c r="D39" s="132">
        <v>11359</v>
      </c>
      <c r="E39" s="103">
        <v>-3.61476453118371</v>
      </c>
      <c r="F39" s="132">
        <v>63573</v>
      </c>
      <c r="G39" s="103">
        <v>-17.624878522837701</v>
      </c>
      <c r="H39" s="132">
        <v>33588</v>
      </c>
      <c r="I39" s="103">
        <v>-35.6724250201095</v>
      </c>
      <c r="J39" s="132">
        <v>11531</v>
      </c>
      <c r="K39" s="103">
        <v>1.51421780086276</v>
      </c>
      <c r="L39" s="132">
        <v>45119</v>
      </c>
      <c r="M39" s="103">
        <v>-29.028046497727001</v>
      </c>
      <c r="O39" s="25"/>
    </row>
    <row r="40" spans="1:17" x14ac:dyDescent="0.2">
      <c r="A40" s="109" t="s">
        <v>497</v>
      </c>
      <c r="B40" s="132">
        <v>77200</v>
      </c>
      <c r="C40" s="103">
        <v>-25.5336593647211</v>
      </c>
      <c r="D40" s="132">
        <v>11615</v>
      </c>
      <c r="E40" s="103">
        <v>-10.4126494408022</v>
      </c>
      <c r="F40" s="132">
        <v>88815</v>
      </c>
      <c r="G40" s="103">
        <v>-23.8528413182894</v>
      </c>
      <c r="H40" s="132">
        <v>38870</v>
      </c>
      <c r="I40" s="103">
        <v>-49.650259067357503</v>
      </c>
      <c r="J40" s="132">
        <v>11891</v>
      </c>
      <c r="K40" s="103">
        <v>2.3762376237623801</v>
      </c>
      <c r="L40" s="132">
        <v>50761</v>
      </c>
      <c r="M40" s="103">
        <v>-42.8463660417722</v>
      </c>
      <c r="O40" s="25"/>
    </row>
    <row r="41" spans="1:17" x14ac:dyDescent="0.2">
      <c r="A41" s="109" t="s">
        <v>498</v>
      </c>
      <c r="B41" s="132">
        <v>89228</v>
      </c>
      <c r="C41" s="103">
        <v>-30.391231423333501</v>
      </c>
      <c r="D41" s="132">
        <v>12297</v>
      </c>
      <c r="E41" s="103">
        <v>-10.0504718016239</v>
      </c>
      <c r="F41" s="132">
        <v>101525</v>
      </c>
      <c r="G41" s="103">
        <v>-28.430944055944099</v>
      </c>
      <c r="H41" s="132">
        <v>65275</v>
      </c>
      <c r="I41" s="103">
        <v>-26.844712422109701</v>
      </c>
      <c r="J41" s="132">
        <v>12540</v>
      </c>
      <c r="K41" s="103">
        <v>1.9760917296901801</v>
      </c>
      <c r="L41" s="132">
        <v>77815</v>
      </c>
      <c r="M41" s="103">
        <v>-23.353853730608201</v>
      </c>
      <c r="O41" s="25"/>
    </row>
    <row r="42" spans="1:17" x14ac:dyDescent="0.2">
      <c r="A42" s="109" t="s">
        <v>499</v>
      </c>
      <c r="B42" s="132">
        <v>92502</v>
      </c>
      <c r="C42" s="103">
        <v>-34.196935421912997</v>
      </c>
      <c r="D42" s="132">
        <v>12722</v>
      </c>
      <c r="E42" s="103">
        <v>-8.7439925399899501</v>
      </c>
      <c r="F42" s="132">
        <v>105224</v>
      </c>
      <c r="G42" s="103">
        <v>-31.900462738245501</v>
      </c>
      <c r="H42" s="132">
        <v>105471</v>
      </c>
      <c r="I42" s="103">
        <v>14.0202374002724</v>
      </c>
      <c r="J42" s="132">
        <v>13195</v>
      </c>
      <c r="K42" s="103">
        <v>3.7179688728187399</v>
      </c>
      <c r="L42" s="132">
        <v>118666</v>
      </c>
      <c r="M42" s="103">
        <v>12.774652170607499</v>
      </c>
      <c r="O42" s="25"/>
    </row>
    <row r="43" spans="1:17" x14ac:dyDescent="0.2">
      <c r="A43" s="109" t="s">
        <v>500</v>
      </c>
      <c r="B43" s="132">
        <v>102619</v>
      </c>
      <c r="C43" s="103">
        <v>-29.432192492040201</v>
      </c>
      <c r="D43" s="132">
        <v>13431</v>
      </c>
      <c r="E43" s="103">
        <v>-4.4329016650064101</v>
      </c>
      <c r="F43" s="132">
        <v>116050</v>
      </c>
      <c r="G43" s="103">
        <v>-27.229060718742399</v>
      </c>
      <c r="H43" s="132">
        <v>119625</v>
      </c>
      <c r="I43" s="103">
        <v>16.571979847786501</v>
      </c>
      <c r="J43" s="132">
        <v>13496</v>
      </c>
      <c r="K43" s="103">
        <v>0.48395502940956597</v>
      </c>
      <c r="L43" s="132">
        <v>133121</v>
      </c>
      <c r="M43" s="103">
        <v>14.710038776389499</v>
      </c>
      <c r="O43" s="25"/>
    </row>
    <row r="44" spans="1:17" x14ac:dyDescent="0.2">
      <c r="A44" s="109" t="s">
        <v>501</v>
      </c>
      <c r="B44" s="132">
        <v>99484</v>
      </c>
      <c r="C44" s="103">
        <v>-31.566855146037099</v>
      </c>
      <c r="D44" s="132">
        <v>13416</v>
      </c>
      <c r="E44" s="103">
        <v>-4.67528776467244</v>
      </c>
      <c r="F44" s="132">
        <v>112900</v>
      </c>
      <c r="G44" s="103">
        <v>-29.193216597260601</v>
      </c>
      <c r="H44" s="132">
        <v>119349</v>
      </c>
      <c r="I44" s="103">
        <v>19.9680350609143</v>
      </c>
      <c r="J44" s="132">
        <v>13469</v>
      </c>
      <c r="K44" s="103">
        <v>0.39505068574836599</v>
      </c>
      <c r="L44" s="132">
        <v>132818</v>
      </c>
      <c r="M44" s="103">
        <v>17.642161204605799</v>
      </c>
      <c r="O44" s="25"/>
    </row>
    <row r="45" spans="1:17" x14ac:dyDescent="0.2">
      <c r="A45" s="109" t="s">
        <v>502</v>
      </c>
      <c r="B45" s="132">
        <v>88257</v>
      </c>
      <c r="C45" s="103">
        <v>-31.231348226182199</v>
      </c>
      <c r="D45" s="132">
        <v>12843</v>
      </c>
      <c r="E45" s="103">
        <v>-6.9684896776530199</v>
      </c>
      <c r="F45" s="132">
        <v>101100</v>
      </c>
      <c r="G45" s="103">
        <v>-28.874943719045501</v>
      </c>
      <c r="H45" s="132">
        <v>107696</v>
      </c>
      <c r="I45" s="103">
        <v>22.025448406358699</v>
      </c>
      <c r="J45" s="132">
        <v>13275</v>
      </c>
      <c r="K45" s="103">
        <v>3.36370007007709</v>
      </c>
      <c r="L45" s="132">
        <v>120971</v>
      </c>
      <c r="M45" s="103">
        <v>19.654797230464901</v>
      </c>
      <c r="O45" s="25"/>
    </row>
    <row r="46" spans="1:17" x14ac:dyDescent="0.2">
      <c r="A46" s="109" t="s">
        <v>503</v>
      </c>
      <c r="B46" s="132">
        <v>38532</v>
      </c>
      <c r="C46" s="103">
        <v>-41.907762818676602</v>
      </c>
      <c r="D46" s="132">
        <v>12151</v>
      </c>
      <c r="E46" s="103">
        <v>1.63098026095685</v>
      </c>
      <c r="F46" s="132">
        <v>50683</v>
      </c>
      <c r="G46" s="103">
        <v>-35.258350897362199</v>
      </c>
      <c r="H46" s="132">
        <v>81169</v>
      </c>
      <c r="I46" s="103">
        <v>110.653482819475</v>
      </c>
      <c r="J46" s="132">
        <v>12842</v>
      </c>
      <c r="K46" s="103">
        <v>5.6867747510493096</v>
      </c>
      <c r="L46" s="132">
        <v>94011</v>
      </c>
      <c r="M46" s="103">
        <v>85.488230767713006</v>
      </c>
      <c r="O46" s="25"/>
    </row>
    <row r="47" spans="1:17" x14ac:dyDescent="0.2">
      <c r="A47" s="109" t="s">
        <v>573</v>
      </c>
      <c r="B47" s="132">
        <v>32058</v>
      </c>
      <c r="C47" s="103">
        <v>-28.269041439183798</v>
      </c>
      <c r="D47" s="132">
        <v>11601</v>
      </c>
      <c r="E47" s="103">
        <v>1.23036649214661</v>
      </c>
      <c r="F47" s="132">
        <v>43659</v>
      </c>
      <c r="G47" s="103">
        <v>-22.248539678016801</v>
      </c>
      <c r="H47" s="132">
        <v>39562</v>
      </c>
      <c r="I47" s="103">
        <v>23.407573772537301</v>
      </c>
      <c r="J47" s="132">
        <v>11699</v>
      </c>
      <c r="K47" s="103">
        <v>0.84475476252048298</v>
      </c>
      <c r="L47" s="132">
        <v>51261</v>
      </c>
      <c r="M47" s="103">
        <v>17.412217412217402</v>
      </c>
      <c r="O47" s="25"/>
    </row>
    <row r="48" spans="1:17" x14ac:dyDescent="0.2">
      <c r="A48" s="109" t="s">
        <v>504</v>
      </c>
      <c r="B48" s="132">
        <v>30281</v>
      </c>
      <c r="C48" s="103">
        <v>-22.106752411575599</v>
      </c>
      <c r="D48" s="132">
        <v>11400</v>
      </c>
      <c r="E48" s="103">
        <v>2.36149771033491</v>
      </c>
      <c r="F48" s="132">
        <v>41681</v>
      </c>
      <c r="G48" s="103">
        <v>-16.6580020795009</v>
      </c>
      <c r="H48" s="132">
        <v>36218</v>
      </c>
      <c r="I48" s="103">
        <v>19.606353819226602</v>
      </c>
      <c r="J48" s="132">
        <v>11540</v>
      </c>
      <c r="K48" s="103">
        <v>1.2280701754386001</v>
      </c>
      <c r="L48" s="132">
        <v>47758</v>
      </c>
      <c r="M48" s="103">
        <v>14.579784554113401</v>
      </c>
      <c r="O48" s="25"/>
    </row>
    <row r="49" spans="1:16" x14ac:dyDescent="0.2">
      <c r="A49" s="131" t="s">
        <v>505</v>
      </c>
      <c r="B49" s="133">
        <v>65734.583333333299</v>
      </c>
      <c r="C49" s="138">
        <v>-27.7640618389411</v>
      </c>
      <c r="D49" s="133">
        <v>12080.083333333299</v>
      </c>
      <c r="E49" s="138">
        <v>-3.7283745641706698</v>
      </c>
      <c r="F49" s="133">
        <v>77814.666666666701</v>
      </c>
      <c r="G49" s="138">
        <v>-24.851417180318599</v>
      </c>
      <c r="H49" s="133">
        <v>66857.333333333299</v>
      </c>
      <c r="I49" s="138">
        <v>1.708005045543</v>
      </c>
      <c r="J49" s="133">
        <v>12315</v>
      </c>
      <c r="K49" s="138">
        <v>1.9446609777802299</v>
      </c>
      <c r="L49" s="133">
        <v>79172.333333333299</v>
      </c>
      <c r="M49" s="138">
        <v>1.74474392145441</v>
      </c>
      <c r="O49" s="25"/>
      <c r="P49" s="20">
        <f>+H49/L49</f>
        <v>0.844453239136567</v>
      </c>
    </row>
    <row r="50" spans="1:16" x14ac:dyDescent="0.2">
      <c r="A50" s="235" t="s">
        <v>766</v>
      </c>
      <c r="B50" s="235"/>
      <c r="C50" s="235"/>
      <c r="D50" s="235"/>
      <c r="E50" s="235"/>
      <c r="F50" s="235"/>
      <c r="G50" s="235"/>
      <c r="H50" s="235"/>
      <c r="I50" s="235"/>
      <c r="J50" s="235"/>
      <c r="K50" s="235"/>
      <c r="L50" s="235"/>
      <c r="M50" s="235"/>
    </row>
    <row r="51" spans="1:16" x14ac:dyDescent="0.2">
      <c r="A51" s="236"/>
      <c r="B51" s="236"/>
      <c r="C51" s="236"/>
      <c r="D51" s="236"/>
      <c r="E51" s="236"/>
      <c r="F51" s="236"/>
      <c r="G51" s="236"/>
      <c r="H51" s="236"/>
      <c r="I51" s="236"/>
      <c r="J51" s="236"/>
      <c r="K51" s="236"/>
      <c r="L51" s="236"/>
      <c r="M51" s="236"/>
    </row>
  </sheetData>
  <mergeCells count="14">
    <mergeCell ref="A18:A20"/>
    <mergeCell ref="B18:M18"/>
    <mergeCell ref="B19:G19"/>
    <mergeCell ref="H19:M19"/>
    <mergeCell ref="A1:M1"/>
    <mergeCell ref="A2:A4"/>
    <mergeCell ref="B2:M2"/>
    <mergeCell ref="B3:G3"/>
    <mergeCell ref="H3:M3"/>
    <mergeCell ref="A34:A36"/>
    <mergeCell ref="B34:M34"/>
    <mergeCell ref="B35:G35"/>
    <mergeCell ref="H35:M35"/>
    <mergeCell ref="A50:M51"/>
  </mergeCells>
  <pageMargins left="0.74999999999999989" right="0.74999999999999989" top="1.393700787401575" bottom="1.393700787401575" header="1" footer="1"/>
  <pageSetup paperSize="0" fitToWidth="0" fitToHeight="0" orientation="portrait" horizontalDpi="0" verticalDpi="0" copies="0"/>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8"/>
  </sheetPr>
  <dimension ref="A1:AMJ23"/>
  <sheetViews>
    <sheetView zoomScale="85" zoomScaleNormal="85" workbookViewId="0">
      <selection activeCell="B2" sqref="B2:D2"/>
    </sheetView>
  </sheetViews>
  <sheetFormatPr baseColWidth="10" defaultColWidth="11.25" defaultRowHeight="15" x14ac:dyDescent="0.25"/>
  <cols>
    <col min="1" max="1" width="49.875" style="2" customWidth="1"/>
    <col min="2" max="2" width="11.25" style="2" customWidth="1"/>
    <col min="3" max="3" width="17.5" style="2" customWidth="1"/>
    <col min="4" max="4" width="15.25" style="2" customWidth="1"/>
    <col min="5" max="1024" width="10.25" style="2" customWidth="1"/>
  </cols>
  <sheetData>
    <row r="1" spans="1:4" x14ac:dyDescent="0.25">
      <c r="A1" s="273" t="s">
        <v>578</v>
      </c>
      <c r="B1" s="274"/>
      <c r="C1" s="274"/>
      <c r="D1" s="274"/>
    </row>
    <row r="2" spans="1:4" x14ac:dyDescent="0.25">
      <c r="A2" s="163"/>
      <c r="B2" s="183">
        <v>2021</v>
      </c>
      <c r="C2" s="183" t="s">
        <v>767</v>
      </c>
      <c r="D2" s="183" t="s">
        <v>768</v>
      </c>
    </row>
    <row r="3" spans="1:4" x14ac:dyDescent="0.25">
      <c r="A3" s="164" t="s">
        <v>507</v>
      </c>
      <c r="B3" s="165">
        <v>44690</v>
      </c>
      <c r="C3" s="166">
        <v>83.290952341891597</v>
      </c>
      <c r="D3" s="166">
        <v>-46.506589421016699</v>
      </c>
    </row>
    <row r="4" spans="1:4" x14ac:dyDescent="0.25">
      <c r="A4" s="164" t="s">
        <v>510</v>
      </c>
      <c r="B4" s="165">
        <v>13319</v>
      </c>
      <c r="C4" s="166">
        <v>124.64159217405999</v>
      </c>
      <c r="D4" s="166">
        <v>-50.569678975691197</v>
      </c>
    </row>
    <row r="5" spans="1:4" x14ac:dyDescent="0.25">
      <c r="A5" s="164" t="s">
        <v>508</v>
      </c>
      <c r="B5" s="165">
        <v>12704</v>
      </c>
      <c r="C5" s="166">
        <v>79.612611338894396</v>
      </c>
      <c r="D5" s="166">
        <v>-36.609949603313197</v>
      </c>
    </row>
    <row r="6" spans="1:4" x14ac:dyDescent="0.25">
      <c r="A6" s="167" t="s">
        <v>509</v>
      </c>
      <c r="B6" s="165">
        <v>11443</v>
      </c>
      <c r="C6" s="166">
        <v>64.1514847224215</v>
      </c>
      <c r="D6" s="166">
        <v>-33.874602715978</v>
      </c>
    </row>
    <row r="7" spans="1:4" x14ac:dyDescent="0.25">
      <c r="A7" s="167" t="s">
        <v>511</v>
      </c>
      <c r="B7" s="165">
        <v>3082</v>
      </c>
      <c r="C7" s="166">
        <v>117.50176429075501</v>
      </c>
      <c r="D7" s="166">
        <v>-42.467799141310401</v>
      </c>
    </row>
    <row r="8" spans="1:4" x14ac:dyDescent="0.25">
      <c r="A8" s="167" t="s">
        <v>516</v>
      </c>
      <c r="B8" s="165">
        <v>2324</v>
      </c>
      <c r="C8" s="166">
        <v>357.48031496062998</v>
      </c>
      <c r="D8" s="166">
        <v>-41.089987325728799</v>
      </c>
    </row>
    <row r="9" spans="1:4" x14ac:dyDescent="0.25">
      <c r="A9" s="167" t="s">
        <v>512</v>
      </c>
      <c r="B9" s="165">
        <v>1802</v>
      </c>
      <c r="C9" s="166">
        <v>80.561122244488999</v>
      </c>
      <c r="D9" s="166">
        <v>-6.2434963579604501</v>
      </c>
    </row>
    <row r="10" spans="1:4" x14ac:dyDescent="0.25">
      <c r="A10" s="164" t="s">
        <v>514</v>
      </c>
      <c r="B10" s="165">
        <v>1400</v>
      </c>
      <c r="C10" s="166">
        <v>105.88235294117599</v>
      </c>
      <c r="D10" s="166">
        <v>-47.069943289225002</v>
      </c>
    </row>
    <row r="11" spans="1:4" x14ac:dyDescent="0.25">
      <c r="A11" s="164" t="s">
        <v>513</v>
      </c>
      <c r="B11" s="165">
        <v>861</v>
      </c>
      <c r="C11" s="166">
        <v>-4.7566371681415998</v>
      </c>
      <c r="D11" s="166">
        <v>-54.2507970244421</v>
      </c>
    </row>
    <row r="12" spans="1:4" x14ac:dyDescent="0.25">
      <c r="A12" s="164" t="s">
        <v>517</v>
      </c>
      <c r="B12" s="165">
        <v>858</v>
      </c>
      <c r="C12" s="166">
        <v>70.238095238095198</v>
      </c>
      <c r="D12" s="166">
        <v>-36.6322008862629</v>
      </c>
    </row>
    <row r="13" spans="1:4" x14ac:dyDescent="0.25">
      <c r="A13" s="164" t="s">
        <v>518</v>
      </c>
      <c r="B13" s="165">
        <v>704</v>
      </c>
      <c r="C13" s="166">
        <v>49.152542372881399</v>
      </c>
      <c r="D13" s="166">
        <v>-87.932807679122405</v>
      </c>
    </row>
    <row r="14" spans="1:4" x14ac:dyDescent="0.25">
      <c r="A14" s="164" t="s">
        <v>522</v>
      </c>
      <c r="B14" s="165">
        <v>617</v>
      </c>
      <c r="C14" s="166">
        <v>119.57295373665499</v>
      </c>
      <c r="D14" s="166">
        <v>-27.2405660377358</v>
      </c>
    </row>
    <row r="15" spans="1:4" x14ac:dyDescent="0.25">
      <c r="A15" s="167" t="s">
        <v>515</v>
      </c>
      <c r="B15" s="165">
        <v>609</v>
      </c>
      <c r="C15" s="166">
        <v>18.4824902723735</v>
      </c>
      <c r="D15" s="166">
        <v>-0.97560975609756195</v>
      </c>
    </row>
    <row r="16" spans="1:4" x14ac:dyDescent="0.25">
      <c r="A16" s="164" t="s">
        <v>519</v>
      </c>
      <c r="B16" s="165">
        <v>523</v>
      </c>
      <c r="C16" s="166">
        <v>29.7766749379653</v>
      </c>
      <c r="D16" s="166">
        <v>-49.566055930569</v>
      </c>
    </row>
    <row r="17" spans="1:4" x14ac:dyDescent="0.25">
      <c r="A17" s="164" t="s">
        <v>520</v>
      </c>
      <c r="B17" s="165">
        <v>466</v>
      </c>
      <c r="C17" s="166">
        <v>46.081504702194401</v>
      </c>
      <c r="D17" s="166">
        <v>-54.8886737657309</v>
      </c>
    </row>
    <row r="18" spans="1:4" x14ac:dyDescent="0.25">
      <c r="A18" s="167" t="s">
        <v>523</v>
      </c>
      <c r="B18" s="165">
        <v>463</v>
      </c>
      <c r="C18" s="166">
        <v>69.597069597069606</v>
      </c>
      <c r="D18" s="166">
        <v>18.112244897959201</v>
      </c>
    </row>
    <row r="19" spans="1:4" x14ac:dyDescent="0.25">
      <c r="A19" s="164" t="s">
        <v>521</v>
      </c>
      <c r="B19" s="165">
        <v>425</v>
      </c>
      <c r="C19" s="166">
        <v>43.581081081081102</v>
      </c>
      <c r="D19" s="166">
        <v>-36.377245508982</v>
      </c>
    </row>
    <row r="20" spans="1:4" x14ac:dyDescent="0.25">
      <c r="A20" s="143" t="s">
        <v>574</v>
      </c>
      <c r="B20" s="165">
        <v>397</v>
      </c>
      <c r="C20" s="166">
        <v>110.05291005290999</v>
      </c>
      <c r="D20" s="166">
        <v>-36.984126984127002</v>
      </c>
    </row>
    <row r="21" spans="1:4" x14ac:dyDescent="0.25">
      <c r="A21" s="167" t="s">
        <v>575</v>
      </c>
      <c r="B21" s="165">
        <v>385</v>
      </c>
      <c r="C21" s="166">
        <v>67.391304347826093</v>
      </c>
      <c r="D21" s="166">
        <v>-62.143559488692198</v>
      </c>
    </row>
    <row r="22" spans="1:4" x14ac:dyDescent="0.25">
      <c r="A22" s="167" t="s">
        <v>576</v>
      </c>
      <c r="B22" s="165">
        <v>339</v>
      </c>
      <c r="C22" s="166">
        <v>303.57142857142901</v>
      </c>
      <c r="D22" s="166">
        <v>-44.059405940594097</v>
      </c>
    </row>
    <row r="23" spans="1:4" x14ac:dyDescent="0.25">
      <c r="A23" s="275" t="s">
        <v>577</v>
      </c>
      <c r="B23" s="275"/>
      <c r="C23" s="275"/>
      <c r="D23" s="275"/>
    </row>
  </sheetData>
  <mergeCells count="2">
    <mergeCell ref="A1:D1"/>
    <mergeCell ref="A23:D23"/>
  </mergeCells>
  <pageMargins left="0.74999999999999989" right="0.74999999999999989" top="1.393700787401575" bottom="1.393700787401575" header="1" footer="1"/>
  <pageSetup paperSize="9" fitToWidth="0" fitToHeight="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8"/>
  </sheetPr>
  <dimension ref="A1:AMJ28"/>
  <sheetViews>
    <sheetView tabSelected="1" workbookViewId="0">
      <selection activeCell="A3" sqref="A3:A27"/>
    </sheetView>
  </sheetViews>
  <sheetFormatPr baseColWidth="10" defaultColWidth="11.25" defaultRowHeight="15" x14ac:dyDescent="0.25"/>
  <cols>
    <col min="1" max="1" width="8.5" style="2" customWidth="1"/>
    <col min="2" max="2" width="49.25" style="2" customWidth="1"/>
    <col min="3" max="4" width="8.75" style="2" customWidth="1"/>
    <col min="5" max="5" width="14.25" style="2" customWidth="1"/>
    <col min="6" max="6" width="14" style="2" customWidth="1"/>
    <col min="7" max="1024" width="10.25" style="2" customWidth="1"/>
  </cols>
  <sheetData>
    <row r="1" spans="1:9" ht="15" customHeight="1" x14ac:dyDescent="0.25">
      <c r="A1" s="273" t="s">
        <v>580</v>
      </c>
      <c r="B1" s="274"/>
      <c r="C1" s="274"/>
      <c r="D1" s="274"/>
      <c r="E1" s="274"/>
      <c r="F1" s="274"/>
    </row>
    <row r="2" spans="1:9" x14ac:dyDescent="0.25">
      <c r="A2" s="143"/>
      <c r="B2" s="143"/>
      <c r="C2" s="184">
        <v>2020</v>
      </c>
      <c r="D2" s="184">
        <v>2021</v>
      </c>
      <c r="E2" s="184" t="s">
        <v>767</v>
      </c>
      <c r="F2" s="184" t="s">
        <v>768</v>
      </c>
    </row>
    <row r="3" spans="1:9" ht="11.25" customHeight="1" x14ac:dyDescent="0.25">
      <c r="A3" s="276" t="s">
        <v>121</v>
      </c>
      <c r="B3" s="144" t="s">
        <v>113</v>
      </c>
      <c r="C3" s="145">
        <v>57350</v>
      </c>
      <c r="D3" s="145">
        <v>104074</v>
      </c>
      <c r="E3" s="146">
        <v>81.471665213600701</v>
      </c>
      <c r="F3" s="146">
        <v>-46.045735200344197</v>
      </c>
    </row>
    <row r="4" spans="1:9" x14ac:dyDescent="0.25">
      <c r="A4" s="276"/>
      <c r="B4" s="143" t="s">
        <v>225</v>
      </c>
      <c r="C4" s="147">
        <v>18423</v>
      </c>
      <c r="D4" s="147">
        <v>41218</v>
      </c>
      <c r="E4" s="148">
        <v>123.73120555827001</v>
      </c>
      <c r="F4" s="148">
        <v>-50.353516495428998</v>
      </c>
      <c r="G4" s="18"/>
      <c r="H4" s="18"/>
      <c r="I4" s="18"/>
    </row>
    <row r="5" spans="1:9" x14ac:dyDescent="0.25">
      <c r="A5" s="276"/>
      <c r="B5" s="143" t="s">
        <v>524</v>
      </c>
      <c r="C5" s="147">
        <v>38927</v>
      </c>
      <c r="D5" s="147">
        <v>62856</v>
      </c>
      <c r="E5" s="148">
        <v>61.471472242916199</v>
      </c>
      <c r="F5" s="148">
        <v>-42.790570674433397</v>
      </c>
      <c r="G5" s="18"/>
      <c r="H5" s="18"/>
      <c r="I5" s="18"/>
    </row>
    <row r="6" spans="1:9" x14ac:dyDescent="0.25">
      <c r="A6" s="276"/>
      <c r="B6" s="149" t="s">
        <v>525</v>
      </c>
      <c r="C6" s="147">
        <v>870</v>
      </c>
      <c r="D6" s="147">
        <v>1793</v>
      </c>
      <c r="E6" s="148">
        <v>106.091954022989</v>
      </c>
      <c r="F6" s="148">
        <v>-79.233263840630102</v>
      </c>
      <c r="G6" s="18"/>
      <c r="H6" s="18"/>
      <c r="I6" s="18"/>
    </row>
    <row r="7" spans="1:9" x14ac:dyDescent="0.25">
      <c r="A7" s="276"/>
      <c r="B7" s="149" t="s">
        <v>526</v>
      </c>
      <c r="C7" s="147">
        <v>38057</v>
      </c>
      <c r="D7" s="147">
        <v>61063</v>
      </c>
      <c r="E7" s="148">
        <v>60.451428120976402</v>
      </c>
      <c r="F7" s="148">
        <v>-39.682524003319003</v>
      </c>
      <c r="G7" s="18"/>
      <c r="H7" s="37"/>
      <c r="I7" s="18"/>
    </row>
    <row r="8" spans="1:9" ht="11.25" customHeight="1" x14ac:dyDescent="0.25">
      <c r="A8" s="276" t="s">
        <v>133</v>
      </c>
      <c r="B8" s="144" t="s">
        <v>113</v>
      </c>
      <c r="C8" s="145">
        <v>38044</v>
      </c>
      <c r="D8" s="145">
        <v>68787</v>
      </c>
      <c r="E8" s="146">
        <v>80.809063189990496</v>
      </c>
      <c r="F8" s="146">
        <v>-49.356902530424698</v>
      </c>
    </row>
    <row r="9" spans="1:9" x14ac:dyDescent="0.25">
      <c r="A9" s="276"/>
      <c r="B9" s="143" t="s">
        <v>225</v>
      </c>
      <c r="C9" s="147">
        <v>12446</v>
      </c>
      <c r="D9" s="147">
        <v>27307</v>
      </c>
      <c r="E9" s="148">
        <v>119.40382452193499</v>
      </c>
      <c r="F9" s="148">
        <v>-53.858501884050597</v>
      </c>
      <c r="G9" s="18"/>
      <c r="H9" s="18"/>
      <c r="I9" s="18"/>
    </row>
    <row r="10" spans="1:9" x14ac:dyDescent="0.25">
      <c r="A10" s="276"/>
      <c r="B10" s="143" t="s">
        <v>524</v>
      </c>
      <c r="C10" s="147">
        <v>25598</v>
      </c>
      <c r="D10" s="147">
        <v>41480</v>
      </c>
      <c r="E10" s="148">
        <v>62.043909680443797</v>
      </c>
      <c r="F10" s="148">
        <v>-45.881063591055003</v>
      </c>
      <c r="G10" s="18"/>
      <c r="H10" s="18"/>
      <c r="I10" s="18"/>
    </row>
    <row r="11" spans="1:9" x14ac:dyDescent="0.25">
      <c r="A11" s="276"/>
      <c r="B11" s="149" t="s">
        <v>525</v>
      </c>
      <c r="C11" s="147">
        <v>803</v>
      </c>
      <c r="D11" s="147">
        <v>1665</v>
      </c>
      <c r="E11" s="148">
        <v>107.347447073474</v>
      </c>
      <c r="F11" s="148">
        <v>-79.467258601553795</v>
      </c>
      <c r="G11" s="18"/>
      <c r="H11" s="18"/>
      <c r="I11" s="18"/>
    </row>
    <row r="12" spans="1:9" x14ac:dyDescent="0.25">
      <c r="A12" s="276"/>
      <c r="B12" s="149" t="s">
        <v>526</v>
      </c>
      <c r="C12" s="147">
        <v>24795</v>
      </c>
      <c r="D12" s="147">
        <v>39815</v>
      </c>
      <c r="E12" s="148">
        <v>60.576729179269996</v>
      </c>
      <c r="F12" s="148">
        <v>-41.907290952332303</v>
      </c>
      <c r="G12" s="18"/>
      <c r="H12" s="18"/>
      <c r="I12" s="18"/>
    </row>
    <row r="13" spans="1:9" ht="11.25" customHeight="1" x14ac:dyDescent="0.25">
      <c r="A13" s="276" t="s">
        <v>134</v>
      </c>
      <c r="B13" s="144" t="s">
        <v>113</v>
      </c>
      <c r="C13" s="145">
        <v>5401</v>
      </c>
      <c r="D13" s="145">
        <v>10132</v>
      </c>
      <c r="E13" s="146">
        <v>87.594889835215696</v>
      </c>
      <c r="F13" s="146">
        <v>-31.1123198259451</v>
      </c>
    </row>
    <row r="14" spans="1:9" x14ac:dyDescent="0.25">
      <c r="A14" s="276"/>
      <c r="B14" s="143" t="s">
        <v>225</v>
      </c>
      <c r="C14" s="147">
        <v>1744</v>
      </c>
      <c r="D14" s="147">
        <v>4011</v>
      </c>
      <c r="E14" s="148">
        <v>129.988532110092</v>
      </c>
      <c r="F14" s="148">
        <v>-33.6805555555556</v>
      </c>
      <c r="G14" s="18"/>
      <c r="H14" s="18"/>
      <c r="I14" s="18"/>
    </row>
    <row r="15" spans="1:9" x14ac:dyDescent="0.25">
      <c r="A15" s="276"/>
      <c r="B15" s="143" t="s">
        <v>524</v>
      </c>
      <c r="C15" s="147">
        <v>3657</v>
      </c>
      <c r="D15" s="147">
        <v>6121</v>
      </c>
      <c r="E15" s="148">
        <v>67.377631938747598</v>
      </c>
      <c r="F15" s="148">
        <v>-29.3187066974596</v>
      </c>
      <c r="G15" s="18"/>
      <c r="H15" s="18"/>
      <c r="I15" s="18"/>
    </row>
    <row r="16" spans="1:9" x14ac:dyDescent="0.25">
      <c r="A16" s="276"/>
      <c r="B16" s="149" t="s">
        <v>525</v>
      </c>
      <c r="C16" s="147">
        <v>21</v>
      </c>
      <c r="D16" s="147">
        <v>32</v>
      </c>
      <c r="E16" s="148">
        <v>52.380952380952401</v>
      </c>
      <c r="F16" s="148">
        <v>-82.702702702702695</v>
      </c>
      <c r="G16" s="18"/>
      <c r="H16" s="18"/>
      <c r="I16" s="18"/>
    </row>
    <row r="17" spans="1:9" x14ac:dyDescent="0.25">
      <c r="A17" s="276"/>
      <c r="B17" s="149" t="s">
        <v>526</v>
      </c>
      <c r="C17" s="147">
        <v>3636</v>
      </c>
      <c r="D17" s="147">
        <v>6089</v>
      </c>
      <c r="E17" s="148">
        <v>67.464246424642496</v>
      </c>
      <c r="F17" s="148">
        <v>-28.1533923303835</v>
      </c>
      <c r="G17" s="18"/>
      <c r="H17" s="18"/>
      <c r="I17" s="18"/>
    </row>
    <row r="18" spans="1:9" ht="11.25" customHeight="1" x14ac:dyDescent="0.25">
      <c r="A18" s="276" t="s">
        <v>176</v>
      </c>
      <c r="B18" s="144" t="s">
        <v>113</v>
      </c>
      <c r="C18" s="145">
        <v>12325</v>
      </c>
      <c r="D18" s="145">
        <v>22462</v>
      </c>
      <c r="E18" s="146">
        <v>82.247464503042593</v>
      </c>
      <c r="F18" s="146">
        <v>-42.853508370223402</v>
      </c>
    </row>
    <row r="19" spans="1:9" x14ac:dyDescent="0.25">
      <c r="A19" s="276"/>
      <c r="B19" s="143" t="s">
        <v>225</v>
      </c>
      <c r="C19" s="147">
        <v>3680</v>
      </c>
      <c r="D19" s="147">
        <v>8966</v>
      </c>
      <c r="E19" s="148">
        <v>143.64130434782601</v>
      </c>
      <c r="F19" s="148">
        <v>-46.388423822052097</v>
      </c>
      <c r="G19" s="18"/>
      <c r="H19" s="18"/>
      <c r="I19" s="18"/>
    </row>
    <row r="20" spans="1:9" x14ac:dyDescent="0.25">
      <c r="A20" s="276"/>
      <c r="B20" s="143" t="s">
        <v>524</v>
      </c>
      <c r="C20" s="147">
        <v>8645</v>
      </c>
      <c r="D20" s="147">
        <v>13496</v>
      </c>
      <c r="E20" s="148">
        <v>56.113360323886603</v>
      </c>
      <c r="F20" s="148">
        <v>-40.235585864848098</v>
      </c>
      <c r="G20" s="18"/>
      <c r="H20" s="18"/>
      <c r="I20" s="18"/>
    </row>
    <row r="21" spans="1:9" x14ac:dyDescent="0.25">
      <c r="A21" s="276"/>
      <c r="B21" s="149" t="s">
        <v>525</v>
      </c>
      <c r="C21" s="147">
        <v>45</v>
      </c>
      <c r="D21" s="147">
        <v>95</v>
      </c>
      <c r="E21" s="148">
        <v>111.111111111111</v>
      </c>
      <c r="F21" s="148">
        <v>-71.556886227544894</v>
      </c>
      <c r="G21" s="18"/>
      <c r="H21" s="18"/>
      <c r="I21" s="18"/>
    </row>
    <row r="22" spans="1:9" x14ac:dyDescent="0.25">
      <c r="A22" s="276"/>
      <c r="B22" s="149" t="s">
        <v>526</v>
      </c>
      <c r="C22" s="147">
        <v>8600</v>
      </c>
      <c r="D22" s="147">
        <v>13401</v>
      </c>
      <c r="E22" s="148">
        <v>55.825581395348799</v>
      </c>
      <c r="F22" s="148">
        <v>-39.765372168284799</v>
      </c>
      <c r="G22" s="18"/>
      <c r="H22" s="18"/>
      <c r="I22" s="18"/>
    </row>
    <row r="23" spans="1:9" x14ac:dyDescent="0.25">
      <c r="A23" s="276" t="s">
        <v>242</v>
      </c>
      <c r="B23" s="144" t="s">
        <v>113</v>
      </c>
      <c r="C23" s="145">
        <v>1580</v>
      </c>
      <c r="D23" s="145">
        <v>2693</v>
      </c>
      <c r="E23" s="146">
        <v>70.443037974683506</v>
      </c>
      <c r="F23" s="146">
        <v>-11.762778505897799</v>
      </c>
    </row>
    <row r="24" spans="1:9" x14ac:dyDescent="0.25">
      <c r="A24" s="276"/>
      <c r="B24" s="143" t="s">
        <v>225</v>
      </c>
      <c r="C24" s="147">
        <v>553</v>
      </c>
      <c r="D24" s="147">
        <v>934</v>
      </c>
      <c r="E24" s="148">
        <v>68.896925858951207</v>
      </c>
      <c r="F24" s="148">
        <v>-12.7102803738318</v>
      </c>
    </row>
    <row r="25" spans="1:9" x14ac:dyDescent="0.25">
      <c r="A25" s="276"/>
      <c r="B25" s="143" t="s">
        <v>524</v>
      </c>
      <c r="C25" s="147">
        <v>1027</v>
      </c>
      <c r="D25" s="147">
        <v>1759</v>
      </c>
      <c r="E25" s="148">
        <v>71.275559883154799</v>
      </c>
      <c r="F25" s="148">
        <v>-11.2512613521695</v>
      </c>
    </row>
    <row r="26" spans="1:9" x14ac:dyDescent="0.25">
      <c r="A26" s="276"/>
      <c r="B26" s="149" t="s">
        <v>525</v>
      </c>
      <c r="C26" s="147">
        <v>1</v>
      </c>
      <c r="D26" s="147">
        <v>1</v>
      </c>
      <c r="E26" s="148">
        <v>0</v>
      </c>
      <c r="F26" s="148">
        <v>-83.3333333333333</v>
      </c>
    </row>
    <row r="27" spans="1:9" x14ac:dyDescent="0.25">
      <c r="A27" s="276"/>
      <c r="B27" s="149" t="s">
        <v>526</v>
      </c>
      <c r="C27" s="147">
        <v>1026</v>
      </c>
      <c r="D27" s="147">
        <v>1758</v>
      </c>
      <c r="E27" s="148">
        <v>71.345029239766106</v>
      </c>
      <c r="F27" s="148">
        <v>-11.0323886639676</v>
      </c>
    </row>
    <row r="28" spans="1:9" x14ac:dyDescent="0.25">
      <c r="A28" s="275" t="s">
        <v>579</v>
      </c>
      <c r="B28" s="275"/>
      <c r="C28" s="275"/>
      <c r="D28" s="275"/>
      <c r="E28" s="275"/>
      <c r="F28" s="275"/>
    </row>
  </sheetData>
  <mergeCells count="7">
    <mergeCell ref="A1:F1"/>
    <mergeCell ref="A23:A27"/>
    <mergeCell ref="A28:F28"/>
    <mergeCell ref="A3:A7"/>
    <mergeCell ref="A8:A12"/>
    <mergeCell ref="A13:A17"/>
    <mergeCell ref="A18:A22"/>
  </mergeCells>
  <pageMargins left="0.74999999999999989" right="0.74999999999999989" top="1.393700787401575" bottom="1.393700787401575" header="1" footer="1"/>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MJ51"/>
  <sheetViews>
    <sheetView zoomScaleNormal="100" workbookViewId="0">
      <selection activeCell="B2" sqref="B2:I3"/>
    </sheetView>
  </sheetViews>
  <sheetFormatPr baseColWidth="10" defaultColWidth="11.25" defaultRowHeight="15" x14ac:dyDescent="0.25"/>
  <cols>
    <col min="1" max="1" width="15.75" style="2" customWidth="1"/>
    <col min="2" max="2" width="8.5" style="2" customWidth="1"/>
    <col min="3" max="3" width="7.75" style="2" customWidth="1"/>
    <col min="4" max="4" width="9.25" style="2" customWidth="1"/>
    <col min="5" max="5" width="8.25" style="2" customWidth="1"/>
    <col min="6" max="6" width="7.75" style="2" customWidth="1"/>
    <col min="7" max="7" width="9.25" style="2" customWidth="1"/>
    <col min="8" max="8" width="7.75" style="2" customWidth="1"/>
    <col min="9" max="9" width="9.25" style="2" customWidth="1"/>
    <col min="10" max="10" width="9" style="2" customWidth="1"/>
    <col min="11" max="11" width="7" style="2" customWidth="1"/>
    <col min="12" max="16" width="6.5" style="2" customWidth="1"/>
    <col min="17" max="23" width="7" style="2" customWidth="1"/>
    <col min="24" max="25" width="6.5" style="2" customWidth="1"/>
    <col min="26" max="1024" width="10.25" style="2" customWidth="1"/>
  </cols>
  <sheetData>
    <row r="1" spans="1:18" x14ac:dyDescent="0.25">
      <c r="A1" s="200" t="s">
        <v>535</v>
      </c>
      <c r="B1" s="201"/>
      <c r="C1" s="201"/>
      <c r="D1" s="201"/>
      <c r="E1" s="201"/>
      <c r="F1" s="201"/>
      <c r="G1" s="201"/>
      <c r="H1" s="201"/>
      <c r="I1" s="201"/>
    </row>
    <row r="2" spans="1:18" x14ac:dyDescent="0.25">
      <c r="A2" s="204"/>
      <c r="B2" s="197">
        <v>2020</v>
      </c>
      <c r="C2" s="197"/>
      <c r="D2" s="197">
        <v>2021</v>
      </c>
      <c r="E2" s="197"/>
      <c r="F2" s="174" t="s">
        <v>529</v>
      </c>
      <c r="G2" s="175"/>
      <c r="H2" s="213" t="s">
        <v>534</v>
      </c>
      <c r="I2" s="214"/>
    </row>
    <row r="3" spans="1:18" x14ac:dyDescent="0.25">
      <c r="A3" s="204"/>
      <c r="B3" s="173" t="s">
        <v>136</v>
      </c>
      <c r="C3" s="173" t="s">
        <v>137</v>
      </c>
      <c r="D3" s="173" t="s">
        <v>136</v>
      </c>
      <c r="E3" s="173" t="s">
        <v>137</v>
      </c>
      <c r="F3" s="173" t="s">
        <v>136</v>
      </c>
      <c r="G3" s="173" t="s">
        <v>137</v>
      </c>
      <c r="H3" s="173" t="s">
        <v>136</v>
      </c>
      <c r="I3" s="173" t="s">
        <v>137</v>
      </c>
      <c r="R3" s="3"/>
    </row>
    <row r="4" spans="1:18" x14ac:dyDescent="0.25">
      <c r="A4" s="79" t="s">
        <v>121</v>
      </c>
      <c r="B4" s="101">
        <v>0.56658691684649698</v>
      </c>
      <c r="C4" s="101">
        <v>0.55533461356097502</v>
      </c>
      <c r="D4" s="101">
        <v>0.51358736784189196</v>
      </c>
      <c r="E4" s="101">
        <v>0.52605082470992304</v>
      </c>
      <c r="F4" s="82">
        <v>-9.3541780490783193</v>
      </c>
      <c r="G4" s="82">
        <v>-5.27317911326932</v>
      </c>
      <c r="H4" s="82">
        <v>22.441387021867701</v>
      </c>
      <c r="I4" s="82">
        <v>31.289232333874502</v>
      </c>
      <c r="J4" s="19"/>
      <c r="K4" s="19"/>
      <c r="L4" s="3"/>
      <c r="M4" s="3"/>
      <c r="N4" s="3"/>
      <c r="R4" s="3"/>
    </row>
    <row r="5" spans="1:18" x14ac:dyDescent="0.25">
      <c r="A5" s="83" t="s">
        <v>131</v>
      </c>
      <c r="B5" s="102">
        <v>0.55937292461069998</v>
      </c>
      <c r="C5" s="102">
        <v>0.52263853408104199</v>
      </c>
      <c r="D5" s="102">
        <v>0.53864697305266596</v>
      </c>
      <c r="E5" s="102">
        <v>0.53126809293910005</v>
      </c>
      <c r="F5" s="86">
        <v>-3.7052117909457598</v>
      </c>
      <c r="G5" s="86">
        <v>1.6511524304710901</v>
      </c>
      <c r="H5" s="86">
        <v>54.417362448822999</v>
      </c>
      <c r="I5" s="86">
        <v>87.131310030474495</v>
      </c>
      <c r="J5" s="19"/>
      <c r="K5" s="19"/>
      <c r="L5" s="3"/>
      <c r="M5" s="3"/>
      <c r="N5" s="3"/>
      <c r="R5" s="3"/>
    </row>
    <row r="6" spans="1:18" x14ac:dyDescent="0.25">
      <c r="A6" s="83" t="s">
        <v>132</v>
      </c>
      <c r="B6" s="102">
        <v>0.59599340985187799</v>
      </c>
      <c r="C6" s="102">
        <v>0.60429561590504199</v>
      </c>
      <c r="D6" s="102">
        <v>0.507229035051877</v>
      </c>
      <c r="E6" s="102">
        <v>0.52744875300057503</v>
      </c>
      <c r="F6" s="86">
        <v>-14.893516158519599</v>
      </c>
      <c r="G6" s="86">
        <v>-12.7167665761359</v>
      </c>
      <c r="H6" s="86">
        <v>16.368972885904402</v>
      </c>
      <c r="I6" s="86">
        <v>23.895048694407599</v>
      </c>
      <c r="J6" s="19"/>
      <c r="K6" s="19"/>
      <c r="L6" s="3"/>
      <c r="M6" s="3"/>
      <c r="N6" s="3"/>
      <c r="R6" s="3"/>
    </row>
    <row r="7" spans="1:18" x14ac:dyDescent="0.25">
      <c r="A7" s="87" t="s">
        <v>133</v>
      </c>
      <c r="B7" s="102">
        <v>0.53609632477957103</v>
      </c>
      <c r="C7" s="102">
        <v>0.53380618720037398</v>
      </c>
      <c r="D7" s="102">
        <v>0.47753745819327698</v>
      </c>
      <c r="E7" s="102">
        <v>0.490201607287295</v>
      </c>
      <c r="F7" s="86">
        <v>-10.9231986640409</v>
      </c>
      <c r="G7" s="86">
        <v>-8.1686164302009701</v>
      </c>
      <c r="H7" s="86">
        <v>23.887140716920399</v>
      </c>
      <c r="I7" s="86">
        <v>33.231877239438703</v>
      </c>
      <c r="J7" s="19"/>
      <c r="K7" s="3"/>
      <c r="L7" s="19"/>
      <c r="R7" s="3"/>
    </row>
    <row r="8" spans="1:18" x14ac:dyDescent="0.25">
      <c r="A8" s="88" t="s">
        <v>131</v>
      </c>
      <c r="B8" s="102">
        <v>0.509427702325145</v>
      </c>
      <c r="C8" s="102">
        <v>0.46798043095866299</v>
      </c>
      <c r="D8" s="102">
        <v>0.44735363044721699</v>
      </c>
      <c r="E8" s="102">
        <v>0.43620226782034799</v>
      </c>
      <c r="F8" s="86">
        <v>-12.1850601360326</v>
      </c>
      <c r="G8" s="86">
        <v>-6.7904897376193301</v>
      </c>
      <c r="H8" s="86">
        <v>56.685946154823498</v>
      </c>
      <c r="I8" s="86">
        <v>111.095407901577</v>
      </c>
      <c r="J8" s="19"/>
      <c r="K8" s="3"/>
      <c r="L8" s="19"/>
      <c r="R8" s="3"/>
    </row>
    <row r="9" spans="1:18" x14ac:dyDescent="0.25">
      <c r="A9" s="88" t="s">
        <v>132</v>
      </c>
      <c r="B9" s="102">
        <v>0.58075607645120197</v>
      </c>
      <c r="C9" s="102">
        <v>0.59082824504464804</v>
      </c>
      <c r="D9" s="102">
        <v>0.48593480715846599</v>
      </c>
      <c r="E9" s="102">
        <v>0.50449333865721702</v>
      </c>
      <c r="F9" s="86">
        <v>-16.327210878645602</v>
      </c>
      <c r="G9" s="86">
        <v>-14.612521847344601</v>
      </c>
      <c r="H9" s="86">
        <v>20.419465763515099</v>
      </c>
      <c r="I9" s="86">
        <v>28.0496768684906</v>
      </c>
      <c r="J9" s="19"/>
      <c r="K9" s="3"/>
      <c r="L9" s="19"/>
      <c r="R9" s="3"/>
    </row>
    <row r="10" spans="1:18" x14ac:dyDescent="0.25">
      <c r="A10" s="87" t="s">
        <v>134</v>
      </c>
      <c r="B10" s="102">
        <v>0.669428412055458</v>
      </c>
      <c r="C10" s="102">
        <v>0.64850795976820097</v>
      </c>
      <c r="D10" s="102">
        <v>0.63958583442785799</v>
      </c>
      <c r="E10" s="102">
        <v>0.62819676590640905</v>
      </c>
      <c r="F10" s="86">
        <v>-4.4579191875005897</v>
      </c>
      <c r="G10" s="86">
        <v>-3.1319883674290399</v>
      </c>
      <c r="H10" s="86">
        <v>16.087744658480801</v>
      </c>
      <c r="I10" s="86">
        <v>19.910876265859699</v>
      </c>
      <c r="J10" s="19"/>
      <c r="K10" s="3"/>
      <c r="L10" s="19"/>
      <c r="R10" s="3"/>
    </row>
    <row r="11" spans="1:18" x14ac:dyDescent="0.25">
      <c r="A11" s="88" t="s">
        <v>131</v>
      </c>
      <c r="B11" s="102">
        <v>0.65396771958324695</v>
      </c>
      <c r="C11" s="102">
        <v>0.62725498667818802</v>
      </c>
      <c r="D11" s="102">
        <v>0.64944897248389699</v>
      </c>
      <c r="E11" s="102">
        <v>0.63206477048535603</v>
      </c>
      <c r="F11" s="86">
        <v>-0.690974028844904</v>
      </c>
      <c r="G11" s="86">
        <v>0.76679881536523298</v>
      </c>
      <c r="H11" s="86">
        <v>23.138794002328801</v>
      </c>
      <c r="I11" s="86">
        <v>35.679700239815404</v>
      </c>
      <c r="J11" s="19"/>
      <c r="K11" s="3"/>
      <c r="L11" s="19"/>
      <c r="R11" s="3"/>
    </row>
    <row r="12" spans="1:18" x14ac:dyDescent="0.25">
      <c r="A12" s="88" t="s">
        <v>132</v>
      </c>
      <c r="B12" s="102">
        <v>0.73020345039448697</v>
      </c>
      <c r="C12" s="102">
        <v>0.73534773692454203</v>
      </c>
      <c r="D12" s="102">
        <v>0.63362634680211705</v>
      </c>
      <c r="E12" s="102">
        <v>0.63149027207699604</v>
      </c>
      <c r="F12" s="86">
        <v>-13.226054127818101</v>
      </c>
      <c r="G12" s="86">
        <v>-14.1235852961092</v>
      </c>
      <c r="H12" s="86">
        <v>10.8679939566161</v>
      </c>
      <c r="I12" s="86">
        <v>11.137437429694501</v>
      </c>
      <c r="J12" s="19"/>
      <c r="K12" s="3"/>
      <c r="L12" s="19"/>
      <c r="R12" s="3"/>
    </row>
    <row r="13" spans="1:18" x14ac:dyDescent="0.25">
      <c r="A13" s="87" t="s">
        <v>530</v>
      </c>
      <c r="B13" s="102">
        <v>0.62543816137576702</v>
      </c>
      <c r="C13" s="102">
        <v>0.63319163840728498</v>
      </c>
      <c r="D13" s="102">
        <v>0.57041110535800899</v>
      </c>
      <c r="E13" s="102">
        <v>0.58572962847276</v>
      </c>
      <c r="F13" s="86">
        <v>-8.7981609399587004</v>
      </c>
      <c r="G13" s="86">
        <v>-7.4956785680098603</v>
      </c>
      <c r="H13" s="86">
        <v>17.4132175545652</v>
      </c>
      <c r="I13" s="86">
        <v>24.864116749229801</v>
      </c>
      <c r="J13" s="19"/>
      <c r="K13" s="3"/>
      <c r="L13" s="19"/>
      <c r="R13" s="3"/>
    </row>
    <row r="14" spans="1:18" x14ac:dyDescent="0.25">
      <c r="A14" s="88" t="s">
        <v>131</v>
      </c>
      <c r="B14" s="102">
        <v>0.58515806762102596</v>
      </c>
      <c r="C14" s="102">
        <v>0.57938304955848496</v>
      </c>
      <c r="D14" s="102">
        <v>0.59405330271506496</v>
      </c>
      <c r="E14" s="102">
        <v>0.59993185890047895</v>
      </c>
      <c r="F14" s="86">
        <v>1.5201422634747199</v>
      </c>
      <c r="G14" s="86">
        <v>3.5466707832845201</v>
      </c>
      <c r="H14" s="86">
        <v>67.8684798655691</v>
      </c>
      <c r="I14" s="86">
        <v>84.976703010543204</v>
      </c>
      <c r="J14" s="19"/>
      <c r="K14" s="3"/>
      <c r="L14" s="19"/>
      <c r="R14" s="3"/>
    </row>
    <row r="15" spans="1:18" x14ac:dyDescent="0.25">
      <c r="A15" s="88" t="s">
        <v>132</v>
      </c>
      <c r="B15" s="102">
        <v>0.68642652159141204</v>
      </c>
      <c r="C15" s="102">
        <v>0.69711146923132505</v>
      </c>
      <c r="D15" s="102">
        <v>0.56018796001158899</v>
      </c>
      <c r="E15" s="102">
        <v>0.58392336988293003</v>
      </c>
      <c r="F15" s="86">
        <v>-18.390688239602198</v>
      </c>
      <c r="G15" s="86">
        <v>-16.2367288940466</v>
      </c>
      <c r="H15" s="86">
        <v>7.6970127940311697</v>
      </c>
      <c r="I15" s="86">
        <v>15.264410142231</v>
      </c>
      <c r="J15" s="19"/>
      <c r="K15" s="3"/>
      <c r="L15" s="19"/>
      <c r="R15" s="3"/>
    </row>
    <row r="16" spans="1:18" x14ac:dyDescent="0.25">
      <c r="A16" s="188" t="s">
        <v>723</v>
      </c>
      <c r="B16" s="188"/>
      <c r="C16" s="188"/>
      <c r="D16" s="188"/>
      <c r="E16" s="188"/>
      <c r="F16" s="188"/>
      <c r="G16" s="188"/>
      <c r="H16" s="188"/>
      <c r="I16" s="188"/>
      <c r="R16" s="3"/>
    </row>
    <row r="17" spans="1:18" ht="22.5" customHeight="1" x14ac:dyDescent="0.25">
      <c r="A17" s="209"/>
      <c r="B17" s="209"/>
      <c r="C17" s="209"/>
      <c r="D17" s="209"/>
      <c r="E17" s="209"/>
      <c r="F17" s="209"/>
      <c r="G17" s="209"/>
      <c r="H17" s="209"/>
      <c r="I17" s="209"/>
      <c r="R17" s="3"/>
    </row>
    <row r="18" spans="1:18" x14ac:dyDescent="0.25">
      <c r="A18" s="211" t="s">
        <v>138</v>
      </c>
      <c r="B18" s="212"/>
      <c r="C18" s="212"/>
      <c r="D18" s="212"/>
      <c r="E18" s="212"/>
      <c r="F18" s="212"/>
      <c r="G18" s="212"/>
      <c r="H18" s="212"/>
      <c r="I18" s="212"/>
      <c r="J18" s="13"/>
      <c r="R18" s="3"/>
    </row>
    <row r="20" spans="1:18" x14ac:dyDescent="0.25">
      <c r="B20" s="8" t="s">
        <v>113</v>
      </c>
      <c r="C20" s="8" t="s">
        <v>131</v>
      </c>
      <c r="D20" s="8" t="s">
        <v>132</v>
      </c>
    </row>
    <row r="21" spans="1:18" x14ac:dyDescent="0.25">
      <c r="A21" s="8" t="s">
        <v>121</v>
      </c>
      <c r="B21" s="9"/>
      <c r="C21" s="9"/>
      <c r="D21" s="9"/>
    </row>
    <row r="22" spans="1:18" x14ac:dyDescent="0.25">
      <c r="A22" s="18" t="s">
        <v>133</v>
      </c>
      <c r="B22" s="9">
        <v>-3.6049909648615501</v>
      </c>
      <c r="C22" s="9">
        <v>-9.1293342605449901</v>
      </c>
      <c r="D22" s="9">
        <v>-2.1294227893410702</v>
      </c>
    </row>
    <row r="23" spans="1:18" x14ac:dyDescent="0.25">
      <c r="A23" s="18" t="s">
        <v>134</v>
      </c>
      <c r="B23" s="9">
        <v>12.599846658596499</v>
      </c>
      <c r="C23" s="9">
        <v>11.0801999431231</v>
      </c>
      <c r="D23" s="9">
        <v>12.639731175024</v>
      </c>
    </row>
    <row r="24" spans="1:18" x14ac:dyDescent="0.25">
      <c r="A24" s="18" t="s">
        <v>135</v>
      </c>
      <c r="B24" s="9">
        <v>5.6823737516116202</v>
      </c>
      <c r="C24" s="9">
        <v>5.5406329662398601</v>
      </c>
      <c r="D24" s="9">
        <v>5.2958924959712697</v>
      </c>
    </row>
    <row r="26" spans="1:18" x14ac:dyDescent="0.25">
      <c r="B26" s="13" t="s">
        <v>133</v>
      </c>
      <c r="C26" s="8" t="s">
        <v>134</v>
      </c>
      <c r="D26" s="8" t="s">
        <v>135</v>
      </c>
    </row>
    <row r="27" spans="1:18" x14ac:dyDescent="0.25">
      <c r="A27" s="8" t="s">
        <v>113</v>
      </c>
      <c r="B27" s="14">
        <v>-1.5690206149625601</v>
      </c>
      <c r="C27" s="14">
        <v>4.8962588615777296</v>
      </c>
      <c r="D27" s="14">
        <v>0.55601710911962199</v>
      </c>
      <c r="E27" s="11"/>
    </row>
    <row r="28" spans="1:18" x14ac:dyDescent="0.25">
      <c r="A28" s="8" t="s">
        <v>131</v>
      </c>
      <c r="B28" s="14">
        <v>-8.4798483450868805</v>
      </c>
      <c r="C28" s="14">
        <v>3.0142377621008598</v>
      </c>
      <c r="D28" s="14">
        <v>5.22535405442048</v>
      </c>
    </row>
    <row r="29" spans="1:18" x14ac:dyDescent="0.25">
      <c r="A29" s="8" t="s">
        <v>132</v>
      </c>
      <c r="B29" s="14">
        <v>-1.43369472012598</v>
      </c>
      <c r="C29" s="14">
        <v>1.66746203070156</v>
      </c>
      <c r="D29" s="14">
        <v>-3.4971720810826001</v>
      </c>
    </row>
    <row r="38" spans="1:14" ht="3" customHeight="1" x14ac:dyDescent="0.25">
      <c r="A38" s="189" t="s">
        <v>723</v>
      </c>
      <c r="B38" s="189"/>
      <c r="C38" s="189"/>
      <c r="D38" s="189"/>
      <c r="E38" s="189"/>
      <c r="F38" s="189"/>
      <c r="G38" s="189"/>
      <c r="H38" s="189"/>
      <c r="I38" s="189"/>
      <c r="J38" s="189"/>
      <c r="K38" s="189"/>
      <c r="L38" s="189"/>
      <c r="M38" s="189"/>
      <c r="N38" s="189"/>
    </row>
    <row r="39" spans="1:14" ht="23.25" customHeight="1" x14ac:dyDescent="0.25">
      <c r="A39" s="189"/>
      <c r="B39" s="189"/>
      <c r="C39" s="189"/>
      <c r="D39" s="189"/>
      <c r="E39" s="189"/>
      <c r="F39" s="189"/>
      <c r="G39" s="189"/>
      <c r="H39" s="189"/>
      <c r="I39" s="189"/>
      <c r="J39" s="189"/>
      <c r="K39" s="189"/>
      <c r="L39" s="189"/>
      <c r="M39" s="189"/>
      <c r="N39" s="189"/>
    </row>
    <row r="40" spans="1:14" x14ac:dyDescent="0.25">
      <c r="B40" s="150"/>
      <c r="C40" s="150"/>
      <c r="D40" s="150"/>
      <c r="E40" s="150"/>
    </row>
    <row r="41" spans="1:14" x14ac:dyDescent="0.25">
      <c r="B41" s="150"/>
      <c r="C41" s="150"/>
      <c r="D41" s="150"/>
      <c r="E41" s="150"/>
    </row>
    <row r="42" spans="1:14" x14ac:dyDescent="0.25">
      <c r="B42" s="150"/>
      <c r="C42" s="150"/>
      <c r="D42" s="150"/>
      <c r="E42" s="150"/>
    </row>
    <row r="43" spans="1:14" x14ac:dyDescent="0.25">
      <c r="B43" s="150"/>
      <c r="C43" s="150"/>
      <c r="D43" s="150"/>
      <c r="E43" s="150"/>
    </row>
    <row r="44" spans="1:14" x14ac:dyDescent="0.25">
      <c r="B44" s="150"/>
      <c r="C44" s="150"/>
      <c r="D44" s="150"/>
      <c r="E44" s="150"/>
    </row>
    <row r="45" spans="1:14" x14ac:dyDescent="0.25">
      <c r="B45" s="150"/>
      <c r="C45" s="150"/>
      <c r="D45" s="150"/>
      <c r="E45" s="150"/>
    </row>
    <row r="46" spans="1:14" x14ac:dyDescent="0.25">
      <c r="B46" s="150"/>
      <c r="C46" s="150"/>
      <c r="D46" s="150"/>
      <c r="E46" s="150"/>
    </row>
    <row r="47" spans="1:14" x14ac:dyDescent="0.25">
      <c r="B47" s="150"/>
      <c r="C47" s="150"/>
      <c r="D47" s="150"/>
      <c r="E47" s="150"/>
    </row>
    <row r="48" spans="1:14" x14ac:dyDescent="0.25">
      <c r="B48" s="150"/>
      <c r="C48" s="150"/>
      <c r="D48" s="150"/>
      <c r="E48" s="150"/>
    </row>
    <row r="49" spans="2:5" x14ac:dyDescent="0.25">
      <c r="B49" s="150"/>
      <c r="C49" s="150"/>
      <c r="D49" s="150"/>
      <c r="E49" s="150"/>
    </row>
    <row r="50" spans="2:5" x14ac:dyDescent="0.25">
      <c r="B50" s="150"/>
      <c r="C50" s="150"/>
      <c r="D50" s="150"/>
      <c r="E50" s="150"/>
    </row>
    <row r="51" spans="2:5" x14ac:dyDescent="0.25">
      <c r="B51" s="150"/>
      <c r="C51" s="150"/>
      <c r="D51" s="150"/>
      <c r="E51" s="150"/>
    </row>
  </sheetData>
  <mergeCells count="8">
    <mergeCell ref="A38:N39"/>
    <mergeCell ref="A18:I18"/>
    <mergeCell ref="A1:I1"/>
    <mergeCell ref="A2:A3"/>
    <mergeCell ref="B2:C2"/>
    <mergeCell ref="D2:E2"/>
    <mergeCell ref="A16:I17"/>
    <mergeCell ref="H2:I2"/>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4:AMJ38"/>
  <sheetViews>
    <sheetView topLeftCell="A4" workbookViewId="0"/>
  </sheetViews>
  <sheetFormatPr baseColWidth="10" defaultColWidth="11.25" defaultRowHeight="15" x14ac:dyDescent="0.25"/>
  <cols>
    <col min="1" max="1" width="23.25" style="2" customWidth="1"/>
    <col min="2" max="2" width="7.75" style="2" customWidth="1"/>
    <col min="3" max="3" width="5.75" style="2" customWidth="1"/>
    <col min="4" max="4" width="9" style="2" customWidth="1"/>
    <col min="5" max="5" width="5.75" style="2" customWidth="1"/>
    <col min="6" max="6" width="7.75" style="2" customWidth="1"/>
    <col min="7" max="7" width="5.75" style="2" customWidth="1"/>
    <col min="8" max="8" width="7.75" style="2" customWidth="1"/>
    <col min="9" max="9" width="5.75" style="2" customWidth="1"/>
    <col min="10" max="10" width="9" style="2" customWidth="1"/>
    <col min="11" max="11" width="5.75" style="2" customWidth="1"/>
    <col min="12" max="12" width="7.75" style="2" customWidth="1"/>
    <col min="13" max="13" width="5.75" style="2" customWidth="1"/>
    <col min="14" max="14" width="6.25" style="2" customWidth="1"/>
    <col min="15" max="16" width="8.25" style="2" customWidth="1"/>
    <col min="17" max="25" width="8.75" style="2" customWidth="1"/>
    <col min="26" max="1024" width="10.25" style="2" customWidth="1"/>
  </cols>
  <sheetData>
    <row r="4" spans="1:5" x14ac:dyDescent="0.25">
      <c r="B4" s="8" t="s">
        <v>113</v>
      </c>
      <c r="C4" s="8" t="s">
        <v>131</v>
      </c>
      <c r="D4" s="8" t="s">
        <v>132</v>
      </c>
    </row>
    <row r="5" spans="1:5" x14ac:dyDescent="0.25">
      <c r="A5" s="18" t="s">
        <v>155</v>
      </c>
      <c r="B5" s="9">
        <v>66.201001615670293</v>
      </c>
      <c r="C5" s="9">
        <v>32.181992761780599</v>
      </c>
      <c r="D5" s="9">
        <v>64.012905921849807</v>
      </c>
    </row>
    <row r="6" spans="1:5" x14ac:dyDescent="0.25">
      <c r="A6" s="18" t="s">
        <v>156</v>
      </c>
      <c r="B6" s="9">
        <v>-108.094851644317</v>
      </c>
      <c r="C6" s="9">
        <v>-35.017495976180498</v>
      </c>
      <c r="D6" s="9">
        <v>-149.669057073902</v>
      </c>
    </row>
    <row r="8" spans="1:5" x14ac:dyDescent="0.25">
      <c r="B8" s="13" t="s">
        <v>113</v>
      </c>
      <c r="C8" s="13" t="s">
        <v>155</v>
      </c>
      <c r="D8" s="8" t="s">
        <v>156</v>
      </c>
    </row>
    <row r="9" spans="1:5" x14ac:dyDescent="0.25">
      <c r="A9" s="8" t="s">
        <v>113</v>
      </c>
      <c r="B9" s="9">
        <v>-18.191053081704499</v>
      </c>
      <c r="C9" s="9">
        <v>-14.4733340708011</v>
      </c>
      <c r="D9" s="9">
        <v>-17.8657288723081</v>
      </c>
    </row>
    <row r="10" spans="1:5" x14ac:dyDescent="0.25">
      <c r="A10" s="18" t="s">
        <v>131</v>
      </c>
      <c r="B10" s="9">
        <v>-16.164306843012401</v>
      </c>
      <c r="C10" s="9">
        <v>-10.0486354637492</v>
      </c>
      <c r="D10" s="9">
        <v>-19.800787521217799</v>
      </c>
    </row>
    <row r="11" spans="1:5" x14ac:dyDescent="0.25">
      <c r="A11" s="18" t="s">
        <v>132</v>
      </c>
      <c r="B11" s="9">
        <v>-18.3758889704688</v>
      </c>
      <c r="C11" s="9">
        <v>-16.617289098913201</v>
      </c>
      <c r="D11" s="9">
        <v>-15.493788564145801</v>
      </c>
    </row>
    <row r="12" spans="1:5" x14ac:dyDescent="0.25">
      <c r="E12" s="27"/>
    </row>
    <row r="15" spans="1:5" x14ac:dyDescent="0.25">
      <c r="A15" s="8" t="s">
        <v>157</v>
      </c>
      <c r="B15" s="9">
        <v>52.7442496640152</v>
      </c>
    </row>
    <row r="16" spans="1:5" x14ac:dyDescent="0.25">
      <c r="A16" s="8" t="s">
        <v>158</v>
      </c>
      <c r="B16" s="9">
        <v>-21.327023019485001</v>
      </c>
    </row>
    <row r="17" spans="1:3" x14ac:dyDescent="0.25">
      <c r="A17" s="8" t="s">
        <v>159</v>
      </c>
      <c r="B17" s="9">
        <v>181.24644800133899</v>
      </c>
    </row>
    <row r="18" spans="1:3" x14ac:dyDescent="0.25">
      <c r="A18" s="8" t="s">
        <v>160</v>
      </c>
      <c r="B18" s="9">
        <v>50.165194693624898</v>
      </c>
    </row>
    <row r="19" spans="1:3" x14ac:dyDescent="0.25">
      <c r="A19" s="8" t="s">
        <v>161</v>
      </c>
      <c r="B19" s="9">
        <v>210.65559290391599</v>
      </c>
    </row>
    <row r="20" spans="1:3" x14ac:dyDescent="0.25">
      <c r="A20" s="8" t="s">
        <v>162</v>
      </c>
      <c r="B20" s="9">
        <v>130.85620434689099</v>
      </c>
    </row>
    <row r="23" spans="1:3" x14ac:dyDescent="0.25">
      <c r="A23" s="11"/>
      <c r="B23" s="12"/>
    </row>
    <row r="24" spans="1:3" x14ac:dyDescent="0.25">
      <c r="B24" s="13" t="s">
        <v>127</v>
      </c>
      <c r="C24" s="13"/>
    </row>
    <row r="25" spans="1:3" x14ac:dyDescent="0.25">
      <c r="A25" s="8" t="s">
        <v>157</v>
      </c>
      <c r="B25" s="9">
        <v>-4.9406814355521798</v>
      </c>
      <c r="C25" s="9"/>
    </row>
    <row r="26" spans="1:3" x14ac:dyDescent="0.25">
      <c r="A26" s="8" t="s">
        <v>158</v>
      </c>
      <c r="B26" s="9">
        <v>-5.63205899594647</v>
      </c>
      <c r="C26" s="9"/>
    </row>
    <row r="27" spans="1:3" x14ac:dyDescent="0.25">
      <c r="A27" s="8" t="s">
        <v>159</v>
      </c>
      <c r="B27" s="9">
        <v>-16.854856793096602</v>
      </c>
      <c r="C27" s="9"/>
    </row>
    <row r="28" spans="1:3" x14ac:dyDescent="0.25">
      <c r="A28" s="8" t="s">
        <v>160</v>
      </c>
      <c r="B28" s="9">
        <v>-23.396058605882398</v>
      </c>
      <c r="C28" s="9"/>
    </row>
    <row r="29" spans="1:3" x14ac:dyDescent="0.25">
      <c r="A29" s="8" t="s">
        <v>161</v>
      </c>
      <c r="B29" s="9">
        <v>-23.975449175068601</v>
      </c>
      <c r="C29" s="9"/>
    </row>
    <row r="30" spans="1:3" x14ac:dyDescent="0.25">
      <c r="A30" s="8" t="s">
        <v>162</v>
      </c>
      <c r="B30" s="9">
        <v>-18.1071001951324</v>
      </c>
      <c r="C30" s="9"/>
    </row>
    <row r="37" spans="1:14" ht="9.75" customHeight="1" x14ac:dyDescent="0.25">
      <c r="A37" s="215" t="s">
        <v>723</v>
      </c>
      <c r="B37" s="215"/>
      <c r="C37" s="215"/>
      <c r="D37" s="215"/>
      <c r="E37" s="215"/>
      <c r="F37" s="215"/>
      <c r="G37" s="215"/>
      <c r="H37" s="215"/>
      <c r="I37" s="215"/>
      <c r="J37" s="215"/>
      <c r="K37" s="215"/>
      <c r="L37" s="215"/>
      <c r="M37" s="215"/>
      <c r="N37" s="215"/>
    </row>
    <row r="38" spans="1:14" x14ac:dyDescent="0.25">
      <c r="A38" s="215"/>
      <c r="B38" s="215"/>
      <c r="C38" s="215"/>
      <c r="D38" s="215"/>
      <c r="E38" s="215"/>
      <c r="F38" s="215"/>
      <c r="G38" s="215"/>
      <c r="H38" s="215"/>
      <c r="I38" s="215"/>
      <c r="J38" s="215"/>
      <c r="K38" s="215"/>
      <c r="L38" s="215"/>
      <c r="M38" s="215"/>
      <c r="N38" s="215"/>
    </row>
  </sheetData>
  <mergeCells count="1">
    <mergeCell ref="A37:N38"/>
  </mergeCells>
  <pageMargins left="0.74999999999999989" right="0.74999999999999989" top="1.393700787401575" bottom="1.393700787401575" header="1" footer="1"/>
  <pageSetup paperSize="9" fitToWidth="0" fitToHeight="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3:AMJ22"/>
  <sheetViews>
    <sheetView workbookViewId="0"/>
  </sheetViews>
  <sheetFormatPr baseColWidth="10" defaultColWidth="11.25" defaultRowHeight="15" x14ac:dyDescent="0.25"/>
  <cols>
    <col min="1" max="1" width="23.25" style="2" customWidth="1"/>
    <col min="2" max="2" width="7.75" style="2" customWidth="1"/>
    <col min="3" max="3" width="5.75" style="2" customWidth="1"/>
    <col min="4" max="4" width="7.75" style="2" customWidth="1"/>
    <col min="5" max="5" width="5.75" style="2" customWidth="1"/>
    <col min="6" max="6" width="7.75" style="2" customWidth="1"/>
    <col min="7" max="7" width="5.75" style="2" customWidth="1"/>
    <col min="8" max="8" width="7.75" style="2" customWidth="1"/>
    <col min="9" max="9" width="5.75" style="2" customWidth="1"/>
    <col min="10" max="10" width="7.75" style="2" customWidth="1"/>
    <col min="11" max="11" width="5.75" style="2" customWidth="1"/>
    <col min="12" max="12" width="7.75" style="2" customWidth="1"/>
    <col min="13" max="13" width="5.75" style="2" customWidth="1"/>
    <col min="14" max="14" width="6.5" style="2" customWidth="1"/>
    <col min="15" max="16" width="7.75" style="2" customWidth="1"/>
    <col min="17" max="17" width="6.5" style="2" customWidth="1"/>
    <col min="18" max="25" width="8.75" style="2" customWidth="1"/>
    <col min="26" max="1024" width="10.25" style="2" customWidth="1"/>
  </cols>
  <sheetData>
    <row r="3" spans="1:15" x14ac:dyDescent="0.25">
      <c r="G3" s="3"/>
    </row>
    <row r="4" spans="1:15" x14ac:dyDescent="0.25">
      <c r="G4" s="3"/>
    </row>
    <row r="5" spans="1:15" x14ac:dyDescent="0.25">
      <c r="A5" s="11"/>
      <c r="B5" s="11"/>
      <c r="C5" s="11"/>
      <c r="D5" s="11"/>
      <c r="E5" s="11"/>
      <c r="F5" s="11"/>
      <c r="G5" s="11"/>
      <c r="H5" s="11"/>
      <c r="I5" s="11"/>
      <c r="J5" s="11"/>
      <c r="K5" s="11"/>
      <c r="L5" s="11"/>
      <c r="M5" s="11"/>
      <c r="N5" s="11"/>
      <c r="O5" s="11"/>
    </row>
    <row r="6" spans="1:15" x14ac:dyDescent="0.25">
      <c r="K6" s="11"/>
      <c r="L6" s="11"/>
      <c r="M6" s="11"/>
      <c r="N6" s="11"/>
      <c r="O6" s="11"/>
    </row>
    <row r="8" spans="1:15" x14ac:dyDescent="0.25">
      <c r="B8" s="8" t="s">
        <v>113</v>
      </c>
      <c r="C8" s="8" t="s">
        <v>155</v>
      </c>
      <c r="D8" s="8" t="s">
        <v>156</v>
      </c>
    </row>
    <row r="9" spans="1:15" x14ac:dyDescent="0.25">
      <c r="A9" s="18" t="s">
        <v>133</v>
      </c>
      <c r="B9" s="9">
        <v>5.8460814594950801</v>
      </c>
      <c r="C9" s="9">
        <v>27.2877990759984</v>
      </c>
      <c r="D9" s="9">
        <v>-8.4905877483962193</v>
      </c>
    </row>
    <row r="10" spans="1:15" x14ac:dyDescent="0.25">
      <c r="A10" s="18" t="s">
        <v>134</v>
      </c>
      <c r="B10" s="9">
        <v>-60.586447393580102</v>
      </c>
      <c r="C10" s="9">
        <v>-77.094063868376494</v>
      </c>
      <c r="D10" s="9">
        <v>-42.263719099049702</v>
      </c>
    </row>
    <row r="11" spans="1:15" x14ac:dyDescent="0.25">
      <c r="A11" s="18" t="s">
        <v>135</v>
      </c>
      <c r="B11" s="9">
        <v>24.488950513757299</v>
      </c>
      <c r="C11" s="9">
        <v>-22.057879286031401</v>
      </c>
      <c r="D11" s="9">
        <v>80.890203148312295</v>
      </c>
    </row>
    <row r="14" spans="1:15" x14ac:dyDescent="0.25">
      <c r="B14" s="13" t="s">
        <v>121</v>
      </c>
      <c r="C14" s="13" t="s">
        <v>133</v>
      </c>
      <c r="D14" s="8" t="s">
        <v>134</v>
      </c>
      <c r="E14" s="8" t="s">
        <v>135</v>
      </c>
    </row>
    <row r="15" spans="1:15" x14ac:dyDescent="0.25">
      <c r="A15" s="8" t="s">
        <v>113</v>
      </c>
      <c r="B15" s="9">
        <v>-18.191053081704499</v>
      </c>
      <c r="C15" s="9">
        <v>-23.2583842083313</v>
      </c>
      <c r="D15" s="9">
        <v>-8.0507159065681808</v>
      </c>
      <c r="E15" s="9">
        <v>-9.5483106364298003</v>
      </c>
    </row>
    <row r="16" spans="1:15" x14ac:dyDescent="0.25">
      <c r="A16" s="18" t="s">
        <v>155</v>
      </c>
      <c r="B16" s="9">
        <v>-14.4733340708011</v>
      </c>
      <c r="C16" s="9">
        <v>-21.242545170258701</v>
      </c>
      <c r="D16" s="9">
        <v>-2.2193533984883298</v>
      </c>
      <c r="E16" s="9">
        <v>-5.4536474075779102</v>
      </c>
    </row>
    <row r="17" spans="1:15" x14ac:dyDescent="0.25">
      <c r="A17" s="18" t="s">
        <v>156</v>
      </c>
      <c r="B17" s="9">
        <v>-17.8657288723081</v>
      </c>
      <c r="C17" s="9">
        <v>-17.480918356958998</v>
      </c>
      <c r="D17" s="9">
        <v>-15.0324068996492</v>
      </c>
      <c r="E17" s="9">
        <v>-18.812964772709702</v>
      </c>
    </row>
    <row r="18" spans="1:15" x14ac:dyDescent="0.25">
      <c r="B18" s="9"/>
      <c r="C18" s="9"/>
      <c r="D18" s="9"/>
    </row>
    <row r="19" spans="1:15" x14ac:dyDescent="0.25">
      <c r="B19" s="9"/>
      <c r="C19" s="9"/>
      <c r="D19" s="9"/>
    </row>
    <row r="20" spans="1:15" ht="30" customHeight="1" x14ac:dyDescent="0.25">
      <c r="A20" s="215" t="s">
        <v>723</v>
      </c>
      <c r="B20" s="215"/>
      <c r="C20" s="215"/>
      <c r="D20" s="215"/>
      <c r="E20" s="215"/>
      <c r="F20" s="215"/>
      <c r="G20" s="215"/>
      <c r="H20" s="215"/>
      <c r="I20" s="215"/>
      <c r="J20" s="215"/>
      <c r="K20" s="215"/>
      <c r="L20" s="215"/>
      <c r="M20" s="215"/>
      <c r="N20" s="215"/>
      <c r="O20" s="215"/>
    </row>
    <row r="21" spans="1:15" x14ac:dyDescent="0.25">
      <c r="A21" s="215"/>
      <c r="B21" s="215"/>
      <c r="C21" s="215"/>
      <c r="D21" s="215"/>
      <c r="E21" s="215"/>
      <c r="F21" s="215"/>
      <c r="G21" s="215"/>
      <c r="H21" s="215"/>
      <c r="I21" s="215"/>
      <c r="J21" s="215"/>
      <c r="K21" s="215"/>
      <c r="L21" s="215"/>
      <c r="M21" s="215"/>
      <c r="N21" s="215"/>
      <c r="O21" s="215"/>
    </row>
    <row r="22" spans="1:15" x14ac:dyDescent="0.25">
      <c r="B22" s="9"/>
      <c r="C22" s="9"/>
      <c r="D22" s="9"/>
      <c r="J22" s="28"/>
    </row>
  </sheetData>
  <mergeCells count="1">
    <mergeCell ref="A20:O21"/>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3:AMJ24"/>
  <sheetViews>
    <sheetView workbookViewId="0">
      <selection activeCell="B29" sqref="B29"/>
    </sheetView>
  </sheetViews>
  <sheetFormatPr baseColWidth="10" defaultColWidth="11.25" defaultRowHeight="15" x14ac:dyDescent="0.25"/>
  <cols>
    <col min="1" max="1" width="13.5" style="2" customWidth="1"/>
    <col min="2" max="2" width="7.75" style="2" customWidth="1"/>
    <col min="3" max="3" width="5.75" style="2" customWidth="1"/>
    <col min="4" max="4" width="9" style="2" customWidth="1"/>
    <col min="5" max="5" width="5.75" style="2" customWidth="1"/>
    <col min="6" max="6" width="7.75" style="2" customWidth="1"/>
    <col min="7" max="7" width="5.75" style="2" customWidth="1"/>
    <col min="8" max="8" width="7.75" style="2" customWidth="1"/>
    <col min="9" max="9" width="5.75" style="2" customWidth="1"/>
    <col min="10" max="10" width="9" style="2" customWidth="1"/>
    <col min="11" max="11" width="5.75" style="2" customWidth="1"/>
    <col min="12" max="12" width="7.75" style="2" customWidth="1"/>
    <col min="13" max="13" width="5.75" style="2" customWidth="1"/>
    <col min="14" max="16" width="7.75" style="2" customWidth="1"/>
    <col min="17" max="25" width="8.75" style="2" customWidth="1"/>
    <col min="26" max="1024" width="10.25" style="2" customWidth="1"/>
  </cols>
  <sheetData>
    <row r="3" spans="1:5" x14ac:dyDescent="0.25">
      <c r="B3" s="8" t="s">
        <v>113</v>
      </c>
      <c r="C3" s="8" t="s">
        <v>163</v>
      </c>
      <c r="D3" s="8" t="s">
        <v>164</v>
      </c>
      <c r="E3" s="8" t="s">
        <v>165</v>
      </c>
    </row>
    <row r="4" spans="1:5" x14ac:dyDescent="0.25">
      <c r="A4" s="8" t="s">
        <v>133</v>
      </c>
      <c r="B4" s="9">
        <v>5.8460814594950801</v>
      </c>
      <c r="C4" s="9">
        <v>19.309627286811502</v>
      </c>
      <c r="D4" s="9">
        <v>3.5061363748355601</v>
      </c>
      <c r="E4" s="9">
        <v>-0.35728931598028901</v>
      </c>
    </row>
    <row r="5" spans="1:5" x14ac:dyDescent="0.25">
      <c r="A5" s="8" t="s">
        <v>134</v>
      </c>
      <c r="B5" s="9">
        <v>-60.586447393580102</v>
      </c>
      <c r="C5" s="9">
        <v>-83.403569140735797</v>
      </c>
      <c r="D5" s="9">
        <v>43.324266617539301</v>
      </c>
      <c r="E5" s="9">
        <v>-19.5878605741194</v>
      </c>
    </row>
    <row r="6" spans="1:5" x14ac:dyDescent="0.25">
      <c r="A6" s="8" t="s">
        <v>135</v>
      </c>
      <c r="B6" s="9">
        <v>24.488950513757299</v>
      </c>
      <c r="C6" s="9">
        <v>7.7450370117065299</v>
      </c>
      <c r="D6" s="9">
        <v>-22.933211691156298</v>
      </c>
      <c r="E6" s="9">
        <v>50.250813195599299</v>
      </c>
    </row>
    <row r="10" spans="1:5" x14ac:dyDescent="0.25">
      <c r="B10" s="13" t="s">
        <v>121</v>
      </c>
      <c r="C10" s="13" t="s">
        <v>133</v>
      </c>
      <c r="D10" s="8" t="s">
        <v>134</v>
      </c>
      <c r="E10" s="8" t="s">
        <v>135</v>
      </c>
    </row>
    <row r="11" spans="1:5" x14ac:dyDescent="0.25">
      <c r="A11" s="8" t="s">
        <v>113</v>
      </c>
      <c r="B11" s="14">
        <v>-18.191053081704499</v>
      </c>
      <c r="C11" s="14">
        <v>-23.2583842083313</v>
      </c>
      <c r="D11" s="14">
        <v>-8.0507159065681808</v>
      </c>
      <c r="E11" s="14">
        <v>-9.5483106364298003</v>
      </c>
    </row>
    <row r="12" spans="1:5" x14ac:dyDescent="0.25">
      <c r="A12" s="18" t="s">
        <v>163</v>
      </c>
      <c r="B12" s="14">
        <v>-15.664068913432599</v>
      </c>
      <c r="C12" s="14">
        <v>-21.370897785554501</v>
      </c>
      <c r="D12" s="14">
        <v>-4.7855247829334298</v>
      </c>
      <c r="E12" s="14">
        <v>-9.0720967566518809</v>
      </c>
    </row>
    <row r="13" spans="1:5" x14ac:dyDescent="0.25">
      <c r="A13" s="18" t="s">
        <v>164</v>
      </c>
      <c r="B13" s="14">
        <v>-17.252646525426201</v>
      </c>
      <c r="C13" s="14">
        <v>-22.060619992385099</v>
      </c>
      <c r="D13" s="14">
        <v>-14.118646922000099</v>
      </c>
      <c r="E13" s="14">
        <v>-2.7742608334002199</v>
      </c>
    </row>
    <row r="14" spans="1:5" x14ac:dyDescent="0.25">
      <c r="A14" s="18" t="s">
        <v>165</v>
      </c>
      <c r="B14" s="14">
        <v>-12.946635323948</v>
      </c>
      <c r="C14" s="14">
        <v>-12.081451620587799</v>
      </c>
      <c r="D14" s="14">
        <v>-33.308637872543301</v>
      </c>
      <c r="E14" s="14">
        <v>5.4857279235949301</v>
      </c>
    </row>
    <row r="15" spans="1:5" x14ac:dyDescent="0.25">
      <c r="B15" s="13"/>
      <c r="C15" s="13"/>
      <c r="D15" s="13"/>
    </row>
    <row r="16" spans="1:5" x14ac:dyDescent="0.25">
      <c r="B16" s="15"/>
      <c r="C16" s="15"/>
      <c r="D16" s="14"/>
    </row>
    <row r="17" spans="1:17" x14ac:dyDescent="0.25">
      <c r="B17" s="15"/>
      <c r="C17" s="15"/>
      <c r="D17" s="14"/>
    </row>
    <row r="18" spans="1:17" x14ac:dyDescent="0.25">
      <c r="B18" s="15"/>
      <c r="C18" s="15"/>
      <c r="D18" s="14"/>
    </row>
    <row r="19" spans="1:17" x14ac:dyDescent="0.25">
      <c r="B19" s="15"/>
      <c r="C19" s="15"/>
      <c r="D19" s="14"/>
    </row>
    <row r="20" spans="1:17" x14ac:dyDescent="0.25">
      <c r="B20" s="15"/>
      <c r="C20" s="15"/>
      <c r="D20" s="14"/>
    </row>
    <row r="21" spans="1:17" x14ac:dyDescent="0.25">
      <c r="B21" s="15"/>
      <c r="C21" s="15"/>
      <c r="D21" s="14"/>
    </row>
    <row r="22" spans="1:17" x14ac:dyDescent="0.25">
      <c r="A22" s="215" t="s">
        <v>723</v>
      </c>
      <c r="B22" s="215"/>
      <c r="C22" s="215"/>
      <c r="D22" s="215"/>
      <c r="E22" s="215"/>
      <c r="F22" s="215"/>
      <c r="G22" s="215"/>
      <c r="H22" s="215"/>
      <c r="I22" s="215"/>
      <c r="J22" s="215"/>
      <c r="K22" s="215"/>
      <c r="L22" s="215"/>
      <c r="M22" s="215"/>
      <c r="N22" s="215"/>
      <c r="O22" s="215"/>
      <c r="P22" s="215"/>
      <c r="Q22" s="215"/>
    </row>
    <row r="23" spans="1:17" x14ac:dyDescent="0.25">
      <c r="A23" s="215"/>
      <c r="B23" s="215"/>
      <c r="C23" s="215"/>
      <c r="D23" s="215"/>
      <c r="E23" s="215"/>
      <c r="F23" s="215"/>
      <c r="G23" s="215"/>
      <c r="H23" s="215"/>
      <c r="I23" s="215"/>
      <c r="J23" s="215"/>
      <c r="K23" s="215"/>
      <c r="L23" s="215"/>
      <c r="M23" s="215"/>
      <c r="N23" s="215"/>
      <c r="O23" s="215"/>
      <c r="P23" s="215"/>
      <c r="Q23" s="215"/>
    </row>
    <row r="24" spans="1:17" x14ac:dyDescent="0.25">
      <c r="B24" s="15"/>
      <c r="C24" s="15"/>
      <c r="D24" s="14"/>
      <c r="L24" s="28"/>
    </row>
  </sheetData>
  <mergeCells count="1">
    <mergeCell ref="A22:Q23"/>
  </mergeCells>
  <pageMargins left="0.74999999999999989" right="0.74999999999999989" top="1.393700787401575" bottom="1.393700787401575" header="1" footer="1"/>
  <pageSetup paperSize="0" fitToWidth="0" fitToHeight="0" orientation="portrait" horizontalDpi="0" verticalDpi="0" copies="0"/>
  <headerFooter alignWithMargins="0"/>
  <drawing r:id="rId1"/>
</worksheet>
</file>

<file path=docProps/app.xml><?xml version="1.0" encoding="utf-8"?>
<Properties xmlns="http://schemas.openxmlformats.org/officeDocument/2006/extended-properties" xmlns:vt="http://schemas.openxmlformats.org/officeDocument/2006/docPropsVTypes">
  <TotalTime>33</TotalTime>
  <Application>Microsoft Excel</Application>
  <DocSecurity>0</DocSecurity>
  <ScaleCrop>false</ScaleCrop>
  <HeadingPairs>
    <vt:vector size="2" baseType="variant">
      <vt:variant>
        <vt:lpstr>Hojas de cálculo</vt:lpstr>
      </vt:variant>
      <vt:variant>
        <vt:i4>56</vt:i4>
      </vt:variant>
    </vt:vector>
  </HeadingPairs>
  <TitlesOfParts>
    <vt:vector size="56" baseType="lpstr">
      <vt:lpstr>Índex de quadres i gràfics</vt:lpstr>
      <vt:lpstr>Q1-G1-G2</vt:lpstr>
      <vt:lpstr>Q2-G3-G7</vt:lpstr>
      <vt:lpstr>Q3-G4-G5</vt:lpstr>
      <vt:lpstr>Q4-G6-G8</vt:lpstr>
      <vt:lpstr>Q5-G9-G10</vt:lpstr>
      <vt:lpstr>G11-G12-G13-G14</vt:lpstr>
      <vt:lpstr>G15-G16</vt:lpstr>
      <vt:lpstr>G17-G18</vt:lpstr>
      <vt:lpstr>G19</vt:lpstr>
      <vt:lpstr>G20</vt:lpstr>
      <vt:lpstr>G21</vt:lpstr>
      <vt:lpstr>G22</vt:lpstr>
      <vt:lpstr>G23</vt:lpstr>
      <vt:lpstr>G24</vt:lpstr>
      <vt:lpstr>G25</vt:lpstr>
      <vt:lpstr>G26</vt:lpstr>
      <vt:lpstr>G27</vt:lpstr>
      <vt:lpstr>Q6-G28-G29-G30</vt:lpstr>
      <vt:lpstr>Q7</vt:lpstr>
      <vt:lpstr>Q8</vt:lpstr>
      <vt:lpstr>Q9-G31-G32</vt:lpstr>
      <vt:lpstr>Q10</vt:lpstr>
      <vt:lpstr>G33-G34</vt:lpstr>
      <vt:lpstr>Q11-G35-G36</vt:lpstr>
      <vt:lpstr>G37</vt:lpstr>
      <vt:lpstr>Q12-G38-G40</vt:lpstr>
      <vt:lpstr>Q13-G41</vt:lpstr>
      <vt:lpstr>G42</vt:lpstr>
      <vt:lpstr>G43-G46</vt:lpstr>
      <vt:lpstr>G47</vt:lpstr>
      <vt:lpstr>G48</vt:lpstr>
      <vt:lpstr>G49-G51</vt:lpstr>
      <vt:lpstr>G52-G54</vt:lpstr>
      <vt:lpstr>G55-G60</vt:lpstr>
      <vt:lpstr>QA1-QA4</vt:lpstr>
      <vt:lpstr>QA5</vt:lpstr>
      <vt:lpstr>QA6</vt:lpstr>
      <vt:lpstr>QA7</vt:lpstr>
      <vt:lpstr>QA8</vt:lpstr>
      <vt:lpstr>QA9-QA12</vt:lpstr>
      <vt:lpstr>QA13</vt:lpstr>
      <vt:lpstr>GA1-GA8</vt:lpstr>
      <vt:lpstr>QA14-G42</vt:lpstr>
      <vt:lpstr>GA9-GA11</vt:lpstr>
      <vt:lpstr>QA15</vt:lpstr>
      <vt:lpstr>QA16-QA17</vt:lpstr>
      <vt:lpstr>QA18</vt:lpstr>
      <vt:lpstr>QA19-QA20-QA21</vt:lpstr>
      <vt:lpstr>QA22</vt:lpstr>
      <vt:lpstr>QA23</vt:lpstr>
      <vt:lpstr>QA24</vt:lpstr>
      <vt:lpstr>QA25</vt:lpstr>
      <vt:lpstr>QA26</vt:lpstr>
      <vt:lpstr>QA27</vt:lpstr>
      <vt:lpstr>QA28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dc:creator>
  <cp:lastModifiedBy>Fernando Ruiz Fernández</cp:lastModifiedBy>
  <cp:revision>3</cp:revision>
  <cp:lastPrinted>2020-07-22T06:31:01Z</cp:lastPrinted>
  <dcterms:created xsi:type="dcterms:W3CDTF">2010-04-14T13:14:06Z</dcterms:created>
  <dcterms:modified xsi:type="dcterms:W3CDTF">2022-09-30T08:23:38Z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r8>0</vt:r8>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