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LOFIGRP4\ces\4t mandat CES\04 PUBLICACIONS\01 MEMÒRIA\2021\6. Capítols maquetats i excels OK\"/>
    </mc:Choice>
  </mc:AlternateContent>
  <xr:revisionPtr revIDLastSave="0" documentId="13_ncr:1_{640769C0-5B2D-4BCE-AD7A-4C0711B7BDCD}" xr6:coauthVersionLast="47" xr6:coauthVersionMax="47" xr10:uidLastSave="{00000000-0000-0000-0000-000000000000}"/>
  <bookViews>
    <workbookView xWindow="-120" yWindow="-120" windowWidth="21840" windowHeight="13140" xr2:uid="{00000000-000D-0000-FFFF-FFFF00000000}"/>
  </bookViews>
  <sheets>
    <sheet name="Índex de quadres i gràfics" sheetId="62" r:id="rId1"/>
    <sheet name="Q1" sheetId="2" r:id="rId2"/>
    <sheet name="Q2" sheetId="11" r:id="rId3"/>
    <sheet name="Q3" sheetId="14" r:id="rId4"/>
    <sheet name="Q4" sheetId="33" r:id="rId5"/>
    <sheet name="Q5" sheetId="60" r:id="rId6"/>
    <sheet name="QA1" sheetId="5" r:id="rId7"/>
    <sheet name="QA2" sheetId="6" r:id="rId8"/>
    <sheet name="QA3" sheetId="1" r:id="rId9"/>
    <sheet name="QA4" sheetId="8" r:id="rId10"/>
    <sheet name="QA5" sheetId="13" r:id="rId11"/>
    <sheet name="QA6" sheetId="9" r:id="rId12"/>
    <sheet name="QA7" sheetId="18" r:id="rId13"/>
    <sheet name="QA8" sheetId="19" r:id="rId14"/>
    <sheet name="QA9" sheetId="20" r:id="rId15"/>
    <sheet name="QA10" sheetId="22" r:id="rId16"/>
    <sheet name="QA11" sheetId="12" r:id="rId17"/>
    <sheet name="QA12" sheetId="21" r:id="rId18"/>
    <sheet name="QA13" sheetId="58" r:id="rId19"/>
    <sheet name="QA14" sheetId="17" r:id="rId20"/>
    <sheet name="QA15" sheetId="15" r:id="rId21"/>
    <sheet name="QA16" sheetId="16" r:id="rId22"/>
    <sheet name="QA17" sheetId="61" r:id="rId23"/>
    <sheet name="QA18" sheetId="23" r:id="rId24"/>
    <sheet name="QA19" sheetId="24" r:id="rId25"/>
    <sheet name="QA20" sheetId="28" r:id="rId26"/>
    <sheet name="QA21" sheetId="29" r:id="rId27"/>
    <sheet name="QA22" sheetId="26" r:id="rId28"/>
    <sheet name="QA23" sheetId="27" r:id="rId29"/>
    <sheet name="QA24" sheetId="7" r:id="rId30"/>
    <sheet name="QA25" sheetId="3" r:id="rId31"/>
    <sheet name="QA26" sheetId="32" r:id="rId32"/>
    <sheet name="QA27" sheetId="34" r:id="rId33"/>
    <sheet name="QA28" sheetId="35" r:id="rId34"/>
    <sheet name="QA29" sheetId="36" r:id="rId35"/>
    <sheet name="QA30" sheetId="39" r:id="rId36"/>
    <sheet name="QA31" sheetId="38" r:id="rId37"/>
    <sheet name="QA32" sheetId="4" r:id="rId38"/>
    <sheet name="QA33" sheetId="40" r:id="rId39"/>
    <sheet name="QA34" sheetId="41" r:id="rId40"/>
    <sheet name="QA35" sheetId="43" r:id="rId41"/>
    <sheet name="QA36" sheetId="42" r:id="rId42"/>
    <sheet name="QA37" sheetId="44" r:id="rId43"/>
    <sheet name="QA38" sheetId="45" r:id="rId44"/>
    <sheet name="QA39" sheetId="46" r:id="rId45"/>
    <sheet name="QA40" sheetId="59" r:id="rId46"/>
    <sheet name="QA41" sheetId="48" r:id="rId47"/>
    <sheet name="QA42" sheetId="49" r:id="rId48"/>
    <sheet name="QA43" sheetId="50" r:id="rId49"/>
    <sheet name="QA44" sheetId="53" r:id="rId50"/>
    <sheet name="QA45" sheetId="52" r:id="rId51"/>
    <sheet name="QA46" sheetId="51" r:id="rId52"/>
    <sheet name="QA47" sheetId="54" r:id="rId53"/>
    <sheet name="QA48" sheetId="55" r:id="rId54"/>
    <sheet name="QA49" sheetId="56" r:id="rId55"/>
    <sheet name="QA50" sheetId="10" r:id="rId56"/>
    <sheet name="QA51" sheetId="25" r:id="rId57"/>
    <sheet name="QA52" sheetId="30" r:id="rId58"/>
    <sheet name="QA53" sheetId="31" r:id="rId59"/>
    <sheet name="QA54" sheetId="37" r:id="rId60"/>
    <sheet name="QA55" sheetId="47" r:id="rId61"/>
    <sheet name="QA56" sheetId="57" r:id="rId62"/>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17" i="4" l="1"/>
  <c r="B14" i="59" l="1"/>
  <c r="N12" i="55"/>
  <c r="N11" i="55"/>
  <c r="N8" i="55"/>
  <c r="O8" i="55" s="1"/>
  <c r="N7" i="55"/>
  <c r="N4" i="55"/>
  <c r="N3" i="55"/>
  <c r="N11" i="49"/>
  <c r="N10" i="49"/>
  <c r="N9" i="49"/>
  <c r="N6" i="49"/>
  <c r="N5" i="49"/>
  <c r="N4" i="49"/>
  <c r="H12" i="32"/>
  <c r="G12" i="32"/>
  <c r="F12" i="32"/>
  <c r="E12" i="32"/>
  <c r="I11" i="32"/>
  <c r="I10" i="32"/>
  <c r="I9" i="32"/>
  <c r="I8" i="32"/>
  <c r="H7" i="32"/>
  <c r="G7" i="32"/>
  <c r="F7" i="32"/>
  <c r="E7" i="32"/>
  <c r="I6" i="32"/>
  <c r="I5" i="32"/>
  <c r="I4" i="32"/>
  <c r="G5" i="18"/>
  <c r="F5" i="18"/>
  <c r="E5" i="18"/>
  <c r="D5" i="18"/>
  <c r="C5" i="18"/>
  <c r="B5" i="18"/>
  <c r="B9" i="6"/>
  <c r="B11" i="6" s="1"/>
  <c r="P17" i="4"/>
  <c r="O17" i="4"/>
  <c r="N17" i="4"/>
  <c r="M17" i="4"/>
  <c r="L17" i="4"/>
  <c r="K17" i="4"/>
  <c r="J17" i="4"/>
  <c r="I17" i="4"/>
  <c r="B9" i="2"/>
  <c r="B11" i="2" s="1"/>
  <c r="B44" i="1"/>
  <c r="E11" i="1"/>
  <c r="C4" i="1"/>
  <c r="B4" i="1"/>
  <c r="O4" i="55" l="1"/>
  <c r="O12" i="55"/>
</calcChain>
</file>

<file path=xl/sharedStrings.xml><?xml version="1.0" encoding="utf-8"?>
<sst xmlns="http://schemas.openxmlformats.org/spreadsheetml/2006/main" count="3964" uniqueCount="1069">
  <si>
    <t>Aplicació pressupostària</t>
  </si>
  <si>
    <t>Pensions (sense complements de mínims)</t>
  </si>
  <si>
    <t>Incapacitat permanent</t>
  </si>
  <si>
    <t>Jubilació</t>
  </si>
  <si>
    <t>Viduïtat</t>
  </si>
  <si>
    <t>Orfandat</t>
  </si>
  <si>
    <t>Favor familiar</t>
  </si>
  <si>
    <t>Incapacitat temporal</t>
  </si>
  <si>
    <t>59.520.308,48.</t>
  </si>
  <si>
    <t>Pagament directe</t>
  </si>
  <si>
    <t xml:space="preserve">Pagament delegat                     </t>
  </si>
  <si>
    <t>Recàrrecs per falta de mesures de seguretat i higiene</t>
  </si>
  <si>
    <t xml:space="preserve">Maternitat </t>
  </si>
  <si>
    <t>Paternitat</t>
  </si>
  <si>
    <t>Prestacions i lliuraments únics reglamentaris</t>
  </si>
  <si>
    <t>Auxili per defunció</t>
  </si>
  <si>
    <t>Indemnització a preu fet</t>
  </si>
  <si>
    <t>Indemnització per barem</t>
  </si>
  <si>
    <t>Assegurança escolar</t>
  </si>
  <si>
    <t>Altres indemnitzacions</t>
  </si>
  <si>
    <t>Prestacions socials</t>
  </si>
  <si>
    <t>Ajudes equivalents a la jubilació anticipada</t>
  </si>
  <si>
    <t>Pensions</t>
  </si>
  <si>
    <t>Invalidesa no contributiva</t>
  </si>
  <si>
    <t>Prestacions familiars</t>
  </si>
  <si>
    <t>Assignació per fill o menor acollit a càrrec</t>
  </si>
  <si>
    <t>Assignació per fill o menor acollit amb discapacitat</t>
  </si>
  <si>
    <t>Prestació per part o adopció múltiple</t>
  </si>
  <si>
    <t>A favor de familiars</t>
  </si>
  <si>
    <t>TOTAL</t>
  </si>
  <si>
    <t>Total</t>
  </si>
  <si>
    <t>Nombre de rebuts</t>
  </si>
  <si>
    <t>Gener</t>
  </si>
  <si>
    <t>Febrer</t>
  </si>
  <si>
    <t>Març</t>
  </si>
  <si>
    <t>Abril</t>
  </si>
  <si>
    <t>Maig</t>
  </si>
  <si>
    <t>Juny</t>
  </si>
  <si>
    <t>Juliol</t>
  </si>
  <si>
    <t>Agost</t>
  </si>
  <si>
    <t>Setembre</t>
  </si>
  <si>
    <t>Octubre</t>
  </si>
  <si>
    <t>Novembre</t>
  </si>
  <si>
    <t>Desembre</t>
  </si>
  <si>
    <t>Variables</t>
  </si>
  <si>
    <t>Illes Balears</t>
  </si>
  <si>
    <t>Total (1)</t>
  </si>
  <si>
    <t>2005</t>
  </si>
  <si>
    <t>2006</t>
  </si>
  <si>
    <t>2007</t>
  </si>
  <si>
    <t>2008</t>
  </si>
  <si>
    <t>2009</t>
  </si>
  <si>
    <t>2010</t>
  </si>
  <si>
    <t>2011</t>
  </si>
  <si>
    <t>2012</t>
  </si>
  <si>
    <t>2013</t>
  </si>
  <si>
    <t>2014</t>
  </si>
  <si>
    <t>2015</t>
  </si>
  <si>
    <t>2016</t>
  </si>
  <si>
    <t>2017</t>
  </si>
  <si>
    <t>2018</t>
  </si>
  <si>
    <t>2019</t>
  </si>
  <si>
    <t>2020</t>
  </si>
  <si>
    <t>2021</t>
  </si>
  <si>
    <t>Granada</t>
  </si>
  <si>
    <t>Huelva</t>
  </si>
  <si>
    <t>Jaén</t>
  </si>
  <si>
    <t>Sevilla</t>
  </si>
  <si>
    <t>Albacete</t>
  </si>
  <si>
    <t>Ciudad Real</t>
  </si>
  <si>
    <t>Guadalajara</t>
  </si>
  <si>
    <t>Toledo</t>
  </si>
  <si>
    <t>Burgos</t>
  </si>
  <si>
    <t>Salamanca</t>
  </si>
  <si>
    <t>Valladolid</t>
  </si>
  <si>
    <t>Zamora</t>
  </si>
  <si>
    <t>Barcelona</t>
  </si>
  <si>
    <t>Girona</t>
  </si>
  <si>
    <t>Lleida</t>
  </si>
  <si>
    <t>Tarragona</t>
  </si>
  <si>
    <t>COMUNITAT VALENCIANA</t>
  </si>
  <si>
    <t>EXTREMADURA</t>
  </si>
  <si>
    <t>Badajoz</t>
  </si>
  <si>
    <t>Cáceres</t>
  </si>
  <si>
    <t>Lugo</t>
  </si>
  <si>
    <t>Ourense</t>
  </si>
  <si>
    <t>Pontevedra</t>
  </si>
  <si>
    <t>MADRID (COM. DE)</t>
  </si>
  <si>
    <t>NAVARRA (COM. FORAL DE)</t>
  </si>
  <si>
    <t>Ceuta</t>
  </si>
  <si>
    <t>Melilla</t>
  </si>
  <si>
    <t>Font: INSS web seguridad social eSTADISS</t>
  </si>
  <si>
    <t xml:space="preserve"> </t>
  </si>
  <si>
    <t>No consta</t>
  </si>
  <si>
    <t>General</t>
  </si>
  <si>
    <t>SOVI</t>
  </si>
  <si>
    <t>Unipersonal</t>
  </si>
  <si>
    <t>10,5</t>
  </si>
  <si>
    <t>23,6</t>
  </si>
  <si>
    <t>9,6</t>
  </si>
  <si>
    <t>7,0%</t>
  </si>
  <si>
    <t>13,1</t>
  </si>
  <si>
    <t>21,6</t>
  </si>
  <si>
    <t>29,6</t>
  </si>
  <si>
    <t>5,3%</t>
  </si>
  <si>
    <t>22.6</t>
  </si>
  <si>
    <t>39.4%</t>
  </si>
  <si>
    <t>38,4</t>
  </si>
  <si>
    <t>40.5</t>
  </si>
  <si>
    <t>42,3</t>
  </si>
  <si>
    <t>39,8</t>
  </si>
  <si>
    <t>12,5%</t>
  </si>
  <si>
    <t>24,4%</t>
  </si>
  <si>
    <t>0,0%</t>
  </si>
  <si>
    <t>0,1%</t>
  </si>
  <si>
    <t>11,9</t>
  </si>
  <si>
    <t>22,8</t>
  </si>
  <si>
    <t>Mallorca</t>
  </si>
  <si>
    <t>Menorca</t>
  </si>
  <si>
    <t>Eivissa</t>
  </si>
  <si>
    <t>Formentera</t>
  </si>
  <si>
    <t>Sense informació</t>
  </si>
  <si>
    <t>Nombre</t>
  </si>
  <si>
    <t>Import mensual</t>
  </si>
  <si>
    <t>Quantia mitjana</t>
  </si>
  <si>
    <t>Alaior</t>
  </si>
  <si>
    <t>Alaró</t>
  </si>
  <si>
    <t>Alcúdia</t>
  </si>
  <si>
    <t>Algaida</t>
  </si>
  <si>
    <t>Andratx</t>
  </si>
  <si>
    <t>Ariany</t>
  </si>
  <si>
    <t>Artà</t>
  </si>
  <si>
    <t>Banyalbufar</t>
  </si>
  <si>
    <t>Binissalem</t>
  </si>
  <si>
    <t>Búger</t>
  </si>
  <si>
    <t>Bunyola</t>
  </si>
  <si>
    <t>Calvià</t>
  </si>
  <si>
    <t>Campanet</t>
  </si>
  <si>
    <t>Campos</t>
  </si>
  <si>
    <t>Capdepera</t>
  </si>
  <si>
    <t>Ciutadella de Menorca</t>
  </si>
  <si>
    <t>Consell</t>
  </si>
  <si>
    <t>Costitx</t>
  </si>
  <si>
    <t>Deià</t>
  </si>
  <si>
    <t>Escorca</t>
  </si>
  <si>
    <t>Esporles</t>
  </si>
  <si>
    <t>Estellencs</t>
  </si>
  <si>
    <t>Felanitx</t>
  </si>
  <si>
    <t>Ferreries</t>
  </si>
  <si>
    <t>Fornalutx</t>
  </si>
  <si>
    <t>Inca</t>
  </si>
  <si>
    <t>Lloret de Vistalegre</t>
  </si>
  <si>
    <t>Lloseta</t>
  </si>
  <si>
    <t>Llubí</t>
  </si>
  <si>
    <t>Llucmajor</t>
  </si>
  <si>
    <t>Manacor</t>
  </si>
  <si>
    <t>Mancor de la Vall</t>
  </si>
  <si>
    <t>Maria de la Salut</t>
  </si>
  <si>
    <t>Marratxí</t>
  </si>
  <si>
    <t>Montuïri</t>
  </si>
  <si>
    <t>Muro</t>
  </si>
  <si>
    <t>Palma</t>
  </si>
  <si>
    <t>Petra</t>
  </si>
  <si>
    <t>Pollença</t>
  </si>
  <si>
    <t>Porreres</t>
  </si>
  <si>
    <t>Puigpunyent</t>
  </si>
  <si>
    <t>Sant Antoni de Portmany</t>
  </si>
  <si>
    <t>Sant Joan</t>
  </si>
  <si>
    <t>Sant Joan de Labritja</t>
  </si>
  <si>
    <t>Sant Josep de sa Talaia</t>
  </si>
  <si>
    <t>Sant Llorenç des Cardassar</t>
  </si>
  <si>
    <t>Sant Lluís</t>
  </si>
  <si>
    <t>Santa Eugènia</t>
  </si>
  <si>
    <t>Santa Eulària des Riu</t>
  </si>
  <si>
    <t>Santa Margalida</t>
  </si>
  <si>
    <t>Santa María del Camí</t>
  </si>
  <si>
    <t>Santanyí</t>
  </si>
  <si>
    <t>Selva</t>
  </si>
  <si>
    <t>Sencelles</t>
  </si>
  <si>
    <t>Sineu</t>
  </si>
  <si>
    <t>Sóller</t>
  </si>
  <si>
    <t>Son Servera</t>
  </si>
  <si>
    <t>Valldemossa</t>
  </si>
  <si>
    <t>Vilafranca de Bonany</t>
  </si>
  <si>
    <t>0 - 4</t>
  </si>
  <si>
    <t>5 - 9</t>
  </si>
  <si>
    <t>10 - 14</t>
  </si>
  <si>
    <t>15 - 19</t>
  </si>
  <si>
    <t>20 - 24</t>
  </si>
  <si>
    <t>25 - 29</t>
  </si>
  <si>
    <t>30 - 34</t>
  </si>
  <si>
    <t>35 - 39</t>
  </si>
  <si>
    <t>40 - 44</t>
  </si>
  <si>
    <t>45 - 49</t>
  </si>
  <si>
    <t>50 - 54</t>
  </si>
  <si>
    <t>55 - 59</t>
  </si>
  <si>
    <t>60 - 64</t>
  </si>
  <si>
    <t>65 - 69</t>
  </si>
  <si>
    <t>70 - 74</t>
  </si>
  <si>
    <t>75 - 79</t>
  </si>
  <si>
    <t>80 - 84</t>
  </si>
  <si>
    <t>Hasta 150 euros</t>
  </si>
  <si>
    <t>INSS</t>
  </si>
  <si>
    <t>MCSS</t>
  </si>
  <si>
    <t>No disponible</t>
  </si>
  <si>
    <t>período de referencia:</t>
  </si>
  <si>
    <t>Mitjana anual</t>
  </si>
  <si>
    <t>Trams d'edat</t>
  </si>
  <si>
    <t>16 - 19
anys</t>
  </si>
  <si>
    <t>20 - 24
anys</t>
  </si>
  <si>
    <t>30 - 34
anys</t>
  </si>
  <si>
    <t>35 - 39
anys</t>
  </si>
  <si>
    <t>40 - 44
anys</t>
  </si>
  <si>
    <t>45 - 49
anys</t>
  </si>
  <si>
    <t>50 - 54
anys</t>
  </si>
  <si>
    <t>55 - 59
anys</t>
  </si>
  <si>
    <t>Homes i dones</t>
  </si>
  <si>
    <t>Homes</t>
  </si>
  <si>
    <t>Dones</t>
  </si>
  <si>
    <t>Derecho de
3 a 5 meses</t>
  </si>
  <si>
    <t>Derecho de
6 meses</t>
  </si>
  <si>
    <t>Derecho de
21 meses</t>
  </si>
  <si>
    <t>Illes Balears homes</t>
  </si>
  <si>
    <t>Illes Balears dones</t>
  </si>
  <si>
    <t>Espanya</t>
  </si>
  <si>
    <t>Illes Balears (homes i dones)</t>
  </si>
  <si>
    <t xml:space="preserve"> Total</t>
  </si>
  <si>
    <t>129C4</t>
  </si>
  <si>
    <t>abril</t>
  </si>
  <si>
    <t>Cadena de valor</t>
  </si>
  <si>
    <t>&lt;5</t>
  </si>
  <si>
    <t>&gt;=1.130</t>
  </si>
  <si>
    <t>07002 ALAIOR</t>
  </si>
  <si>
    <t>07004 ALGAIDA</t>
  </si>
  <si>
    <t>&gt;=1.195</t>
  </si>
  <si>
    <t>07005 ANDRATX</t>
  </si>
  <si>
    <t>07007 BANYALBUFAR</t>
  </si>
  <si>
    <t>&gt;=129</t>
  </si>
  <si>
    <t>07008 BINISSALEM</t>
  </si>
  <si>
    <t>&gt;=2.388</t>
  </si>
  <si>
    <t>&gt;=170</t>
  </si>
  <si>
    <t>07010 BUNYOLA</t>
  </si>
  <si>
    <t>07012 CAMPANET</t>
  </si>
  <si>
    <t>07013 CAMPOS</t>
  </si>
  <si>
    <t>&gt;=3.231</t>
  </si>
  <si>
    <t>07014 CAPDEPERA</t>
  </si>
  <si>
    <t>07015 CIUTADELLA DE MENORCA</t>
  </si>
  <si>
    <t>07016 CONSELL</t>
  </si>
  <si>
    <t>07017 COSTITX</t>
  </si>
  <si>
    <t>&gt;=253</t>
  </si>
  <si>
    <t>07019 ESCORCA</t>
  </si>
  <si>
    <t>&gt;=134</t>
  </si>
  <si>
    <t>07020 ESPORLES</t>
  </si>
  <si>
    <t>07021 ESTELLENCS</t>
  </si>
  <si>
    <t>07022 FELANITX</t>
  </si>
  <si>
    <t>07023 FERRERIES</t>
  </si>
  <si>
    <t>&gt;=1.415</t>
  </si>
  <si>
    <t>07024 FORMENTERA</t>
  </si>
  <si>
    <t>07025 FORNALUTX</t>
  </si>
  <si>
    <t>&gt;=155</t>
  </si>
  <si>
    <t>07026 EIVISSA</t>
  </si>
  <si>
    <t>07027 INCA</t>
  </si>
  <si>
    <t>07028 LLORET DE VISTA ALEGRE</t>
  </si>
  <si>
    <t>07029 LLOSETA</t>
  </si>
  <si>
    <t>&gt;=1.468</t>
  </si>
  <si>
    <t>07030 LLUBI</t>
  </si>
  <si>
    <t>07031 LLUCMAJOR</t>
  </si>
  <si>
    <t>07033 MANACOR</t>
  </si>
  <si>
    <t>07034 MANCOR DE LA VALL</t>
  </si>
  <si>
    <t>&gt;=219</t>
  </si>
  <si>
    <t>07035 MARIA DE LA SALUT</t>
  </si>
  <si>
    <t>07037 ES MERCADAL</t>
  </si>
  <si>
    <t>07039 MURO</t>
  </si>
  <si>
    <t>07041 PETRA</t>
  </si>
  <si>
    <t>07042 POLLENÇA</t>
  </si>
  <si>
    <t>07043 PORRERES</t>
  </si>
  <si>
    <t>&gt;=1.933</t>
  </si>
  <si>
    <t>07044 SA POBLA</t>
  </si>
  <si>
    <t>07045 PUIGPUNYENT</t>
  </si>
  <si>
    <t>&gt;=455</t>
  </si>
  <si>
    <t>07046 SANT ANTONI DE PORTMANY</t>
  </si>
  <si>
    <t>07047 SENCELLES</t>
  </si>
  <si>
    <t>07048 SANT JOSEP DE SA TALAIA</t>
  </si>
  <si>
    <t>07049 SANT JOAN</t>
  </si>
  <si>
    <t>07050 SANT JOAN DE LABRITJA</t>
  </si>
  <si>
    <t>&gt;=1.597</t>
  </si>
  <si>
    <t>&gt;=1.718</t>
  </si>
  <si>
    <t>&gt;=368</t>
  </si>
  <si>
    <t>07055 SANTA MARGALIDA</t>
  </si>
  <si>
    <t>&gt;=2.525</t>
  </si>
  <si>
    <t>&gt;=2.084</t>
  </si>
  <si>
    <t>07058 SELVA</t>
  </si>
  <si>
    <t>07059 SES SALINES</t>
  </si>
  <si>
    <t>07060 SINEU</t>
  </si>
  <si>
    <t>07062 SON SERVERA</t>
  </si>
  <si>
    <t>07063 VALLDEMOSSA</t>
  </si>
  <si>
    <t>07064 ES CASTELL</t>
  </si>
  <si>
    <t>07065 VILAFRANCA DE BONANY</t>
  </si>
  <si>
    <t>07901 ARIANY</t>
  </si>
  <si>
    <t>07902 ES MIGJORN GRAN</t>
  </si>
  <si>
    <t>&gt;=301</t>
  </si>
  <si>
    <t>&gt;=2.474</t>
  </si>
  <si>
    <t>PROVINCIAL</t>
  </si>
  <si>
    <t>Quadre IIIA-3.1.</t>
  </si>
  <si>
    <t>Quadre IIIA-3.3.</t>
  </si>
  <si>
    <t>Quadre IIIA-3.4.</t>
  </si>
  <si>
    <t>Quadre IIIA-3.5.</t>
  </si>
  <si>
    <t>Quadre IIIA-3.6.</t>
  </si>
  <si>
    <t>Quadre IIIA-3.7.</t>
  </si>
  <si>
    <t>Quadre IIIA-3.8.</t>
  </si>
  <si>
    <t>Quadre IIIA-3.9.</t>
  </si>
  <si>
    <t>Quadre IIIA-3.10.</t>
  </si>
  <si>
    <t>Quadre IIIA-3.11.</t>
  </si>
  <si>
    <t>Quadre IIIA-3.12.</t>
  </si>
  <si>
    <t>Quadre IIIA-3.14.</t>
  </si>
  <si>
    <t>Quadre IIIA-3.15.</t>
  </si>
  <si>
    <t>Quadre IIIA-3.16.</t>
  </si>
  <si>
    <t>Quadre IIIA-3.17.</t>
  </si>
  <si>
    <t>Quadre IIIA-3.18.</t>
  </si>
  <si>
    <t>Quadre IIIA-3.19.</t>
  </si>
  <si>
    <t>Quadre IIIA-3.20.</t>
  </si>
  <si>
    <t xml:space="preserve">Quadre IIIA-3.31. </t>
  </si>
  <si>
    <t xml:space="preserve">Quadre IIIA-3.36. </t>
  </si>
  <si>
    <t xml:space="preserve">Quadre IIIA-3.38. </t>
  </si>
  <si>
    <t xml:space="preserve">Quadre IIIA-3.47. </t>
  </si>
  <si>
    <t xml:space="preserve">Quadre IIIA-3.51. </t>
  </si>
  <si>
    <t>Total pensions en vigor amb mínims</t>
  </si>
  <si>
    <t>Municipi</t>
  </si>
  <si>
    <t>Total provincia</t>
  </si>
  <si>
    <t>Prestacions familars a famílies monoparentals</t>
  </si>
  <si>
    <t>Prestacions familiars a famílies amb mares discapacitades</t>
  </si>
  <si>
    <t>Primer progenitor</t>
  </si>
  <si>
    <t>Segon progenitor</t>
  </si>
  <si>
    <t>Modalitat contributiva</t>
  </si>
  <si>
    <t>Durada mitjana</t>
  </si>
  <si>
    <t>No comparteixen</t>
  </si>
  <si>
    <t xml:space="preserve"> Comparteixen</t>
  </si>
  <si>
    <t>Modalitat no contributiva</t>
  </si>
  <si>
    <t>Modalitat contributiva i no contributiva</t>
  </si>
  <si>
    <t>Amb baixa</t>
  </si>
  <si>
    <t>Sense baixa</t>
  </si>
  <si>
    <t>De 16 a 19 anys</t>
  </si>
  <si>
    <t>Home</t>
  </si>
  <si>
    <t>Dona</t>
  </si>
  <si>
    <t>De 20 a 24 anys</t>
  </si>
  <si>
    <t>De 25 a 29 anys</t>
  </si>
  <si>
    <t>De 30 a 34 anys</t>
  </si>
  <si>
    <t>De 35 a 39 anys</t>
  </si>
  <si>
    <t>De 40 a 44 anys</t>
  </si>
  <si>
    <t>De 45 a 49 anys</t>
  </si>
  <si>
    <t>De 50 a 54 anys</t>
  </si>
  <si>
    <t>De 55 a 59 anys</t>
  </si>
  <si>
    <t>De 60 a 64 anys</t>
  </si>
  <si>
    <t>Més de 64 anys</t>
  </si>
  <si>
    <t>Règim general</t>
  </si>
  <si>
    <t>Variació absoluta (2021-2020)</t>
  </si>
  <si>
    <t>Total pensions</t>
  </si>
  <si>
    <t>17.669</t>
  </si>
  <si>
    <t>Absoluta</t>
  </si>
  <si>
    <t>13</t>
  </si>
  <si>
    <t>20</t>
  </si>
  <si>
    <t>1</t>
  </si>
  <si>
    <t>6</t>
  </si>
  <si>
    <t>2</t>
  </si>
  <si>
    <t>Simple</t>
  </si>
  <si>
    <t>Mitjana</t>
  </si>
  <si>
    <t>Acumulat</t>
  </si>
  <si>
    <t>Memòria sobre l'economia, el treball i la societat de les Illes Balears 2021</t>
  </si>
  <si>
    <t xml:space="preserve">Quadre IIIA-3.52. </t>
  </si>
  <si>
    <t xml:space="preserve">Quadre IIIA-3.53. </t>
  </si>
  <si>
    <t xml:space="preserve">Quadre IIIA-3.55. </t>
  </si>
  <si>
    <t>Programes</t>
  </si>
  <si>
    <t xml:space="preserve">Quadre III-3.1. </t>
  </si>
  <si>
    <t>Quadre III-3.2.</t>
  </si>
  <si>
    <t>Quadre III-3.3.</t>
  </si>
  <si>
    <t xml:space="preserve">Quadre III-3.4. </t>
  </si>
  <si>
    <t xml:space="preserve">Quadre III-3.5a. </t>
  </si>
  <si>
    <t xml:space="preserve">Quadre III-3.5b. </t>
  </si>
  <si>
    <t>Quadre IIIA-3.2.</t>
  </si>
  <si>
    <t xml:space="preserve">Quadre IIIA-3.22. </t>
  </si>
  <si>
    <t xml:space="preserve">Quadre IIIA-3.23. </t>
  </si>
  <si>
    <t>Quadre IIIA-3.25.</t>
  </si>
  <si>
    <t xml:space="preserve">Quadre IIIA-3.28. </t>
  </si>
  <si>
    <t xml:space="preserve">Quadre IIIA-3.34. </t>
  </si>
  <si>
    <t>Quadre IIIA-3.39.</t>
  </si>
  <si>
    <t>Quadre IIIA-3.42.</t>
  </si>
  <si>
    <t xml:space="preserve">Quadre IIIA-3.48. </t>
  </si>
  <si>
    <t xml:space="preserve">Quadre IIIA-3.49. </t>
  </si>
  <si>
    <t>Pensió no contributiva de jubilació (2015-2021)</t>
  </si>
  <si>
    <t>Quadre III-3.5a. Pensió no contributiva de jubilació (2015-2021)</t>
  </si>
  <si>
    <t>2.630</t>
  </si>
  <si>
    <t>20.398</t>
  </si>
  <si>
    <t>13.337</t>
  </si>
  <si>
    <t>36.365</t>
  </si>
  <si>
    <t xml:space="preserve">Quadre IIIA-3.13. </t>
  </si>
  <si>
    <t xml:space="preserve">Quadre IIIA-3.21.  </t>
  </si>
  <si>
    <t>Quadre IIIA-3.24.</t>
  </si>
  <si>
    <t>Quadre IIIA-3.26.</t>
  </si>
  <si>
    <t xml:space="preserve">Quadre IIIA-3.29. </t>
  </si>
  <si>
    <t xml:space="preserve">Quadre IIIA-3.30. </t>
  </si>
  <si>
    <t xml:space="preserve">Quadre IIIA-3.27a. </t>
  </si>
  <si>
    <t>Quadre IIIA-3.27b.</t>
  </si>
  <si>
    <t>Quadre IIIA-3.32.</t>
  </si>
  <si>
    <t xml:space="preserve">Quadre IIIA-3.33. </t>
  </si>
  <si>
    <t>Quadre IIIA-3.35.</t>
  </si>
  <si>
    <t>Quadre IIIA-3.37.</t>
  </si>
  <si>
    <t xml:space="preserve">Quadre IIIA-3.40. </t>
  </si>
  <si>
    <t>Quadre IIIA-3.41.</t>
  </si>
  <si>
    <t>Quadre IIIA-3.43.</t>
  </si>
  <si>
    <t xml:space="preserve">Quadre IIIA-3.44. </t>
  </si>
  <si>
    <t xml:space="preserve">Quadre IIIA-3.45. </t>
  </si>
  <si>
    <t xml:space="preserve">Quadre IIIA-3.46. </t>
  </si>
  <si>
    <t>Quadre IIIA-3.50.</t>
  </si>
  <si>
    <t xml:space="preserve">Quadre IIIA-3.56. </t>
  </si>
  <si>
    <t>Quadre IIIA-3.54.</t>
  </si>
  <si>
    <t>Quadre IIIA-3.3. Institut Nacional de la Seguretat Social (INSS). Pressupost de despesa en prestacions  (2012-2021)</t>
  </si>
  <si>
    <t>Despesa en prestacions de l'ISM a les Illes Balears (2021)</t>
  </si>
  <si>
    <t>Índex de quadres i gràfics. III.3 Seguretat Social</t>
  </si>
  <si>
    <t>Nombre i pensió mitjana de les altes i baixes per classe de pensió a les Illes Balears (sèrie històrica 2005-2021)</t>
  </si>
  <si>
    <t>Import de la nòmina de les pensions, nombre de pensions, pensió mitjana i variacions percentuals per règim i classe de pensió a les Illes Balears (desembre del 2021)</t>
  </si>
  <si>
    <t>Assignacions familiars per fill a càrrec per grau de minusvalidesa i edat, i nòmina semestral (desembre del 2021)</t>
  </si>
  <si>
    <t>Pensió no contributiva d´invalidesa (2015-2021)</t>
  </si>
  <si>
    <t>Resum de prestacions de protecció social a les Illes Balears (desembre del 2021)</t>
  </si>
  <si>
    <t>Resum de les prestacions del sistema de la Seguretat Social abonades a les Illes Balears (INSS, ISM, MCSS, SEPE i IMSERSO) (2021)</t>
  </si>
  <si>
    <t>Institut Nacional de la Seguretat Social (INSS). Pressupost de despesa en prestacions (2012-2021)</t>
  </si>
  <si>
    <t>Sèrie històrica per classe de pensió ,import de la nòmina, pensió mitjana, variacions interanuals, imports de pensió inicial, revalorització, complements de mínims i altres complements (2005-2021)</t>
  </si>
  <si>
    <t>Pensions en vigor a 1 de desembre de 2021. Total del sistema per comunitats autònomes i províncies</t>
  </si>
  <si>
    <t>Pensions per municipis de les Illes Balears (1 d'octubre de 2021)</t>
  </si>
  <si>
    <t>Nombre de pensions i pensionistes. Sèries cronològiques de pensions (dada anual) per classe de pensió (2005-2021)</t>
  </si>
  <si>
    <t>Evolució de les altes i les baixes de les pensions de jubilació per sexe i pensió mitjana a les Illes Balears (2005-2021)</t>
  </si>
  <si>
    <t>Nombre i pensió mitjana de les altes i les baixes de les pensions de jubilació en el règim general i en el règim d'autònoms per anys i sexe a les Illes Balears (2005-2021)</t>
  </si>
  <si>
    <t>Nòmina mensual de pensions d'incapacitat permanent per graus a les Illes Balears (2021)</t>
  </si>
  <si>
    <t>Nòmina mitjana mensual de les pensions i pensionistes, nòmina mitjana mensual i pensions mitjanes mensuals per classe de pensió i sexe a les Illes Balears (2021)</t>
  </si>
  <si>
    <t>Prestacions amb complement de mínims, tipus i percentatges per classe de pensió a les Illes Balears (1 de desembre de 2021)</t>
  </si>
  <si>
    <t>Import mensual, nombre de pensions i pensió mitjana per règims i gènere a les Illes Balears (desembre del 2021)</t>
  </si>
  <si>
    <t>Nòmina mensual de les pensions per règim i classe de pensió a les Illes Balears (nombre de pensions mínimes, percentatge de pensions mínimes, pensió mitjana i import del complement de mínims (desembre del 2021)</t>
  </si>
  <si>
    <t>Evolució de les altes inicials de jubilació per edats a les Illes Balears i a Espanya (2018-2021)</t>
  </si>
  <si>
    <t>Altes inicials de pensions de jubilació per edats, import de la nòmina i pensió mitjana a les Illes Balears (2018-2021)</t>
  </si>
  <si>
    <t>Altes inicials de pensions de jubilació per edat d'accés, nombre, import de la nòmina i pensió mitjana. Dades estatals (2018-2021)</t>
  </si>
  <si>
    <t>Pensions de la nòmina per trams de quantia i classe de pensió a les Illes Balears (desembre del 2021)</t>
  </si>
  <si>
    <t>Pensions per trams, sexe i mitjana anual a les Illes Balears (2021)</t>
  </si>
  <si>
    <t>Sèrie històrica de pensions i pensionistes per tots els grups d'edat a les Illes Balears (2005-2021)</t>
  </si>
  <si>
    <t>Mitjana anual de pensions i pensionistes per classe de pensió i tots els grans grups d'edat (2021)</t>
  </si>
  <si>
    <t>Dades d'afiliació, inscripció d'empreses i prestacions gestionades per l'ISM a les Illes Balears (2021)</t>
  </si>
  <si>
    <t>Mútues col·laboradores amb la Seguretat Social (MCSS). Import del pagament de prestacions a les Illes Balears (2021)</t>
  </si>
  <si>
    <t>Nombre de processos, durada mitjana i nombre de dies de baixa per incapacitat temporal per sexe a les Illes Balears (2021)</t>
  </si>
  <si>
    <t>Naixement i cura d'un menor a les Illes Balears (2021)</t>
  </si>
  <si>
    <t>Durada mitjana de les prestacions per naixement i cura d'un menor per al primer progenitor en el casos de maternitat biològica, segons que comparteixin o no períodes de descans amb l'altre progenitor (2021)</t>
  </si>
  <si>
    <t>Dades de llars perceptores de l'IMV en la nòmina i de persones beneficiàries a les Illes Balears i en el conjunt estatal (setembre del 2021)</t>
  </si>
  <si>
    <t xml:space="preserve">Prestacions per risc d'embaràs i prestacions per risc durant la lactància natural </t>
  </si>
  <si>
    <t>Servicio d'Empleo Público Estatal (SEPE). Despeses de les prestacions per desocupació (2019-2021)</t>
  </si>
  <si>
    <t>Persones beneficiàries de prestacions per desocupació i tipus de prestació mitjana a les Illes Balears (2021)</t>
  </si>
  <si>
    <t>Taxa de cobertura del total de persones beneficiàries de prestacions per desocupació (ambdós sexes) (2021)</t>
  </si>
  <si>
    <t>Persones beneficiàries de subsidi per desocupació per sexe i tipus de subsidi (ambdós sexes) (2021)</t>
  </si>
  <si>
    <t>Persones beneficiàries de subsidi per desocupació per trams d'edat (sexes) (2021)</t>
  </si>
  <si>
    <t>Persones beneficiàries de la renda activa d'inserció per sexe i edat a les Illes Balears</t>
  </si>
  <si>
    <t xml:space="preserve">ERTO per COVID-19. Desglossament de persones beneficiàries de prestació contributiva, suspensió i desocupació parcial i sexe </t>
  </si>
  <si>
    <t>Import de les pensions de classes passives a les Illes Balears (2021)</t>
  </si>
  <si>
    <t>Mútues col·laboradores amb la Seguretat Social. Distribució geogràfica dels ingressos. Drets reconeguts nets. Cotitzacions el 2021 (tancament provisional el desembre de 2021)</t>
  </si>
  <si>
    <t>Afiliats i empreses en alta el darrer dia de mes i afiliats mitjans per mesos a les Illes Balears (2019-2021)</t>
  </si>
  <si>
    <t>Afiliats amb un ERTO per tipus de suspensió, sexe i tipus els mesos de novembre i desembre de 2021 a les Illes Balears</t>
  </si>
  <si>
    <t xml:space="preserve">Afiliats amb un ERTO per tipus del març del 2020 a l'octubre del 2021 a les Illes Balears </t>
  </si>
  <si>
    <t>Treballadors afiliats en alta a 31 de desembre per municipis i règim (Illes Balears)</t>
  </si>
  <si>
    <t>Pensions en vigor a 1 de desembre de 2021. Total del sistema per quantia de la pensió mitjana</t>
  </si>
  <si>
    <t>Mitjana anual del nombre de pensionistes per classe de pensió i sexe a les Illes Balears (2021)</t>
  </si>
  <si>
    <t>Cotitzants per mesos i sexe a les Illes Balears (2020-2021)</t>
  </si>
  <si>
    <t>Nòmina mensual de pensions per grups d'edat, sexe, mitjana anual, nombre de pensions i pensió mitjana a les Illes Balears (2021)</t>
  </si>
  <si>
    <t>Nombre de comunicats de malalties professionals per lletra de la CNAE 09, grup d'edat, grup de malaltia professional, amb baixa o sense i sexe a les Illes Balears (2021)</t>
  </si>
  <si>
    <t>Ingressos per cotitzacions socials a la TGSS Illes Balears (2019-2021)</t>
  </si>
  <si>
    <t>Altes i baixes de pensions per nombre, pensió mitjana i sexe a les Illes Balears (2005-2021)</t>
  </si>
  <si>
    <t>Nombre de comunicats de malalties professionals per grup d'edat, grup de malaltia professional, amb baixa o sense i sexe a les Illes Balears (2021)</t>
  </si>
  <si>
    <t>Nombre de comunicats de malalties professionals tancats amb baixa i durada mitjana per sexe i grup de malaltia professional a les Illes Balears (2021)</t>
  </si>
  <si>
    <t>Persones beneficiàries de prestació contributiva per sexe i edat (ambdós sexes) i mitjana mensual (desembre del 2021)</t>
  </si>
  <si>
    <t>Nòmina mensual de pensions per classe de pensió i sexe, mitjana anual, nombre de pensions, pensió mitjana i import total de la nòmina mensual mitjana (2021)</t>
  </si>
  <si>
    <t>Quadre III-3.1. Despesa en prestacions de l'ISM a les Illes Balears (2021)</t>
  </si>
  <si>
    <t>Quadre III-3.2. Nombre i pensió mitjana de les altes i baixes per classe de pensió a les Illes Balears (sèrie històrica 2005-2021)</t>
  </si>
  <si>
    <t>Quadre III-3.3. Import de la nòmina de les pensions, nombre de pensions, pensió mitjana i variacions percentuals per règim i classe de pensió a les Illes Balears (desembre del 2021)</t>
  </si>
  <si>
    <t>Quadre III-3.4. Assignacions familiars per fill a càrrec per grau de minusvalidesa i edat, i nòmina semestral (desembre del 2021)</t>
  </si>
  <si>
    <t>Quadre III-3.5b. Pensió no contributiva d'invalidesa (2015-2021)</t>
  </si>
  <si>
    <t>Quadre IIIA-3.1. Resum de prestacions de protecció social a les Illes Balears (desembre del 2021)</t>
  </si>
  <si>
    <t>Quadre IIIA-3.2. Resum de les prestacions del sistema de la Seguretat Social abonades a les Illes Balears (INSS, ISM, MCSS, SEPE i IMSERSO) (2021)</t>
  </si>
  <si>
    <t xml:space="preserve">Sèrie històrica del nombre de pensions, l'import de la nòmina desglossat per conceptes, pensió mitjana, i variació del nombre de pensions, nòmina i pensió mitjana a les Illes Balears </t>
  </si>
  <si>
    <t>Quadre IIIA-3.4. Sèrie històrica del nombre de pensions, l'import de la nòmina desglossat per conceptes, pensió mitjana, i variació del nombre de pensions, nòmina i pensió mitja (2005-2021)</t>
  </si>
  <si>
    <t>Qusdre IIIA-3.5. Sèrie històrica per classe de pensió ,import de la nòmina, pensió mitjana, variacions interanuals, imports de pensió inicial, revalorització, complements de mínims i altres complements (2005-2021)</t>
  </si>
  <si>
    <t>Quadre IIIA-3.6. Pensions en vigor a 1 de desembre de 2021. Total del sistema per comunitats autònomes i províncies</t>
  </si>
  <si>
    <t>Quadre IIIA-3.7. Pensions per illes (Illes Balears) (1 de desembre de 2021)</t>
  </si>
  <si>
    <t>Pensions per illes (Illes Balears) (1 de desembre de 2021)</t>
  </si>
  <si>
    <t>Quadre IIIA-3.8. Pensions per municipis de les Illes Balears (1 d'octubre de 2021)</t>
  </si>
  <si>
    <t>Quadre IIIA-3.9. Nombre de pensions i pensionistes. Sèries cronològiques de pensions (dada anual) per classe de pensió (2005-2021)</t>
  </si>
  <si>
    <t>Quadre IIIA-3.11. Nombre i pensió mitjana de les altes i les baixes de les pensions de jubilació en el règim general i en el règim d'autònoms per anys i sexe a les Illes Balears (2005-2021)</t>
  </si>
  <si>
    <t>Quadre IIIA-3.12. Nòmina mitjana mensual de les pensions i pensionistes, nòmina mitjana mensual i pensions mitjanes mensuals per classe de pensió i sexe a les Illes Balears (2021)</t>
  </si>
  <si>
    <t>Quadre IIIA-3.13. Nòmina mensual de pensions d'incapacitat permanent per graus a les Illes Balears (2021)</t>
  </si>
  <si>
    <t>Quadre IIIA-3.14. Prestacions amb complement de mínims, tipus i percentatges per classe de pensió a les Illes Balears (1 de desembre de 2021)</t>
  </si>
  <si>
    <t>Quadre IIIA-3.16. Nòmina mensual de les pensions per règim i classe de pensió a les Illes Balears (nombre de pensions mínimes, percentatge de pensions mínimes, pensió mitjana i import del complement de mínims (desembre del 2021)</t>
  </si>
  <si>
    <t>Quadre IIIA-3.17. Evolució de les altes inicials de jubilació per edats a les Illes Balears i a Espanya (2018-2021)</t>
  </si>
  <si>
    <t>Quadre IIIA-3.18. Altes inicials de pensions de jubilació per edats, import de la nòmina i pensió mitjana a les Illes Balears (2018-2021)</t>
  </si>
  <si>
    <t>Quadre IIIA-3.19. Altes inicials de pensions de jubilació per edat d'accés, nombre, import de la nòmina i pensió mitjana. Dades estatals (2018-2021)</t>
  </si>
  <si>
    <t>Quadre IIIA-3.20. Pensions de la nòmina per trams de quantia i classe de pensió a les Illes Balears (desembre del 2021)</t>
  </si>
  <si>
    <t>Quadre IIIA-3.21. Pensions per trams, sexe i mitjana anual a les Illes Balears (2021)</t>
  </si>
  <si>
    <t>Quadre IIIA-3.22. Sèrie històrica de pensions i pensionistes per tots els grups d'edat a les Illes Balears (2005-2021)</t>
  </si>
  <si>
    <t>Quadre IIIA-3.23. Mitjana anual de pensions i pensionistes per classe de pensió i tots els grans grups d'edat (2021)</t>
  </si>
  <si>
    <t>Quadre IIIA-3.24. Dades d'afiliació, inscripció d'empreses i prestacions gestionades per l'ISM a les Illes Balears (2021)</t>
  </si>
  <si>
    <t>Quadre IIIA-3.25. Mútues col·laboradores amb la Seguretat Social (MCSS). Import del pagament de prestacions a les Illes Balears (2021)</t>
  </si>
  <si>
    <t>Quadre IIIA-3.26. Nombre de processos, durada mitjana i nombre de dies de baixa per incapacitat temporal per sexe a les Illes Balears (2021)</t>
  </si>
  <si>
    <t>Quadre IIIA-3.27a. Naixement i cura d'un menor a les Illes Balears (2021)</t>
  </si>
  <si>
    <t>Quadre IIIA-3.27b. Durada mitjana de les prestacions per naixement i cura d'un menor per al primer progenitor en el casos de maternitat biològica, segons que comparteixin o no períodes de descans amb l'altre progenitor (2021)</t>
  </si>
  <si>
    <t>Quadre IIIA-3.28. Dades de llars perceptores de l'IMV en la nòmina i de persones beneficiàries a les Illes Balears i en el conjunt estatal (setembre del 2021)</t>
  </si>
  <si>
    <t xml:space="preserve">Quadre IIIA-3.29. Prestacions per risc d'embaràs i prestacions per risc durant la lactància natural </t>
  </si>
  <si>
    <t>Quadre IIIA-3.30. Nombre de comunicats de malalties professionals per grup d'edat, grup de malaltia professional, amb baixa o sense i sexe a les Illes Balears (2021)</t>
  </si>
  <si>
    <t>Quadre IIIA-3.31. Nombre de comunicats de malalties professionals tancats amb baixa i durada mitjana per sexe i grup de malaltia professional a les Illes Balears (2021)</t>
  </si>
  <si>
    <t>Quadre IIIA-3.32. Servicio d'Empleo Público Estatal (SEPE). Despeses de les prestacions per desocupació (2019-2021)</t>
  </si>
  <si>
    <t>Quadre IIIA-3.33. Persones beneficiàries de prestacions per desocupació i tipus de prestació mitjana a les Illes Balears (2021)</t>
  </si>
  <si>
    <t xml:space="preserve"> Quadre IIIA-3.34. Taxa de cobertura del total de persones beneficiàries de prestacions per desocupació (ambdós sexes) (2021)</t>
  </si>
  <si>
    <t>Quadre IIIA-3.35. Persones beneficiàries de subsidi per desocupació per sexe i tipus de subsidi (ambdós sexes) (2021)</t>
  </si>
  <si>
    <t xml:space="preserve"> Quadre IIIA-3.36. Persones beneficiàries de prestació contributiva per sexe i edat (ambdós sexes) i mitjana mensual (desembre del 2021)</t>
  </si>
  <si>
    <t>Quadre IIIA-3.37. Persones beneficiàries de subsidi per desocupació per trams d'edat (sexes) (2021)</t>
  </si>
  <si>
    <t xml:space="preserve"> Quadre IIIA-3.38. Persones beneficiàries de la renda activa d'inserció per sexe i edat a les Illes Balears</t>
  </si>
  <si>
    <t xml:space="preserve">Quadre IIIA-3.39. ERTO per COVID-19. Desglossament de persones beneficiàries de prestació contributiva, suspensió i desocupació parcial i sexe </t>
  </si>
  <si>
    <t>Quadre IIIA-3.40. Import de les pensions de classes passives a les Illes Balears (2021)</t>
  </si>
  <si>
    <t>Quadre IIIA-3.41. Mútues col·laboradores amb la Seguretat Social. Distribució geogràfica dels ingressos. Drets reconeguts nets. Cotitzacions el 2021 (tancament provisional el desembre de 2021)</t>
  </si>
  <si>
    <t>Quadre IIIA-3.42. Afiliats i empreses en alta el darrer dia de mes i afiliats mitjans per mesos a les Illes Balears (2019-2021)</t>
  </si>
  <si>
    <t>Afiliació mitjana per mesos, règim i sexe a les Illes Balears (2020-2021)</t>
  </si>
  <si>
    <t>Quadre IIIA-3.43. Afiliació mitjana per mesos, règim i sexe a les Illes Balears (2020-2021)</t>
  </si>
  <si>
    <t>Quadre IIIA-3.44. Afiliats amb un ERTO per tipus de suspensió, sexe i tipus els mesos de novembre i desembre de 2021 a les Illes Balears</t>
  </si>
  <si>
    <t xml:space="preserve">Quadre IIIA-3.45. Afiliats amb un ERTO per tipus del març del 2020 a l'octubre del 2021 a les Illes Balears </t>
  </si>
  <si>
    <t>Afiliació mitjana per mesos, sexe i trams d'edat a les Illes Balears (2021)</t>
  </si>
  <si>
    <t>Quadre IIIA-3.46. Afiliació mitjana per mesos, sexe i trams d'edat a les Illes Balears (2021)</t>
  </si>
  <si>
    <t>Quadre IIIA-3.47. Cotitzants per mesos i sexe a les Illes Balears (2020-2021)</t>
  </si>
  <si>
    <t>Quadre IIIA-3.49. Treballadors afiliats en alta a 31 de desembre per municipis i règim (Illes Balears)</t>
  </si>
  <si>
    <t>Quadre IIIA-3.50. Pensions en vigor a 1 de desembre de 2021. Total del sistema per quantia de la pensió mitjana</t>
  </si>
  <si>
    <t>Quadre IIIA-3.51. Mitjana anual del nombre de pensionistes per classe de pensió i sexe a les Illes Balears (2021)</t>
  </si>
  <si>
    <t>Quadre IIIA-3.52. Nòmina mensual de pensions per classe de pensió i sexe, mitjana anual, nombre de pensions, pensió mitjana i import total de la nòmina mensual mitjana (2021)</t>
  </si>
  <si>
    <t>Quadre IIIA-3.53. Nòmina mensual de pensions per grups d'edat, sexe, mitjana anual, nombre de pensions i pensió mitjana a les Illes Balears (2021)</t>
  </si>
  <si>
    <t>Quadre IIIA-3.54. Nombre de comunicats de malalties professionals per lletra de la CNAE 09, grup d'edat, grup de malaltia professional, amb baixa o sense i sexe a les Illes Balears (2021)</t>
  </si>
  <si>
    <t>Quadre IIIA-3.55. Ingressos per cotitzacions socials a la TGSS Illes Balears (2019-2021)</t>
  </si>
  <si>
    <t>Quadre IIIA-3.56. Altes i baixes de pensions per nombre, pensió mitjana i sexe a les Illes Balears (2005-2021)</t>
  </si>
  <si>
    <t>Obligacions contretes en l'exercici del 2021</t>
  </si>
  <si>
    <t>Transferències corrents</t>
  </si>
  <si>
    <t>Pensions contributives</t>
  </si>
  <si>
    <t xml:space="preserve">Incapacitat temporal i altres prestacions </t>
  </si>
  <si>
    <t>Gestió i control dels complements de mínims de les pensions</t>
  </si>
  <si>
    <t>Medicina marítima</t>
  </si>
  <si>
    <t>Protecció familiar i altres</t>
  </si>
  <si>
    <t>% de variació (2021-2020)</t>
  </si>
  <si>
    <t>Font: Direcció Provincial de l'ISM. Informació financera i pressupostària</t>
  </si>
  <si>
    <t>Exercici del 2020</t>
  </si>
  <si>
    <t>Totes les pensions</t>
  </si>
  <si>
    <t>Nombre d'altes</t>
  </si>
  <si>
    <t>Pensió mitjana de les altes</t>
  </si>
  <si>
    <t>Nombre de baixes</t>
  </si>
  <si>
    <t>Pensió mitjana de les baixes</t>
  </si>
  <si>
    <r>
      <t xml:space="preserve">Font: INSS (2022). </t>
    </r>
    <r>
      <rPr>
        <sz val="8"/>
        <color rgb="FF000000"/>
        <rFont val="Arial"/>
        <family val="2"/>
      </rPr>
      <t>Estadísticas de pensiones</t>
    </r>
    <r>
      <rPr>
        <i/>
        <sz val="8"/>
        <color indexed="8"/>
        <rFont val="Arial"/>
        <family val="2"/>
      </rPr>
      <t xml:space="preserve">. Disponible a: </t>
    </r>
    <r>
      <rPr>
        <sz val="8"/>
        <color rgb="FF000000"/>
        <rFont val="Arial"/>
        <family val="2"/>
      </rPr>
      <t>https://w6.seg-social.es/ProsaInternetAnonimo/OnlineAccess;jsessionid=0000lCNfrJZOd6MQI81unCHZTvp:18jahgojj?ARQ.SPM.TICKET=7002a430998549b4a3c9f6f8aea76d91&amp;SPM.CONTEXT=internet&amp;ARQ.SPM.TMS_NAVEGACION=1659083370382</t>
    </r>
    <r>
      <rPr>
        <i/>
        <sz val="8"/>
        <color indexed="8"/>
        <rFont val="Arial"/>
        <family val="2"/>
      </rPr>
      <t xml:space="preserve"> (Accedit: 29 juliol 2022)</t>
    </r>
  </si>
  <si>
    <t>Import total de la nòmina</t>
  </si>
  <si>
    <t>Nombre de pensions</t>
  </si>
  <si>
    <t>Pensió mitjana</t>
  </si>
  <si>
    <t>Variació de l'import de la nòmina</t>
  </si>
  <si>
    <t>Variació de la pensió mitjana</t>
  </si>
  <si>
    <t>Variació del nombre de pensions</t>
  </si>
  <si>
    <t>—</t>
  </si>
  <si>
    <t>Autònoms</t>
  </si>
  <si>
    <t>Agrari per compte aliè</t>
  </si>
  <si>
    <t>Agrari per compte propi</t>
  </si>
  <si>
    <t>Traballadors del mar</t>
  </si>
  <si>
    <t>Mineria del carbó</t>
  </si>
  <si>
    <t>Empleats de la llar</t>
  </si>
  <si>
    <t>Malalties professionals</t>
  </si>
  <si>
    <t>Tots els règims</t>
  </si>
  <si>
    <r>
      <t xml:space="preserve">Font: INSS (2022). </t>
    </r>
    <r>
      <rPr>
        <sz val="8"/>
        <color rgb="FF000000"/>
        <rFont val="Arial"/>
        <family val="2"/>
      </rPr>
      <t>Estadísticas de pensiones.</t>
    </r>
    <r>
      <rPr>
        <i/>
        <sz val="8"/>
        <color indexed="8"/>
        <rFont val="Arial"/>
        <family val="2"/>
      </rPr>
      <t xml:space="preserve"> Disponible a: </t>
    </r>
    <r>
      <rPr>
        <sz val="8"/>
        <color rgb="FF000000"/>
        <rFont val="Arial"/>
        <family val="2"/>
      </rPr>
      <t>https://w6.seg-social.es/ProsaInternetAnonimo/OnlineAccess;jsessionid=0000lCNfrJZOd6MQI81unCHZTvp:18jahgojj?ARQ.SPM.TICKET=7002a430998549b4a3c9f6f8aea76d91&amp;SPM.CONTEXT=internet&amp;ARQ.SPM.TMS_NAVEGACION=1659083370382</t>
    </r>
    <r>
      <rPr>
        <i/>
        <sz val="8"/>
        <color indexed="8"/>
        <rFont val="Arial"/>
        <family val="2"/>
      </rPr>
      <t xml:space="preserve"> (Accedit: 29 juliol 2022)</t>
    </r>
  </si>
  <si>
    <t>Nòmina mensual de desembre del 2021</t>
  </si>
  <si>
    <t>Total de causants ≥18 anys</t>
  </si>
  <si>
    <t>Nombre de persones beneficiàries (*)</t>
  </si>
  <si>
    <t>Import</t>
  </si>
  <si>
    <t>Total de causants  &lt;18 anys</t>
  </si>
  <si>
    <t>Causants &lt;18 anys sense discapacitat</t>
  </si>
  <si>
    <t>Causants &lt;18 anys amb discapacitat ≥33 %</t>
  </si>
  <si>
    <t>Causants ≥18 anys amb discapacitat ≥75 %</t>
  </si>
  <si>
    <t>Causants ≥ 18 anys amb discapacitat ≥65 %</t>
  </si>
  <si>
    <t>Prestacions familiars a famílies nombroses</t>
  </si>
  <si>
    <t>Nòmina del segons semestre del 2021</t>
  </si>
  <si>
    <t>Prestacions familiars de pagament únic</t>
  </si>
  <si>
    <t xml:space="preserve"> % prestacions 2020-2021</t>
  </si>
  <si>
    <t>Gener/desembre del 2020</t>
  </si>
  <si>
    <t>Gener/desembre del 2021</t>
  </si>
  <si>
    <t xml:space="preserve"> % prestacions 2020/2021</t>
  </si>
  <si>
    <r>
      <t>Font: INSS (2022).</t>
    </r>
    <r>
      <rPr>
        <sz val="8"/>
        <color rgb="FF000000"/>
        <rFont val="Arial"/>
        <family val="2"/>
      </rPr>
      <t xml:space="preserve"> eSTADISS</t>
    </r>
    <r>
      <rPr>
        <i/>
        <sz val="8"/>
        <color indexed="8"/>
        <rFont val="Arial"/>
        <family val="2"/>
      </rPr>
      <t xml:space="preserve">. Disponible a: </t>
    </r>
    <r>
      <rPr>
        <sz val="8"/>
        <color rgb="FF000000"/>
        <rFont val="Arial"/>
        <family val="2"/>
      </rPr>
      <t>https://w6.seg-social.es/ProsaInternetAnonimo/OnlineAccess;jsessionid=0000lCNfrJZOd6MQI81unCHZTvp:18jahgojj?ARQ.SPM.TICKET=7002a430998549b4a3c9f6f8aea76d91&amp;SPM.CONTEXT=internet&amp;ARQ.SPM.TMS_NAVEGACION=1659083370382</t>
    </r>
    <r>
      <rPr>
        <i/>
        <sz val="8"/>
        <color indexed="8"/>
        <rFont val="Arial"/>
        <family val="2"/>
      </rPr>
      <t xml:space="preserve"> (Accedit: 29 juliol 2022)</t>
    </r>
  </si>
  <si>
    <t>Anys</t>
  </si>
  <si>
    <t>Pensions (1)</t>
  </si>
  <si>
    <t>Imports (€)</t>
  </si>
  <si>
    <t>Pensió mitjana (€)</t>
  </si>
  <si>
    <t>Font: Subdirecció General de Gestió de l'Imserso. Àrea de Prestacions Econòmiques</t>
  </si>
  <si>
    <t>Prestacions (persones beneficiàries)</t>
  </si>
  <si>
    <t>Despesa de les prestaciones (€)</t>
  </si>
  <si>
    <t>Dada actual</t>
  </si>
  <si>
    <t>Variació
relativa interanual</t>
  </si>
  <si>
    <t>Prestacions
sobre el total de la població</t>
  </si>
  <si>
    <t>Pensiona contributives (INSS)</t>
  </si>
  <si>
    <t>Pensions no contributives (IMSERSO)</t>
  </si>
  <si>
    <t>Invalidesa</t>
  </si>
  <si>
    <t>Prestaciones LISMI (IMSERSO)</t>
  </si>
  <si>
    <t>Subsidi de garantia d'ingressos mínims</t>
  </si>
  <si>
    <t>Subsidi per ajuda a tercera persona</t>
  </si>
  <si>
    <t>Prestacions per desocupació (SPEE)</t>
  </si>
  <si>
    <t>Nivell contributiu</t>
  </si>
  <si>
    <t xml:space="preserve">Nivell assistencial </t>
  </si>
  <si>
    <t>Assignació econòmica per fill a càrrec (INSS)</t>
  </si>
  <si>
    <r>
      <t xml:space="preserve">Font: INSS (2022). </t>
    </r>
    <r>
      <rPr>
        <sz val="8"/>
        <color rgb="FF000000"/>
        <rFont val="Arial"/>
        <family val="2"/>
      </rPr>
      <t>eSTADISS</t>
    </r>
    <r>
      <rPr>
        <i/>
        <sz val="8"/>
        <color indexed="8"/>
        <rFont val="Arial"/>
        <family val="2"/>
      </rPr>
      <t xml:space="preserve">. Disponible a: </t>
    </r>
    <r>
      <rPr>
        <sz val="8"/>
        <color rgb="FF000000"/>
        <rFont val="Arial"/>
        <family val="2"/>
      </rPr>
      <t>https://w6.seg-social.es/ProsaInternetAnonimo/OnlineAccess;jsessionid=0000lCNfrJZOd6MQI81unCHZTvp:18jahgojj?ARQ.SPM.TICKET=7002a430998549b4a3c9f6f8aea76d91&amp;SPM.CONTEXT=internet&amp;ARQ.SPM.TMS_NAVEGACION=1659083370382</t>
    </r>
    <r>
      <rPr>
        <i/>
        <sz val="8"/>
        <color indexed="8"/>
        <rFont val="Arial"/>
        <family val="2"/>
      </rPr>
      <t xml:space="preserve"> (Accedit: 29 juliol 2022)</t>
    </r>
  </si>
  <si>
    <t>Entitat</t>
  </si>
  <si>
    <t>Institut Nacional de la Seguretat Social</t>
  </si>
  <si>
    <t>Institut Social de la Marina</t>
  </si>
  <si>
    <t>Mútues col·laboradores amb la Seguretat Social</t>
  </si>
  <si>
    <t>SEPE</t>
  </si>
  <si>
    <t>Pensions no contributives d'invalidesa</t>
  </si>
  <si>
    <t>Penisons no contributives de jubilacio</t>
  </si>
  <si>
    <t>Total del sistema de la Seguretat Social</t>
  </si>
  <si>
    <t>Pensions de classes passives</t>
  </si>
  <si>
    <t>Total de la Seguretat Social i classes passives</t>
  </si>
  <si>
    <r>
      <t xml:space="preserve">Font: INSS (2022). </t>
    </r>
    <r>
      <rPr>
        <sz val="8"/>
        <color rgb="FF000000"/>
        <rFont val="Arial"/>
        <family val="2"/>
      </rPr>
      <t>Estadísticas de pensiones</t>
    </r>
    <r>
      <rPr>
        <i/>
        <sz val="8"/>
        <color indexed="8"/>
        <rFont val="Arial"/>
        <family val="2"/>
      </rPr>
      <t>. Disponible a:</t>
    </r>
    <r>
      <rPr>
        <sz val="8"/>
        <color rgb="FF000000"/>
        <rFont val="Arial"/>
        <family val="2"/>
      </rPr>
      <t xml:space="preserve"> https://w6.seg-social.es/ProsaInternetAnonimo/OnlineAccess;jsessionid=0000lCNfrJZOd6MQI81unCHZTvp:18jahgojj?ARQ.SPM.TICKET=7002a430998549b4a3c9f6f8aea76d91&amp;SPM.CONTEXT=internet&amp;ARQ.SPM.TMS_NAVEGACION=1659083370382</t>
    </r>
    <r>
      <rPr>
        <i/>
        <sz val="8"/>
        <color indexed="8"/>
        <rFont val="Arial"/>
        <family val="2"/>
      </rPr>
      <t xml:space="preserve"> (Accedit: 29 juliol 2022)</t>
    </r>
  </si>
  <si>
    <t>Import de les prestacions econòmiques de l'INSS a les Illes Balears</t>
  </si>
  <si>
    <t>Dret a pensions de l'Administració de la UE</t>
  </si>
  <si>
    <t>Col·laboració d'empreses</t>
  </si>
  <si>
    <t>Maternitat, paternitat i riscs</t>
  </si>
  <si>
    <t>Subsidi per risc d'embaràs</t>
  </si>
  <si>
    <t>Subsidi per tenir cura d'un menor amb malaltia greu</t>
  </si>
  <si>
    <t>Naixement i cura d'un menor</t>
  </si>
  <si>
    <t>Fons especial per a funcionaris</t>
  </si>
  <si>
    <t>Subsidi per maternitat, paternitat i riscs no contributius</t>
  </si>
  <si>
    <t>Subsidi per naixement i cura d'un menor</t>
  </si>
  <si>
    <t>Prestació per naixement o adopció de fill (art. 185 de la LGSS)</t>
  </si>
  <si>
    <t>Ingres mínim vital</t>
  </si>
  <si>
    <t>Gestió i control dels complements de mínims de pensions</t>
  </si>
  <si>
    <t>Import de la pensió iniciall</t>
  </si>
  <si>
    <t>Import de complements de mínims</t>
  </si>
  <si>
    <t>Import d'altres complements</t>
  </si>
  <si>
    <t xml:space="preserve">Font: Direcció Provincial de l'INSS </t>
  </si>
  <si>
    <t>Font: Direcció Provincial de l'INSS. Informació financera i pressupostària</t>
  </si>
  <si>
    <t>Import de la pensió inicial</t>
  </si>
  <si>
    <t>Import de la revalorització</t>
  </si>
  <si>
    <t>Import dels complements de mínims</t>
  </si>
  <si>
    <r>
      <t xml:space="preserve">Font: INSS (2022). </t>
    </r>
    <r>
      <rPr>
        <sz val="8"/>
        <color rgb="FF000000"/>
        <rFont val="Arial"/>
        <family val="2"/>
      </rPr>
      <t>Estadísticas de pensiones</t>
    </r>
    <r>
      <rPr>
        <i/>
        <sz val="8"/>
        <color indexed="8"/>
        <rFont val="Arial"/>
        <family val="2"/>
      </rPr>
      <t>. Disponible a:</t>
    </r>
    <r>
      <rPr>
        <sz val="8"/>
        <color rgb="FF000000"/>
        <rFont val="Arial"/>
        <family val="2"/>
      </rPr>
      <t xml:space="preserve"> https://w6.seg-social.es/ProsaInternetAnonimo/OnlineAccess;jsessionid=0000lCNfrJZOd6MQI81unCHZTvp:18jahgojj?ARQ.SPM.TICKET=7002a430998549b4a3c9f6f8aea76d91&amp;SPM.CONTEXT=internet&amp;ARQ.SPM.TMS_NAVEGACION=1659083370382 </t>
    </r>
    <r>
      <rPr>
        <i/>
        <sz val="8"/>
        <color indexed="8"/>
        <rFont val="Arial"/>
        <family val="2"/>
      </rPr>
      <t>(Accedit: 29 juliol 2022)</t>
    </r>
  </si>
  <si>
    <t>Comunitat autònoma i províncies</t>
  </si>
  <si>
    <t>ANDALUSIA</t>
  </si>
  <si>
    <t>Almeria</t>
  </si>
  <si>
    <t>Cadis</t>
  </si>
  <si>
    <t>Còrdova</t>
  </si>
  <si>
    <t>Màlaga</t>
  </si>
  <si>
    <t>ARAGÓ</t>
  </si>
  <si>
    <t>Osca</t>
  </si>
  <si>
    <t>Terol</t>
  </si>
  <si>
    <t>Saragossa</t>
  </si>
  <si>
    <t>CANTÀBRIA</t>
  </si>
  <si>
    <t>CASTELLA-LA MANXA</t>
  </si>
  <si>
    <t>Conca</t>
  </si>
  <si>
    <t>CASTELLA I LLEÓ</t>
  </si>
  <si>
    <t>Àvila</t>
  </si>
  <si>
    <t>Lleó</t>
  </si>
  <si>
    <t>Palència</t>
  </si>
  <si>
    <t>Segòvia</t>
  </si>
  <si>
    <t>Sòria</t>
  </si>
  <si>
    <t>CATALUNYA</t>
  </si>
  <si>
    <t>Alacant</t>
  </si>
  <si>
    <t>Castelló</t>
  </si>
  <si>
    <t>València</t>
  </si>
  <si>
    <t>GALÍCIA</t>
  </si>
  <si>
    <t>MADRID (COMUNITAT DE)</t>
  </si>
  <si>
    <t>MÚRCIA (REGIÓ DE)</t>
  </si>
  <si>
    <t>NAVARRA (COMUNITAT FORAL DE)</t>
  </si>
  <si>
    <t>Àlaba</t>
  </si>
  <si>
    <t>Guipúscoa</t>
  </si>
  <si>
    <t>Biscaia</t>
  </si>
  <si>
    <t>Santa Cruz de Tenerife</t>
  </si>
  <si>
    <t>ASTÚRIES (PRINCIPAT D')</t>
  </si>
  <si>
    <t>Total de pensions</t>
  </si>
  <si>
    <t>PAÍS BASC</t>
  </si>
  <si>
    <t>Font: INSS, Subdirecció General de Gestió Econòmica i Pressupostària i Estudis Econòmics</t>
  </si>
  <si>
    <t>Import
 (€/mes)</t>
  </si>
  <si>
    <t>Pensió mitjana
(€/mes)</t>
  </si>
  <si>
    <t>Maó</t>
  </si>
  <si>
    <t>Desconegut</t>
  </si>
  <si>
    <t xml:space="preserve">(*) La localitat del domicili és la que ha declarat el titular a l'efecte de comunicacions.  </t>
  </si>
  <si>
    <t>Nombre de pensionistes</t>
  </si>
  <si>
    <t>Tots dos sexes</t>
  </si>
  <si>
    <t>Quadre IIIA-3.10. Evolució de les altes i les baixes de les pensions de jubilació per sexe i pensió mitjana a les Illes Balears (2005-2021)</t>
  </si>
  <si>
    <r>
      <t xml:space="preserve">Font: INSS (2022). </t>
    </r>
    <r>
      <rPr>
        <sz val="8"/>
        <color rgb="FF000000"/>
        <rFont val="Arial"/>
        <family val="2"/>
      </rPr>
      <t>Estadísticas de pensiones</t>
    </r>
    <r>
      <rPr>
        <i/>
        <sz val="8"/>
        <color indexed="8"/>
        <rFont val="Arial"/>
        <family val="2"/>
      </rPr>
      <t xml:space="preserve">. Disponible a: </t>
    </r>
    <r>
      <rPr>
        <sz val="8"/>
        <color rgb="FF000000"/>
        <rFont val="Arial"/>
        <family val="2"/>
      </rPr>
      <t xml:space="preserve">https://w6.seg-social.es/ProsaInternetAnonimo/OnlineAccess;jsessionid=0000lCNfrJZOd6MQI81unCHZTvp:18jahgojj?ARQ.SPM.TICKET=7002a430998549b4a3c9f6f8aea76d91&amp;SPM.CONTEXT=internet&amp;ARQ.SPM.TMS_NAVEGACION=1659083370382 </t>
    </r>
    <r>
      <rPr>
        <i/>
        <sz val="8"/>
        <color indexed="8"/>
        <rFont val="Arial"/>
        <family val="2"/>
      </rPr>
      <t>(Accedit: 29 juliol 2022)</t>
    </r>
  </si>
  <si>
    <t>Gran invalidesa</t>
  </si>
  <si>
    <t>Incapacitat permanent absoluta</t>
  </si>
  <si>
    <t>Incapacitat permanent total</t>
  </si>
  <si>
    <t>Tots els graus</t>
  </si>
  <si>
    <t>Tipus de mínim</t>
  </si>
  <si>
    <t>Percentatge de mínims en pensions en vigor</t>
  </si>
  <si>
    <t>Prestació</t>
  </si>
  <si>
    <t>Amb cònjuge a càrrec</t>
  </si>
  <si>
    <t>Amb cònjuge no a càrrec</t>
  </si>
  <si>
    <t>Total de mínims</t>
  </si>
  <si>
    <t>En homes</t>
  </si>
  <si>
    <t>En dones</t>
  </si>
  <si>
    <t>En el total de pensions</t>
  </si>
  <si>
    <t>Titular amb 65 anys o més</t>
  </si>
  <si>
    <t>Titular menor de 65 anys</t>
  </si>
  <si>
    <t>Total de la jubilació</t>
  </si>
  <si>
    <t>IPT entre 60 i 64 anys</t>
  </si>
  <si>
    <t>IPT per malaltia comuna &lt;60</t>
  </si>
  <si>
    <t>Altres (*)</t>
  </si>
  <si>
    <t>Total incapacitat</t>
  </si>
  <si>
    <t>Jubilació procedent d'incapacitat</t>
  </si>
  <si>
    <t>Total &gt;= 65 anys</t>
  </si>
  <si>
    <t>Altres ((*)</t>
  </si>
  <si>
    <t>Total jubilació procedent d'incapacitat</t>
  </si>
  <si>
    <t>Titular &gt;= 65 anys o discapacitat &gt;= 65%</t>
  </si>
  <si>
    <t>Titular amb càrregues familiars</t>
  </si>
  <si>
    <t>Titular entre 60 i 64 anys</t>
  </si>
  <si>
    <t>Titular menor de 60 anys</t>
  </si>
  <si>
    <t>Total viduïtat</t>
  </si>
  <si>
    <t>Menor de 18 amb discapacitat &gt;= 65%</t>
  </si>
  <si>
    <t>Total orfandat</t>
  </si>
  <si>
    <t>Total a favor de familiars</t>
  </si>
  <si>
    <t>Total pensions en vigor SOVI amb mínims</t>
  </si>
  <si>
    <t>Total pensions en vigor no SOVI amb mínims</t>
  </si>
  <si>
    <t>SOVI amb mínims</t>
  </si>
  <si>
    <t>Vellesa</t>
  </si>
  <si>
    <t>Treballadors del mar</t>
  </si>
  <si>
    <t>Accidents laborals</t>
  </si>
  <si>
    <r>
      <t>Font: INSS (2022).</t>
    </r>
    <r>
      <rPr>
        <sz val="8"/>
        <color rgb="FF000000"/>
        <rFont val="Arial"/>
        <family val="2"/>
      </rPr>
      <t xml:space="preserve"> Estadísticas de pensiones</t>
    </r>
    <r>
      <rPr>
        <i/>
        <sz val="8"/>
        <color indexed="8"/>
        <rFont val="Arial"/>
        <family val="2"/>
      </rPr>
      <t xml:space="preserve">. Disponible a: </t>
    </r>
    <r>
      <rPr>
        <sz val="8"/>
        <color rgb="FF000000"/>
        <rFont val="Arial"/>
        <family val="2"/>
      </rPr>
      <t>https://w6.seg-social.es/ProsaInternetAnonimo/OnlineAccess;jsessionid=0000lCNfrJZOd6MQI81unCHZTvp:18jahgojj?ARQ.SPM.TICKET=7002a430998549b4a3c9f6f8aea76d91&amp;SPM.CONTEXT=internet&amp;ARQ.SPM.TMS_NAVEGACION=1659083370382</t>
    </r>
    <r>
      <rPr>
        <i/>
        <sz val="8"/>
        <color indexed="8"/>
        <rFont val="Arial"/>
        <family val="2"/>
      </rPr>
      <t xml:space="preserve"> (Accedit: 29 juliol 2022)</t>
    </r>
  </si>
  <si>
    <t>Nombre de pensions mínimes</t>
  </si>
  <si>
    <t>% de pensions mínimes</t>
  </si>
  <si>
    <t>Import mitjà dels complements de mínims</t>
  </si>
  <si>
    <t>Nòmina</t>
  </si>
  <si>
    <t>Edats</t>
  </si>
  <si>
    <t>55 anys</t>
  </si>
  <si>
    <t>56 anys</t>
  </si>
  <si>
    <t>57 anys</t>
  </si>
  <si>
    <t>58 anys</t>
  </si>
  <si>
    <t>59 anys</t>
  </si>
  <si>
    <t>60 anys</t>
  </si>
  <si>
    <t>61 anys</t>
  </si>
  <si>
    <t>62 anys</t>
  </si>
  <si>
    <t>63 anys</t>
  </si>
  <si>
    <t>64 anys</t>
  </si>
  <si>
    <t>65 anys</t>
  </si>
  <si>
    <t>66 anys</t>
  </si>
  <si>
    <t>67 anys</t>
  </si>
  <si>
    <t>68 anys</t>
  </si>
  <si>
    <t>69 anys</t>
  </si>
  <si>
    <t>70 anys</t>
  </si>
  <si>
    <t>Más de 70 anys</t>
  </si>
  <si>
    <t>Fins a 54 anys</t>
  </si>
  <si>
    <t>Més de 70 anys</t>
  </si>
  <si>
    <t>Total altes</t>
  </si>
  <si>
    <t>&lt; 65 anys</t>
  </si>
  <si>
    <t>≥ 65 anys</t>
  </si>
  <si>
    <t>Edat mitjana</t>
  </si>
  <si>
    <t>Nota: Dades anuals acumulades.</t>
  </si>
  <si>
    <t>64,7 anys</t>
  </si>
  <si>
    <t>64,8 anys</t>
  </si>
  <si>
    <t>64,9 anys</t>
  </si>
  <si>
    <r>
      <t xml:space="preserve">Font: Seguretat Social (2022). </t>
    </r>
    <r>
      <rPr>
        <sz val="8"/>
        <color rgb="FF000000"/>
        <rFont val="Arial"/>
        <family val="2"/>
      </rPr>
      <t>Estadísticas</t>
    </r>
    <r>
      <rPr>
        <i/>
        <sz val="8"/>
        <color indexed="8"/>
        <rFont val="Arial"/>
        <family val="2"/>
      </rPr>
      <t xml:space="preserve">. Disponible a: </t>
    </r>
    <r>
      <rPr>
        <sz val="8"/>
        <color rgb="FF000000"/>
        <rFont val="Arial"/>
        <family val="2"/>
      </rPr>
      <t>https://www.seg-social.es/wps/portal/wss/internet/EstadisticasPresupuestosEstudios/Estadisticas</t>
    </r>
    <r>
      <rPr>
        <i/>
        <sz val="8"/>
        <color indexed="8"/>
        <rFont val="Arial"/>
        <family val="2"/>
      </rPr>
      <t xml:space="preserve"> (Accedit: 2 agost 2022)</t>
    </r>
  </si>
  <si>
    <t>64,2 anys</t>
  </si>
  <si>
    <t>64,4 anys</t>
  </si>
  <si>
    <t>64,6 anys</t>
  </si>
  <si>
    <t>Fins a 150 euros</t>
  </si>
  <si>
    <t>Trams</t>
  </si>
  <si>
    <t>De 150,01 a 250,00 euros</t>
  </si>
  <si>
    <t>De 250,01 a 300,00 euros</t>
  </si>
  <si>
    <t>De 300,01 a 350,00 euros</t>
  </si>
  <si>
    <t>De 350,01 a 400,00 euros</t>
  </si>
  <si>
    <t>De 400,01 a 450,00 euros</t>
  </si>
  <si>
    <t>De 450,01 a 500,00 euros</t>
  </si>
  <si>
    <t>De 500,01 a 550,00 euros</t>
  </si>
  <si>
    <t>De 550,01 a 600,00 euros</t>
  </si>
  <si>
    <t>De 600,01 a 650,00 euros</t>
  </si>
  <si>
    <t>De 650,01 a 700,00 euros</t>
  </si>
  <si>
    <t>De 700,01 a 750,00 euros</t>
  </si>
  <si>
    <t>De 750,01 a 800,00 euros</t>
  </si>
  <si>
    <t>De 800,01 a 850,00 euros</t>
  </si>
  <si>
    <t>De 850,01 a 900,00 euros</t>
  </si>
  <si>
    <t>De 900,01 a 964,99 euros</t>
  </si>
  <si>
    <t>De 965,00 a 1.000,00 euros</t>
  </si>
  <si>
    <t>De 1.000,01 a 1.100,00 euros</t>
  </si>
  <si>
    <t>De 1.100,01 a 1.200,00 euros</t>
  </si>
  <si>
    <t>De 1.200,01 a 1.300,00 euros</t>
  </si>
  <si>
    <t>De 1.300,01 a 1.400,00 euros</t>
  </si>
  <si>
    <t>De 1.400,01 a 1.500,00 euros</t>
  </si>
  <si>
    <t>De 1.500,01 a 1.600,00 euros</t>
  </si>
  <si>
    <t>De 1.600,01 a 1.700,00 euros</t>
  </si>
  <si>
    <t>De 1.700,01 a 1.800,00 euros</t>
  </si>
  <si>
    <t>De 1.800,01 a 1.900,00 euros</t>
  </si>
  <si>
    <t>De 1.900,01 a 2.000,00 euros</t>
  </si>
  <si>
    <t>De 2.000,01 a 2.100,00 euros</t>
  </si>
  <si>
    <t>De 2.100,01 a 2.200,00 euros</t>
  </si>
  <si>
    <t>De 2.200,01 a 2.300,00 euros</t>
  </si>
  <si>
    <t>De 2.300,01 a 2.400,00 euros</t>
  </si>
  <si>
    <t>De 2.400,01 a 2.500,00 euros</t>
  </si>
  <si>
    <t>De 2.500,01 a 2.600,00 euros</t>
  </si>
  <si>
    <t>De 2.600,01 a 2.707,47 euros</t>
  </si>
  <si>
    <t>De 2.707,48 a 2.707,50 euros</t>
  </si>
  <si>
    <t>Més de 2.707,50 euros</t>
  </si>
  <si>
    <t>Tots els trams</t>
  </si>
  <si>
    <t>De 2.600,01 a 2.700,00 euros</t>
  </si>
  <si>
    <t>De 900,01 a 949,99 euros</t>
  </si>
  <si>
    <t>De 950,00 a 1.000,00 euros</t>
  </si>
  <si>
    <t>De 2.700,01 a 2.819,16 euros</t>
  </si>
  <si>
    <t>85 anys o més</t>
  </si>
  <si>
    <t>Tots els grups d'edat</t>
  </si>
  <si>
    <t>Menor de 25 anys</t>
  </si>
  <si>
    <t>De 25 a 54 anys</t>
  </si>
  <si>
    <t>De 55 a 64 anys</t>
  </si>
  <si>
    <t>De 65 a 74 anys</t>
  </si>
  <si>
    <t>De 75 a 84 anys</t>
  </si>
  <si>
    <t>De 85 anys o més</t>
  </si>
  <si>
    <t>Tots els grans grups d'edat</t>
  </si>
  <si>
    <t>Concepte</t>
  </si>
  <si>
    <t>Treballadors en alta i treballadors en situació assimilada a l'alta (1)</t>
  </si>
  <si>
    <t>Empreses inscrites</t>
  </si>
  <si>
    <t>Nombre d'embarcacions</t>
  </si>
  <si>
    <t>Processos iniciats d'incapacitat temporal</t>
  </si>
  <si>
    <t>Import de la nòmina de prestacions per desocupació</t>
  </si>
  <si>
    <t>Prestacions per desocupació assistencial</t>
  </si>
  <si>
    <t>Prestacions per desocupació contributiva</t>
  </si>
  <si>
    <t>Nombre de codis de compte de cotització</t>
  </si>
  <si>
    <t>Processos iniciats de naixement i cura d'un menor</t>
  </si>
  <si>
    <t>Mitjana mensual de persones beneficiàries de prestacions de desocupació</t>
  </si>
  <si>
    <t>Nombre de persones beneficiàries de prestació per cessament d'activitat</t>
  </si>
  <si>
    <t>Import de la nòmina per cessament d'activitat</t>
  </si>
  <si>
    <t>Nombre d'ERTO</t>
  </si>
  <si>
    <t>Nombre de treballadors amb un ERTO</t>
  </si>
  <si>
    <t>Nombre de treballadors amb un ERTO amb prestació reconeguda</t>
  </si>
  <si>
    <t>Sol·licituds estimades per cessament d'activitat per COVID-19</t>
  </si>
  <si>
    <t>Prestacions per ERTO</t>
  </si>
  <si>
    <t>Maternitat, paternitat, risc per embaràs i lactància</t>
  </si>
  <si>
    <t>Prestacions i entregues úniques</t>
  </si>
  <si>
    <t>Altres prestacions i indemnitzacions</t>
  </si>
  <si>
    <t>Farmàcia</t>
  </si>
  <si>
    <t>Ajuts genèrics a famílies i ISFL</t>
  </si>
  <si>
    <r>
      <t xml:space="preserve">Font: Ministeri d'Inclusió, Seguretat Social i Migracions (2022). </t>
    </r>
    <r>
      <rPr>
        <sz val="8"/>
        <color rgb="FF000000"/>
        <rFont val="Arial"/>
        <family val="2"/>
      </rPr>
      <t>Información económica y financiera</t>
    </r>
    <r>
      <rPr>
        <i/>
        <sz val="8"/>
        <color indexed="8"/>
        <rFont val="Arial"/>
        <family val="2"/>
      </rPr>
      <t>. Disponible a:</t>
    </r>
    <r>
      <rPr>
        <sz val="8"/>
        <color rgb="FF000000"/>
        <rFont val="Arial"/>
        <family val="2"/>
      </rPr>
      <t xml:space="preserve"> https://www.seg-social.es/wps/portal/wss/internet/InformacionEconomicoFinanciera </t>
    </r>
    <r>
      <rPr>
        <i/>
        <sz val="8"/>
        <color indexed="8"/>
        <rFont val="Arial"/>
        <family val="2"/>
      </rPr>
      <t>(Accedit: 2 agost 2022)</t>
    </r>
  </si>
  <si>
    <t>Contingència</t>
  </si>
  <si>
    <t>Durada mitjana dels processos acabats en el període</t>
  </si>
  <si>
    <t>Nombre de processos acabats en el període</t>
  </si>
  <si>
    <t>Nombre de dies de baixa dels processos acabats en el període</t>
  </si>
  <si>
    <t>Total acumulat INSS</t>
  </si>
  <si>
    <t>Total acumulat MCSS</t>
  </si>
  <si>
    <t>Contingència professional</t>
  </si>
  <si>
    <t>Contingència comuna</t>
  </si>
  <si>
    <t>Contingència en el règim d'autònoms</t>
  </si>
  <si>
    <t>Contigència per COVID-19</t>
  </si>
  <si>
    <t>Gener-desembre del 2021 (2)</t>
  </si>
  <si>
    <t>Total de la prestació</t>
  </si>
  <si>
    <t>Despesa gener-desembre del 2021</t>
  </si>
  <si>
    <t>Un altre progenitor</t>
  </si>
  <si>
    <t>Àmbit territorial</t>
  </si>
  <si>
    <t>Total de resolucions aprovades</t>
  </si>
  <si>
    <t>Nombre de persones beneficiàries adultes</t>
  </si>
  <si>
    <t>Nombre de persones beneficiàries menors</t>
  </si>
  <si>
    <t>Total de persones beneficiàries</t>
  </si>
  <si>
    <t>Total Espanya</t>
  </si>
  <si>
    <r>
      <t>Font: Ministeri d'Inclusió, Seguretat Social i Migracions (2022).</t>
    </r>
    <r>
      <rPr>
        <i/>
        <sz val="8"/>
        <color rgb="FF000000"/>
        <rFont val="Arial"/>
        <family val="2"/>
      </rPr>
      <t xml:space="preserve"> Información económica y financiera</t>
    </r>
    <r>
      <rPr>
        <sz val="8"/>
        <color indexed="8"/>
        <rFont val="Arial"/>
        <family val="2"/>
      </rPr>
      <t xml:space="preserve">. Disponible a: </t>
    </r>
    <r>
      <rPr>
        <i/>
        <sz val="8"/>
        <color rgb="FF000000"/>
        <rFont val="Arial"/>
        <family val="2"/>
      </rPr>
      <t>https://www.seg-social.es/wps/portal/wss/internet/InformacionEconomicoFinanciera</t>
    </r>
    <r>
      <rPr>
        <sz val="8"/>
        <color indexed="8"/>
        <rFont val="Arial"/>
        <family val="2"/>
      </rPr>
      <t xml:space="preserve"> (Accedit: 2 d'agost de 2022)</t>
    </r>
  </si>
  <si>
    <t>Tipus de prestació</t>
  </si>
  <si>
    <t>Nombre de processos iniciats</t>
  </si>
  <si>
    <t>Processos en vigor al final del període</t>
  </si>
  <si>
    <t>Durada mitjana dels processos acabats</t>
  </si>
  <si>
    <t>Risc per embaràs</t>
  </si>
  <si>
    <t>Risc durant la lactància natural</t>
  </si>
  <si>
    <t>Cura de menors afectats per càncer</t>
  </si>
  <si>
    <t>CEPROSS 2 Nombre de comunicats distribuïts per exercici, comunitats autònomes, grup de malalties professionals, amb baixa i sense baixa, i sexe</t>
  </si>
  <si>
    <t>1. Malalties professionals causades per agents químics</t>
  </si>
  <si>
    <t>2. Malalties professionals causades per agents físics</t>
  </si>
  <si>
    <t>3. Malalties professionals causades per agents biològics</t>
  </si>
  <si>
    <t>4. Malalties professionals causades per inhalació de substàncies i agents no compreses en altres apartats</t>
  </si>
  <si>
    <t>5. Malalties professionals de la pell causades per substàncies i agents no compresos en algun dels altres apartats</t>
  </si>
  <si>
    <t>6. Malalties professionals causades per agents carcinògens</t>
  </si>
  <si>
    <t>Unitats:</t>
  </si>
  <si>
    <t>Comunicats de malaltia professional. Variables: comunitat autònoma, amb baixa i sense baixa, sexe i grup de malaltia professional (annex I del Reial decret 1299/2006).</t>
  </si>
  <si>
    <t>A partir de 2007. Les dades recullen la situació a 31 de desembre de cada exercici.</t>
  </si>
  <si>
    <r>
      <t xml:space="preserve">Font: Seguretat Social (2022). </t>
    </r>
    <r>
      <rPr>
        <sz val="8"/>
        <color rgb="FF000000"/>
        <rFont val="Arial"/>
        <family val="2"/>
      </rPr>
      <t>Enfermedades profesionales (CEPROSS)</t>
    </r>
    <r>
      <rPr>
        <i/>
        <sz val="8"/>
        <color indexed="8"/>
        <rFont val="Arial"/>
        <family val="2"/>
      </rPr>
      <t>. Disponible a:</t>
    </r>
    <r>
      <rPr>
        <sz val="8"/>
        <color rgb="FF000000"/>
        <rFont val="Arial"/>
        <family val="2"/>
      </rPr>
      <t xml:space="preserve"> https://www.seg-social.es/wps/portal/wss/internet/EstadisticasPresupuestosEstudios/Estadisticas/EST231/2082</t>
    </r>
    <r>
      <rPr>
        <i/>
        <sz val="8"/>
        <color indexed="8"/>
        <rFont val="Arial"/>
        <family val="2"/>
      </rPr>
      <t xml:space="preserve"> (Accedit: 2 agost 2022)</t>
    </r>
  </si>
  <si>
    <t>Grup de malaltia professional</t>
  </si>
  <si>
    <r>
      <t xml:space="preserve">Font: Seguretat Social (2022). </t>
    </r>
    <r>
      <rPr>
        <sz val="8"/>
        <color rgb="FF000000"/>
        <rFont val="Arial"/>
        <family val="2"/>
      </rPr>
      <t>Enfermedades profesionales (CEPROSS)</t>
    </r>
    <r>
      <rPr>
        <i/>
        <sz val="8"/>
        <color indexed="8"/>
        <rFont val="Arial"/>
        <family val="2"/>
      </rPr>
      <t xml:space="preserve">. Disponible a: </t>
    </r>
    <r>
      <rPr>
        <sz val="8"/>
        <color rgb="FF000000"/>
        <rFont val="Arial"/>
        <family val="2"/>
      </rPr>
      <t>https://www.seg-social.es/wps/portal/wss/internet/EstadisticasPresupuestosEstudios/Estadisticas/EST231/2082</t>
    </r>
    <r>
      <rPr>
        <i/>
        <sz val="8"/>
        <color indexed="8"/>
        <rFont val="Arial"/>
        <family val="2"/>
      </rPr>
      <t xml:space="preserve"> (Accedit: 2 agost 2022)</t>
    </r>
  </si>
  <si>
    <t>Persones beneficiàries</t>
  </si>
  <si>
    <t>Import de la nòmina</t>
  </si>
  <si>
    <t>Despeses de les prestacions</t>
  </si>
  <si>
    <t>Cotització de la Seguretat Social</t>
  </si>
  <si>
    <t>Despesa mitjana per persona beneficiària</t>
  </si>
  <si>
    <t>Font: SEPE, Direcció Provincial de les Illes Balears</t>
  </si>
  <si>
    <t>Font: SEPE. Estadísticas de prestaciones</t>
  </si>
  <si>
    <t>Prestació contributiva</t>
  </si>
  <si>
    <t>Subsidi per desocupació</t>
  </si>
  <si>
    <t>Renda activa d'inserció</t>
  </si>
  <si>
    <t>Programa d'activació per a l'ocupació</t>
  </si>
  <si>
    <t xml:space="preserve">Persones beneficàries estrangeres per prestacions per desocupació i tipus de prestació (desembre del 2021 i mitjana de desembre del 2021) </t>
  </si>
  <si>
    <t>* A les províncies amb un volum elevat de treballadors i treballadores fixos discontinus la taxa de cobertura pot superar el 100% durant els mesos de temporada baixa.</t>
  </si>
  <si>
    <r>
      <t xml:space="preserve">Font: SEPE (2022). </t>
    </r>
    <r>
      <rPr>
        <sz val="8"/>
        <color rgb="FF000000"/>
        <rFont val="Arial"/>
        <family val="2"/>
      </rPr>
      <t>Estadísticas</t>
    </r>
    <r>
      <rPr>
        <i/>
        <sz val="8"/>
        <color indexed="8"/>
        <rFont val="Arial"/>
        <family val="2"/>
      </rPr>
      <t xml:space="preserve">. Disponible a: </t>
    </r>
    <r>
      <rPr>
        <sz val="8"/>
        <color rgb="FF000000"/>
        <rFont val="Arial"/>
        <family val="2"/>
      </rPr>
      <t>https://www.sepe.es/HomeSepe/que-es-el-sepe/estadisticas.html</t>
    </r>
    <r>
      <rPr>
        <i/>
        <sz val="8"/>
        <color indexed="8"/>
        <rFont val="Arial"/>
        <family val="2"/>
      </rPr>
      <t xml:space="preserve"> (Accedit: 2 agost 2022)</t>
    </r>
  </si>
  <si>
    <t>Exhauriment de la prestació contributiva</t>
  </si>
  <si>
    <t>Majors de
52 anys</t>
  </si>
  <si>
    <t>Període cotitzat insuficient per accedir a una prestació contributiva</t>
  </si>
  <si>
    <t>Emigrants retornats</t>
  </si>
  <si>
    <t>Alliberats de la presó</t>
  </si>
  <si>
    <t>Treballadors declarats plenament capaços o invàlids parcials</t>
  </si>
  <si>
    <t>Fixos discontinus</t>
  </si>
  <si>
    <t>Subsidi extraordinari per desocupació (SED)</t>
  </si>
  <si>
    <t>Subisidi excepcional per acabament de contracte temporal (SET) COVID-19</t>
  </si>
  <si>
    <t>Subsidi especial d'exhauriment (SEA) COVID-19</t>
  </si>
  <si>
    <t>Subsidi personal tècnic de cultura             COVID-19</t>
  </si>
  <si>
    <r>
      <t xml:space="preserve">Font: SEPE (2022). </t>
    </r>
    <r>
      <rPr>
        <sz val="8"/>
        <color rgb="FF000000"/>
        <rFont val="Arial"/>
        <family val="2"/>
      </rPr>
      <t>Estadísticas</t>
    </r>
    <r>
      <rPr>
        <i/>
        <sz val="8"/>
        <color indexed="8"/>
        <rFont val="Arial"/>
        <family val="2"/>
      </rPr>
      <t xml:space="preserve">. Disponible a: </t>
    </r>
    <r>
      <rPr>
        <sz val="8"/>
        <color rgb="FF000000"/>
        <rFont val="Arial"/>
        <family val="2"/>
      </rPr>
      <t>https://www.sepe.es/HomeSepe/que-es-el-sepe/estadisticas.htm</t>
    </r>
    <r>
      <rPr>
        <i/>
        <sz val="8"/>
        <color indexed="8"/>
        <rFont val="Arial"/>
        <family val="2"/>
      </rPr>
      <t>l (Accedit: 2 agost 2022)</t>
    </r>
  </si>
  <si>
    <t>60 anys o més</t>
  </si>
  <si>
    <t>25 - 29 anys</t>
  </si>
  <si>
    <t>25 - 29
anys</t>
  </si>
  <si>
    <r>
      <t xml:space="preserve">Font: SEPE (2022). </t>
    </r>
    <r>
      <rPr>
        <sz val="8"/>
        <color rgb="FF000000"/>
        <rFont val="Arial"/>
        <family val="2"/>
      </rPr>
      <t>Estadísticas</t>
    </r>
    <r>
      <rPr>
        <i/>
        <sz val="8"/>
        <color indexed="8"/>
        <rFont val="Arial"/>
        <family val="2"/>
      </rPr>
      <t xml:space="preserve">. Disponible a: </t>
    </r>
    <r>
      <rPr>
        <sz val="8"/>
        <color rgb="FF000000"/>
        <rFont val="Arial"/>
        <family val="2"/>
      </rPr>
      <t xml:space="preserve">https://www.sepe.es/HomeSepe/que-es-el-sepe/estadisticas.html </t>
    </r>
    <r>
      <rPr>
        <i/>
        <sz val="8"/>
        <color indexed="8"/>
        <rFont val="Arial"/>
        <family val="2"/>
      </rPr>
      <t>(Accedit: 2 agost 2022)</t>
    </r>
  </si>
  <si>
    <t>Illes Balears (homes)</t>
  </si>
  <si>
    <t>Illes Balears (dones)</t>
  </si>
  <si>
    <t>Suspensió d'ocupació</t>
  </si>
  <si>
    <t>Desocupació parcial</t>
  </si>
  <si>
    <r>
      <rPr>
        <i/>
        <sz val="8"/>
        <color indexed="8"/>
        <rFont val="Arial"/>
        <family val="2"/>
      </rPr>
      <t xml:space="preserve">Font: SEPE (2022). </t>
    </r>
    <r>
      <rPr>
        <sz val="8"/>
        <color rgb="FF000000"/>
        <rFont val="Arial"/>
        <family val="2"/>
      </rPr>
      <t>Estadísticas</t>
    </r>
    <r>
      <rPr>
        <i/>
        <sz val="8"/>
        <color indexed="8"/>
        <rFont val="Arial"/>
        <family val="2"/>
      </rPr>
      <t xml:space="preserve">. Disponible a: </t>
    </r>
    <r>
      <rPr>
        <sz val="8"/>
        <color rgb="FF000000"/>
        <rFont val="Arial"/>
        <family val="2"/>
      </rPr>
      <t>https://www.sepe.es/HomeSepe/que-es-el-sepe/estadisticas.html</t>
    </r>
    <r>
      <rPr>
        <i/>
        <sz val="8"/>
        <color indexed="8"/>
        <rFont val="Arial"/>
        <family val="2"/>
      </rPr>
      <t xml:space="preserve"> (Accedit: 2 agost 2022)</t>
    </r>
    <r>
      <rPr>
        <sz val="8"/>
        <color indexed="8"/>
        <rFont val="Arial"/>
        <family val="2"/>
      </rPr>
      <t xml:space="preserve">
Notes:
L'octubre del 2020 es van tornar a donar d'alta les prestacions de les persones que continuaven tenint un ERTO per COVID-19. Des d'aquest mes, els ERTO per COVID-19 de reducció de jornada es transformen en ERTO de suspensió i s'assimila el percentatge de reducció a dies complets de suspensió (Reial decret llei 30/2020, de 29 de setembre, de mesures socials en defensa de l'ocupació).
El novembre del 2021 s'han tornat a donar d'alta les prestacions de les persones que continuen tenint un ERTO per COVID-19 (Reial decret llei 18/2021, de 28 de setembre, de mesures urgents per a la protecció de l'ocupació, la recuperació econòmica i la millora del mercat de treball).
El nombre de persones beneficiàries és inferior al nombre de persones que continuen afectades per un ERTO per COVID-19, ja que, des del novembre del 2020, la comunicació de períodes d'activitat s'efectua a mes vençut, fet que origina que part dels treballadors quedin en situació de baixa en la prestació el darrer dia del mes anterior, si bé continuen protegits per la prestació extraordinària per un ERTO per COVID-19.</t>
    </r>
  </si>
  <si>
    <r>
      <t>Font: Ministeri d'Inclusió, Seguretat Social i Migracions (2022). Classes passives. Disponible a:</t>
    </r>
    <r>
      <rPr>
        <sz val="8"/>
        <color rgb="FF000000"/>
        <rFont val="Arial"/>
        <family val="2"/>
      </rPr>
      <t xml:space="preserve"> https://www.portalclasespasivas.gob.es/sitios/clasespasivas/es-ES/Paginas/inicio.aspx</t>
    </r>
    <r>
      <rPr>
        <i/>
        <sz val="8"/>
        <color indexed="8"/>
        <rFont val="Arial"/>
        <family val="2"/>
      </rPr>
      <t xml:space="preserve"> (Accedit: 3 agost 2022)</t>
    </r>
  </si>
  <si>
    <t>Distribució geogràfica</t>
  </si>
  <si>
    <t>Règim especial de treballadors autònoms</t>
  </si>
  <si>
    <t>Règim especial de treballadors del mar</t>
  </si>
  <si>
    <t>Accidents de treballadors i malalties professionals</t>
  </si>
  <si>
    <t>Cotització per cessament d'activitat d'autònoms</t>
  </si>
  <si>
    <t>Any 2019</t>
  </si>
  <si>
    <t>Any 2020</t>
  </si>
  <si>
    <t>Any 2021</t>
  </si>
  <si>
    <t>Afiliació mitjana mensual</t>
  </si>
  <si>
    <t>Empreses en alta el darrer dia del mes</t>
  </si>
  <si>
    <t>Afiliats en alta el darrer dia del mes</t>
  </si>
  <si>
    <t>Règim especial de la mineria del carbó</t>
  </si>
  <si>
    <t>Règim especial de treballadors del mar (per compte aliè)</t>
  </si>
  <si>
    <t>Règim especial de treballadors del mar (per compte propi)</t>
  </si>
  <si>
    <t>RETA (règim especial de treballadors agraris)</t>
  </si>
  <si>
    <t>Règim especial de treballadors agraris</t>
  </si>
  <si>
    <t>Règim especial d'empleats de la llar</t>
  </si>
  <si>
    <t>Totes dues modalitats</t>
  </si>
  <si>
    <t>Suspensió total</t>
  </si>
  <si>
    <t>Suspensió parcial</t>
  </si>
  <si>
    <t>ERTO per COVID</t>
  </si>
  <si>
    <t>ERTO per no COVID (art. 47 de l'ET)</t>
  </si>
  <si>
    <t>Anteriors al Reial decret llei 30/2020</t>
  </si>
  <si>
    <t>CNAE annex</t>
  </si>
  <si>
    <t>Impediment</t>
  </si>
  <si>
    <t>Limitació</t>
  </si>
  <si>
    <t>Total ERTO</t>
  </si>
  <si>
    <r>
      <t xml:space="preserve">Font: Seguretat Social (2022). </t>
    </r>
    <r>
      <rPr>
        <sz val="8"/>
        <color rgb="FF000000"/>
        <rFont val="Arial"/>
        <family val="2"/>
      </rPr>
      <t>Estadísticas</t>
    </r>
    <r>
      <rPr>
        <i/>
        <sz val="8"/>
        <color indexed="8"/>
        <rFont val="Arial"/>
        <family val="2"/>
      </rPr>
      <t xml:space="preserve">. Disponible a: </t>
    </r>
    <r>
      <rPr>
        <sz val="8"/>
        <color rgb="FF000000"/>
        <rFont val="Arial"/>
        <family val="2"/>
      </rPr>
      <t xml:space="preserve">https://www.seg-social.es/wps/portal/wss/internet/EstadisticasPresupuestosEstudios/Estadisticas </t>
    </r>
    <r>
      <rPr>
        <i/>
        <sz val="8"/>
        <color indexed="8"/>
        <rFont val="Arial"/>
        <family val="2"/>
      </rPr>
      <t>(Accedit: 2 agost 2022)</t>
    </r>
  </si>
  <si>
    <t>Gener 2020</t>
  </si>
  <si>
    <t>Febrer 2020</t>
  </si>
  <si>
    <t>Març 2020</t>
  </si>
  <si>
    <t>Abril 2020</t>
  </si>
  <si>
    <t>Maig 2020</t>
  </si>
  <si>
    <t>Juny 2020</t>
  </si>
  <si>
    <t>Juliol 2020</t>
  </si>
  <si>
    <t>Agost 2020</t>
  </si>
  <si>
    <t>Setembre 2020</t>
  </si>
  <si>
    <t>Octubre 2020</t>
  </si>
  <si>
    <t>Novembre 2020</t>
  </si>
  <si>
    <t>Desembre 2020</t>
  </si>
  <si>
    <t>Gener 2021</t>
  </si>
  <si>
    <t>Febrer 2021</t>
  </si>
  <si>
    <t>Març 2021</t>
  </si>
  <si>
    <t>Abril 2021</t>
  </si>
  <si>
    <t>Maig 2021</t>
  </si>
  <si>
    <t>Juny 2021</t>
  </si>
  <si>
    <t>Juliol 2021</t>
  </si>
  <si>
    <t>Agost 2021</t>
  </si>
  <si>
    <t>Setembre 2021</t>
  </si>
  <si>
    <t>Octubre 2021</t>
  </si>
  <si>
    <t>Novembre 2021</t>
  </si>
  <si>
    <t>Desembre 2021</t>
  </si>
  <si>
    <t>Gener 2019</t>
  </si>
  <si>
    <t>Febrer 2019</t>
  </si>
  <si>
    <t>Març 2019</t>
  </si>
  <si>
    <t>Abril 2019</t>
  </si>
  <si>
    <t>Maig 2019</t>
  </si>
  <si>
    <t>Juny 2019</t>
  </si>
  <si>
    <t>Juliol 2019</t>
  </si>
  <si>
    <t>Agost 2019</t>
  </si>
  <si>
    <t>Setembre 2019</t>
  </si>
  <si>
    <t>Octubre 2019</t>
  </si>
  <si>
    <t>Novembre 2019</t>
  </si>
  <si>
    <t>Desembre 2019</t>
  </si>
  <si>
    <t>Base mitjana anual</t>
  </si>
  <si>
    <t>Quadre IIIA-3.48. Bases mitjanes de cotització per mesos i sexe (20219-2021)</t>
  </si>
  <si>
    <t>% diferència de les bases de cotització homes/dones</t>
  </si>
  <si>
    <t>Règim general 
del sistema especial agrari</t>
  </si>
  <si>
    <t xml:space="preserve">Règim general del sistema 
especial d'empleats de la llar </t>
  </si>
  <si>
    <t>Règim especial del mar</t>
  </si>
  <si>
    <t>Règim general (1)</t>
  </si>
  <si>
    <t>Règim especial 
del mar</t>
  </si>
  <si>
    <t>Règim especial 
de treballadors autònoms</t>
  </si>
  <si>
    <t>Règim especial 
de la mineria del carbó</t>
  </si>
  <si>
    <t>07001 ALARÓ</t>
  </si>
  <si>
    <t>07003 ALCÚDIA</t>
  </si>
  <si>
    <t>07006 ARTÀ</t>
  </si>
  <si>
    <t>07009 BÚGER</t>
  </si>
  <si>
    <t>07011 CALVIÀ</t>
  </si>
  <si>
    <t>07018 DEIÀ</t>
  </si>
  <si>
    <t>07032 MAÓ</t>
  </si>
  <si>
    <t>07036 MARRATXÍ</t>
  </si>
  <si>
    <t>07038 MONTUÏRI</t>
  </si>
  <si>
    <t xml:space="preserve">07040 PALMA </t>
  </si>
  <si>
    <t>07051 SANT LLORENC DES CARDASSAR</t>
  </si>
  <si>
    <t>07052 SANT LLUÍS</t>
  </si>
  <si>
    <t>07053 SANTA EUGÈNIA</t>
  </si>
  <si>
    <t>07054 SANTA EULÀRIA DEL RIU</t>
  </si>
  <si>
    <t>07056 SANTA MARIA DEL CAMÍ</t>
  </si>
  <si>
    <t>07057 SANTANYÍ</t>
  </si>
  <si>
    <t>07061 SÓLLER</t>
  </si>
  <si>
    <t>NO DISTRIBUíTS (*)</t>
  </si>
  <si>
    <t>Notes:</t>
  </si>
  <si>
    <t xml:space="preserve">En els no distribuïts s'inclouen cuidadors no professionals. </t>
  </si>
  <si>
    <t>En el règim general no s'inclouen les dades dels sistemes especials agrari ni de treballadors de la llar.</t>
  </si>
  <si>
    <t>Quan hi ha menys de 5 treballadors s'indica &lt;5.</t>
  </si>
  <si>
    <t>Comunitat autònoma i província</t>
  </si>
  <si>
    <t>la Corunya</t>
  </si>
  <si>
    <t>ILLES CANÀRIES</t>
  </si>
  <si>
    <t xml:space="preserve">Las Palmas </t>
  </si>
  <si>
    <t xml:space="preserve">ILLES BALEARS </t>
  </si>
  <si>
    <t>LA RIOJA</t>
  </si>
  <si>
    <t>ASTÚRIES (PRINCIPAT DE)</t>
  </si>
  <si>
    <r>
      <t xml:space="preserve">Font: INSS (2022). </t>
    </r>
    <r>
      <rPr>
        <sz val="8"/>
        <color rgb="FF000000"/>
        <rFont val="Arial"/>
        <family val="2"/>
      </rPr>
      <t>Estadísticas de pensiones</t>
    </r>
    <r>
      <rPr>
        <i/>
        <sz val="8"/>
        <color indexed="8"/>
        <rFont val="Arial"/>
        <family val="2"/>
      </rPr>
      <t>. Disponible a:</t>
    </r>
    <r>
      <rPr>
        <sz val="8"/>
        <color rgb="FF000000"/>
        <rFont val="Arial"/>
        <family val="2"/>
      </rPr>
      <t xml:space="preserve"> https://w6.seg-social.es/ProsaInternetAnonimo/OnlineAccess;jsessionid=0000lCNfrJZOd6MQI81unCHZTvp:18jahgojj?ARQ.SPM.TICKET=7002a430998549b4a3c9f6f8aea76d91&amp;SPM.CONTEXT=internet&amp;ARQ.SPM.TMS_NAVEGACION=1659083370382</t>
    </r>
    <r>
      <rPr>
        <i/>
        <sz val="8"/>
        <color indexed="8"/>
        <rFont val="Arial"/>
        <family val="2"/>
      </rPr>
      <t xml:space="preserve"> (Accedit: 29 juliol 2022), Direcció Provincial de l'INSS.</t>
    </r>
    <r>
      <rPr>
        <sz val="8"/>
        <color rgb="FF000000"/>
        <rFont val="Arial"/>
        <family val="2"/>
      </rPr>
      <t xml:space="preserve"> Indexación y datos comparativos </t>
    </r>
  </si>
  <si>
    <t>22 províncies amb pensions mitjanes superiors a les Illes Balears més Ceuta i Melilla.</t>
  </si>
  <si>
    <t>23 províncies amb pensió mitjana de jubilació inferior a la de les Illes Balears.</t>
  </si>
  <si>
    <t>10 comunitats autònomes amb pensions mitjanes inferiors a la mitjana estatal més Melilla.</t>
  </si>
  <si>
    <t>7 comunitats autònomes amb pensions superiors a la mitjana estatal més Ceuta.</t>
  </si>
  <si>
    <t>13 províncies amb pensions mitjanes superiors a la mitjana estatal i Ceuta.</t>
  </si>
  <si>
    <t>7 comunitats autònomes amb pensions mitjanes inferiors a les Illes Balears.</t>
  </si>
  <si>
    <r>
      <t xml:space="preserve">Font: INSS (2022). </t>
    </r>
    <r>
      <rPr>
        <sz val="8"/>
        <rFont val="Arial"/>
        <family val="2"/>
      </rPr>
      <t>Estadísticas de pensiones.</t>
    </r>
    <r>
      <rPr>
        <i/>
        <sz val="8"/>
        <rFont val="Arial"/>
        <family val="2"/>
      </rPr>
      <t xml:space="preserve"> Disponible a: </t>
    </r>
    <r>
      <rPr>
        <sz val="8"/>
        <rFont val="Arial"/>
        <family val="2"/>
      </rPr>
      <t xml:space="preserve">https://w6.seg-social.es/ProsaInternetAnonimo/OnlineAccess;jsessionid=0000lCNfrJZOd6MQI81unCHZTvp:18jahgojj?ARQ.SPM.TICKET=7002a430998549b4a3c9f6f8aea76d91&amp;SPM.CONTEXT=internet&amp;ARQ.SPM.TMS_NAVEGACION=1659083370382 </t>
    </r>
    <r>
      <rPr>
        <i/>
        <sz val="8"/>
        <rFont val="Arial"/>
        <family val="2"/>
      </rPr>
      <t>(Accedit: 29 juliol 2022)</t>
    </r>
  </si>
  <si>
    <r>
      <t xml:space="preserve">Font: INSS (2022). </t>
    </r>
    <r>
      <rPr>
        <sz val="8"/>
        <color rgb="FF000000"/>
        <rFont val="Arial"/>
        <family val="2"/>
      </rPr>
      <t>eSTADISS.</t>
    </r>
    <r>
      <rPr>
        <i/>
        <sz val="8"/>
        <color indexed="8"/>
        <rFont val="Arial"/>
        <family val="2"/>
      </rPr>
      <t xml:space="preserve"> Disponible a: </t>
    </r>
    <r>
      <rPr>
        <sz val="8"/>
        <color rgb="FF000000"/>
        <rFont val="Arial"/>
        <family val="2"/>
      </rPr>
      <t>https://w6.seg-social.es/ProsaInternetAnonimo/OnlineAccess;jsessionid=0000lCNfrJZOd6MQI81unCHZTvp:18jahgojj?ARQ.SPM.TICKET=7002a430998549b4a3c9f6f8aea76d91&amp;SPM.CONTEXT=internet&amp;ARQ.SPM.TMS_NAVEGACION=1659083370382</t>
    </r>
    <r>
      <rPr>
        <i/>
        <sz val="8"/>
        <color indexed="8"/>
        <rFont val="Arial"/>
        <family val="2"/>
      </rPr>
      <t xml:space="preserve"> (Accedit: 29 juliol 2022)</t>
    </r>
  </si>
  <si>
    <t>0-4 anys</t>
  </si>
  <si>
    <t>5-9 anys</t>
  </si>
  <si>
    <t>10-14 anys</t>
  </si>
  <si>
    <t>15-19 anys</t>
  </si>
  <si>
    <t>20-24  anys</t>
  </si>
  <si>
    <t>25-29 anys</t>
  </si>
  <si>
    <t>30-34 anys</t>
  </si>
  <si>
    <t>35-39 anys</t>
  </si>
  <si>
    <t>40-44 anys</t>
  </si>
  <si>
    <t>45-49 anys</t>
  </si>
  <si>
    <t>50-54 anys</t>
  </si>
  <si>
    <t>55-59 anys</t>
  </si>
  <si>
    <t>60-64 anys</t>
  </si>
  <si>
    <t>65-69 anys</t>
  </si>
  <si>
    <t>70-74 anys</t>
  </si>
  <si>
    <t>75-79 anys</t>
  </si>
  <si>
    <t>80-84 anys</t>
  </si>
  <si>
    <t>–</t>
  </si>
  <si>
    <t>Menors de 20 anys</t>
  </si>
  <si>
    <t>65 anys o més</t>
  </si>
  <si>
    <t>Total edats</t>
  </si>
  <si>
    <t>Exercici pressupostari</t>
  </si>
  <si>
    <t>Cotitzacions socials</t>
  </si>
  <si>
    <t>Règim especial agrari</t>
  </si>
  <si>
    <t>Règim especial de treballadors de la llar</t>
  </si>
  <si>
    <t>Accidents laborals i malalties professionals</t>
  </si>
  <si>
    <t>Cotitzacions per desocupats i bonificacions per foment de l'ocupació</t>
  </si>
  <si>
    <t>2019 (tancament definitiu)</t>
  </si>
  <si>
    <t>2020 (tancament provisional)</t>
  </si>
  <si>
    <t>2021 (tancament provisional)</t>
  </si>
  <si>
    <r>
      <t xml:space="preserve">Font: Seguretat Social (2022). </t>
    </r>
    <r>
      <rPr>
        <i/>
        <sz val="8"/>
        <color rgb="FF000000"/>
        <rFont val="Arial"/>
        <family val="2"/>
      </rPr>
      <t>Estadísticas</t>
    </r>
    <r>
      <rPr>
        <sz val="8"/>
        <color indexed="8"/>
        <rFont val="Arial"/>
        <family val="2"/>
      </rPr>
      <t>. Disponible a:</t>
    </r>
    <r>
      <rPr>
        <i/>
        <sz val="8"/>
        <color rgb="FF000000"/>
        <rFont val="Arial"/>
        <family val="2"/>
      </rPr>
      <t xml:space="preserve"> https://www.seg-social.es/wps/portal/wss/internet/EstadisticasPresupuestosEstudios/Estadisticas</t>
    </r>
    <r>
      <rPr>
        <sz val="8"/>
        <color indexed="8"/>
        <rFont val="Arial"/>
        <family val="2"/>
      </rPr>
      <t xml:space="preserve"> (Accedit: 2 agost 2022)</t>
    </r>
  </si>
  <si>
    <t>Bases mitjanes de cotització per mesos i sexe (20219-2021)</t>
  </si>
  <si>
    <t>Subsidi per mobilitat i complements per despeses de transport</t>
  </si>
  <si>
    <t>Las Palmas</t>
  </si>
  <si>
    <t>ILLES BALEARS</t>
  </si>
  <si>
    <t xml:space="preserve">la Corunya </t>
  </si>
  <si>
    <t>es Castell</t>
  </si>
  <si>
    <t>es Mercadal</t>
  </si>
  <si>
    <t>es Migjorn Gran</t>
  </si>
  <si>
    <t>sa Pobla</t>
  </si>
  <si>
    <t>ses Salines</t>
  </si>
  <si>
    <r>
      <t xml:space="preserve">Font: Seguretat Social (2022). </t>
    </r>
    <r>
      <rPr>
        <sz val="8"/>
        <color rgb="FF000000"/>
        <rFont val="Arial"/>
        <family val="2"/>
      </rPr>
      <t>Estadísticas.</t>
    </r>
    <r>
      <rPr>
        <i/>
        <sz val="8"/>
        <color indexed="8"/>
        <rFont val="Arial"/>
        <family val="2"/>
      </rPr>
      <t xml:space="preserve"> Disponible a:</t>
    </r>
    <r>
      <rPr>
        <sz val="8"/>
        <color rgb="FF000000"/>
        <rFont val="Arial"/>
        <family val="2"/>
      </rPr>
      <t xml:space="preserve"> https://www.seg-social.es/wps/portal/wss/internet/EstadisticasPresupuestosEstudios/Estadisticas</t>
    </r>
    <r>
      <rPr>
        <i/>
        <sz val="8"/>
        <color indexed="8"/>
        <rFont val="Arial"/>
        <family val="2"/>
      </rPr>
      <t xml:space="preserve"> (Accedit: 2 agost 2022)</t>
    </r>
  </si>
  <si>
    <t>Parcial per accident laboral</t>
  </si>
  <si>
    <t>Parcial per accident laboral &gt;= 65 anys</t>
  </si>
  <si>
    <t>Durada dels comunicats tancats amb baixa</t>
  </si>
  <si>
    <t>Quadre IIIA-3.15. Import mensual, nombre de pensions i pensió mitjana per règims i gènere a les Illes Balears (desembre del 2021)</t>
  </si>
  <si>
    <t>Nombre de comunicats tancats amb baixa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</si>
</sst>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0.0"/>
    <numFmt numFmtId="165" formatCode="#,##0.00&quot; €&quot;;&quot;-&quot;#,##0.00&quot; €&quot;"/>
    <numFmt numFmtId="166" formatCode="0.0%"/>
    <numFmt numFmtId="167" formatCode="#,##0&quot; &quot;;\(#,##0\)"/>
    <numFmt numFmtId="168" formatCode="#,##0;&quot;-&quot;#,##0"/>
    <numFmt numFmtId="169" formatCode="0.0"/>
    <numFmt numFmtId="170" formatCode="#,##0.0&quot;  &quot;"/>
    <numFmt numFmtId="171" formatCode="_-* #,##0.0_-;\-* #,##0.0_-;_-* &quot;-&quot;??_-;_-@_-"/>
    <numFmt numFmtId="172" formatCode="_-* #,##0_-;\-* #,##0_-;_-* &quot;-&quot;??_-;_-@_-"/>
    <numFmt numFmtId="173" formatCode="#,##0.0&quot; &quot;;\(#,##0.0\)"/>
  </numFmts>
  <fonts count="35" x14ac:knownFonts="1">
    <font>
      <sz val="11"/>
      <color indexed="8"/>
      <name val="Calibri"/>
    </font>
    <font>
      <b/>
      <sz val="8"/>
      <color indexed="9"/>
      <name val="Arial"/>
      <family val="2"/>
    </font>
    <font>
      <sz val="8"/>
      <color indexed="8"/>
      <name val="Arial"/>
      <family val="2"/>
    </font>
    <font>
      <b/>
      <sz val="8"/>
      <color indexed="8"/>
      <name val="Arial"/>
      <family val="2"/>
    </font>
    <font>
      <sz val="10"/>
      <color indexed="8"/>
      <name val="Arial"/>
      <family val="2"/>
    </font>
    <font>
      <u/>
      <sz val="11"/>
      <color theme="10"/>
      <name val="Calibri"/>
      <family val="2"/>
    </font>
    <font>
      <b/>
      <sz val="11"/>
      <color rgb="FF000000"/>
      <name val="Calibri"/>
      <family val="2"/>
    </font>
    <font>
      <b/>
      <sz val="11"/>
      <color theme="0"/>
      <name val="Calibri"/>
      <family val="2"/>
    </font>
    <font>
      <sz val="10"/>
      <color rgb="FF000000"/>
      <name val="Calibri"/>
      <family val="2"/>
    </font>
    <font>
      <b/>
      <sz val="8"/>
      <name val="Arial"/>
      <family val="2"/>
    </font>
    <font>
      <b/>
      <sz val="8"/>
      <color indexed="8"/>
      <name val="Arial"/>
      <family val="2"/>
    </font>
    <font>
      <sz val="8"/>
      <color indexed="8"/>
      <name val="Arial"/>
      <family val="2"/>
    </font>
    <font>
      <sz val="11"/>
      <color indexed="8"/>
      <name val="Calibri"/>
      <family val="2"/>
    </font>
    <font>
      <b/>
      <sz val="8"/>
      <color indexed="9"/>
      <name val="Arial"/>
      <family val="2"/>
    </font>
    <font>
      <b/>
      <sz val="8"/>
      <color theme="0"/>
      <name val="Arial"/>
      <family val="2"/>
    </font>
    <font>
      <sz val="8"/>
      <name val="Arial"/>
      <family val="2"/>
    </font>
    <font>
      <u/>
      <sz val="8"/>
      <color indexed="38"/>
      <name val="Arial"/>
      <family val="2"/>
    </font>
    <font>
      <sz val="8"/>
      <color theme="0"/>
      <name val="Arial"/>
      <family val="2"/>
    </font>
    <font>
      <b/>
      <sz val="8"/>
      <color indexed="42"/>
      <name val="Arial"/>
      <family val="2"/>
    </font>
    <font>
      <sz val="8"/>
      <color indexed="9"/>
      <name val="Arial"/>
      <family val="2"/>
    </font>
    <font>
      <b/>
      <sz val="8"/>
      <color indexed="17"/>
      <name val="Arial"/>
      <family val="2"/>
    </font>
    <font>
      <sz val="8"/>
      <color indexed="16"/>
      <name val="Arial"/>
      <family val="2"/>
    </font>
    <font>
      <sz val="8"/>
      <color indexed="17"/>
      <name val="Arial"/>
      <family val="2"/>
    </font>
    <font>
      <i/>
      <sz val="8"/>
      <color indexed="8"/>
      <name val="Arial"/>
      <family val="2"/>
    </font>
    <font>
      <i/>
      <sz val="11"/>
      <color indexed="8"/>
      <name val="Calibri"/>
      <family val="2"/>
    </font>
    <font>
      <i/>
      <sz val="8"/>
      <color theme="1"/>
      <name val="Arial"/>
      <family val="2"/>
    </font>
    <font>
      <i/>
      <sz val="8"/>
      <name val="Arial"/>
      <family val="2"/>
    </font>
    <font>
      <b/>
      <sz val="11"/>
      <color indexed="8"/>
      <name val="Calibri"/>
      <family val="2"/>
    </font>
    <font>
      <sz val="8"/>
      <color indexed="42"/>
      <name val="Arial"/>
      <family val="2"/>
    </font>
    <font>
      <sz val="10"/>
      <name val="Calibri"/>
      <family val="2"/>
    </font>
    <font>
      <sz val="8"/>
      <color rgb="FF000000"/>
      <name val="Arial"/>
      <family val="2"/>
    </font>
    <font>
      <sz val="12"/>
      <color indexed="8"/>
      <name val="Arial Nova Light"/>
      <family val="2"/>
    </font>
    <font>
      <i/>
      <sz val="8"/>
      <color rgb="FF000000"/>
      <name val="Arial"/>
      <family val="2"/>
    </font>
    <font>
      <sz val="11"/>
      <color indexed="8"/>
      <name val="Arial"/>
      <family val="2"/>
    </font>
    <font>
      <sz val="11"/>
      <color indexed="8"/>
      <name val="Calibri"/>
      <family val="2"/>
    </font>
  </fonts>
  <fills count="20">
    <fill>
      <patternFill patternType="none"/>
    </fill>
    <fill>
      <patternFill patternType="gray125"/>
    </fill>
    <fill>
      <patternFill patternType="solid">
        <fgColor indexed="10"/>
        <bgColor auto="1"/>
      </patternFill>
    </fill>
    <fill>
      <patternFill patternType="solid">
        <fgColor indexed="12"/>
        <bgColor auto="1"/>
      </patternFill>
    </fill>
    <fill>
      <patternFill patternType="solid">
        <fgColor indexed="13"/>
        <bgColor auto="1"/>
      </patternFill>
    </fill>
    <fill>
      <patternFill patternType="solid">
        <fgColor indexed="14"/>
        <bgColor auto="1"/>
      </patternFill>
    </fill>
    <fill>
      <patternFill patternType="solid">
        <fgColor indexed="9"/>
        <bgColor auto="1"/>
      </patternFill>
    </fill>
    <fill>
      <patternFill patternType="solid">
        <fgColor indexed="19"/>
        <bgColor auto="1"/>
      </patternFill>
    </fill>
    <fill>
      <patternFill patternType="solid">
        <fgColor indexed="23"/>
        <bgColor auto="1"/>
      </patternFill>
    </fill>
    <fill>
      <patternFill patternType="solid">
        <fgColor indexed="24"/>
        <bgColor auto="1"/>
      </patternFill>
    </fill>
    <fill>
      <patternFill patternType="solid">
        <fgColor indexed="26"/>
        <bgColor auto="1"/>
      </patternFill>
    </fill>
    <fill>
      <patternFill patternType="solid">
        <fgColor indexed="27"/>
        <bgColor auto="1"/>
      </patternFill>
    </fill>
    <fill>
      <patternFill patternType="solid">
        <fgColor indexed="30"/>
        <bgColor auto="1"/>
      </patternFill>
    </fill>
    <fill>
      <patternFill patternType="solid">
        <fgColor indexed="55"/>
        <bgColor auto="1"/>
      </patternFill>
    </fill>
    <fill>
      <patternFill patternType="solid">
        <fgColor theme="0" tint="-0.49998474074526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7"/>
        <bgColor indexed="64"/>
      </patternFill>
    </fill>
    <fill>
      <patternFill patternType="solid">
        <fgColor rgb="FFFFCD2D"/>
        <bgColor indexed="64"/>
      </patternFill>
    </fill>
  </fills>
  <borders count="113">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11"/>
      </left>
      <right style="thin">
        <color indexed="11"/>
      </right>
      <top style="thin">
        <color indexed="11"/>
      </top>
      <bottom style="thin">
        <color indexed="11"/>
      </bottom>
      <diagonal/>
    </border>
    <border>
      <left/>
      <right style="thin">
        <color indexed="11"/>
      </right>
      <top style="thin">
        <color indexed="11"/>
      </top>
      <bottom style="thin">
        <color indexed="11"/>
      </bottom>
      <diagonal/>
    </border>
    <border>
      <left/>
      <right/>
      <top/>
      <bottom style="thin">
        <color indexed="8"/>
      </bottom>
      <diagonal/>
    </border>
    <border>
      <left/>
      <right/>
      <top/>
      <bottom/>
      <diagonal/>
    </border>
    <border>
      <left/>
      <right style="thin">
        <color indexed="11"/>
      </right>
      <top style="thin">
        <color indexed="11"/>
      </top>
      <bottom/>
      <diagonal/>
    </border>
    <border>
      <left style="thin">
        <color indexed="11"/>
      </left>
      <right style="thin">
        <color indexed="11"/>
      </right>
      <top style="thin">
        <color indexed="11"/>
      </top>
      <bottom style="thin">
        <color indexed="8"/>
      </bottom>
      <diagonal/>
    </border>
    <border>
      <left/>
      <right/>
      <top style="thin">
        <color indexed="11"/>
      </top>
      <bottom/>
      <diagonal/>
    </border>
    <border>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11"/>
      </right>
      <top/>
      <bottom/>
      <diagonal/>
    </border>
    <border>
      <left style="thin">
        <color indexed="11"/>
      </left>
      <right style="thin">
        <color indexed="11"/>
      </right>
      <top style="thin">
        <color indexed="8"/>
      </top>
      <bottom style="medium">
        <color indexed="21"/>
      </bottom>
      <diagonal/>
    </border>
    <border>
      <left style="thin">
        <color indexed="11"/>
      </left>
      <right style="thin">
        <color indexed="8"/>
      </right>
      <top style="thin">
        <color indexed="8"/>
      </top>
      <bottom style="medium">
        <color indexed="21"/>
      </bottom>
      <diagonal/>
    </border>
    <border>
      <left style="thin">
        <color indexed="11"/>
      </left>
      <right style="thin">
        <color indexed="11"/>
      </right>
      <top style="medium">
        <color indexed="21"/>
      </top>
      <bottom style="medium">
        <color indexed="21"/>
      </bottom>
      <diagonal/>
    </border>
    <border>
      <left style="thin">
        <color indexed="11"/>
      </left>
      <right style="thin">
        <color indexed="8"/>
      </right>
      <top style="medium">
        <color indexed="21"/>
      </top>
      <bottom style="medium">
        <color indexed="21"/>
      </bottom>
      <diagonal/>
    </border>
    <border>
      <left style="thin">
        <color indexed="11"/>
      </left>
      <right style="thin">
        <color indexed="11"/>
      </right>
      <top style="medium">
        <color indexed="21"/>
      </top>
      <bottom style="thin">
        <color indexed="8"/>
      </bottom>
      <diagonal/>
    </border>
    <border>
      <left style="thin">
        <color indexed="11"/>
      </left>
      <right style="thin">
        <color indexed="8"/>
      </right>
      <top style="medium">
        <color indexed="21"/>
      </top>
      <bottom style="thin">
        <color indexed="8"/>
      </bottom>
      <diagonal/>
    </border>
    <border>
      <left/>
      <right style="thin">
        <color indexed="11"/>
      </right>
      <top style="thin">
        <color indexed="8"/>
      </top>
      <bottom style="medium">
        <color indexed="21"/>
      </bottom>
      <diagonal/>
    </border>
    <border>
      <left/>
      <right/>
      <top style="thin">
        <color indexed="8"/>
      </top>
      <bottom/>
      <diagonal/>
    </border>
    <border>
      <left style="thin">
        <color indexed="11"/>
      </left>
      <right/>
      <top style="thin">
        <color indexed="11"/>
      </top>
      <bottom/>
      <diagonal/>
    </border>
    <border>
      <left/>
      <right style="thin">
        <color indexed="11"/>
      </right>
      <top style="thin">
        <color indexed="11"/>
      </top>
      <bottom style="thin">
        <color indexed="8"/>
      </bottom>
      <diagonal/>
    </border>
    <border>
      <left/>
      <right style="thin">
        <color indexed="11"/>
      </right>
      <top style="medium">
        <color indexed="21"/>
      </top>
      <bottom style="medium">
        <color indexed="21"/>
      </bottom>
      <diagonal/>
    </border>
    <border>
      <left style="thin">
        <color indexed="8"/>
      </left>
      <right/>
      <top/>
      <bottom/>
      <diagonal/>
    </border>
    <border>
      <left/>
      <right style="thin">
        <color indexed="11"/>
      </right>
      <top/>
      <bottom style="thin">
        <color indexed="8"/>
      </bottom>
      <diagonal/>
    </border>
    <border>
      <left style="thin">
        <color indexed="8"/>
      </left>
      <right style="thin">
        <color indexed="8"/>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diagonal/>
    </border>
    <border>
      <left/>
      <right/>
      <top style="thin">
        <color indexed="23"/>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8"/>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11"/>
      </right>
      <top style="medium">
        <color indexed="21"/>
      </top>
      <bottom style="thin">
        <color indexed="8"/>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11"/>
      </right>
      <top style="thin">
        <color indexed="8"/>
      </top>
      <bottom/>
      <diagonal/>
    </border>
    <border>
      <left style="thin">
        <color indexed="11"/>
      </left>
      <right style="thin">
        <color indexed="11"/>
      </right>
      <top style="thin">
        <color indexed="8"/>
      </top>
      <bottom/>
      <diagonal/>
    </border>
    <border>
      <left/>
      <right/>
      <top style="thin">
        <color indexed="64"/>
      </top>
      <bottom/>
      <diagonal/>
    </border>
    <border>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thin">
        <color indexed="11"/>
      </left>
      <right/>
      <top/>
      <bottom style="thin">
        <color indexed="11"/>
      </bottom>
      <diagonal/>
    </border>
    <border>
      <left/>
      <right/>
      <top/>
      <bottom style="thin">
        <color indexed="11"/>
      </bottom>
      <diagonal/>
    </border>
    <border>
      <left/>
      <right style="thin">
        <color indexed="11"/>
      </right>
      <top/>
      <bottom style="thin">
        <color indexed="11"/>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5">
    <xf numFmtId="0" fontId="0" fillId="0" borderId="0" applyNumberFormat="0" applyFill="0" applyBorder="0" applyProtection="0"/>
    <xf numFmtId="0" fontId="5" fillId="0" borderId="0" applyNumberFormat="0" applyFill="0" applyBorder="0" applyAlignment="0" applyProtection="0"/>
    <xf numFmtId="0" fontId="12" fillId="0" borderId="6" applyNumberFormat="0" applyFill="0" applyBorder="0" applyProtection="0"/>
    <xf numFmtId="0" fontId="5" fillId="0" borderId="6" applyNumberFormat="0" applyFill="0" applyBorder="0" applyAlignment="0" applyProtection="0"/>
    <xf numFmtId="43" fontId="34" fillId="0" borderId="0" applyFont="0" applyFill="0" applyBorder="0" applyAlignment="0" applyProtection="0"/>
  </cellStyleXfs>
  <cellXfs count="745">
    <xf numFmtId="0" fontId="0" fillId="0" borderId="0" xfId="0"/>
    <xf numFmtId="0" fontId="0" fillId="0" borderId="0" xfId="0" applyNumberFormat="1"/>
    <xf numFmtId="0" fontId="0" fillId="0" borderId="3" xfId="0" applyBorder="1"/>
    <xf numFmtId="0" fontId="0" fillId="0" borderId="8" xfId="0" applyBorder="1"/>
    <xf numFmtId="49" fontId="2" fillId="0" borderId="3" xfId="0" applyNumberFormat="1" applyFont="1" applyBorder="1" applyAlignment="1">
      <alignment horizontal="left"/>
    </xf>
    <xf numFmtId="0" fontId="4" fillId="0" borderId="0" xfId="0" applyNumberFormat="1" applyFont="1"/>
    <xf numFmtId="49" fontId="2" fillId="0" borderId="35" xfId="0" applyNumberFormat="1" applyFont="1" applyBorder="1"/>
    <xf numFmtId="3" fontId="2" fillId="0" borderId="35" xfId="0" applyNumberFormat="1" applyFont="1" applyBorder="1" applyAlignment="1">
      <alignment horizontal="right"/>
    </xf>
    <xf numFmtId="49" fontId="9" fillId="8" borderId="35" xfId="0" applyNumberFormat="1" applyFont="1" applyFill="1" applyBorder="1"/>
    <xf numFmtId="49" fontId="9" fillId="8" borderId="35" xfId="0" applyNumberFormat="1" applyFont="1" applyFill="1" applyBorder="1" applyAlignment="1">
      <alignment horizontal="left"/>
    </xf>
    <xf numFmtId="49" fontId="10" fillId="10" borderId="35" xfId="0" applyNumberFormat="1" applyFont="1" applyFill="1" applyBorder="1" applyAlignment="1">
      <alignment vertical="center"/>
    </xf>
    <xf numFmtId="49" fontId="10" fillId="6" borderId="35" xfId="0" applyNumberFormat="1" applyFont="1" applyFill="1" applyBorder="1" applyAlignment="1">
      <alignment horizontal="left" vertical="center" wrapText="1"/>
    </xf>
    <xf numFmtId="49" fontId="11" fillId="6" borderId="35" xfId="0" applyNumberFormat="1" applyFont="1" applyFill="1" applyBorder="1" applyAlignment="1">
      <alignment horizontal="left" vertical="center"/>
    </xf>
    <xf numFmtId="49" fontId="10" fillId="6" borderId="35" xfId="0" applyNumberFormat="1" applyFont="1" applyFill="1" applyBorder="1" applyAlignment="1">
      <alignment horizontal="left" vertical="center"/>
    </xf>
    <xf numFmtId="49" fontId="2" fillId="16" borderId="39" xfId="0" applyNumberFormat="1" applyFont="1" applyFill="1" applyBorder="1" applyAlignment="1">
      <alignment horizontal="left"/>
    </xf>
    <xf numFmtId="49" fontId="2" fillId="4" borderId="39" xfId="0" applyNumberFormat="1" applyFont="1" applyFill="1" applyBorder="1"/>
    <xf numFmtId="49" fontId="2" fillId="0" borderId="39" xfId="0" applyNumberFormat="1" applyFont="1" applyBorder="1"/>
    <xf numFmtId="0" fontId="2" fillId="0" borderId="39" xfId="0" applyNumberFormat="1" applyFont="1" applyBorder="1"/>
    <xf numFmtId="169" fontId="2" fillId="0" borderId="39" xfId="0" applyNumberFormat="1" applyFont="1" applyBorder="1"/>
    <xf numFmtId="49" fontId="16" fillId="16" borderId="39" xfId="0" applyNumberFormat="1" applyFont="1" applyFill="1" applyBorder="1" applyAlignment="1">
      <alignment horizontal="left" vertical="center" readingOrder="1"/>
    </xf>
    <xf numFmtId="49" fontId="15" fillId="16" borderId="39" xfId="0" applyNumberFormat="1" applyFont="1" applyFill="1" applyBorder="1" applyAlignment="1">
      <alignment horizontal="left"/>
    </xf>
    <xf numFmtId="3" fontId="15" fillId="16" borderId="39" xfId="0" applyNumberFormat="1" applyFont="1" applyFill="1" applyBorder="1" applyAlignment="1">
      <alignment horizontal="right"/>
    </xf>
    <xf numFmtId="49" fontId="9" fillId="16" borderId="39" xfId="0" applyNumberFormat="1" applyFont="1" applyFill="1" applyBorder="1" applyAlignment="1">
      <alignment horizontal="left"/>
    </xf>
    <xf numFmtId="3" fontId="9" fillId="16" borderId="39" xfId="0" applyNumberFormat="1" applyFont="1" applyFill="1" applyBorder="1" applyAlignment="1">
      <alignment horizontal="right"/>
    </xf>
    <xf numFmtId="49" fontId="11" fillId="16" borderId="39" xfId="0" applyNumberFormat="1" applyFont="1" applyFill="1" applyBorder="1" applyAlignment="1">
      <alignment horizontal="left"/>
    </xf>
    <xf numFmtId="3" fontId="11" fillId="0" borderId="39" xfId="0" applyNumberFormat="1" applyFont="1" applyBorder="1" applyAlignment="1">
      <alignment horizontal="right"/>
    </xf>
    <xf numFmtId="49" fontId="11" fillId="0" borderId="39" xfId="0" applyNumberFormat="1" applyFont="1" applyBorder="1" applyAlignment="1">
      <alignment horizontal="right"/>
    </xf>
    <xf numFmtId="49" fontId="11" fillId="0" borderId="39" xfId="0" applyNumberFormat="1" applyFont="1" applyBorder="1" applyAlignment="1">
      <alignment horizontal="left"/>
    </xf>
    <xf numFmtId="49" fontId="11" fillId="16" borderId="39" xfId="0" applyNumberFormat="1" applyFont="1" applyFill="1" applyBorder="1" applyAlignment="1">
      <alignment horizontal="right"/>
    </xf>
    <xf numFmtId="3" fontId="10" fillId="17" borderId="39" xfId="0" applyNumberFormat="1" applyFont="1" applyFill="1" applyBorder="1" applyAlignment="1">
      <alignment horizontal="right"/>
    </xf>
    <xf numFmtId="49" fontId="9" fillId="17" borderId="39" xfId="0" applyNumberFormat="1" applyFont="1" applyFill="1" applyBorder="1" applyAlignment="1">
      <alignment horizontal="left"/>
    </xf>
    <xf numFmtId="3" fontId="9" fillId="17" borderId="39" xfId="0" applyNumberFormat="1" applyFont="1" applyFill="1" applyBorder="1" applyAlignment="1">
      <alignment horizontal="right"/>
    </xf>
    <xf numFmtId="3" fontId="11" fillId="0" borderId="39" xfId="0" applyNumberFormat="1" applyFont="1" applyBorder="1"/>
    <xf numFmtId="170" fontId="11" fillId="0" borderId="39" xfId="0" applyNumberFormat="1" applyFont="1" applyBorder="1" applyAlignment="1">
      <alignment horizontal="right"/>
    </xf>
    <xf numFmtId="170" fontId="10" fillId="17" borderId="39" xfId="0" applyNumberFormat="1" applyFont="1" applyFill="1" applyBorder="1" applyAlignment="1">
      <alignment horizontal="right"/>
    </xf>
    <xf numFmtId="3" fontId="10" fillId="0" borderId="39" xfId="0" applyNumberFormat="1" applyFont="1" applyBorder="1"/>
    <xf numFmtId="164" fontId="11" fillId="0" borderId="39" xfId="0" applyNumberFormat="1" applyFont="1" applyBorder="1"/>
    <xf numFmtId="3" fontId="10" fillId="17" borderId="39" xfId="0" applyNumberFormat="1" applyFont="1" applyFill="1" applyBorder="1"/>
    <xf numFmtId="164" fontId="10" fillId="17" borderId="39" xfId="0" applyNumberFormat="1" applyFont="1" applyFill="1" applyBorder="1"/>
    <xf numFmtId="49" fontId="9" fillId="17" borderId="39" xfId="0" applyNumberFormat="1" applyFont="1" applyFill="1" applyBorder="1"/>
    <xf numFmtId="0" fontId="9" fillId="17" borderId="39" xfId="0" applyFont="1" applyFill="1" applyBorder="1"/>
    <xf numFmtId="3" fontId="9" fillId="17" borderId="39" xfId="0" applyNumberFormat="1" applyFont="1" applyFill="1" applyBorder="1"/>
    <xf numFmtId="167" fontId="18" fillId="6" borderId="39" xfId="0" applyNumberFormat="1" applyFont="1" applyFill="1" applyBorder="1" applyAlignment="1">
      <alignment horizontal="right" vertical="center"/>
    </xf>
    <xf numFmtId="1" fontId="11" fillId="16" borderId="39" xfId="0" applyNumberFormat="1" applyFont="1" applyFill="1" applyBorder="1"/>
    <xf numFmtId="164" fontId="11" fillId="6" borderId="39" xfId="0" applyNumberFormat="1" applyFont="1" applyFill="1" applyBorder="1" applyAlignment="1">
      <alignment horizontal="center" vertical="center" wrapText="1"/>
    </xf>
    <xf numFmtId="0" fontId="12" fillId="0" borderId="0" xfId="0" applyNumberFormat="1" applyFont="1"/>
    <xf numFmtId="0" fontId="11" fillId="0" borderId="0" xfId="0" applyNumberFormat="1" applyFont="1"/>
    <xf numFmtId="3" fontId="2" fillId="16" borderId="35" xfId="0" applyNumberFormat="1" applyFont="1" applyFill="1" applyBorder="1" applyAlignment="1">
      <alignment horizontal="right"/>
    </xf>
    <xf numFmtId="0" fontId="11" fillId="0" borderId="50" xfId="0" applyFont="1" applyBorder="1"/>
    <xf numFmtId="49" fontId="15" fillId="16" borderId="51" xfId="0" applyNumberFormat="1" applyFont="1" applyFill="1" applyBorder="1" applyAlignment="1">
      <alignment horizontal="center"/>
    </xf>
    <xf numFmtId="164" fontId="11" fillId="0" borderId="39" xfId="0" applyNumberFormat="1" applyFont="1" applyBorder="1" applyAlignment="1">
      <alignment horizontal="right"/>
    </xf>
    <xf numFmtId="0" fontId="24" fillId="0" borderId="0" xfId="0" applyNumberFormat="1" applyFont="1" applyAlignment="1">
      <alignment horizontal="left" wrapText="1"/>
    </xf>
    <xf numFmtId="49" fontId="15" fillId="16" borderId="68" xfId="0" applyNumberFormat="1" applyFont="1" applyFill="1" applyBorder="1" applyAlignment="1">
      <alignment horizontal="center"/>
    </xf>
    <xf numFmtId="49" fontId="3" fillId="17" borderId="30" xfId="0" applyNumberFormat="1" applyFont="1" applyFill="1" applyBorder="1" applyAlignment="1">
      <alignment horizontal="left"/>
    </xf>
    <xf numFmtId="49" fontId="23" fillId="0" borderId="72" xfId="0" applyNumberFormat="1" applyFont="1" applyBorder="1"/>
    <xf numFmtId="49" fontId="26" fillId="16" borderId="6" xfId="0" applyNumberFormat="1" applyFont="1" applyFill="1" applyBorder="1" applyAlignment="1">
      <alignment vertical="top"/>
    </xf>
    <xf numFmtId="3" fontId="11" fillId="0" borderId="30" xfId="0" applyNumberFormat="1" applyFont="1" applyBorder="1" applyAlignment="1">
      <alignment horizontal="right"/>
    </xf>
    <xf numFmtId="49" fontId="11" fillId="0" borderId="6" xfId="0" applyNumberFormat="1" applyFont="1" applyBorder="1" applyAlignment="1">
      <alignment wrapText="1"/>
    </xf>
    <xf numFmtId="49" fontId="10" fillId="16" borderId="6" xfId="0" applyNumberFormat="1" applyFont="1" applyFill="1" applyBorder="1"/>
    <xf numFmtId="0" fontId="11" fillId="16" borderId="6" xfId="0" applyFont="1" applyFill="1" applyBorder="1"/>
    <xf numFmtId="0" fontId="11" fillId="16" borderId="72" xfId="0" applyFont="1" applyFill="1" applyBorder="1"/>
    <xf numFmtId="49" fontId="2" fillId="6" borderId="39" xfId="0" applyNumberFormat="1" applyFont="1" applyFill="1" applyBorder="1" applyAlignment="1">
      <alignment vertical="center" wrapText="1"/>
    </xf>
    <xf numFmtId="3" fontId="2" fillId="6" borderId="39" xfId="0" applyNumberFormat="1" applyFont="1" applyFill="1" applyBorder="1" applyAlignment="1">
      <alignment horizontal="center" vertical="center" wrapText="1"/>
    </xf>
    <xf numFmtId="49" fontId="2" fillId="6" borderId="39" xfId="0" applyNumberFormat="1" applyFont="1" applyFill="1" applyBorder="1" applyAlignment="1">
      <alignment wrapText="1"/>
    </xf>
    <xf numFmtId="3" fontId="2" fillId="6" borderId="30" xfId="0" applyNumberFormat="1" applyFont="1" applyFill="1" applyBorder="1" applyAlignment="1">
      <alignment horizontal="center" vertical="center" wrapText="1"/>
    </xf>
    <xf numFmtId="164" fontId="11" fillId="0" borderId="30" xfId="0" applyNumberFormat="1" applyFont="1" applyBorder="1" applyAlignment="1">
      <alignment horizontal="right"/>
    </xf>
    <xf numFmtId="0" fontId="0" fillId="0" borderId="0" xfId="0" applyNumberFormat="1" applyAlignment="1">
      <alignment horizontal="left"/>
    </xf>
    <xf numFmtId="49" fontId="3" fillId="16" borderId="51" xfId="0" applyNumberFormat="1" applyFont="1" applyFill="1" applyBorder="1"/>
    <xf numFmtId="0" fontId="23" fillId="0" borderId="0" xfId="0" applyNumberFormat="1" applyFont="1"/>
    <xf numFmtId="49" fontId="3" fillId="17" borderId="68" xfId="0" applyNumberFormat="1" applyFont="1" applyFill="1" applyBorder="1"/>
    <xf numFmtId="3" fontId="3" fillId="17" borderId="68" xfId="0" applyNumberFormat="1" applyFont="1" applyFill="1" applyBorder="1" applyAlignment="1">
      <alignment horizontal="right"/>
    </xf>
    <xf numFmtId="49" fontId="10" fillId="8" borderId="68" xfId="0" applyNumberFormat="1" applyFont="1" applyFill="1" applyBorder="1" applyAlignment="1">
      <alignment horizontal="center"/>
    </xf>
    <xf numFmtId="49" fontId="2" fillId="13" borderId="6" xfId="0" applyNumberFormat="1" applyFont="1" applyFill="1" applyBorder="1"/>
    <xf numFmtId="49" fontId="3" fillId="16" borderId="1" xfId="0" applyNumberFormat="1" applyFont="1" applyFill="1" applyBorder="1"/>
    <xf numFmtId="49" fontId="3" fillId="16" borderId="1" xfId="0" applyNumberFormat="1" applyFont="1" applyFill="1" applyBorder="1" applyAlignment="1">
      <alignment horizontal="left"/>
    </xf>
    <xf numFmtId="0" fontId="27" fillId="0" borderId="0" xfId="0" applyNumberFormat="1" applyFont="1"/>
    <xf numFmtId="49" fontId="2" fillId="3" borderId="51" xfId="0" applyNumberFormat="1" applyFont="1" applyFill="1" applyBorder="1" applyAlignment="1">
      <alignment horizontal="center" vertical="center" wrapText="1"/>
    </xf>
    <xf numFmtId="49" fontId="2" fillId="16" borderId="51" xfId="0" applyNumberFormat="1" applyFont="1" applyFill="1" applyBorder="1" applyAlignment="1">
      <alignment horizontal="center"/>
    </xf>
    <xf numFmtId="3" fontId="2" fillId="0" borderId="51" xfId="0" applyNumberFormat="1" applyFont="1" applyBorder="1" applyAlignment="1">
      <alignment horizontal="right"/>
    </xf>
    <xf numFmtId="170" fontId="2" fillId="0" borderId="51" xfId="0" applyNumberFormat="1" applyFont="1" applyBorder="1" applyAlignment="1">
      <alignment horizontal="right"/>
    </xf>
    <xf numFmtId="49" fontId="2" fillId="0" borderId="51" xfId="0" applyNumberFormat="1" applyFont="1" applyBorder="1" applyAlignment="1">
      <alignment horizontal="center"/>
    </xf>
    <xf numFmtId="49" fontId="2" fillId="0" borderId="51" xfId="0" applyNumberFormat="1" applyFont="1" applyBorder="1"/>
    <xf numFmtId="3" fontId="2" fillId="0" borderId="68" xfId="0" applyNumberFormat="1" applyFont="1" applyBorder="1" applyAlignment="1">
      <alignment horizontal="right"/>
    </xf>
    <xf numFmtId="170" fontId="2" fillId="0" borderId="68" xfId="0" applyNumberFormat="1" applyFont="1" applyBorder="1" applyAlignment="1">
      <alignment horizontal="right"/>
    </xf>
    <xf numFmtId="49" fontId="3" fillId="6" borderId="39" xfId="0" applyNumberFormat="1" applyFont="1" applyFill="1" applyBorder="1" applyAlignment="1">
      <alignment horizontal="right" vertical="center" indent="1"/>
    </xf>
    <xf numFmtId="49" fontId="3" fillId="6" borderId="39" xfId="0" applyNumberFormat="1" applyFont="1" applyFill="1" applyBorder="1" applyAlignment="1">
      <alignment horizontal="right" vertical="center"/>
    </xf>
    <xf numFmtId="166" fontId="3" fillId="6" borderId="39" xfId="0" applyNumberFormat="1" applyFont="1" applyFill="1" applyBorder="1" applyAlignment="1">
      <alignment horizontal="right" vertical="center"/>
    </xf>
    <xf numFmtId="49" fontId="3" fillId="7" borderId="39" xfId="0" applyNumberFormat="1" applyFont="1" applyFill="1" applyBorder="1" applyAlignment="1">
      <alignment horizontal="right" vertical="center" indent="1"/>
    </xf>
    <xf numFmtId="0" fontId="3" fillId="7" borderId="39" xfId="0" applyFont="1" applyFill="1" applyBorder="1" applyAlignment="1">
      <alignment horizontal="right" vertical="center"/>
    </xf>
    <xf numFmtId="49" fontId="2" fillId="17" borderId="39" xfId="0" applyNumberFormat="1" applyFont="1" applyFill="1" applyBorder="1" applyAlignment="1">
      <alignment horizontal="center" vertical="center"/>
    </xf>
    <xf numFmtId="3" fontId="2" fillId="17" borderId="39" xfId="0" applyNumberFormat="1" applyFont="1" applyFill="1" applyBorder="1" applyAlignment="1">
      <alignment horizontal="right" vertical="center"/>
    </xf>
    <xf numFmtId="164" fontId="2" fillId="17" borderId="39" xfId="0" applyNumberFormat="1" applyFont="1" applyFill="1" applyBorder="1" applyAlignment="1">
      <alignment horizontal="right" vertical="center"/>
    </xf>
    <xf numFmtId="49" fontId="2" fillId="16" borderId="30" xfId="0" applyNumberFormat="1" applyFont="1" applyFill="1" applyBorder="1" applyAlignment="1">
      <alignment horizontal="left" vertical="center" readingOrder="1"/>
    </xf>
    <xf numFmtId="3" fontId="2" fillId="0" borderId="39" xfId="0" applyNumberFormat="1" applyFont="1" applyBorder="1" applyAlignment="1">
      <alignment horizontal="right"/>
    </xf>
    <xf numFmtId="49" fontId="2" fillId="0" borderId="39" xfId="0" applyNumberFormat="1" applyFont="1" applyBorder="1" applyAlignment="1">
      <alignment horizontal="right"/>
    </xf>
    <xf numFmtId="49" fontId="2" fillId="16" borderId="30" xfId="0" applyNumberFormat="1" applyFont="1" applyFill="1" applyBorder="1" applyAlignment="1">
      <alignment horizontal="left"/>
    </xf>
    <xf numFmtId="3" fontId="2" fillId="0" borderId="30" xfId="0" applyNumberFormat="1" applyFont="1" applyBorder="1" applyAlignment="1">
      <alignment horizontal="right"/>
    </xf>
    <xf numFmtId="49" fontId="2" fillId="0" borderId="30" xfId="0" applyNumberFormat="1" applyFont="1" applyBorder="1" applyAlignment="1">
      <alignment horizontal="right"/>
    </xf>
    <xf numFmtId="49" fontId="2" fillId="18" borderId="39" xfId="0" applyNumberFormat="1" applyFont="1" applyFill="1" applyBorder="1"/>
    <xf numFmtId="0" fontId="3" fillId="17" borderId="39" xfId="0" applyFont="1" applyFill="1" applyBorder="1"/>
    <xf numFmtId="49" fontId="3" fillId="17" borderId="39" xfId="0" applyNumberFormat="1" applyFont="1" applyFill="1" applyBorder="1"/>
    <xf numFmtId="49" fontId="3" fillId="17" borderId="39" xfId="0" applyNumberFormat="1" applyFont="1" applyFill="1" applyBorder="1" applyAlignment="1">
      <alignment horizontal="right"/>
    </xf>
    <xf numFmtId="1" fontId="3" fillId="17" borderId="39" xfId="0" applyNumberFormat="1" applyFont="1" applyFill="1" applyBorder="1"/>
    <xf numFmtId="0" fontId="3" fillId="17" borderId="30" xfId="0" applyFont="1" applyFill="1" applyBorder="1"/>
    <xf numFmtId="49" fontId="3" fillId="17" borderId="30" xfId="0" applyNumberFormat="1" applyFont="1" applyFill="1" applyBorder="1"/>
    <xf numFmtId="1" fontId="3" fillId="17" borderId="30" xfId="0" applyNumberFormat="1" applyFont="1" applyFill="1" applyBorder="1"/>
    <xf numFmtId="49" fontId="2" fillId="16" borderId="39" xfId="0" applyNumberFormat="1" applyFont="1" applyFill="1" applyBorder="1"/>
    <xf numFmtId="49" fontId="2" fillId="16" borderId="39" xfId="0" applyNumberFormat="1" applyFont="1" applyFill="1" applyBorder="1" applyAlignment="1">
      <alignment horizontal="right"/>
    </xf>
    <xf numFmtId="49" fontId="2" fillId="6" borderId="68" xfId="0" applyNumberFormat="1" applyFont="1" applyFill="1" applyBorder="1" applyAlignment="1">
      <alignment vertical="center" wrapText="1"/>
    </xf>
    <xf numFmtId="3" fontId="2" fillId="6" borderId="68" xfId="0" applyNumberFormat="1" applyFont="1" applyFill="1" applyBorder="1" applyAlignment="1">
      <alignment horizontal="center" vertical="center" wrapText="1"/>
    </xf>
    <xf numFmtId="49" fontId="2" fillId="6" borderId="30" xfId="0" applyNumberFormat="1" applyFont="1" applyFill="1" applyBorder="1" applyAlignment="1">
      <alignment vertical="center" wrapText="1"/>
    </xf>
    <xf numFmtId="3" fontId="2" fillId="0" borderId="39" xfId="0" applyNumberFormat="1" applyFont="1" applyBorder="1"/>
    <xf numFmtId="49" fontId="2" fillId="16" borderId="51" xfId="0" applyNumberFormat="1" applyFont="1" applyFill="1" applyBorder="1" applyAlignment="1">
      <alignment vertical="center" wrapText="1"/>
    </xf>
    <xf numFmtId="49" fontId="2" fillId="16" borderId="51" xfId="0" applyNumberFormat="1" applyFont="1" applyFill="1" applyBorder="1" applyAlignment="1">
      <alignment horizontal="center" vertical="center" wrapText="1"/>
    </xf>
    <xf numFmtId="3" fontId="2" fillId="6" borderId="51" xfId="0" applyNumberFormat="1" applyFont="1" applyFill="1" applyBorder="1" applyAlignment="1">
      <alignment vertical="center" wrapText="1"/>
    </xf>
    <xf numFmtId="49" fontId="2" fillId="16" borderId="51" xfId="0" applyNumberFormat="1" applyFont="1" applyFill="1" applyBorder="1"/>
    <xf numFmtId="0" fontId="2" fillId="16" borderId="51" xfId="0" applyFont="1" applyFill="1" applyBorder="1"/>
    <xf numFmtId="3" fontId="2" fillId="6" borderId="51" xfId="0" applyNumberFormat="1" applyFont="1" applyFill="1" applyBorder="1" applyAlignment="1">
      <alignment horizontal="right" vertical="center"/>
    </xf>
    <xf numFmtId="49" fontId="2" fillId="16" borderId="30" xfId="0" applyNumberFormat="1" applyFont="1" applyFill="1" applyBorder="1"/>
    <xf numFmtId="3" fontId="2" fillId="6" borderId="30" xfId="0" applyNumberFormat="1" applyFont="1" applyFill="1" applyBorder="1" applyAlignment="1">
      <alignment vertical="center" wrapText="1"/>
    </xf>
    <xf numFmtId="3" fontId="2" fillId="6" borderId="30" xfId="0" applyNumberFormat="1" applyFont="1" applyFill="1" applyBorder="1" applyAlignment="1">
      <alignment horizontal="right" vertical="center"/>
    </xf>
    <xf numFmtId="49" fontId="2" fillId="16" borderId="30" xfId="0" applyNumberFormat="1" applyFont="1" applyFill="1" applyBorder="1" applyAlignment="1">
      <alignment horizontal="center" vertical="center" wrapText="1"/>
    </xf>
    <xf numFmtId="0" fontId="11" fillId="16" borderId="77" xfId="0" applyNumberFormat="1" applyFont="1" applyFill="1" applyBorder="1" applyAlignment="1">
      <alignment horizontal="center" vertical="center"/>
    </xf>
    <xf numFmtId="3" fontId="11" fillId="16" borderId="77" xfId="0" applyNumberFormat="1" applyFont="1" applyFill="1" applyBorder="1" applyAlignment="1">
      <alignment horizontal="center" vertical="center"/>
    </xf>
    <xf numFmtId="0" fontId="11" fillId="16" borderId="77" xfId="0" applyNumberFormat="1" applyFont="1" applyFill="1" applyBorder="1" applyAlignment="1">
      <alignment horizontal="center"/>
    </xf>
    <xf numFmtId="3" fontId="11" fillId="16" borderId="77" xfId="0" applyNumberFormat="1" applyFont="1" applyFill="1" applyBorder="1" applyAlignment="1">
      <alignment horizontal="center"/>
    </xf>
    <xf numFmtId="49" fontId="2" fillId="16" borderId="77" xfId="0" applyNumberFormat="1" applyFont="1" applyFill="1" applyBorder="1" applyAlignment="1">
      <alignment horizontal="left" wrapText="1"/>
    </xf>
    <xf numFmtId="49" fontId="2" fillId="16" borderId="30" xfId="0" applyNumberFormat="1" applyFont="1" applyFill="1" applyBorder="1" applyAlignment="1">
      <alignment horizontal="left" wrapText="1"/>
    </xf>
    <xf numFmtId="49" fontId="2" fillId="0" borderId="35" xfId="0" applyNumberFormat="1" applyFont="1" applyBorder="1" applyAlignment="1">
      <alignment horizontal="left"/>
    </xf>
    <xf numFmtId="49" fontId="2" fillId="16" borderId="35" xfId="0" applyNumberFormat="1" applyFont="1" applyFill="1" applyBorder="1"/>
    <xf numFmtId="49" fontId="2" fillId="17" borderId="35" xfId="0" applyNumberFormat="1" applyFont="1" applyFill="1" applyBorder="1"/>
    <xf numFmtId="49" fontId="2" fillId="16" borderId="1" xfId="0" applyNumberFormat="1" applyFont="1" applyFill="1" applyBorder="1" applyAlignment="1">
      <alignment horizontal="left"/>
    </xf>
    <xf numFmtId="49" fontId="3" fillId="6" borderId="35" xfId="0" applyNumberFormat="1" applyFont="1" applyFill="1" applyBorder="1" applyAlignment="1">
      <alignment horizontal="left" vertical="center" wrapText="1"/>
    </xf>
    <xf numFmtId="49" fontId="2" fillId="6" borderId="35" xfId="0" applyNumberFormat="1" applyFont="1" applyFill="1" applyBorder="1" applyAlignment="1">
      <alignment horizontal="left" vertical="center"/>
    </xf>
    <xf numFmtId="49" fontId="2" fillId="0" borderId="39" xfId="0" applyNumberFormat="1" applyFont="1" applyBorder="1" applyAlignment="1">
      <alignment horizontal="left"/>
    </xf>
    <xf numFmtId="49" fontId="2" fillId="0" borderId="30" xfId="0" applyNumberFormat="1" applyFont="1" applyBorder="1" applyAlignment="1">
      <alignment horizontal="left"/>
    </xf>
    <xf numFmtId="49" fontId="2" fillId="16" borderId="51" xfId="0" applyNumberFormat="1" applyFont="1" applyFill="1" applyBorder="1" applyAlignment="1">
      <alignment horizontal="left"/>
    </xf>
    <xf numFmtId="0" fontId="31" fillId="0" borderId="77" xfId="0" applyFont="1" applyBorder="1" applyAlignment="1">
      <alignment horizontal="right"/>
    </xf>
    <xf numFmtId="49" fontId="3" fillId="17" borderId="51" xfId="0" applyNumberFormat="1" applyFont="1" applyFill="1" applyBorder="1" applyAlignment="1">
      <alignment horizontal="left"/>
    </xf>
    <xf numFmtId="49" fontId="2" fillId="6" borderId="39" xfId="0" applyNumberFormat="1" applyFont="1" applyFill="1" applyBorder="1" applyAlignment="1">
      <alignment horizontal="right" vertical="center"/>
    </xf>
    <xf numFmtId="49" fontId="2" fillId="6" borderId="39" xfId="0" applyNumberFormat="1" applyFont="1" applyFill="1" applyBorder="1" applyAlignment="1">
      <alignment horizontal="right" vertical="center" indent="1"/>
    </xf>
    <xf numFmtId="169" fontId="2" fillId="0" borderId="39" xfId="0" applyNumberFormat="1" applyFont="1" applyBorder="1" applyAlignment="1">
      <alignment horizontal="right"/>
    </xf>
    <xf numFmtId="49" fontId="2" fillId="16" borderId="39" xfId="0" applyNumberFormat="1" applyFont="1" applyFill="1" applyBorder="1" applyAlignment="1">
      <alignment horizontal="left" vertical="center" readingOrder="1"/>
    </xf>
    <xf numFmtId="49" fontId="3" fillId="16" borderId="39" xfId="0" applyNumberFormat="1" applyFont="1" applyFill="1" applyBorder="1" applyAlignment="1">
      <alignment horizontal="left" vertical="center" readingOrder="1"/>
    </xf>
    <xf numFmtId="49" fontId="3" fillId="16" borderId="30" xfId="0" applyNumberFormat="1" applyFont="1" applyFill="1" applyBorder="1" applyAlignment="1">
      <alignment horizontal="left" vertical="center" readingOrder="1"/>
    </xf>
    <xf numFmtId="49" fontId="3" fillId="17" borderId="39" xfId="0" applyNumberFormat="1" applyFont="1" applyFill="1" applyBorder="1" applyAlignment="1">
      <alignment horizontal="left"/>
    </xf>
    <xf numFmtId="1" fontId="2" fillId="16" borderId="77" xfId="0" applyNumberFormat="1" applyFont="1" applyFill="1" applyBorder="1" applyAlignment="1">
      <alignment horizontal="right"/>
    </xf>
    <xf numFmtId="49" fontId="3" fillId="16" borderId="72" xfId="0" applyNumberFormat="1" applyFont="1" applyFill="1" applyBorder="1"/>
    <xf numFmtId="49" fontId="3" fillId="16" borderId="6" xfId="0" applyNumberFormat="1" applyFont="1" applyFill="1" applyBorder="1"/>
    <xf numFmtId="49" fontId="3" fillId="16" borderId="51" xfId="0" applyNumberFormat="1" applyFont="1" applyFill="1" applyBorder="1" applyAlignment="1">
      <alignment horizontal="center" vertical="center" wrapText="1"/>
    </xf>
    <xf numFmtId="49" fontId="3" fillId="16" borderId="30" xfId="0" applyNumberFormat="1" applyFont="1" applyFill="1" applyBorder="1" applyAlignment="1">
      <alignment horizontal="center" vertical="center" wrapText="1"/>
    </xf>
    <xf numFmtId="49" fontId="3" fillId="11" borderId="35" xfId="0" applyNumberFormat="1" applyFont="1" applyFill="1" applyBorder="1" applyAlignment="1">
      <alignment horizontal="left" vertical="center" wrapText="1"/>
    </xf>
    <xf numFmtId="49" fontId="3" fillId="0" borderId="30" xfId="0" applyNumberFormat="1" applyFont="1" applyBorder="1" applyAlignment="1">
      <alignment horizontal="right"/>
    </xf>
    <xf numFmtId="0" fontId="3" fillId="16" borderId="51" xfId="0" applyNumberFormat="1" applyFont="1" applyFill="1" applyBorder="1" applyAlignment="1">
      <alignment wrapText="1" readingOrder="1"/>
    </xf>
    <xf numFmtId="0" fontId="3" fillId="16" borderId="30" xfId="0" applyNumberFormat="1" applyFont="1" applyFill="1" applyBorder="1" applyAlignment="1">
      <alignment wrapText="1" readingOrder="1"/>
    </xf>
    <xf numFmtId="0" fontId="33" fillId="0" borderId="0" xfId="0" applyNumberFormat="1" applyFont="1"/>
    <xf numFmtId="0" fontId="2" fillId="17" borderId="30" xfId="0" applyNumberFormat="1" applyFont="1" applyFill="1" applyBorder="1"/>
    <xf numFmtId="169" fontId="2" fillId="17" borderId="30" xfId="0" applyNumberFormat="1" applyFont="1" applyFill="1" applyBorder="1"/>
    <xf numFmtId="49" fontId="9" fillId="17" borderId="39" xfId="0" applyNumberFormat="1" applyFont="1" applyFill="1" applyBorder="1" applyAlignment="1">
      <alignment horizontal="right"/>
    </xf>
    <xf numFmtId="0" fontId="3" fillId="17" borderId="6" xfId="0" applyNumberFormat="1" applyFont="1" applyFill="1" applyBorder="1"/>
    <xf numFmtId="0" fontId="12" fillId="0" borderId="0" xfId="0" applyFont="1" applyAlignment="1">
      <alignment horizontal="right"/>
    </xf>
    <xf numFmtId="171" fontId="11" fillId="0" borderId="35" xfId="4" applyNumberFormat="1" applyFont="1" applyBorder="1" applyAlignment="1"/>
    <xf numFmtId="171" fontId="11" fillId="0" borderId="35" xfId="4" applyNumberFormat="1" applyFont="1" applyBorder="1" applyAlignment="1">
      <alignment horizontal="right"/>
    </xf>
    <xf numFmtId="171" fontId="11" fillId="0" borderId="68" xfId="4" applyNumberFormat="1" applyFont="1" applyBorder="1" applyAlignment="1"/>
    <xf numFmtId="164" fontId="21" fillId="0" borderId="35" xfId="0" applyNumberFormat="1" applyFont="1" applyBorder="1"/>
    <xf numFmtId="164" fontId="3" fillId="0" borderId="1" xfId="0" applyNumberFormat="1" applyFont="1" applyBorder="1"/>
    <xf numFmtId="164" fontId="3" fillId="16" borderId="1" xfId="0" applyNumberFormat="1" applyFont="1" applyFill="1" applyBorder="1" applyAlignment="1">
      <alignment horizontal="right"/>
    </xf>
    <xf numFmtId="164" fontId="3" fillId="0" borderId="1" xfId="0" applyNumberFormat="1" applyFont="1" applyBorder="1" applyAlignment="1">
      <alignment horizontal="right"/>
    </xf>
    <xf numFmtId="164" fontId="2" fillId="0" borderId="1" xfId="0" applyNumberFormat="1" applyFont="1" applyBorder="1" applyAlignment="1">
      <alignment horizontal="right"/>
    </xf>
    <xf numFmtId="164" fontId="2" fillId="16" borderId="1" xfId="0" applyNumberFormat="1" applyFont="1" applyFill="1" applyBorder="1" applyAlignment="1">
      <alignment horizontal="right"/>
    </xf>
    <xf numFmtId="164" fontId="3" fillId="16" borderId="1" xfId="0" applyNumberFormat="1" applyFont="1" applyFill="1" applyBorder="1"/>
    <xf numFmtId="164" fontId="10" fillId="10" borderId="35" xfId="0" applyNumberFormat="1" applyFont="1" applyFill="1" applyBorder="1" applyAlignment="1">
      <alignment horizontal="right" vertical="center"/>
    </xf>
    <xf numFmtId="164" fontId="10" fillId="6" borderId="35" xfId="0" applyNumberFormat="1" applyFont="1" applyFill="1" applyBorder="1" applyAlignment="1">
      <alignment horizontal="right" vertical="center"/>
    </xf>
    <xf numFmtId="164" fontId="11" fillId="10" borderId="35" xfId="0" applyNumberFormat="1" applyFont="1" applyFill="1" applyBorder="1" applyAlignment="1">
      <alignment horizontal="right" vertical="center"/>
    </xf>
    <xf numFmtId="164" fontId="11" fillId="6" borderId="35" xfId="0" applyNumberFormat="1" applyFont="1" applyFill="1" applyBorder="1" applyAlignment="1">
      <alignment horizontal="right" vertical="center"/>
    </xf>
    <xf numFmtId="164" fontId="10" fillId="11" borderId="35" xfId="0" applyNumberFormat="1" applyFont="1" applyFill="1" applyBorder="1" applyAlignment="1">
      <alignment horizontal="right" vertical="center"/>
    </xf>
    <xf numFmtId="171" fontId="11" fillId="0" borderId="51" xfId="4" applyNumberFormat="1" applyFont="1" applyBorder="1" applyAlignment="1"/>
    <xf numFmtId="171" fontId="2" fillId="0" borderId="51" xfId="4" applyNumberFormat="1" applyFont="1" applyBorder="1" applyAlignment="1"/>
    <xf numFmtId="170" fontId="2" fillId="0" borderId="30" xfId="0" applyNumberFormat="1" applyFont="1" applyBorder="1" applyAlignment="1">
      <alignment horizontal="right"/>
    </xf>
    <xf numFmtId="171" fontId="2" fillId="0" borderId="39" xfId="4" applyNumberFormat="1" applyFont="1" applyBorder="1" applyAlignment="1"/>
    <xf numFmtId="171" fontId="2" fillId="17" borderId="30" xfId="4" applyNumberFormat="1" applyFont="1" applyFill="1" applyBorder="1" applyAlignment="1"/>
    <xf numFmtId="172" fontId="2" fillId="0" borderId="39" xfId="4" applyNumberFormat="1" applyFont="1" applyBorder="1" applyAlignment="1"/>
    <xf numFmtId="172" fontId="2" fillId="17" borderId="30" xfId="4" applyNumberFormat="1" applyFont="1" applyFill="1" applyBorder="1" applyAlignment="1"/>
    <xf numFmtId="172" fontId="3" fillId="6" borderId="39" xfId="4" applyNumberFormat="1" applyFont="1" applyFill="1" applyBorder="1" applyAlignment="1">
      <alignment horizontal="right" vertical="center"/>
    </xf>
    <xf numFmtId="172" fontId="3" fillId="7" borderId="39" xfId="4" applyNumberFormat="1" applyFont="1" applyFill="1" applyBorder="1" applyAlignment="1">
      <alignment horizontal="right" vertical="center"/>
    </xf>
    <xf numFmtId="171" fontId="2" fillId="0" borderId="39" xfId="4" applyNumberFormat="1" applyFont="1" applyBorder="1" applyAlignment="1">
      <alignment horizontal="right"/>
    </xf>
    <xf numFmtId="172" fontId="2" fillId="0" borderId="39" xfId="4" applyNumberFormat="1" applyFont="1" applyBorder="1" applyAlignment="1">
      <alignment horizontal="right"/>
    </xf>
    <xf numFmtId="170" fontId="2" fillId="0" borderId="39" xfId="0" applyNumberFormat="1" applyFont="1" applyBorder="1" applyAlignment="1">
      <alignment horizontal="right"/>
    </xf>
    <xf numFmtId="173" fontId="18" fillId="6" borderId="39" xfId="0" applyNumberFormat="1" applyFont="1" applyFill="1" applyBorder="1" applyAlignment="1">
      <alignment horizontal="right" vertical="center"/>
    </xf>
    <xf numFmtId="164" fontId="3" fillId="0" borderId="51" xfId="0" applyNumberFormat="1" applyFont="1" applyBorder="1"/>
    <xf numFmtId="164" fontId="2" fillId="6" borderId="51" xfId="0" applyNumberFormat="1" applyFont="1" applyFill="1" applyBorder="1" applyAlignment="1">
      <alignment vertical="center" wrapText="1"/>
    </xf>
    <xf numFmtId="164" fontId="2" fillId="0" borderId="51" xfId="0" applyNumberFormat="1" applyFont="1" applyBorder="1"/>
    <xf numFmtId="164" fontId="2" fillId="6" borderId="30" xfId="0" applyNumberFormat="1" applyFont="1" applyFill="1" applyBorder="1" applyAlignment="1">
      <alignment vertical="center" wrapText="1"/>
    </xf>
    <xf numFmtId="164" fontId="2" fillId="0" borderId="30" xfId="0" applyNumberFormat="1" applyFont="1" applyBorder="1"/>
    <xf numFmtId="164" fontId="11" fillId="6" borderId="39" xfId="0" applyNumberFormat="1" applyFont="1" applyFill="1" applyBorder="1" applyAlignment="1">
      <alignment horizontal="right" vertical="center" wrapText="1"/>
    </xf>
    <xf numFmtId="164" fontId="10" fillId="0" borderId="30" xfId="0" applyNumberFormat="1" applyFont="1" applyBorder="1" applyAlignment="1">
      <alignment horizontal="right"/>
    </xf>
    <xf numFmtId="164" fontId="10" fillId="0" borderId="39" xfId="0" applyNumberFormat="1" applyFont="1" applyBorder="1"/>
    <xf numFmtId="164" fontId="11" fillId="16" borderId="77" xfId="0" applyNumberFormat="1" applyFont="1" applyFill="1" applyBorder="1" applyAlignment="1">
      <alignment horizontal="center" vertical="center"/>
    </xf>
    <xf numFmtId="164" fontId="11" fillId="16" borderId="77" xfId="0" applyNumberFormat="1" applyFont="1" applyFill="1" applyBorder="1" applyAlignment="1">
      <alignment horizontal="center"/>
    </xf>
    <xf numFmtId="49" fontId="3" fillId="15" borderId="95" xfId="0" applyNumberFormat="1" applyFont="1" applyFill="1" applyBorder="1"/>
    <xf numFmtId="164" fontId="3" fillId="16" borderId="96" xfId="0" applyNumberFormat="1" applyFont="1" applyFill="1" applyBorder="1"/>
    <xf numFmtId="49" fontId="15" fillId="19" borderId="51" xfId="0" applyNumberFormat="1" applyFont="1" applyFill="1" applyBorder="1" applyAlignment="1">
      <alignment horizontal="center" vertical="center" wrapText="1" readingOrder="1"/>
    </xf>
    <xf numFmtId="49" fontId="15" fillId="19" borderId="106" xfId="0" applyNumberFormat="1" applyFont="1" applyFill="1" applyBorder="1" applyAlignment="1">
      <alignment horizontal="center" vertical="center"/>
    </xf>
    <xf numFmtId="49" fontId="15" fillId="19" borderId="106" xfId="0" applyNumberFormat="1" applyFont="1" applyFill="1" applyBorder="1" applyAlignment="1">
      <alignment horizontal="center" vertical="center" wrapText="1"/>
    </xf>
    <xf numFmtId="49" fontId="22" fillId="16" borderId="106" xfId="0" applyNumberFormat="1" applyFont="1" applyFill="1" applyBorder="1" applyAlignment="1">
      <alignment horizontal="left" vertical="center" wrapText="1"/>
    </xf>
    <xf numFmtId="164" fontId="22" fillId="6" borderId="106" xfId="0" applyNumberFormat="1" applyFont="1" applyFill="1" applyBorder="1" applyAlignment="1">
      <alignment horizontal="right" vertical="center"/>
    </xf>
    <xf numFmtId="49" fontId="20" fillId="7" borderId="106" xfId="0" applyNumberFormat="1" applyFont="1" applyFill="1" applyBorder="1" applyAlignment="1">
      <alignment horizontal="left" vertical="center" wrapText="1"/>
    </xf>
    <xf numFmtId="164" fontId="3" fillId="7" borderId="106" xfId="0" applyNumberFormat="1" applyFont="1" applyFill="1" applyBorder="1" applyAlignment="1">
      <alignment vertical="center"/>
    </xf>
    <xf numFmtId="164" fontId="2" fillId="16" borderId="106" xfId="0" applyNumberFormat="1" applyFont="1" applyFill="1" applyBorder="1" applyAlignment="1">
      <alignment horizontal="right" vertical="center"/>
    </xf>
    <xf numFmtId="49" fontId="2" fillId="16" borderId="106" xfId="0" applyNumberFormat="1" applyFont="1" applyFill="1" applyBorder="1" applyAlignment="1">
      <alignment horizontal="left" vertical="center"/>
    </xf>
    <xf numFmtId="164" fontId="3" fillId="16" borderId="106" xfId="0" applyNumberFormat="1" applyFont="1" applyFill="1" applyBorder="1" applyAlignment="1">
      <alignment horizontal="right" vertical="center"/>
    </xf>
    <xf numFmtId="49" fontId="2" fillId="19" borderId="35" xfId="0" applyNumberFormat="1" applyFont="1" applyFill="1" applyBorder="1" applyAlignment="1">
      <alignment horizontal="center" vertical="center" wrapText="1"/>
    </xf>
    <xf numFmtId="49" fontId="2" fillId="16" borderId="35" xfId="0" applyNumberFormat="1" applyFont="1" applyFill="1" applyBorder="1" applyAlignment="1">
      <alignment horizontal="center"/>
    </xf>
    <xf numFmtId="170" fontId="2" fillId="0" borderId="35" xfId="0" applyNumberFormat="1" applyFont="1" applyBorder="1" applyAlignment="1">
      <alignment horizontal="right"/>
    </xf>
    <xf numFmtId="49" fontId="2" fillId="16" borderId="30" xfId="0" applyNumberFormat="1" applyFont="1" applyFill="1" applyBorder="1" applyAlignment="1">
      <alignment horizontal="center"/>
    </xf>
    <xf numFmtId="0" fontId="2" fillId="0" borderId="30" xfId="0" applyNumberFormat="1" applyFont="1" applyBorder="1"/>
    <xf numFmtId="170" fontId="2" fillId="0" borderId="30" xfId="0" applyNumberFormat="1" applyFont="1" applyBorder="1"/>
    <xf numFmtId="49" fontId="2" fillId="19" borderId="39" xfId="0" applyNumberFormat="1" applyFont="1" applyFill="1" applyBorder="1" applyAlignment="1">
      <alignment horizontal="center"/>
    </xf>
    <xf numFmtId="171" fontId="2" fillId="16" borderId="77" xfId="4" applyNumberFormat="1" applyFont="1" applyFill="1" applyBorder="1" applyAlignment="1">
      <alignment horizontal="right" wrapText="1"/>
    </xf>
    <xf numFmtId="171" fontId="2" fillId="16" borderId="30" xfId="4" applyNumberFormat="1" applyFont="1" applyFill="1" applyBorder="1" applyAlignment="1">
      <alignment horizontal="right" wrapText="1"/>
    </xf>
    <xf numFmtId="171" fontId="2" fillId="16" borderId="39" xfId="4" applyNumberFormat="1" applyFont="1" applyFill="1" applyBorder="1" applyAlignment="1">
      <alignment horizontal="right" wrapText="1"/>
    </xf>
    <xf numFmtId="171" fontId="2" fillId="0" borderId="77" xfId="4" applyNumberFormat="1" applyFont="1" applyBorder="1" applyAlignment="1">
      <alignment horizontal="right" wrapText="1"/>
    </xf>
    <xf numFmtId="49" fontId="2" fillId="19" borderId="39" xfId="0" applyNumberFormat="1" applyFont="1" applyFill="1" applyBorder="1" applyAlignment="1">
      <alignment horizontal="center" vertical="center"/>
    </xf>
    <xf numFmtId="49" fontId="11" fillId="19" borderId="39" xfId="0" applyNumberFormat="1" applyFont="1" applyFill="1" applyBorder="1" applyAlignment="1">
      <alignment horizontal="center" vertical="center"/>
    </xf>
    <xf numFmtId="49" fontId="2" fillId="19" borderId="39" xfId="0" applyNumberFormat="1" applyFont="1" applyFill="1" applyBorder="1" applyAlignment="1">
      <alignment horizontal="center" vertical="center" wrapText="1"/>
    </xf>
    <xf numFmtId="49" fontId="2" fillId="19" borderId="51" xfId="0" applyNumberFormat="1" applyFont="1" applyFill="1" applyBorder="1" applyAlignment="1">
      <alignment horizontal="center" vertical="center"/>
    </xf>
    <xf numFmtId="49" fontId="2" fillId="19" borderId="51" xfId="0" applyNumberFormat="1" applyFont="1" applyFill="1" applyBorder="1" applyAlignment="1">
      <alignment vertical="center"/>
    </xf>
    <xf numFmtId="49" fontId="2" fillId="19" borderId="35" xfId="0" applyNumberFormat="1" applyFont="1" applyFill="1" applyBorder="1" applyAlignment="1">
      <alignment horizontal="center" wrapText="1"/>
    </xf>
    <xf numFmtId="49" fontId="2" fillId="19" borderId="35" xfId="0" applyNumberFormat="1" applyFont="1" applyFill="1" applyBorder="1"/>
    <xf numFmtId="164" fontId="2" fillId="0" borderId="35" xfId="0" applyNumberFormat="1" applyFont="1" applyBorder="1"/>
    <xf numFmtId="164" fontId="2" fillId="17" borderId="35" xfId="0" applyNumberFormat="1" applyFont="1" applyFill="1" applyBorder="1"/>
    <xf numFmtId="49" fontId="2" fillId="19" borderId="1" xfId="0" applyNumberFormat="1" applyFont="1" applyFill="1" applyBorder="1" applyAlignment="1">
      <alignment horizontal="center"/>
    </xf>
    <xf numFmtId="0" fontId="2" fillId="19" borderId="13" xfId="0" applyNumberFormat="1" applyFont="1" applyFill="1" applyBorder="1"/>
    <xf numFmtId="0" fontId="2" fillId="19" borderId="1" xfId="0" applyNumberFormat="1" applyFont="1" applyFill="1" applyBorder="1" applyAlignment="1">
      <alignment horizontal="center"/>
    </xf>
    <xf numFmtId="164" fontId="3" fillId="15" borderId="97" xfId="0" applyNumberFormat="1" applyFont="1" applyFill="1" applyBorder="1"/>
    <xf numFmtId="164" fontId="3" fillId="15" borderId="14" xfId="0" applyNumberFormat="1" applyFont="1" applyFill="1" applyBorder="1"/>
    <xf numFmtId="164" fontId="3" fillId="15" borderId="1" xfId="0" applyNumberFormat="1" applyFont="1" applyFill="1" applyBorder="1"/>
    <xf numFmtId="164" fontId="2" fillId="16" borderId="1" xfId="0" applyNumberFormat="1" applyFont="1" applyFill="1" applyBorder="1"/>
    <xf numFmtId="164" fontId="2" fillId="0" borderId="1" xfId="0" applyNumberFormat="1" applyFont="1" applyBorder="1"/>
    <xf numFmtId="164" fontId="2" fillId="0" borderId="1" xfId="0" applyNumberFormat="1" applyFont="1" applyBorder="1" applyAlignment="1">
      <alignment horizontal="left"/>
    </xf>
    <xf numFmtId="164" fontId="2" fillId="16" borderId="2" xfId="0" applyNumberFormat="1" applyFont="1" applyFill="1" applyBorder="1"/>
    <xf numFmtId="0" fontId="2" fillId="0" borderId="35" xfId="0" applyFont="1" applyBorder="1"/>
    <xf numFmtId="0" fontId="2" fillId="0" borderId="4" xfId="0" applyFont="1" applyBorder="1"/>
    <xf numFmtId="0" fontId="2" fillId="0" borderId="3" xfId="0" applyFont="1" applyBorder="1"/>
    <xf numFmtId="0" fontId="2" fillId="0" borderId="25" xfId="0" applyFont="1" applyBorder="1"/>
    <xf numFmtId="0" fontId="2" fillId="0" borderId="8" xfId="0" applyFont="1" applyBorder="1"/>
    <xf numFmtId="170" fontId="2" fillId="0" borderId="22" xfId="0" applyNumberFormat="1" applyFont="1" applyBorder="1" applyAlignment="1">
      <alignment horizontal="right"/>
    </xf>
    <xf numFmtId="170" fontId="2" fillId="0" borderId="16" xfId="0" applyNumberFormat="1" applyFont="1" applyBorder="1" applyAlignment="1">
      <alignment horizontal="right"/>
    </xf>
    <xf numFmtId="170" fontId="2" fillId="0" borderId="17" xfId="0" applyNumberFormat="1" applyFont="1" applyBorder="1" applyAlignment="1">
      <alignment horizontal="right"/>
    </xf>
    <xf numFmtId="170" fontId="2" fillId="0" borderId="26" xfId="0" applyNumberFormat="1" applyFont="1" applyBorder="1" applyAlignment="1">
      <alignment horizontal="right"/>
    </xf>
    <xf numFmtId="170" fontId="2" fillId="0" borderId="18" xfId="0" applyNumberFormat="1" applyFont="1" applyBorder="1" applyAlignment="1">
      <alignment horizontal="right"/>
    </xf>
    <xf numFmtId="170" fontId="2" fillId="0" borderId="19" xfId="0" applyNumberFormat="1" applyFont="1" applyBorder="1" applyAlignment="1">
      <alignment horizontal="right"/>
    </xf>
    <xf numFmtId="170" fontId="2" fillId="0" borderId="52" xfId="0" applyNumberFormat="1" applyFont="1" applyBorder="1" applyAlignment="1">
      <alignment horizontal="right"/>
    </xf>
    <xf numFmtId="170" fontId="2" fillId="0" borderId="20" xfId="0" applyNumberFormat="1" applyFont="1" applyBorder="1" applyAlignment="1">
      <alignment horizontal="right"/>
    </xf>
    <xf numFmtId="170" fontId="2" fillId="0" borderId="21" xfId="0" applyNumberFormat="1" applyFont="1" applyBorder="1" applyAlignment="1">
      <alignment horizontal="right"/>
    </xf>
    <xf numFmtId="170" fontId="2" fillId="0" borderId="69" xfId="0" applyNumberFormat="1" applyFont="1" applyBorder="1" applyAlignment="1">
      <alignment horizontal="right"/>
    </xf>
    <xf numFmtId="170" fontId="2" fillId="0" borderId="70" xfId="0" applyNumberFormat="1" applyFont="1" applyBorder="1" applyAlignment="1">
      <alignment horizontal="right"/>
    </xf>
    <xf numFmtId="49" fontId="2" fillId="19" borderId="51" xfId="0" applyNumberFormat="1" applyFont="1" applyFill="1" applyBorder="1" applyAlignment="1">
      <alignment horizontal="center" vertical="center" wrapText="1"/>
    </xf>
    <xf numFmtId="49" fontId="2" fillId="19" borderId="35" xfId="0" applyNumberFormat="1" applyFont="1" applyFill="1" applyBorder="1" applyAlignment="1">
      <alignment horizontal="center" vertical="center"/>
    </xf>
    <xf numFmtId="49" fontId="11" fillId="19" borderId="35" xfId="0" applyNumberFormat="1" applyFont="1" applyFill="1" applyBorder="1" applyAlignment="1">
      <alignment horizontal="center" vertical="center"/>
    </xf>
    <xf numFmtId="49" fontId="11" fillId="19" borderId="51" xfId="0" applyNumberFormat="1" applyFont="1" applyFill="1" applyBorder="1" applyAlignment="1">
      <alignment horizontal="center" vertical="center" wrapText="1"/>
    </xf>
    <xf numFmtId="49" fontId="2" fillId="16" borderId="39" xfId="0" applyNumberFormat="1" applyFont="1" applyFill="1" applyBorder="1" applyAlignment="1">
      <alignment horizontal="center"/>
    </xf>
    <xf numFmtId="49" fontId="15" fillId="19" borderId="39" xfId="0" applyNumberFormat="1" applyFont="1" applyFill="1" applyBorder="1" applyAlignment="1">
      <alignment horizontal="center" vertical="center" readingOrder="1"/>
    </xf>
    <xf numFmtId="0" fontId="2" fillId="16" borderId="39" xfId="0" applyNumberFormat="1" applyFont="1" applyFill="1" applyBorder="1" applyAlignment="1">
      <alignment readingOrder="1"/>
    </xf>
    <xf numFmtId="171" fontId="2" fillId="0" borderId="39" xfId="4" applyNumberFormat="1" applyFont="1" applyBorder="1" applyAlignment="1">
      <alignment readingOrder="1"/>
    </xf>
    <xf numFmtId="171" fontId="2" fillId="0" borderId="39" xfId="4" applyNumberFormat="1" applyFont="1" applyBorder="1" applyAlignment="1">
      <alignment horizontal="right" readingOrder="1"/>
    </xf>
    <xf numFmtId="0" fontId="2" fillId="16" borderId="30" xfId="0" applyNumberFormat="1" applyFont="1" applyFill="1" applyBorder="1" applyAlignment="1">
      <alignment readingOrder="1"/>
    </xf>
    <xf numFmtId="171" fontId="2" fillId="0" borderId="30" xfId="4" applyNumberFormat="1" applyFont="1" applyBorder="1" applyAlignment="1">
      <alignment readingOrder="1"/>
    </xf>
    <xf numFmtId="171" fontId="2" fillId="0" borderId="30" xfId="4" applyNumberFormat="1" applyFont="1" applyBorder="1" applyAlignment="1">
      <alignment horizontal="right" readingOrder="1"/>
    </xf>
    <xf numFmtId="49" fontId="2" fillId="19" borderId="39" xfId="0" applyNumberFormat="1" applyFont="1" applyFill="1" applyBorder="1" applyAlignment="1">
      <alignment vertical="center" wrapText="1"/>
    </xf>
    <xf numFmtId="49" fontId="2" fillId="0" borderId="39" xfId="0" applyNumberFormat="1" applyFont="1" applyBorder="1" applyAlignment="1">
      <alignment wrapText="1"/>
    </xf>
    <xf numFmtId="171" fontId="2" fillId="0" borderId="39" xfId="4" applyNumberFormat="1" applyFont="1" applyBorder="1" applyAlignment="1">
      <alignment wrapText="1"/>
    </xf>
    <xf numFmtId="171" fontId="2" fillId="0" borderId="39" xfId="4" applyNumberFormat="1" applyFont="1" applyBorder="1" applyAlignment="1">
      <alignment horizontal="right" wrapText="1"/>
    </xf>
    <xf numFmtId="49" fontId="2" fillId="0" borderId="68" xfId="0" applyNumberFormat="1" applyFont="1" applyBorder="1" applyAlignment="1">
      <alignment wrapText="1"/>
    </xf>
    <xf numFmtId="171" fontId="2" fillId="16" borderId="39" xfId="4" applyNumberFormat="1" applyFont="1" applyFill="1" applyBorder="1" applyAlignment="1">
      <alignment wrapText="1"/>
    </xf>
    <xf numFmtId="0" fontId="1" fillId="6" borderId="51" xfId="0" applyFont="1" applyFill="1" applyBorder="1" applyAlignment="1">
      <alignment horizontal="center" vertical="center"/>
    </xf>
    <xf numFmtId="3" fontId="2" fillId="0" borderId="77" xfId="0" applyNumberFormat="1" applyFont="1" applyBorder="1" applyAlignment="1">
      <alignment horizontal="right"/>
    </xf>
    <xf numFmtId="170" fontId="2" fillId="0" borderId="77" xfId="0" applyNumberFormat="1" applyFont="1" applyBorder="1" applyAlignment="1">
      <alignment horizontal="right"/>
    </xf>
    <xf numFmtId="3" fontId="3" fillId="17" borderId="51" xfId="0" applyNumberFormat="1" applyFont="1" applyFill="1" applyBorder="1" applyAlignment="1">
      <alignment horizontal="right"/>
    </xf>
    <xf numFmtId="170" fontId="3" fillId="17" borderId="51" xfId="0" applyNumberFormat="1" applyFont="1" applyFill="1" applyBorder="1" applyAlignment="1">
      <alignment horizontal="right"/>
    </xf>
    <xf numFmtId="0" fontId="2" fillId="0" borderId="77" xfId="0" applyFont="1" applyBorder="1" applyAlignment="1">
      <alignment horizontal="right"/>
    </xf>
    <xf numFmtId="0" fontId="2" fillId="7" borderId="39" xfId="0" applyFont="1" applyFill="1" applyBorder="1" applyAlignment="1">
      <alignment vertical="top"/>
    </xf>
    <xf numFmtId="0" fontId="2" fillId="7" borderId="39" xfId="0" applyFont="1" applyFill="1" applyBorder="1"/>
    <xf numFmtId="172" fontId="2" fillId="6" borderId="39" xfId="4" applyNumberFormat="1" applyFont="1" applyFill="1" applyBorder="1" applyAlignment="1">
      <alignment horizontal="right" vertical="center"/>
    </xf>
    <xf numFmtId="0" fontId="2" fillId="6" borderId="39" xfId="0" applyFont="1" applyFill="1" applyBorder="1" applyAlignment="1">
      <alignment horizontal="right" vertical="center"/>
    </xf>
    <xf numFmtId="172" fontId="2" fillId="7" borderId="39" xfId="4" applyNumberFormat="1" applyFont="1" applyFill="1" applyBorder="1" applyAlignment="1">
      <alignment horizontal="right" vertical="center"/>
    </xf>
    <xf numFmtId="0" fontId="2" fillId="7" borderId="39" xfId="0" applyFont="1" applyFill="1" applyBorder="1" applyAlignment="1">
      <alignment horizontal="right" vertical="center"/>
    </xf>
    <xf numFmtId="49" fontId="3" fillId="7" borderId="39" xfId="0" applyNumberFormat="1" applyFont="1" applyFill="1" applyBorder="1" applyAlignment="1">
      <alignment horizontal="right" vertical="center"/>
    </xf>
    <xf numFmtId="49" fontId="2" fillId="19" borderId="39" xfId="0" applyNumberFormat="1" applyFont="1" applyFill="1" applyBorder="1"/>
    <xf numFmtId="172" fontId="2" fillId="0" borderId="51" xfId="4" applyNumberFormat="1" applyFont="1" applyBorder="1" applyAlignment="1">
      <alignment horizontal="right"/>
    </xf>
    <xf numFmtId="169" fontId="2" fillId="0" borderId="51" xfId="0" applyNumberFormat="1" applyFont="1" applyBorder="1" applyAlignment="1">
      <alignment horizontal="right"/>
    </xf>
    <xf numFmtId="0" fontId="2" fillId="0" borderId="51" xfId="0" applyNumberFormat="1" applyFont="1" applyBorder="1" applyAlignment="1">
      <alignment horizontal="right"/>
    </xf>
    <xf numFmtId="49" fontId="2" fillId="0" borderId="51" xfId="0" applyNumberFormat="1" applyFont="1" applyBorder="1" applyAlignment="1">
      <alignment horizontal="right"/>
    </xf>
    <xf numFmtId="49" fontId="2" fillId="19" borderId="51" xfId="0" applyNumberFormat="1" applyFont="1" applyFill="1" applyBorder="1"/>
    <xf numFmtId="0" fontId="2" fillId="0" borderId="51" xfId="0" applyFont="1" applyBorder="1"/>
    <xf numFmtId="0" fontId="2" fillId="0" borderId="51" xfId="0" applyNumberFormat="1" applyFont="1" applyBorder="1"/>
    <xf numFmtId="169" fontId="2" fillId="0" borderId="51" xfId="0" applyNumberFormat="1" applyFont="1" applyBorder="1"/>
    <xf numFmtId="1" fontId="2" fillId="0" borderId="51" xfId="0" applyNumberFormat="1" applyFont="1" applyBorder="1"/>
    <xf numFmtId="172" fontId="2" fillId="0" borderId="51" xfId="4" applyNumberFormat="1" applyFont="1" applyBorder="1" applyAlignment="1"/>
    <xf numFmtId="1" fontId="2" fillId="0" borderId="51" xfId="4" applyNumberFormat="1" applyFont="1" applyBorder="1" applyAlignment="1"/>
    <xf numFmtId="49" fontId="2" fillId="19" borderId="39" xfId="0" applyNumberFormat="1" applyFont="1" applyFill="1" applyBorder="1" applyAlignment="1">
      <alignment horizontal="center" vertical="center" readingOrder="1"/>
    </xf>
    <xf numFmtId="171" fontId="2" fillId="16" borderId="39" xfId="4" applyNumberFormat="1" applyFont="1" applyFill="1" applyBorder="1" applyAlignment="1">
      <alignment vertical="center"/>
    </xf>
    <xf numFmtId="172" fontId="2" fillId="16" borderId="39" xfId="4" applyNumberFormat="1" applyFont="1" applyFill="1" applyBorder="1" applyAlignment="1">
      <alignment vertical="center" readingOrder="1"/>
    </xf>
    <xf numFmtId="171" fontId="2" fillId="16" borderId="39" xfId="4" applyNumberFormat="1" applyFont="1" applyFill="1" applyBorder="1" applyAlignment="1">
      <alignment vertical="center" readingOrder="1"/>
    </xf>
    <xf numFmtId="172" fontId="2" fillId="16" borderId="39" xfId="4" applyNumberFormat="1" applyFont="1" applyFill="1" applyBorder="1" applyAlignment="1">
      <alignment vertical="center"/>
    </xf>
    <xf numFmtId="172" fontId="3" fillId="16" borderId="39" xfId="4" applyNumberFormat="1" applyFont="1" applyFill="1" applyBorder="1" applyAlignment="1">
      <alignment vertical="center" readingOrder="1"/>
    </xf>
    <xf numFmtId="171" fontId="3" fillId="16" borderId="39" xfId="4" applyNumberFormat="1" applyFont="1" applyFill="1" applyBorder="1" applyAlignment="1">
      <alignment vertical="center" readingOrder="1"/>
    </xf>
    <xf numFmtId="0" fontId="2" fillId="16" borderId="39" xfId="0" applyNumberFormat="1" applyFont="1" applyFill="1" applyBorder="1" applyAlignment="1">
      <alignment vertical="center" readingOrder="1"/>
    </xf>
    <xf numFmtId="164" fontId="2" fillId="16" borderId="39" xfId="0" applyNumberFormat="1" applyFont="1" applyFill="1" applyBorder="1" applyAlignment="1">
      <alignment vertical="center" readingOrder="1"/>
    </xf>
    <xf numFmtId="3" fontId="2" fillId="16" borderId="39" xfId="0" applyNumberFormat="1" applyFont="1" applyFill="1" applyBorder="1" applyAlignment="1">
      <alignment vertical="center" readingOrder="1"/>
    </xf>
    <xf numFmtId="3" fontId="3" fillId="16" borderId="39" xfId="0" applyNumberFormat="1" applyFont="1" applyFill="1" applyBorder="1" applyAlignment="1">
      <alignment vertical="center" readingOrder="1"/>
    </xf>
    <xf numFmtId="164" fontId="3" fillId="16" borderId="39" xfId="0" applyNumberFormat="1" applyFont="1" applyFill="1" applyBorder="1" applyAlignment="1">
      <alignment vertical="center" readingOrder="1"/>
    </xf>
    <xf numFmtId="49" fontId="15" fillId="19" borderId="39" xfId="0" applyNumberFormat="1" applyFont="1" applyFill="1" applyBorder="1" applyAlignment="1">
      <alignment horizontal="center" vertical="center"/>
    </xf>
    <xf numFmtId="3" fontId="3" fillId="17" borderId="39" xfId="0" applyNumberFormat="1" applyFont="1" applyFill="1" applyBorder="1" applyAlignment="1">
      <alignment horizontal="right"/>
    </xf>
    <xf numFmtId="3" fontId="2" fillId="16" borderId="39" xfId="0" applyNumberFormat="1" applyFont="1" applyFill="1" applyBorder="1" applyAlignment="1">
      <alignment horizontal="right"/>
    </xf>
    <xf numFmtId="3" fontId="3" fillId="17" borderId="30" xfId="0" applyNumberFormat="1" applyFont="1" applyFill="1" applyBorder="1" applyAlignment="1">
      <alignment horizontal="right"/>
    </xf>
    <xf numFmtId="49" fontId="2" fillId="19" borderId="35" xfId="0" applyNumberFormat="1" applyFont="1" applyFill="1" applyBorder="1" applyAlignment="1">
      <alignment horizontal="center"/>
    </xf>
    <xf numFmtId="172" fontId="2" fillId="0" borderId="35" xfId="4" applyNumberFormat="1" applyFont="1" applyBorder="1" applyAlignment="1"/>
    <xf numFmtId="165" fontId="2" fillId="0" borderId="35" xfId="0" applyNumberFormat="1" applyFont="1" applyBorder="1"/>
    <xf numFmtId="0" fontId="2" fillId="0" borderId="35" xfId="0" applyNumberFormat="1" applyFont="1" applyBorder="1"/>
    <xf numFmtId="164" fontId="2" fillId="16" borderId="35" xfId="0" applyNumberFormat="1" applyFont="1" applyFill="1" applyBorder="1"/>
    <xf numFmtId="49" fontId="3" fillId="5" borderId="30" xfId="0" applyNumberFormat="1" applyFont="1" applyFill="1" applyBorder="1"/>
    <xf numFmtId="164" fontId="3" fillId="5" borderId="30" xfId="0" applyNumberFormat="1" applyFont="1" applyFill="1" applyBorder="1"/>
    <xf numFmtId="164" fontId="2" fillId="16" borderId="39" xfId="0" applyNumberFormat="1" applyFont="1" applyFill="1" applyBorder="1" applyAlignment="1">
      <alignment horizontal="right" vertical="center"/>
    </xf>
    <xf numFmtId="3" fontId="2" fillId="16" borderId="39" xfId="0" applyNumberFormat="1" applyFont="1" applyFill="1" applyBorder="1" applyAlignment="1">
      <alignment horizontal="right" vertical="center"/>
    </xf>
    <xf numFmtId="3" fontId="2" fillId="16" borderId="39" xfId="0" applyNumberFormat="1" applyFont="1" applyFill="1" applyBorder="1"/>
    <xf numFmtId="164" fontId="3" fillId="17" borderId="39" xfId="0" applyNumberFormat="1" applyFont="1" applyFill="1" applyBorder="1"/>
    <xf numFmtId="3" fontId="3" fillId="17" borderId="39" xfId="0" applyNumberFormat="1" applyFont="1" applyFill="1" applyBorder="1"/>
    <xf numFmtId="49" fontId="3" fillId="6" borderId="39" xfId="0" applyNumberFormat="1" applyFont="1" applyFill="1" applyBorder="1" applyAlignment="1">
      <alignment wrapText="1"/>
    </xf>
    <xf numFmtId="164" fontId="2" fillId="6" borderId="39" xfId="0" applyNumberFormat="1" applyFont="1" applyFill="1" applyBorder="1" applyAlignment="1">
      <alignment horizontal="center" vertical="center" wrapText="1"/>
    </xf>
    <xf numFmtId="164" fontId="2" fillId="6" borderId="30" xfId="0" applyNumberFormat="1" applyFont="1" applyFill="1" applyBorder="1" applyAlignment="1">
      <alignment horizontal="center" vertical="center" wrapText="1"/>
    </xf>
    <xf numFmtId="164" fontId="2" fillId="0" borderId="39" xfId="0" applyNumberFormat="1" applyFont="1" applyBorder="1"/>
    <xf numFmtId="49" fontId="3" fillId="6" borderId="30" xfId="0" applyNumberFormat="1" applyFont="1" applyFill="1" applyBorder="1" applyAlignment="1">
      <alignment vertical="center"/>
    </xf>
    <xf numFmtId="3" fontId="3" fillId="6" borderId="30" xfId="0" applyNumberFormat="1" applyFont="1" applyFill="1" applyBorder="1" applyAlignment="1">
      <alignment vertical="center"/>
    </xf>
    <xf numFmtId="164" fontId="3" fillId="6" borderId="30" xfId="0" applyNumberFormat="1" applyFont="1" applyFill="1" applyBorder="1" applyAlignment="1">
      <alignment vertical="center"/>
    </xf>
    <xf numFmtId="4" fontId="3" fillId="6" borderId="30" xfId="0" applyNumberFormat="1" applyFont="1" applyFill="1" applyBorder="1" applyAlignment="1">
      <alignment vertical="center"/>
    </xf>
    <xf numFmtId="0" fontId="2" fillId="0" borderId="0" xfId="0" applyNumberFormat="1" applyFont="1"/>
    <xf numFmtId="49" fontId="28" fillId="19" borderId="39" xfId="0" applyNumberFormat="1" applyFont="1" applyFill="1" applyBorder="1" applyAlignment="1">
      <alignment horizontal="center" vertical="center" wrapText="1"/>
    </xf>
    <xf numFmtId="173" fontId="2" fillId="0" borderId="39" xfId="0" applyNumberFormat="1" applyFont="1" applyBorder="1"/>
    <xf numFmtId="0" fontId="2" fillId="16" borderId="39" xfId="0" applyFont="1" applyFill="1" applyBorder="1"/>
    <xf numFmtId="169" fontId="2" fillId="16" borderId="77" xfId="0" applyNumberFormat="1" applyFont="1" applyFill="1" applyBorder="1" applyAlignment="1">
      <alignment horizontal="right"/>
    </xf>
    <xf numFmtId="0" fontId="2" fillId="19" borderId="35" xfId="0" applyNumberFormat="1" applyFont="1" applyFill="1" applyBorder="1" applyAlignment="1">
      <alignment horizontal="center"/>
    </xf>
    <xf numFmtId="0" fontId="2" fillId="0" borderId="39" xfId="0" applyFont="1" applyBorder="1"/>
    <xf numFmtId="49" fontId="3" fillId="17" borderId="39" xfId="0" applyNumberFormat="1" applyFont="1" applyFill="1" applyBorder="1" applyAlignment="1">
      <alignment vertical="center" wrapText="1"/>
    </xf>
    <xf numFmtId="3" fontId="3" fillId="17" borderId="39" xfId="0" applyNumberFormat="1" applyFont="1" applyFill="1" applyBorder="1" applyAlignment="1">
      <alignment horizontal="center" vertical="center" wrapText="1"/>
    </xf>
    <xf numFmtId="49" fontId="3" fillId="17" borderId="68" xfId="0" applyNumberFormat="1" applyFont="1" applyFill="1" applyBorder="1" applyAlignment="1">
      <alignment vertical="center" wrapText="1"/>
    </xf>
    <xf numFmtId="3" fontId="3" fillId="17" borderId="68" xfId="0" applyNumberFormat="1" applyFont="1" applyFill="1" applyBorder="1" applyAlignment="1">
      <alignment horizontal="center" vertical="center" wrapText="1"/>
    </xf>
    <xf numFmtId="49" fontId="3" fillId="17" borderId="30" xfId="0" applyNumberFormat="1" applyFont="1" applyFill="1" applyBorder="1" applyAlignment="1">
      <alignment vertical="center" wrapText="1"/>
    </xf>
    <xf numFmtId="3" fontId="3" fillId="17" borderId="30" xfId="0" applyNumberFormat="1" applyFont="1" applyFill="1" applyBorder="1" applyAlignment="1">
      <alignment horizontal="center" vertical="center" wrapText="1"/>
    </xf>
    <xf numFmtId="49" fontId="2" fillId="16" borderId="39" xfId="0" applyNumberFormat="1" applyFont="1" applyFill="1" applyBorder="1" applyAlignment="1">
      <alignment vertical="center" wrapText="1"/>
    </xf>
    <xf numFmtId="49" fontId="2" fillId="16" borderId="30" xfId="0" applyNumberFormat="1" applyFont="1" applyFill="1" applyBorder="1" applyAlignment="1">
      <alignment vertical="center" wrapText="1"/>
    </xf>
    <xf numFmtId="0" fontId="2" fillId="19" borderId="13" xfId="0" applyNumberFormat="1" applyFont="1" applyFill="1" applyBorder="1" applyAlignment="1">
      <alignment horizontal="center" vertical="center" wrapText="1" readingOrder="1"/>
    </xf>
    <xf numFmtId="49" fontId="2" fillId="19" borderId="13" xfId="0" applyNumberFormat="1" applyFont="1" applyFill="1" applyBorder="1" applyAlignment="1">
      <alignment horizontal="center" vertical="center" wrapText="1" readingOrder="1"/>
    </xf>
    <xf numFmtId="49" fontId="2" fillId="19" borderId="29" xfId="0" applyNumberFormat="1" applyFont="1" applyFill="1" applyBorder="1" applyAlignment="1">
      <alignment horizontal="center" vertical="center" wrapText="1" readingOrder="1"/>
    </xf>
    <xf numFmtId="164" fontId="2" fillId="16" borderId="30" xfId="0" applyNumberFormat="1" applyFont="1" applyFill="1" applyBorder="1" applyAlignment="1">
      <alignment horizontal="right" vertical="center" wrapText="1" readingOrder="1"/>
    </xf>
    <xf numFmtId="164" fontId="2" fillId="16" borderId="30" xfId="0" applyNumberFormat="1" applyFont="1" applyFill="1" applyBorder="1"/>
    <xf numFmtId="164" fontId="3" fillId="16" borderId="30" xfId="0" applyNumberFormat="1" applyFont="1" applyFill="1" applyBorder="1" applyAlignment="1">
      <alignment horizontal="right" vertical="center" wrapText="1" readingOrder="1"/>
    </xf>
    <xf numFmtId="3" fontId="2" fillId="0" borderId="30" xfId="0" applyNumberFormat="1" applyFont="1" applyBorder="1"/>
    <xf numFmtId="17" fontId="2" fillId="16" borderId="39" xfId="0" applyNumberFormat="1" applyFont="1" applyFill="1" applyBorder="1" applyAlignment="1">
      <alignment horizontal="center" vertical="center" wrapText="1"/>
    </xf>
    <xf numFmtId="0" fontId="2" fillId="6" borderId="39" xfId="0" applyNumberFormat="1" applyFont="1" applyFill="1" applyBorder="1" applyAlignment="1">
      <alignment vertical="center" wrapText="1"/>
    </xf>
    <xf numFmtId="164" fontId="2" fillId="6" borderId="39" xfId="0" applyNumberFormat="1" applyFont="1" applyFill="1" applyBorder="1" applyAlignment="1">
      <alignment vertical="center" wrapText="1"/>
    </xf>
    <xf numFmtId="169" fontId="2" fillId="6" borderId="39" xfId="0" applyNumberFormat="1" applyFont="1" applyFill="1" applyBorder="1" applyAlignment="1">
      <alignment vertical="center" wrapText="1"/>
    </xf>
    <xf numFmtId="17" fontId="2" fillId="16" borderId="30" xfId="0" applyNumberFormat="1" applyFont="1" applyFill="1" applyBorder="1" applyAlignment="1">
      <alignment horizontal="center" vertical="center" wrapText="1"/>
    </xf>
    <xf numFmtId="0" fontId="2" fillId="6" borderId="30" xfId="0" applyNumberFormat="1" applyFont="1" applyFill="1" applyBorder="1" applyAlignment="1">
      <alignment vertical="center" wrapText="1"/>
    </xf>
    <xf numFmtId="169" fontId="2" fillId="6" borderId="30" xfId="0" applyNumberFormat="1" applyFont="1" applyFill="1" applyBorder="1" applyAlignment="1">
      <alignment vertical="center" wrapText="1"/>
    </xf>
    <xf numFmtId="0" fontId="2" fillId="6" borderId="51" xfId="0" applyNumberFormat="1" applyFont="1" applyFill="1" applyBorder="1" applyAlignment="1">
      <alignment vertical="center" wrapText="1"/>
    </xf>
    <xf numFmtId="4" fontId="2" fillId="6" borderId="39" xfId="0" applyNumberFormat="1" applyFont="1" applyFill="1" applyBorder="1" applyAlignment="1">
      <alignment vertical="center" wrapText="1"/>
    </xf>
    <xf numFmtId="0" fontId="2" fillId="13" borderId="6" xfId="0" applyFont="1" applyFill="1" applyBorder="1"/>
    <xf numFmtId="0" fontId="2" fillId="13" borderId="15" xfId="0" applyFont="1" applyFill="1" applyBorder="1"/>
    <xf numFmtId="3" fontId="2" fillId="10" borderId="35" xfId="0" applyNumberFormat="1" applyFont="1" applyFill="1" applyBorder="1" applyAlignment="1">
      <alignment horizontal="right" vertical="center"/>
    </xf>
    <xf numFmtId="4" fontId="2" fillId="10" borderId="35" xfId="0" applyNumberFormat="1" applyFont="1" applyFill="1" applyBorder="1" applyAlignment="1">
      <alignment horizontal="right" vertical="center"/>
    </xf>
    <xf numFmtId="3" fontId="2" fillId="6" borderId="35" xfId="0" applyNumberFormat="1" applyFont="1" applyFill="1" applyBorder="1" applyAlignment="1">
      <alignment horizontal="right" vertical="center"/>
    </xf>
    <xf numFmtId="164" fontId="2" fillId="6" borderId="35" xfId="0" applyNumberFormat="1" applyFont="1" applyFill="1" applyBorder="1" applyAlignment="1">
      <alignment horizontal="right" vertical="center"/>
    </xf>
    <xf numFmtId="3" fontId="3" fillId="10" borderId="35" xfId="0" applyNumberFormat="1" applyFont="1" applyFill="1" applyBorder="1" applyAlignment="1">
      <alignment horizontal="right" vertical="center"/>
    </xf>
    <xf numFmtId="4" fontId="3" fillId="10" borderId="35" xfId="0" applyNumberFormat="1" applyFont="1" applyFill="1" applyBorder="1" applyAlignment="1">
      <alignment horizontal="right" vertical="center"/>
    </xf>
    <xf numFmtId="3" fontId="3" fillId="6" borderId="35" xfId="0" applyNumberFormat="1" applyFont="1" applyFill="1" applyBorder="1" applyAlignment="1">
      <alignment horizontal="right" vertical="center"/>
    </xf>
    <xf numFmtId="164" fontId="3" fillId="6" borderId="35" xfId="0" applyNumberFormat="1" applyFont="1" applyFill="1" applyBorder="1" applyAlignment="1">
      <alignment horizontal="right" vertical="center"/>
    </xf>
    <xf numFmtId="3" fontId="3" fillId="11" borderId="35" xfId="0" applyNumberFormat="1" applyFont="1" applyFill="1" applyBorder="1" applyAlignment="1">
      <alignment horizontal="right" vertical="center"/>
    </xf>
    <xf numFmtId="4" fontId="3" fillId="11" borderId="35" xfId="0" applyNumberFormat="1" applyFont="1" applyFill="1" applyBorder="1" applyAlignment="1">
      <alignment horizontal="right" vertical="center"/>
    </xf>
    <xf numFmtId="164" fontId="3" fillId="11" borderId="35" xfId="0" applyNumberFormat="1" applyFont="1" applyFill="1" applyBorder="1" applyAlignment="1">
      <alignment horizontal="right" vertical="center"/>
    </xf>
    <xf numFmtId="49" fontId="3" fillId="6" borderId="35" xfId="0" applyNumberFormat="1" applyFont="1" applyFill="1" applyBorder="1" applyAlignment="1">
      <alignment horizontal="left" vertical="center"/>
    </xf>
    <xf numFmtId="49" fontId="3" fillId="10" borderId="35" xfId="0" applyNumberFormat="1" applyFont="1" applyFill="1" applyBorder="1" applyAlignment="1">
      <alignment vertical="center"/>
    </xf>
    <xf numFmtId="164" fontId="3" fillId="10" borderId="35" xfId="0" applyNumberFormat="1" applyFont="1" applyFill="1" applyBorder="1" applyAlignment="1">
      <alignment horizontal="right" vertical="center"/>
    </xf>
    <xf numFmtId="170" fontId="3" fillId="17" borderId="39" xfId="0" applyNumberFormat="1" applyFont="1" applyFill="1" applyBorder="1" applyAlignment="1">
      <alignment horizontal="right"/>
    </xf>
    <xf numFmtId="172" fontId="2" fillId="0" borderId="51" xfId="4" applyNumberFormat="1" applyFont="1" applyBorder="1" applyAlignment="1">
      <alignment wrapText="1" readingOrder="1"/>
    </xf>
    <xf numFmtId="169" fontId="2" fillId="0" borderId="51" xfId="0" applyNumberFormat="1" applyFont="1" applyBorder="1" applyAlignment="1">
      <alignment wrapText="1" readingOrder="1"/>
    </xf>
    <xf numFmtId="0" fontId="2" fillId="0" borderId="51" xfId="0" applyNumberFormat="1" applyFont="1" applyBorder="1" applyAlignment="1">
      <alignment wrapText="1" readingOrder="1"/>
    </xf>
    <xf numFmtId="0" fontId="2" fillId="0" borderId="77" xfId="0" applyNumberFormat="1" applyFont="1" applyBorder="1" applyAlignment="1">
      <alignment wrapText="1" readingOrder="1"/>
    </xf>
    <xf numFmtId="169" fontId="2" fillId="0" borderId="77" xfId="0" applyNumberFormat="1" applyFont="1" applyBorder="1" applyAlignment="1">
      <alignment wrapText="1" readingOrder="1"/>
    </xf>
    <xf numFmtId="3" fontId="2" fillId="0" borderId="51" xfId="0" applyNumberFormat="1" applyFont="1" applyBorder="1" applyAlignment="1">
      <alignment wrapText="1" readingOrder="1"/>
    </xf>
    <xf numFmtId="172" fontId="2" fillId="0" borderId="30" xfId="4" applyNumberFormat="1" applyFont="1" applyBorder="1" applyAlignment="1">
      <alignment wrapText="1" readingOrder="1"/>
    </xf>
    <xf numFmtId="169" fontId="2" fillId="0" borderId="30" xfId="0" applyNumberFormat="1" applyFont="1" applyBorder="1" applyAlignment="1">
      <alignment wrapText="1" readingOrder="1"/>
    </xf>
    <xf numFmtId="0" fontId="2" fillId="0" borderId="30" xfId="0" applyNumberFormat="1" applyFont="1" applyBorder="1" applyAlignment="1">
      <alignment wrapText="1" readingOrder="1"/>
    </xf>
    <xf numFmtId="3" fontId="2" fillId="0" borderId="30" xfId="0" applyNumberFormat="1" applyFont="1" applyBorder="1" applyAlignment="1">
      <alignment wrapText="1" readingOrder="1"/>
    </xf>
    <xf numFmtId="169" fontId="2" fillId="0" borderId="77" xfId="0" applyNumberFormat="1" applyFont="1" applyBorder="1" applyAlignment="1">
      <alignment horizontal="right"/>
    </xf>
    <xf numFmtId="0" fontId="5" fillId="0" borderId="32" xfId="1" applyFill="1" applyBorder="1" applyAlignment="1">
      <alignment horizontal="left"/>
    </xf>
    <xf numFmtId="0" fontId="5" fillId="0" borderId="33" xfId="1" applyFill="1" applyBorder="1" applyAlignment="1">
      <alignment horizontal="left"/>
    </xf>
    <xf numFmtId="0" fontId="5" fillId="0" borderId="34" xfId="1" applyFill="1" applyBorder="1" applyAlignment="1">
      <alignment horizontal="left"/>
    </xf>
    <xf numFmtId="0" fontId="8" fillId="0" borderId="32" xfId="0" applyFont="1" applyBorder="1" applyAlignment="1">
      <alignment horizontal="left" wrapText="1"/>
    </xf>
    <xf numFmtId="0" fontId="8" fillId="0" borderId="33" xfId="0" applyFont="1" applyBorder="1" applyAlignment="1">
      <alignment horizontal="left" wrapText="1"/>
    </xf>
    <xf numFmtId="0" fontId="8" fillId="0" borderId="34" xfId="0" applyFont="1" applyBorder="1" applyAlignment="1">
      <alignment horizontal="left" wrapText="1"/>
    </xf>
    <xf numFmtId="0" fontId="5" fillId="0" borderId="32" xfId="1" applyBorder="1" applyAlignment="1">
      <alignment horizontal="left"/>
    </xf>
    <xf numFmtId="0" fontId="5" fillId="0" borderId="33" xfId="1" applyBorder="1" applyAlignment="1">
      <alignment horizontal="left"/>
    </xf>
    <xf numFmtId="0" fontId="5" fillId="0" borderId="34" xfId="1" applyBorder="1" applyAlignment="1">
      <alignment horizontal="left"/>
    </xf>
    <xf numFmtId="0" fontId="29" fillId="0" borderId="32" xfId="0" applyFont="1" applyBorder="1" applyAlignment="1">
      <alignment horizontal="left" wrapText="1"/>
    </xf>
    <xf numFmtId="0" fontId="29" fillId="0" borderId="33" xfId="0" applyFont="1" applyBorder="1" applyAlignment="1">
      <alignment horizontal="left" wrapText="1"/>
    </xf>
    <xf numFmtId="0" fontId="29" fillId="0" borderId="34" xfId="0" applyFont="1" applyBorder="1" applyAlignment="1">
      <alignment horizontal="left" wrapText="1"/>
    </xf>
    <xf numFmtId="0" fontId="5" fillId="16" borderId="32" xfId="1" applyFill="1" applyBorder="1" applyAlignment="1">
      <alignment horizontal="left"/>
    </xf>
    <xf numFmtId="0" fontId="5" fillId="16" borderId="33" xfId="1" applyFill="1" applyBorder="1" applyAlignment="1">
      <alignment horizontal="left"/>
    </xf>
    <xf numFmtId="0" fontId="5" fillId="16" borderId="34" xfId="1" applyFill="1" applyBorder="1" applyAlignment="1">
      <alignment horizontal="left"/>
    </xf>
    <xf numFmtId="0" fontId="5" fillId="0" borderId="48" xfId="1" applyBorder="1" applyAlignment="1">
      <alignment horizontal="left"/>
    </xf>
    <xf numFmtId="0" fontId="5" fillId="0" borderId="49" xfId="1" applyBorder="1" applyAlignment="1">
      <alignment horizontal="left"/>
    </xf>
    <xf numFmtId="0" fontId="5" fillId="0" borderId="50" xfId="1" applyBorder="1" applyAlignment="1">
      <alignment horizontal="left"/>
    </xf>
    <xf numFmtId="0" fontId="8" fillId="0" borderId="48" xfId="0" applyFont="1" applyBorder="1" applyAlignment="1">
      <alignment horizontal="left" wrapText="1"/>
    </xf>
    <xf numFmtId="0" fontId="8" fillId="0" borderId="49" xfId="0" applyFont="1" applyBorder="1" applyAlignment="1">
      <alignment horizontal="left" wrapText="1"/>
    </xf>
    <xf numFmtId="0" fontId="8" fillId="0" borderId="50" xfId="0" applyFont="1" applyBorder="1" applyAlignment="1">
      <alignment horizontal="left" wrapText="1"/>
    </xf>
    <xf numFmtId="0" fontId="8" fillId="0" borderId="65" xfId="0" applyFont="1" applyBorder="1" applyAlignment="1">
      <alignment horizontal="left" wrapText="1"/>
    </xf>
    <xf numFmtId="0" fontId="8" fillId="0" borderId="66" xfId="0" applyFont="1" applyBorder="1" applyAlignment="1">
      <alignment horizontal="left" wrapText="1"/>
    </xf>
    <xf numFmtId="0" fontId="8" fillId="0" borderId="67" xfId="0" applyFont="1" applyBorder="1" applyAlignment="1">
      <alignment horizontal="left" wrapText="1"/>
    </xf>
    <xf numFmtId="0" fontId="5" fillId="0" borderId="65" xfId="1" applyBorder="1" applyAlignment="1">
      <alignment horizontal="left"/>
    </xf>
    <xf numFmtId="0" fontId="5" fillId="0" borderId="66" xfId="1" applyBorder="1" applyAlignment="1">
      <alignment horizontal="left"/>
    </xf>
    <xf numFmtId="0" fontId="5" fillId="0" borderId="67" xfId="1" applyBorder="1" applyAlignment="1">
      <alignment horizontal="left"/>
    </xf>
    <xf numFmtId="0" fontId="29" fillId="0" borderId="65" xfId="0" applyFont="1" applyBorder="1" applyAlignment="1">
      <alignment horizontal="left" wrapText="1"/>
    </xf>
    <xf numFmtId="0" fontId="29" fillId="0" borderId="66" xfId="0" applyFont="1" applyBorder="1" applyAlignment="1">
      <alignment horizontal="left" wrapText="1"/>
    </xf>
    <xf numFmtId="0" fontId="29" fillId="0" borderId="67" xfId="0" applyFont="1" applyBorder="1" applyAlignment="1">
      <alignment horizontal="left" wrapText="1"/>
    </xf>
    <xf numFmtId="0" fontId="5" fillId="0" borderId="32" xfId="1" quotePrefix="1" applyBorder="1" applyAlignment="1">
      <alignment horizontal="left"/>
    </xf>
    <xf numFmtId="0" fontId="5" fillId="0" borderId="33" xfId="1" quotePrefix="1" applyBorder="1" applyAlignment="1">
      <alignment horizontal="left"/>
    </xf>
    <xf numFmtId="0" fontId="5" fillId="0" borderId="34" xfId="1" quotePrefix="1" applyBorder="1" applyAlignment="1">
      <alignment horizontal="left"/>
    </xf>
    <xf numFmtId="0" fontId="5" fillId="0" borderId="32" xfId="1" applyBorder="1" applyAlignment="1"/>
    <xf numFmtId="0" fontId="5" fillId="0" borderId="33" xfId="1" applyBorder="1" applyAlignment="1"/>
    <xf numFmtId="0" fontId="5" fillId="0" borderId="34" xfId="1" applyBorder="1" applyAlignment="1"/>
    <xf numFmtId="0" fontId="6" fillId="0" borderId="0" xfId="0" applyFont="1" applyAlignment="1">
      <alignment horizontal="center"/>
    </xf>
    <xf numFmtId="0" fontId="7" fillId="14" borderId="30" xfId="0" applyFont="1" applyFill="1" applyBorder="1" applyAlignment="1">
      <alignment horizontal="center"/>
    </xf>
    <xf numFmtId="0" fontId="5" fillId="16" borderId="31" xfId="1" applyFill="1" applyBorder="1" applyAlignment="1">
      <alignment horizontal="left"/>
    </xf>
    <xf numFmtId="0" fontId="8" fillId="0" borderId="31" xfId="0" applyFont="1" applyBorder="1" applyAlignment="1">
      <alignment horizontal="left" wrapText="1"/>
    </xf>
    <xf numFmtId="0" fontId="5" fillId="0" borderId="31" xfId="1" applyBorder="1" applyAlignment="1">
      <alignment horizontal="left"/>
    </xf>
    <xf numFmtId="49" fontId="1" fillId="2" borderId="106" xfId="0" applyNumberFormat="1" applyFont="1" applyFill="1" applyBorder="1" applyAlignment="1">
      <alignment horizontal="center" vertical="center"/>
    </xf>
    <xf numFmtId="0" fontId="1" fillId="2" borderId="106" xfId="0" applyFont="1" applyFill="1" applyBorder="1" applyAlignment="1">
      <alignment vertical="center"/>
    </xf>
    <xf numFmtId="49" fontId="15" fillId="19" borderId="106" xfId="0" applyNumberFormat="1" applyFont="1" applyFill="1" applyBorder="1" applyAlignment="1">
      <alignment horizontal="center" vertical="center"/>
    </xf>
    <xf numFmtId="0" fontId="15" fillId="19" borderId="106" xfId="0" applyFont="1" applyFill="1" applyBorder="1" applyAlignment="1">
      <alignment horizontal="center" vertical="center"/>
    </xf>
    <xf numFmtId="49" fontId="23" fillId="0" borderId="6" xfId="0" applyNumberFormat="1" applyFont="1" applyBorder="1" applyAlignment="1">
      <alignment horizontal="center"/>
    </xf>
    <xf numFmtId="49" fontId="23" fillId="0" borderId="78" xfId="0" applyNumberFormat="1" applyFont="1" applyBorder="1" applyAlignment="1">
      <alignment horizontal="left"/>
    </xf>
    <xf numFmtId="49" fontId="2" fillId="19" borderId="35" xfId="0" applyNumberFormat="1" applyFont="1" applyFill="1" applyBorder="1" applyAlignment="1">
      <alignment horizontal="center" vertical="center"/>
    </xf>
    <xf numFmtId="0" fontId="2" fillId="19" borderId="35" xfId="0" applyFont="1" applyFill="1" applyBorder="1" applyAlignment="1">
      <alignment horizontal="center" vertical="center"/>
    </xf>
    <xf numFmtId="49" fontId="1" fillId="2" borderId="35" xfId="0" applyNumberFormat="1" applyFont="1" applyFill="1" applyBorder="1" applyAlignment="1">
      <alignment horizontal="center"/>
    </xf>
    <xf numFmtId="0" fontId="1" fillId="2" borderId="35" xfId="0" applyFont="1" applyFill="1" applyBorder="1" applyAlignment="1">
      <alignment horizontal="center"/>
    </xf>
    <xf numFmtId="49" fontId="2" fillId="19" borderId="48" xfId="0" applyNumberFormat="1" applyFont="1" applyFill="1" applyBorder="1" applyAlignment="1">
      <alignment horizontal="center" vertical="center"/>
    </xf>
    <xf numFmtId="49" fontId="2" fillId="19" borderId="49" xfId="0" applyNumberFormat="1" applyFont="1" applyFill="1" applyBorder="1" applyAlignment="1">
      <alignment horizontal="center" vertical="center"/>
    </xf>
    <xf numFmtId="49" fontId="2" fillId="19" borderId="50" xfId="0" applyNumberFormat="1" applyFont="1" applyFill="1" applyBorder="1" applyAlignment="1">
      <alignment horizontal="center" vertical="center"/>
    </xf>
    <xf numFmtId="0" fontId="2" fillId="16" borderId="107" xfId="0" applyFont="1" applyFill="1" applyBorder="1" applyAlignment="1">
      <alignment horizontal="center"/>
    </xf>
    <xf numFmtId="0" fontId="2" fillId="16" borderId="46" xfId="0" applyFont="1" applyFill="1" applyBorder="1" applyAlignment="1">
      <alignment horizontal="center"/>
    </xf>
    <xf numFmtId="0" fontId="23" fillId="16" borderId="84" xfId="0" applyFont="1" applyFill="1" applyBorder="1" applyAlignment="1">
      <alignment horizontal="left" wrapText="1"/>
    </xf>
    <xf numFmtId="0" fontId="23" fillId="16" borderId="85" xfId="0" applyFont="1" applyFill="1" applyBorder="1" applyAlignment="1">
      <alignment horizontal="left" wrapText="1"/>
    </xf>
    <xf numFmtId="49" fontId="14" fillId="14" borderId="40" xfId="0" applyNumberFormat="1" applyFont="1" applyFill="1" applyBorder="1" applyAlignment="1">
      <alignment horizontal="left" wrapText="1"/>
    </xf>
    <xf numFmtId="49" fontId="14" fillId="14" borderId="41" xfId="0" applyNumberFormat="1" applyFont="1" applyFill="1" applyBorder="1" applyAlignment="1">
      <alignment horizontal="left" wrapText="1"/>
    </xf>
    <xf numFmtId="49" fontId="2" fillId="19" borderId="48" xfId="0" applyNumberFormat="1" applyFont="1" applyFill="1" applyBorder="1" applyAlignment="1">
      <alignment horizontal="center" wrapText="1"/>
    </xf>
    <xf numFmtId="49" fontId="2" fillId="19" borderId="49" xfId="0" applyNumberFormat="1" applyFont="1" applyFill="1" applyBorder="1" applyAlignment="1">
      <alignment horizontal="center" wrapText="1"/>
    </xf>
    <xf numFmtId="49" fontId="2" fillId="19" borderId="50" xfId="0" applyNumberFormat="1" applyFont="1" applyFill="1" applyBorder="1" applyAlignment="1">
      <alignment horizontal="center" wrapText="1"/>
    </xf>
    <xf numFmtId="0" fontId="2" fillId="19" borderId="107" xfId="0" applyFont="1" applyFill="1" applyBorder="1" applyAlignment="1">
      <alignment horizontal="center" wrapText="1"/>
    </xf>
    <xf numFmtId="0" fontId="2" fillId="19" borderId="46" xfId="0" applyFont="1" applyFill="1" applyBorder="1" applyAlignment="1">
      <alignment horizontal="center" wrapText="1"/>
    </xf>
    <xf numFmtId="0" fontId="23" fillId="0" borderId="63" xfId="0" applyFont="1" applyBorder="1" applyAlignment="1">
      <alignment horizontal="center" wrapText="1"/>
    </xf>
    <xf numFmtId="0" fontId="24" fillId="0" borderId="63" xfId="0" applyFont="1" applyBorder="1" applyAlignment="1">
      <alignment horizontal="center" wrapText="1"/>
    </xf>
    <xf numFmtId="0" fontId="24" fillId="0" borderId="6" xfId="0" applyFont="1" applyBorder="1" applyAlignment="1">
      <alignment horizontal="center" wrapText="1"/>
    </xf>
    <xf numFmtId="49" fontId="2" fillId="9" borderId="48" xfId="0" applyNumberFormat="1" applyFont="1" applyFill="1" applyBorder="1" applyAlignment="1">
      <alignment horizontal="center"/>
    </xf>
    <xf numFmtId="49" fontId="11" fillId="9" borderId="49" xfId="0" applyNumberFormat="1" applyFont="1" applyFill="1" applyBorder="1" applyAlignment="1">
      <alignment horizontal="center"/>
    </xf>
    <xf numFmtId="49" fontId="11" fillId="9" borderId="50" xfId="0" applyNumberFormat="1" applyFont="1" applyFill="1" applyBorder="1" applyAlignment="1">
      <alignment horizontal="center"/>
    </xf>
    <xf numFmtId="49" fontId="2" fillId="19" borderId="39" xfId="0" applyNumberFormat="1" applyFont="1" applyFill="1" applyBorder="1" applyAlignment="1">
      <alignment horizontal="center" vertical="center" wrapText="1"/>
    </xf>
    <xf numFmtId="0" fontId="2" fillId="19" borderId="39" xfId="0" applyFont="1" applyFill="1" applyBorder="1" applyAlignment="1">
      <alignment horizontal="center" vertical="center" wrapText="1"/>
    </xf>
    <xf numFmtId="49" fontId="11" fillId="16" borderId="107" xfId="0" applyNumberFormat="1" applyFont="1" applyFill="1" applyBorder="1" applyAlignment="1">
      <alignment horizontal="center" vertical="center"/>
    </xf>
    <xf numFmtId="49" fontId="11" fillId="16" borderId="73" xfId="0" applyNumberFormat="1" applyFont="1" applyFill="1" applyBorder="1" applyAlignment="1">
      <alignment horizontal="center" vertical="center"/>
    </xf>
    <xf numFmtId="49" fontId="11" fillId="16" borderId="46" xfId="0" applyNumberFormat="1" applyFont="1" applyFill="1" applyBorder="1" applyAlignment="1">
      <alignment horizontal="center" vertical="center"/>
    </xf>
    <xf numFmtId="49" fontId="14" fillId="14" borderId="39" xfId="0" applyNumberFormat="1" applyFont="1" applyFill="1" applyBorder="1" applyAlignment="1">
      <alignment horizontal="center"/>
    </xf>
    <xf numFmtId="0" fontId="11" fillId="19" borderId="39" xfId="0" applyFont="1" applyFill="1" applyBorder="1" applyAlignment="1">
      <alignment horizontal="center" vertical="center" wrapText="1"/>
    </xf>
    <xf numFmtId="49" fontId="3" fillId="19" borderId="39" xfId="0" applyNumberFormat="1" applyFont="1" applyFill="1" applyBorder="1" applyAlignment="1">
      <alignment horizontal="center" vertical="center" wrapText="1"/>
    </xf>
    <xf numFmtId="0" fontId="10" fillId="19" borderId="39" xfId="0" applyFont="1" applyFill="1" applyBorder="1" applyAlignment="1">
      <alignment horizontal="center" vertical="center" wrapText="1"/>
    </xf>
    <xf numFmtId="0" fontId="11" fillId="0" borderId="99" xfId="0" applyFont="1" applyBorder="1" applyAlignment="1">
      <alignment horizontal="center"/>
    </xf>
    <xf numFmtId="0" fontId="11" fillId="0" borderId="100" xfId="0" applyFont="1" applyBorder="1" applyAlignment="1">
      <alignment horizontal="center"/>
    </xf>
    <xf numFmtId="0" fontId="11" fillId="0" borderId="101" xfId="0" applyFont="1" applyBorder="1" applyAlignment="1">
      <alignment horizontal="center"/>
    </xf>
    <xf numFmtId="0" fontId="11" fillId="0" borderId="90" xfId="0" applyFont="1" applyBorder="1" applyAlignment="1">
      <alignment horizontal="center"/>
    </xf>
    <xf numFmtId="49" fontId="14" fillId="14" borderId="51" xfId="0" applyNumberFormat="1" applyFont="1" applyFill="1" applyBorder="1" applyAlignment="1">
      <alignment horizontal="center"/>
    </xf>
    <xf numFmtId="0" fontId="14" fillId="14" borderId="51" xfId="0" applyFont="1" applyFill="1" applyBorder="1" applyAlignment="1">
      <alignment horizontal="center"/>
    </xf>
    <xf numFmtId="49" fontId="14" fillId="14" borderId="46" xfId="0" applyNumberFormat="1" applyFont="1" applyFill="1" applyBorder="1" applyAlignment="1">
      <alignment horizontal="center"/>
    </xf>
    <xf numFmtId="0" fontId="14" fillId="14" borderId="46" xfId="0" applyFont="1" applyFill="1" applyBorder="1" applyAlignment="1">
      <alignment horizontal="center"/>
    </xf>
    <xf numFmtId="49" fontId="25" fillId="0" borderId="94" xfId="0" applyNumberFormat="1" applyFont="1" applyBorder="1" applyAlignment="1">
      <alignment horizontal="center" wrapText="1"/>
    </xf>
    <xf numFmtId="49" fontId="25" fillId="0" borderId="6" xfId="0" applyNumberFormat="1" applyFont="1" applyBorder="1" applyAlignment="1">
      <alignment horizontal="center" wrapText="1"/>
    </xf>
    <xf numFmtId="0" fontId="13" fillId="2" borderId="35" xfId="0" applyFont="1" applyFill="1" applyBorder="1" applyAlignment="1">
      <alignment horizontal="center"/>
    </xf>
    <xf numFmtId="49" fontId="11" fillId="19" borderId="35" xfId="0" applyNumberFormat="1" applyFont="1" applyFill="1" applyBorder="1" applyAlignment="1">
      <alignment horizontal="center" vertical="center" wrapText="1"/>
    </xf>
    <xf numFmtId="0" fontId="11" fillId="19" borderId="35" xfId="0" applyFont="1" applyFill="1" applyBorder="1" applyAlignment="1">
      <alignment horizontal="center" vertical="center" wrapText="1"/>
    </xf>
    <xf numFmtId="49" fontId="2" fillId="19" borderId="35" xfId="0" applyNumberFormat="1" applyFont="1" applyFill="1" applyBorder="1" applyAlignment="1">
      <alignment horizontal="center" vertical="center" wrapText="1"/>
    </xf>
    <xf numFmtId="49" fontId="23" fillId="16" borderId="74" xfId="0" applyNumberFormat="1" applyFont="1" applyFill="1" applyBorder="1" applyAlignment="1">
      <alignment horizontal="center" wrapText="1"/>
    </xf>
    <xf numFmtId="49" fontId="14" fillId="14" borderId="36" xfId="0" applyNumberFormat="1" applyFont="1" applyFill="1" applyBorder="1" applyAlignment="1">
      <alignment horizontal="center"/>
    </xf>
    <xf numFmtId="49" fontId="14" fillId="14" borderId="37" xfId="0" applyNumberFormat="1" applyFont="1" applyFill="1" applyBorder="1" applyAlignment="1">
      <alignment horizontal="center"/>
    </xf>
    <xf numFmtId="49" fontId="23" fillId="0" borderId="63" xfId="0" applyNumberFormat="1" applyFont="1" applyBorder="1" applyAlignment="1">
      <alignment horizontal="center" wrapText="1"/>
    </xf>
    <xf numFmtId="0" fontId="23" fillId="0" borderId="6" xfId="0" applyFont="1" applyBorder="1" applyAlignment="1">
      <alignment horizontal="center" wrapText="1"/>
    </xf>
    <xf numFmtId="49" fontId="1" fillId="2" borderId="1" xfId="0" applyNumberFormat="1" applyFont="1" applyFill="1" applyBorder="1" applyAlignment="1">
      <alignment horizontal="center"/>
    </xf>
    <xf numFmtId="0" fontId="1" fillId="2" borderId="1" xfId="0" applyFont="1" applyFill="1" applyBorder="1" applyAlignment="1">
      <alignment horizontal="center"/>
    </xf>
    <xf numFmtId="49" fontId="23" fillId="0" borderId="86" xfId="0" applyNumberFormat="1" applyFont="1" applyBorder="1" applyAlignment="1">
      <alignment horizontal="center"/>
    </xf>
    <xf numFmtId="49" fontId="23" fillId="0" borderId="87" xfId="0" applyNumberFormat="1" applyFont="1" applyBorder="1" applyAlignment="1">
      <alignment horizontal="center"/>
    </xf>
    <xf numFmtId="49" fontId="23" fillId="0" borderId="88" xfId="0" applyNumberFormat="1" applyFont="1" applyBorder="1" applyAlignment="1">
      <alignment horizontal="center"/>
    </xf>
    <xf numFmtId="49" fontId="14" fillId="14" borderId="54" xfId="0" applyNumberFormat="1" applyFont="1" applyFill="1" applyBorder="1" applyAlignment="1">
      <alignment horizontal="center"/>
    </xf>
    <xf numFmtId="49" fontId="14" fillId="14" borderId="55" xfId="0" applyNumberFormat="1" applyFont="1" applyFill="1" applyBorder="1" applyAlignment="1">
      <alignment horizontal="center"/>
    </xf>
    <xf numFmtId="49" fontId="23" fillId="16" borderId="64" xfId="0" applyNumberFormat="1" applyFont="1" applyFill="1" applyBorder="1" applyAlignment="1">
      <alignment horizontal="center" wrapText="1"/>
    </xf>
    <xf numFmtId="0" fontId="23" fillId="0" borderId="71" xfId="0" applyFont="1" applyBorder="1" applyAlignment="1">
      <alignment horizontal="left" vertical="top" wrapText="1"/>
    </xf>
    <xf numFmtId="49" fontId="2" fillId="3" borderId="10" xfId="0" applyNumberFormat="1" applyFont="1" applyFill="1" applyBorder="1" applyAlignment="1">
      <alignment horizontal="center" vertical="center"/>
    </xf>
    <xf numFmtId="0" fontId="2" fillId="3" borderId="10" xfId="0" applyFont="1" applyFill="1" applyBorder="1"/>
    <xf numFmtId="0" fontId="2" fillId="3" borderId="14" xfId="0" applyFont="1" applyFill="1" applyBorder="1"/>
    <xf numFmtId="49" fontId="2" fillId="3" borderId="51" xfId="0" applyNumberFormat="1" applyFont="1" applyFill="1" applyBorder="1" applyAlignment="1">
      <alignment horizontal="center" vertical="center"/>
    </xf>
    <xf numFmtId="0" fontId="2" fillId="3" borderId="51" xfId="0" applyFont="1" applyFill="1" applyBorder="1"/>
    <xf numFmtId="49" fontId="2" fillId="19" borderId="51" xfId="0" applyNumberFormat="1" applyFont="1" applyFill="1" applyBorder="1" applyAlignment="1">
      <alignment horizontal="center" vertical="center"/>
    </xf>
    <xf numFmtId="0" fontId="2" fillId="19" borderId="51" xfId="0" applyFont="1" applyFill="1" applyBorder="1"/>
    <xf numFmtId="49" fontId="2" fillId="3" borderId="65" xfId="0" applyNumberFormat="1" applyFont="1" applyFill="1" applyBorder="1" applyAlignment="1">
      <alignment horizontal="center" vertical="center"/>
    </xf>
    <xf numFmtId="49" fontId="2" fillId="3" borderId="66" xfId="0" applyNumberFormat="1" applyFont="1" applyFill="1" applyBorder="1" applyAlignment="1">
      <alignment horizontal="center" vertical="center"/>
    </xf>
    <xf numFmtId="49" fontId="2" fillId="3" borderId="67" xfId="0" applyNumberFormat="1" applyFont="1" applyFill="1" applyBorder="1" applyAlignment="1">
      <alignment horizontal="center" vertical="center"/>
    </xf>
    <xf numFmtId="49" fontId="23" fillId="0" borderId="79" xfId="0" applyNumberFormat="1" applyFont="1" applyBorder="1" applyAlignment="1">
      <alignment horizontal="center"/>
    </xf>
    <xf numFmtId="49" fontId="23" fillId="0" borderId="80" xfId="0" applyNumberFormat="1" applyFont="1" applyBorder="1" applyAlignment="1">
      <alignment horizontal="center"/>
    </xf>
    <xf numFmtId="49" fontId="23" fillId="0" borderId="81" xfId="0" applyNumberFormat="1" applyFont="1" applyBorder="1" applyAlignment="1">
      <alignment horizontal="center"/>
    </xf>
    <xf numFmtId="0" fontId="15" fillId="16" borderId="30" xfId="0" applyFont="1" applyFill="1" applyBorder="1" applyAlignment="1">
      <alignment horizontal="center"/>
    </xf>
    <xf numFmtId="0" fontId="15" fillId="16" borderId="46" xfId="0" applyFont="1" applyFill="1" applyBorder="1" applyAlignment="1">
      <alignment horizontal="center"/>
    </xf>
    <xf numFmtId="0" fontId="2" fillId="0" borderId="30" xfId="0" applyFont="1" applyBorder="1" applyAlignment="1">
      <alignment horizontal="center"/>
    </xf>
    <xf numFmtId="0" fontId="2" fillId="0" borderId="46" xfId="0" applyFont="1" applyBorder="1" applyAlignment="1">
      <alignment horizontal="center"/>
    </xf>
    <xf numFmtId="49" fontId="2" fillId="6" borderId="30" xfId="0" applyNumberFormat="1" applyFont="1" applyFill="1" applyBorder="1" applyAlignment="1">
      <alignment horizontal="center" vertical="center"/>
    </xf>
    <xf numFmtId="49" fontId="2" fillId="6" borderId="46" xfId="0" applyNumberFormat="1" applyFont="1" applyFill="1" applyBorder="1" applyAlignment="1">
      <alignment horizontal="center" vertical="center"/>
    </xf>
    <xf numFmtId="0" fontId="11" fillId="19" borderId="35" xfId="0" applyFont="1" applyFill="1" applyBorder="1" applyAlignment="1">
      <alignment vertical="center" wrapText="1"/>
    </xf>
    <xf numFmtId="49" fontId="14" fillId="14" borderId="48" xfId="0" applyNumberFormat="1" applyFont="1" applyFill="1" applyBorder="1" applyAlignment="1">
      <alignment horizontal="center"/>
    </xf>
    <xf numFmtId="49" fontId="14" fillId="14" borderId="49" xfId="0" applyNumberFormat="1" applyFont="1" applyFill="1" applyBorder="1" applyAlignment="1">
      <alignment horizontal="center"/>
    </xf>
    <xf numFmtId="49" fontId="14" fillId="14" borderId="50" xfId="0" applyNumberFormat="1" applyFont="1" applyFill="1" applyBorder="1" applyAlignment="1">
      <alignment horizontal="center"/>
    </xf>
    <xf numFmtId="0" fontId="23" fillId="6" borderId="63" xfId="0" applyFont="1" applyFill="1" applyBorder="1" applyAlignment="1">
      <alignment horizontal="center" vertical="center" wrapText="1"/>
    </xf>
    <xf numFmtId="49" fontId="2" fillId="6" borderId="74" xfId="0" applyNumberFormat="1" applyFont="1" applyFill="1" applyBorder="1" applyAlignment="1">
      <alignment horizontal="left" wrapText="1"/>
    </xf>
    <xf numFmtId="0" fontId="11" fillId="6" borderId="74" xfId="0" applyFont="1" applyFill="1" applyBorder="1" applyAlignment="1">
      <alignment horizontal="left" wrapText="1"/>
    </xf>
    <xf numFmtId="49" fontId="23" fillId="6" borderId="6" xfId="0" applyNumberFormat="1" applyFont="1" applyFill="1" applyBorder="1" applyAlignment="1">
      <alignment horizontal="center" wrapText="1"/>
    </xf>
    <xf numFmtId="49" fontId="23" fillId="0" borderId="89" xfId="0" applyNumberFormat="1" applyFont="1" applyBorder="1" applyAlignment="1">
      <alignment horizontal="center" wrapText="1"/>
    </xf>
    <xf numFmtId="49" fontId="23" fillId="0" borderId="6" xfId="0" applyNumberFormat="1" applyFont="1" applyBorder="1" applyAlignment="1">
      <alignment horizontal="center" wrapText="1"/>
    </xf>
    <xf numFmtId="49" fontId="1" fillId="2" borderId="39" xfId="0" applyNumberFormat="1" applyFont="1" applyFill="1" applyBorder="1" applyAlignment="1">
      <alignment horizontal="center" vertical="center"/>
    </xf>
    <xf numFmtId="0" fontId="19" fillId="2" borderId="39" xfId="0" applyFont="1" applyFill="1" applyBorder="1"/>
    <xf numFmtId="49" fontId="2" fillId="19" borderId="39" xfId="0" applyNumberFormat="1" applyFont="1" applyFill="1" applyBorder="1" applyAlignment="1">
      <alignment horizontal="center" vertical="center"/>
    </xf>
    <xf numFmtId="0" fontId="2" fillId="19" borderId="39" xfId="0" applyFont="1" applyFill="1" applyBorder="1"/>
    <xf numFmtId="49" fontId="1" fillId="6" borderId="102" xfId="0" applyNumberFormat="1" applyFont="1" applyFill="1" applyBorder="1" applyAlignment="1">
      <alignment horizontal="center" vertical="center"/>
    </xf>
    <xf numFmtId="49" fontId="1" fillId="6" borderId="46" xfId="0" applyNumberFormat="1" applyFont="1" applyFill="1" applyBorder="1" applyAlignment="1">
      <alignment horizontal="center" vertical="center"/>
    </xf>
    <xf numFmtId="49" fontId="15" fillId="19" borderId="39" xfId="0" applyNumberFormat="1" applyFont="1" applyFill="1" applyBorder="1" applyAlignment="1">
      <alignment horizontal="center" vertical="center" readingOrder="1"/>
    </xf>
    <xf numFmtId="0" fontId="15" fillId="19" borderId="39" xfId="0" applyFont="1" applyFill="1" applyBorder="1"/>
    <xf numFmtId="49" fontId="15" fillId="19" borderId="48" xfId="0" applyNumberFormat="1" applyFont="1" applyFill="1" applyBorder="1" applyAlignment="1">
      <alignment horizontal="center" vertical="center" readingOrder="1"/>
    </xf>
    <xf numFmtId="49" fontId="15" fillId="19" borderId="49" xfId="0" applyNumberFormat="1" applyFont="1" applyFill="1" applyBorder="1" applyAlignment="1">
      <alignment horizontal="center" vertical="center" readingOrder="1"/>
    </xf>
    <xf numFmtId="49" fontId="15" fillId="19" borderId="50" xfId="0" applyNumberFormat="1" applyFont="1" applyFill="1" applyBorder="1" applyAlignment="1">
      <alignment horizontal="center" vertical="center" readingOrder="1"/>
    </xf>
    <xf numFmtId="49" fontId="23" fillId="0" borderId="89" xfId="0" applyNumberFormat="1" applyFont="1" applyBorder="1" applyAlignment="1">
      <alignment horizontal="center" readingOrder="1"/>
    </xf>
    <xf numFmtId="0" fontId="2" fillId="16" borderId="90" xfId="0" applyNumberFormat="1" applyFont="1" applyFill="1" applyBorder="1" applyAlignment="1">
      <alignment horizontal="center"/>
    </xf>
    <xf numFmtId="0" fontId="2" fillId="16" borderId="91" xfId="0" applyNumberFormat="1" applyFont="1" applyFill="1" applyBorder="1" applyAlignment="1">
      <alignment horizontal="center"/>
    </xf>
    <xf numFmtId="49" fontId="23" fillId="0" borderId="89" xfId="0" applyNumberFormat="1" applyFont="1" applyBorder="1" applyAlignment="1">
      <alignment horizontal="center"/>
    </xf>
    <xf numFmtId="49" fontId="2" fillId="19" borderId="39" xfId="0" applyNumberFormat="1" applyFont="1" applyFill="1" applyBorder="1" applyAlignment="1">
      <alignment horizontal="center"/>
    </xf>
    <xf numFmtId="49" fontId="2" fillId="16" borderId="98" xfId="0" applyNumberFormat="1" applyFont="1" applyFill="1" applyBorder="1" applyAlignment="1">
      <alignment horizontal="center"/>
    </xf>
    <xf numFmtId="49" fontId="2" fillId="16" borderId="73" xfId="0" applyNumberFormat="1" applyFont="1" applyFill="1" applyBorder="1" applyAlignment="1">
      <alignment horizontal="center"/>
    </xf>
    <xf numFmtId="49" fontId="2" fillId="16" borderId="46" xfId="0" applyNumberFormat="1" applyFont="1" applyFill="1" applyBorder="1" applyAlignment="1">
      <alignment horizontal="center"/>
    </xf>
    <xf numFmtId="49" fontId="1" fillId="6" borderId="98" xfId="0" applyNumberFormat="1" applyFont="1" applyFill="1" applyBorder="1" applyAlignment="1">
      <alignment horizontal="center" vertical="center"/>
    </xf>
    <xf numFmtId="49" fontId="23" fillId="0" borderId="74" xfId="0" applyNumberFormat="1" applyFont="1" applyBorder="1" applyAlignment="1">
      <alignment horizontal="center" wrapText="1"/>
    </xf>
    <xf numFmtId="49" fontId="2" fillId="19" borderId="39" xfId="0" applyNumberFormat="1" applyFont="1" applyFill="1" applyBorder="1" applyAlignment="1">
      <alignment horizontal="center" vertical="top"/>
    </xf>
    <xf numFmtId="0" fontId="2" fillId="19" borderId="39" xfId="0" applyFont="1" applyFill="1" applyBorder="1" applyAlignment="1">
      <alignment horizontal="center" vertical="top"/>
    </xf>
    <xf numFmtId="0" fontId="2" fillId="19" borderId="39" xfId="0" applyFont="1" applyFill="1" applyBorder="1" applyAlignment="1">
      <alignment horizontal="center" vertical="center"/>
    </xf>
    <xf numFmtId="49" fontId="23" fillId="6" borderId="63" xfId="0" applyNumberFormat="1" applyFont="1" applyFill="1" applyBorder="1" applyAlignment="1">
      <alignment horizontal="center" vertical="center" wrapText="1"/>
    </xf>
    <xf numFmtId="49" fontId="1" fillId="12" borderId="39" xfId="0" applyNumberFormat="1" applyFont="1" applyFill="1" applyBorder="1" applyAlignment="1">
      <alignment horizontal="center"/>
    </xf>
    <xf numFmtId="3" fontId="1" fillId="12" borderId="39" xfId="0" applyNumberFormat="1" applyFont="1" applyFill="1" applyBorder="1" applyAlignment="1">
      <alignment horizontal="center"/>
    </xf>
    <xf numFmtId="49" fontId="2" fillId="16" borderId="107" xfId="0" applyNumberFormat="1" applyFont="1" applyFill="1" applyBorder="1" applyAlignment="1">
      <alignment horizontal="center"/>
    </xf>
    <xf numFmtId="0" fontId="23" fillId="16" borderId="63" xfId="0" applyFont="1" applyFill="1" applyBorder="1" applyAlignment="1">
      <alignment horizontal="center" wrapText="1"/>
    </xf>
    <xf numFmtId="0" fontId="2" fillId="19" borderId="51" xfId="0" applyFont="1" applyFill="1" applyBorder="1" applyAlignment="1">
      <alignment horizontal="center" vertical="center"/>
    </xf>
    <xf numFmtId="0" fontId="2" fillId="0" borderId="102" xfId="0" applyFont="1" applyBorder="1" applyAlignment="1">
      <alignment horizontal="center"/>
    </xf>
    <xf numFmtId="49" fontId="2" fillId="19" borderId="59" xfId="0" applyNumberFormat="1" applyFont="1" applyFill="1" applyBorder="1" applyAlignment="1">
      <alignment horizontal="center" vertical="center"/>
    </xf>
    <xf numFmtId="49" fontId="2" fillId="19" borderId="46" xfId="0" applyNumberFormat="1" applyFont="1" applyFill="1" applyBorder="1" applyAlignment="1">
      <alignment horizontal="center" vertical="center"/>
    </xf>
    <xf numFmtId="49" fontId="2" fillId="19" borderId="51" xfId="0" applyNumberFormat="1" applyFont="1" applyFill="1" applyBorder="1" applyAlignment="1">
      <alignment horizontal="center"/>
    </xf>
    <xf numFmtId="49" fontId="2" fillId="19" borderId="48" xfId="0" applyNumberFormat="1" applyFont="1" applyFill="1" applyBorder="1" applyAlignment="1">
      <alignment horizontal="center"/>
    </xf>
    <xf numFmtId="49" fontId="2" fillId="19" borderId="50" xfId="0" applyNumberFormat="1" applyFont="1" applyFill="1" applyBorder="1" applyAlignment="1">
      <alignment horizontal="center"/>
    </xf>
    <xf numFmtId="49" fontId="2" fillId="16" borderId="74" xfId="0" applyNumberFormat="1" applyFont="1" applyFill="1" applyBorder="1" applyAlignment="1">
      <alignment horizontal="left"/>
    </xf>
    <xf numFmtId="169" fontId="2" fillId="0" borderId="75" xfId="0" applyNumberFormat="1" applyFont="1" applyBorder="1" applyAlignment="1">
      <alignment horizontal="center"/>
    </xf>
    <xf numFmtId="169" fontId="2" fillId="0" borderId="74" xfId="0" applyNumberFormat="1" applyFont="1" applyBorder="1" applyAlignment="1">
      <alignment horizontal="center"/>
    </xf>
    <xf numFmtId="169" fontId="2" fillId="0" borderId="76" xfId="0" applyNumberFormat="1" applyFont="1" applyBorder="1" applyAlignment="1">
      <alignment horizontal="center"/>
    </xf>
    <xf numFmtId="49" fontId="23" fillId="16" borderId="83" xfId="0" applyNumberFormat="1" applyFont="1" applyFill="1" applyBorder="1" applyAlignment="1">
      <alignment horizontal="center" vertical="center"/>
    </xf>
    <xf numFmtId="49" fontId="23" fillId="16" borderId="89" xfId="0" applyNumberFormat="1" applyFont="1" applyFill="1" applyBorder="1" applyAlignment="1">
      <alignment horizontal="center" vertical="center"/>
    </xf>
    <xf numFmtId="0" fontId="3" fillId="16" borderId="79" xfId="0" applyNumberFormat="1" applyFont="1" applyFill="1" applyBorder="1" applyAlignment="1">
      <alignment horizontal="center" vertical="center" readingOrder="1"/>
    </xf>
    <xf numFmtId="0" fontId="3" fillId="16" borderId="80" xfId="0" applyNumberFormat="1" applyFont="1" applyFill="1" applyBorder="1" applyAlignment="1">
      <alignment horizontal="center" vertical="center" readingOrder="1"/>
    </xf>
    <xf numFmtId="0" fontId="3" fillId="16" borderId="81" xfId="0" applyNumberFormat="1" applyFont="1" applyFill="1" applyBorder="1" applyAlignment="1">
      <alignment horizontal="center" vertical="center" readingOrder="1"/>
    </xf>
    <xf numFmtId="49" fontId="2" fillId="19" borderId="39" xfId="0" applyNumberFormat="1" applyFont="1" applyFill="1" applyBorder="1" applyAlignment="1">
      <alignment horizontal="center" vertical="center" readingOrder="1"/>
    </xf>
    <xf numFmtId="49" fontId="23" fillId="16" borderId="89" xfId="0" applyNumberFormat="1" applyFont="1" applyFill="1" applyBorder="1" applyAlignment="1">
      <alignment horizontal="center" vertical="center" readingOrder="1"/>
    </xf>
    <xf numFmtId="0" fontId="2" fillId="16" borderId="79" xfId="0" applyNumberFormat="1" applyFont="1" applyFill="1" applyBorder="1" applyAlignment="1">
      <alignment horizontal="center" vertical="center" readingOrder="1"/>
    </xf>
    <xf numFmtId="0" fontId="2" fillId="16" borderId="80" xfId="0" applyNumberFormat="1" applyFont="1" applyFill="1" applyBorder="1" applyAlignment="1">
      <alignment horizontal="center" vertical="center" readingOrder="1"/>
    </xf>
    <xf numFmtId="0" fontId="2" fillId="16" borderId="81" xfId="0" applyNumberFormat="1" applyFont="1" applyFill="1" applyBorder="1" applyAlignment="1">
      <alignment horizontal="center" vertical="center" readingOrder="1"/>
    </xf>
    <xf numFmtId="49" fontId="23" fillId="0" borderId="72" xfId="0" applyNumberFormat="1" applyFont="1" applyBorder="1" applyAlignment="1">
      <alignment horizontal="center" wrapText="1"/>
    </xf>
    <xf numFmtId="49" fontId="15" fillId="16" borderId="30" xfId="0" applyNumberFormat="1" applyFont="1" applyFill="1" applyBorder="1" applyAlignment="1">
      <alignment horizontal="center" vertical="center"/>
    </xf>
    <xf numFmtId="49" fontId="15" fillId="16" borderId="73" xfId="0" applyNumberFormat="1" applyFont="1" applyFill="1" applyBorder="1" applyAlignment="1">
      <alignment horizontal="center" vertical="center"/>
    </xf>
    <xf numFmtId="49" fontId="15" fillId="16" borderId="46" xfId="0" applyNumberFormat="1" applyFont="1" applyFill="1" applyBorder="1" applyAlignment="1">
      <alignment horizontal="center" vertical="center"/>
    </xf>
    <xf numFmtId="49" fontId="2" fillId="19" borderId="60" xfId="0" applyNumberFormat="1" applyFont="1" applyFill="1" applyBorder="1" applyAlignment="1">
      <alignment wrapText="1"/>
    </xf>
    <xf numFmtId="0" fontId="2" fillId="19" borderId="62" xfId="0" applyFont="1" applyFill="1" applyBorder="1" applyAlignment="1">
      <alignment wrapText="1"/>
    </xf>
    <xf numFmtId="0" fontId="2" fillId="19" borderId="61" xfId="0" applyFont="1" applyFill="1" applyBorder="1" applyAlignment="1">
      <alignment wrapText="1"/>
    </xf>
    <xf numFmtId="49" fontId="15" fillId="19" borderId="39" xfId="0" applyNumberFormat="1" applyFont="1" applyFill="1" applyBorder="1" applyAlignment="1">
      <alignment horizontal="center" vertical="center"/>
    </xf>
    <xf numFmtId="0" fontId="15" fillId="19" borderId="39" xfId="0" applyFont="1" applyFill="1" applyBorder="1" applyAlignment="1">
      <alignment horizontal="center" vertical="center"/>
    </xf>
    <xf numFmtId="49" fontId="15" fillId="19" borderId="82" xfId="2" applyNumberFormat="1" applyFont="1" applyFill="1" applyBorder="1" applyAlignment="1">
      <alignment horizontal="center" vertical="center"/>
    </xf>
    <xf numFmtId="0" fontId="15" fillId="19" borderId="82" xfId="2" applyFont="1" applyFill="1" applyBorder="1"/>
    <xf numFmtId="49" fontId="2" fillId="19" borderId="60" xfId="0" applyNumberFormat="1" applyFont="1" applyFill="1" applyBorder="1" applyAlignment="1">
      <alignment horizontal="left" wrapText="1"/>
    </xf>
    <xf numFmtId="0" fontId="2" fillId="19" borderId="62" xfId="0" applyFont="1" applyFill="1" applyBorder="1" applyAlignment="1">
      <alignment horizontal="left" wrapText="1"/>
    </xf>
    <xf numFmtId="0" fontId="2" fillId="19" borderId="61" xfId="0" applyFont="1" applyFill="1" applyBorder="1" applyAlignment="1">
      <alignment horizontal="left" wrapText="1"/>
    </xf>
    <xf numFmtId="49" fontId="15" fillId="19" borderId="83" xfId="2" applyNumberFormat="1" applyFont="1" applyFill="1" applyBorder="1" applyAlignment="1">
      <alignment horizontal="center" vertical="center"/>
    </xf>
    <xf numFmtId="0" fontId="15" fillId="19" borderId="83" xfId="2" applyFont="1" applyFill="1" applyBorder="1"/>
    <xf numFmtId="49" fontId="14" fillId="14" borderId="39" xfId="0" applyNumberFormat="1" applyFont="1" applyFill="1" applyBorder="1" applyAlignment="1">
      <alignment horizontal="left"/>
    </xf>
    <xf numFmtId="49" fontId="17" fillId="14" borderId="39" xfId="0" applyNumberFormat="1" applyFont="1" applyFill="1" applyBorder="1" applyAlignment="1">
      <alignment horizontal="left"/>
    </xf>
    <xf numFmtId="49" fontId="9" fillId="16" borderId="30" xfId="0" applyNumberFormat="1" applyFont="1" applyFill="1" applyBorder="1" applyAlignment="1">
      <alignment horizontal="center" vertical="center"/>
    </xf>
    <xf numFmtId="49" fontId="9" fillId="16" borderId="73" xfId="0" applyNumberFormat="1" applyFont="1" applyFill="1" applyBorder="1" applyAlignment="1">
      <alignment horizontal="center" vertical="center"/>
    </xf>
    <xf numFmtId="49" fontId="9" fillId="16" borderId="46" xfId="0" applyNumberFormat="1" applyFont="1" applyFill="1" applyBorder="1" applyAlignment="1">
      <alignment horizontal="center" vertical="center"/>
    </xf>
    <xf numFmtId="49" fontId="1" fillId="16" borderId="30" xfId="0" applyNumberFormat="1" applyFont="1" applyFill="1" applyBorder="1" applyAlignment="1">
      <alignment horizontal="center" vertical="center"/>
    </xf>
    <xf numFmtId="49" fontId="1" fillId="16" borderId="73" xfId="0" applyNumberFormat="1" applyFont="1" applyFill="1" applyBorder="1" applyAlignment="1">
      <alignment horizontal="center" vertical="center"/>
    </xf>
    <xf numFmtId="49" fontId="1" fillId="16" borderId="46" xfId="0" applyNumberFormat="1" applyFont="1" applyFill="1" applyBorder="1" applyAlignment="1">
      <alignment horizontal="center" vertical="center"/>
    </xf>
    <xf numFmtId="0" fontId="2" fillId="19" borderId="65" xfId="0" applyFont="1" applyFill="1" applyBorder="1" applyAlignment="1">
      <alignment horizontal="center"/>
    </xf>
    <xf numFmtId="0" fontId="2" fillId="19" borderId="66" xfId="0" applyFont="1" applyFill="1" applyBorder="1" applyAlignment="1">
      <alignment horizontal="center"/>
    </xf>
    <xf numFmtId="0" fontId="2" fillId="19" borderId="67" xfId="0" applyFont="1" applyFill="1" applyBorder="1" applyAlignment="1">
      <alignment horizontal="center"/>
    </xf>
    <xf numFmtId="49" fontId="2" fillId="19" borderId="65" xfId="0" applyNumberFormat="1" applyFont="1" applyFill="1" applyBorder="1" applyAlignment="1">
      <alignment horizontal="center"/>
    </xf>
    <xf numFmtId="49" fontId="2" fillId="19" borderId="66" xfId="0" applyNumberFormat="1" applyFont="1" applyFill="1" applyBorder="1" applyAlignment="1">
      <alignment horizontal="center"/>
    </xf>
    <xf numFmtId="49" fontId="2" fillId="19" borderId="67" xfId="0" applyNumberFormat="1" applyFont="1" applyFill="1" applyBorder="1" applyAlignment="1">
      <alignment horizontal="center"/>
    </xf>
    <xf numFmtId="49" fontId="14" fillId="14" borderId="38" xfId="0" applyNumberFormat="1" applyFont="1" applyFill="1" applyBorder="1" applyAlignment="1">
      <alignment horizontal="center"/>
    </xf>
    <xf numFmtId="49" fontId="2" fillId="19" borderId="36" xfId="0" applyNumberFormat="1" applyFont="1" applyFill="1" applyBorder="1" applyAlignment="1">
      <alignment horizontal="center"/>
    </xf>
    <xf numFmtId="49" fontId="2" fillId="19" borderId="37" xfId="0" applyNumberFormat="1" applyFont="1" applyFill="1" applyBorder="1" applyAlignment="1">
      <alignment horizontal="center"/>
    </xf>
    <xf numFmtId="49" fontId="2" fillId="19" borderId="38" xfId="0" applyNumberFormat="1" applyFont="1" applyFill="1" applyBorder="1" applyAlignment="1">
      <alignment horizontal="center"/>
    </xf>
    <xf numFmtId="0" fontId="23" fillId="0" borderId="89" xfId="0" applyNumberFormat="1" applyFont="1" applyBorder="1" applyAlignment="1">
      <alignment horizontal="center"/>
    </xf>
    <xf numFmtId="0" fontId="23" fillId="0" borderId="74" xfId="0" applyFont="1" applyBorder="1" applyAlignment="1">
      <alignment horizontal="center" wrapText="1"/>
    </xf>
    <xf numFmtId="49" fontId="23" fillId="16" borderId="72" xfId="0" applyNumberFormat="1" applyFont="1" applyFill="1" applyBorder="1" applyAlignment="1">
      <alignment horizontal="center" wrapText="1"/>
    </xf>
    <xf numFmtId="49" fontId="23" fillId="16" borderId="6" xfId="0" applyNumberFormat="1" applyFont="1" applyFill="1" applyBorder="1" applyAlignment="1">
      <alignment horizontal="center" wrapText="1"/>
    </xf>
    <xf numFmtId="49" fontId="2" fillId="16" borderId="30" xfId="0" applyNumberFormat="1" applyFont="1" applyFill="1" applyBorder="1" applyAlignment="1">
      <alignment horizontal="center" vertical="center"/>
    </xf>
    <xf numFmtId="49" fontId="2" fillId="16" borderId="73" xfId="0" applyNumberFormat="1" applyFont="1" applyFill="1" applyBorder="1" applyAlignment="1">
      <alignment horizontal="center" vertical="center"/>
    </xf>
    <xf numFmtId="49" fontId="2" fillId="16" borderId="46" xfId="0" applyNumberFormat="1" applyFont="1" applyFill="1" applyBorder="1" applyAlignment="1">
      <alignment horizontal="center" vertical="center"/>
    </xf>
    <xf numFmtId="49" fontId="2" fillId="19" borderId="30" xfId="0" applyNumberFormat="1" applyFont="1" applyFill="1" applyBorder="1" applyAlignment="1">
      <alignment horizontal="center" vertical="center"/>
    </xf>
    <xf numFmtId="49" fontId="23" fillId="0" borderId="72" xfId="0" applyNumberFormat="1" applyFont="1" applyBorder="1" applyAlignment="1">
      <alignment horizontal="center"/>
    </xf>
    <xf numFmtId="49" fontId="14" fillId="14" borderId="40" xfId="0" applyNumberFormat="1" applyFont="1" applyFill="1" applyBorder="1" applyAlignment="1">
      <alignment horizontal="center"/>
    </xf>
    <xf numFmtId="49" fontId="14" fillId="14" borderId="41" xfId="0" applyNumberFormat="1" applyFont="1" applyFill="1" applyBorder="1" applyAlignment="1">
      <alignment horizontal="center"/>
    </xf>
    <xf numFmtId="49" fontId="14" fillId="14" borderId="42" xfId="0" applyNumberFormat="1" applyFont="1" applyFill="1" applyBorder="1" applyAlignment="1">
      <alignment horizontal="center"/>
    </xf>
    <xf numFmtId="49" fontId="2" fillId="16" borderId="39" xfId="0" applyNumberFormat="1" applyFont="1" applyFill="1" applyBorder="1" applyAlignment="1">
      <alignment horizontal="center" vertical="center" wrapText="1"/>
    </xf>
    <xf numFmtId="0" fontId="2" fillId="16" borderId="39" xfId="0" applyFont="1" applyFill="1" applyBorder="1" applyAlignment="1">
      <alignment horizontal="center" vertical="center" wrapText="1"/>
    </xf>
    <xf numFmtId="49" fontId="2" fillId="19" borderId="68" xfId="0" applyNumberFormat="1" applyFont="1" applyFill="1" applyBorder="1" applyAlignment="1">
      <alignment horizontal="center" vertical="center"/>
    </xf>
    <xf numFmtId="49" fontId="2" fillId="19" borderId="68" xfId="0" applyNumberFormat="1" applyFont="1" applyFill="1" applyBorder="1" applyAlignment="1">
      <alignment horizontal="center" vertical="center" wrapText="1"/>
    </xf>
    <xf numFmtId="49" fontId="2" fillId="19" borderId="46" xfId="0" applyNumberFormat="1" applyFont="1" applyFill="1" applyBorder="1" applyAlignment="1">
      <alignment horizontal="center" vertical="center" wrapText="1"/>
    </xf>
    <xf numFmtId="49" fontId="2" fillId="0" borderId="72" xfId="0" applyNumberFormat="1" applyFont="1" applyBorder="1" applyAlignment="1">
      <alignment horizontal="center" wrapText="1"/>
    </xf>
    <xf numFmtId="49" fontId="2" fillId="0" borderId="6" xfId="0" applyNumberFormat="1" applyFont="1" applyBorder="1" applyAlignment="1">
      <alignment horizontal="center" wrapText="1"/>
    </xf>
    <xf numFmtId="49" fontId="23" fillId="16" borderId="6" xfId="0" applyNumberFormat="1" applyFont="1" applyFill="1" applyBorder="1" applyAlignment="1">
      <alignment horizontal="left"/>
    </xf>
    <xf numFmtId="49" fontId="2" fillId="18" borderId="39" xfId="0" applyNumberFormat="1" applyFont="1" applyFill="1" applyBorder="1" applyAlignment="1">
      <alignment horizontal="center"/>
    </xf>
    <xf numFmtId="49" fontId="14" fillId="14" borderId="43" xfId="0" applyNumberFormat="1" applyFont="1" applyFill="1" applyBorder="1" applyAlignment="1">
      <alignment horizontal="center"/>
    </xf>
    <xf numFmtId="49" fontId="14" fillId="14" borderId="44" xfId="0" applyNumberFormat="1" applyFont="1" applyFill="1" applyBorder="1" applyAlignment="1">
      <alignment horizontal="center"/>
    </xf>
    <xf numFmtId="49" fontId="2" fillId="16" borderId="108" xfId="0" applyNumberFormat="1" applyFont="1" applyFill="1" applyBorder="1"/>
    <xf numFmtId="49" fontId="2" fillId="16" borderId="109" xfId="0" applyNumberFormat="1" applyFont="1" applyFill="1" applyBorder="1"/>
    <xf numFmtId="49" fontId="2" fillId="16" borderId="110" xfId="0" applyNumberFormat="1" applyFont="1" applyFill="1" applyBorder="1"/>
    <xf numFmtId="0" fontId="2" fillId="16" borderId="111" xfId="0" applyFont="1" applyFill="1" applyBorder="1" applyAlignment="1">
      <alignment horizontal="center"/>
    </xf>
    <xf numFmtId="49" fontId="2" fillId="19" borderId="56" xfId="0" applyNumberFormat="1" applyFont="1" applyFill="1" applyBorder="1" applyAlignment="1">
      <alignment horizontal="center"/>
    </xf>
    <xf numFmtId="49" fontId="2" fillId="19" borderId="57" xfId="0" applyNumberFormat="1" applyFont="1" applyFill="1" applyBorder="1" applyAlignment="1">
      <alignment horizontal="center"/>
    </xf>
    <xf numFmtId="49" fontId="2" fillId="19" borderId="58" xfId="0" applyNumberFormat="1" applyFont="1" applyFill="1" applyBorder="1" applyAlignment="1">
      <alignment horizontal="center"/>
    </xf>
    <xf numFmtId="49" fontId="23" fillId="16" borderId="89" xfId="0" applyNumberFormat="1" applyFont="1" applyFill="1" applyBorder="1" applyAlignment="1">
      <alignment horizontal="center" wrapText="1"/>
    </xf>
    <xf numFmtId="49" fontId="23" fillId="0" borderId="74" xfId="0" applyNumberFormat="1" applyFont="1" applyBorder="1" applyAlignment="1">
      <alignment horizontal="center"/>
    </xf>
    <xf numFmtId="49" fontId="1" fillId="2" borderId="36" xfId="0" applyNumberFormat="1" applyFont="1" applyFill="1" applyBorder="1" applyAlignment="1">
      <alignment horizontal="center"/>
    </xf>
    <xf numFmtId="49" fontId="1" fillId="2" borderId="37" xfId="0" applyNumberFormat="1" applyFont="1" applyFill="1" applyBorder="1" applyAlignment="1">
      <alignment horizontal="center"/>
    </xf>
    <xf numFmtId="49" fontId="1" fillId="2" borderId="38" xfId="0" applyNumberFormat="1" applyFont="1" applyFill="1" applyBorder="1" applyAlignment="1">
      <alignment horizontal="center"/>
    </xf>
    <xf numFmtId="49" fontId="2" fillId="19" borderId="35" xfId="0" applyNumberFormat="1" applyFont="1" applyFill="1" applyBorder="1" applyAlignment="1">
      <alignment horizontal="center"/>
    </xf>
    <xf numFmtId="0" fontId="2" fillId="19" borderId="35" xfId="0" applyFont="1" applyFill="1" applyBorder="1" applyAlignment="1">
      <alignment horizontal="center"/>
    </xf>
    <xf numFmtId="0" fontId="2" fillId="0" borderId="73" xfId="0" applyFont="1" applyBorder="1" applyAlignment="1">
      <alignment horizontal="center"/>
    </xf>
    <xf numFmtId="0" fontId="1" fillId="12" borderId="39" xfId="0" applyFont="1" applyFill="1" applyBorder="1" applyAlignment="1">
      <alignment horizontal="center"/>
    </xf>
    <xf numFmtId="49" fontId="9" fillId="17" borderId="39" xfId="0" applyNumberFormat="1" applyFont="1" applyFill="1" applyBorder="1" applyAlignment="1">
      <alignment horizontal="center"/>
    </xf>
    <xf numFmtId="0" fontId="9" fillId="17" borderId="39" xfId="0" applyFont="1" applyFill="1" applyBorder="1" applyAlignment="1">
      <alignment horizontal="center"/>
    </xf>
    <xf numFmtId="49" fontId="32" fillId="6" borderId="74" xfId="0" applyNumberFormat="1" applyFont="1" applyFill="1" applyBorder="1" applyAlignment="1">
      <alignment horizontal="center" vertical="center" wrapText="1"/>
    </xf>
    <xf numFmtId="49" fontId="23" fillId="6" borderId="74" xfId="0" applyNumberFormat="1" applyFont="1" applyFill="1" applyBorder="1" applyAlignment="1">
      <alignment horizontal="center" vertical="center" wrapText="1"/>
    </xf>
    <xf numFmtId="49" fontId="2" fillId="0" borderId="72" xfId="0" applyNumberFormat="1" applyFont="1" applyBorder="1" applyAlignment="1">
      <alignment horizontal="left"/>
    </xf>
    <xf numFmtId="49" fontId="2" fillId="6" borderId="53" xfId="0" applyNumberFormat="1" applyFont="1" applyFill="1" applyBorder="1" applyAlignment="1">
      <alignment horizontal="center" vertical="center"/>
    </xf>
    <xf numFmtId="49" fontId="1" fillId="2" borderId="39" xfId="0" applyNumberFormat="1" applyFont="1" applyFill="1" applyBorder="1" applyAlignment="1">
      <alignment horizontal="center"/>
    </xf>
    <xf numFmtId="0" fontId="1" fillId="2" borderId="39" xfId="0" applyFont="1" applyFill="1" applyBorder="1" applyAlignment="1">
      <alignment horizontal="center"/>
    </xf>
    <xf numFmtId="49" fontId="2" fillId="19" borderId="45" xfId="0" applyNumberFormat="1" applyFont="1" applyFill="1" applyBorder="1" applyAlignment="1">
      <alignment horizontal="center" vertical="center" wrapText="1"/>
    </xf>
    <xf numFmtId="49" fontId="2" fillId="6" borderId="68" xfId="0" applyNumberFormat="1" applyFont="1" applyFill="1" applyBorder="1" applyAlignment="1">
      <alignment horizontal="center" vertical="center"/>
    </xf>
    <xf numFmtId="49" fontId="1" fillId="12" borderId="39" xfId="0" applyNumberFormat="1" applyFont="1" applyFill="1" applyBorder="1" applyAlignment="1">
      <alignment horizontal="center" wrapText="1"/>
    </xf>
    <xf numFmtId="0" fontId="1" fillId="12" borderId="39" xfId="0" applyFont="1" applyFill="1" applyBorder="1" applyAlignment="1">
      <alignment horizontal="center" wrapText="1"/>
    </xf>
    <xf numFmtId="49" fontId="2" fillId="6" borderId="74" xfId="0" applyNumberFormat="1" applyFont="1" applyFill="1" applyBorder="1" applyAlignment="1">
      <alignment horizontal="center" vertical="center" wrapText="1"/>
    </xf>
    <xf numFmtId="49" fontId="14" fillId="14" borderId="5" xfId="0" applyNumberFormat="1" applyFont="1" applyFill="1" applyBorder="1" applyAlignment="1">
      <alignment horizontal="center"/>
    </xf>
    <xf numFmtId="49" fontId="14" fillId="14" borderId="28" xfId="0" applyNumberFormat="1" applyFont="1" applyFill="1" applyBorder="1" applyAlignment="1">
      <alignment horizontal="center"/>
    </xf>
    <xf numFmtId="0" fontId="2" fillId="16" borderId="75" xfId="0" applyFont="1" applyFill="1" applyBorder="1" applyAlignment="1">
      <alignment horizontal="center"/>
    </xf>
    <xf numFmtId="0" fontId="2" fillId="16" borderId="74" xfId="0" applyFont="1" applyFill="1" applyBorder="1" applyAlignment="1">
      <alignment horizontal="center"/>
    </xf>
    <xf numFmtId="0" fontId="2" fillId="16" borderId="76" xfId="0" applyFont="1" applyFill="1" applyBorder="1" applyAlignment="1">
      <alignment horizontal="center"/>
    </xf>
    <xf numFmtId="164" fontId="2" fillId="16" borderId="75" xfId="0" applyNumberFormat="1" applyFont="1" applyFill="1" applyBorder="1" applyAlignment="1">
      <alignment horizontal="center"/>
    </xf>
    <xf numFmtId="164" fontId="2" fillId="16" borderId="76" xfId="0" applyNumberFormat="1" applyFont="1" applyFill="1" applyBorder="1" applyAlignment="1">
      <alignment horizontal="center"/>
    </xf>
    <xf numFmtId="49" fontId="2" fillId="19" borderId="11" xfId="0" applyNumberFormat="1" applyFont="1" applyFill="1" applyBorder="1" applyAlignment="1">
      <alignment horizontal="center" vertical="center" wrapText="1" readingOrder="1"/>
    </xf>
    <xf numFmtId="0" fontId="2" fillId="19" borderId="23" xfId="0" applyFont="1" applyFill="1" applyBorder="1" applyAlignment="1">
      <alignment horizontal="center" vertical="center" wrapText="1" readingOrder="1"/>
    </xf>
    <xf numFmtId="0" fontId="2" fillId="19" borderId="12" xfId="0" applyFont="1" applyFill="1" applyBorder="1" applyAlignment="1">
      <alignment horizontal="center" vertical="center" wrapText="1" readingOrder="1"/>
    </xf>
    <xf numFmtId="0" fontId="2" fillId="19" borderId="27" xfId="0" applyFont="1" applyFill="1" applyBorder="1" applyAlignment="1">
      <alignment horizontal="center" vertical="center" wrapText="1" readingOrder="1"/>
    </xf>
    <xf numFmtId="0" fontId="2" fillId="19" borderId="6" xfId="0" applyFont="1" applyFill="1" applyBorder="1" applyAlignment="1">
      <alignment horizontal="center" vertical="center" wrapText="1" readingOrder="1"/>
    </xf>
    <xf numFmtId="0" fontId="2" fillId="19" borderId="47" xfId="0" applyFont="1" applyFill="1" applyBorder="1" applyAlignment="1">
      <alignment horizontal="center" vertical="center" wrapText="1" readingOrder="1"/>
    </xf>
    <xf numFmtId="0" fontId="2" fillId="19" borderId="11" xfId="0" applyNumberFormat="1" applyFont="1" applyFill="1" applyBorder="1" applyAlignment="1">
      <alignment horizontal="center" vertical="center" wrapText="1" readingOrder="1"/>
    </xf>
    <xf numFmtId="49" fontId="2" fillId="19" borderId="13" xfId="0" applyNumberFormat="1" applyFont="1" applyFill="1" applyBorder="1" applyAlignment="1">
      <alignment horizontal="center" vertical="center" wrapText="1" readingOrder="1"/>
    </xf>
    <xf numFmtId="0" fontId="2" fillId="19" borderId="29" xfId="0" applyFont="1" applyFill="1" applyBorder="1" applyAlignment="1">
      <alignment horizontal="center" vertical="center" wrapText="1" readingOrder="1"/>
    </xf>
    <xf numFmtId="49" fontId="2" fillId="19" borderId="27" xfId="0" applyNumberFormat="1" applyFont="1" applyFill="1" applyBorder="1" applyAlignment="1">
      <alignment horizontal="center" vertical="center" wrapText="1" readingOrder="1"/>
    </xf>
    <xf numFmtId="49" fontId="2" fillId="9" borderId="49" xfId="0" applyNumberFormat="1" applyFont="1" applyFill="1" applyBorder="1" applyAlignment="1">
      <alignment horizontal="center"/>
    </xf>
    <xf numFmtId="49" fontId="2" fillId="9" borderId="50" xfId="0" applyNumberFormat="1" applyFont="1" applyFill="1" applyBorder="1" applyAlignment="1">
      <alignment horizontal="center"/>
    </xf>
    <xf numFmtId="0" fontId="19" fillId="16" borderId="30" xfId="0" applyNumberFormat="1" applyFont="1" applyFill="1" applyBorder="1" applyAlignment="1">
      <alignment horizontal="center"/>
    </xf>
    <xf numFmtId="0" fontId="19" fillId="16" borderId="46" xfId="0" applyNumberFormat="1" applyFont="1" applyFill="1" applyBorder="1" applyAlignment="1">
      <alignment horizontal="center"/>
    </xf>
    <xf numFmtId="0" fontId="3" fillId="16" borderId="30" xfId="0" applyFont="1" applyFill="1" applyBorder="1" applyAlignment="1">
      <alignment horizontal="center"/>
    </xf>
    <xf numFmtId="0" fontId="3" fillId="16" borderId="46" xfId="0" applyFont="1" applyFill="1" applyBorder="1" applyAlignment="1">
      <alignment horizontal="center"/>
    </xf>
    <xf numFmtId="0" fontId="2" fillId="19" borderId="51" xfId="0" applyNumberFormat="1" applyFont="1" applyFill="1" applyBorder="1" applyAlignment="1">
      <alignment horizontal="center" vertical="center"/>
    </xf>
    <xf numFmtId="0" fontId="2" fillId="19" borderId="30" xfId="0" applyNumberFormat="1" applyFont="1" applyFill="1" applyBorder="1" applyAlignment="1">
      <alignment horizontal="center" vertical="center"/>
    </xf>
    <xf numFmtId="49" fontId="2" fillId="16" borderId="39" xfId="0" applyNumberFormat="1" applyFont="1" applyFill="1" applyBorder="1" applyAlignment="1">
      <alignment vertical="center"/>
    </xf>
    <xf numFmtId="0" fontId="2" fillId="16" borderId="39" xfId="0" applyFont="1" applyFill="1" applyBorder="1" applyAlignment="1">
      <alignment vertical="center"/>
    </xf>
    <xf numFmtId="0" fontId="2" fillId="0" borderId="90" xfId="0" applyNumberFormat="1" applyFont="1" applyBorder="1" applyAlignment="1">
      <alignment horizontal="center"/>
    </xf>
    <xf numFmtId="0" fontId="2" fillId="0" borderId="91" xfId="0" applyNumberFormat="1" applyFont="1" applyBorder="1" applyAlignment="1">
      <alignment horizontal="center"/>
    </xf>
    <xf numFmtId="49" fontId="2" fillId="19" borderId="51" xfId="0" applyNumberFormat="1" applyFont="1" applyFill="1" applyBorder="1" applyAlignment="1">
      <alignment horizontal="center" vertical="center" wrapText="1"/>
    </xf>
    <xf numFmtId="0" fontId="2" fillId="19" borderId="51" xfId="0" applyFont="1" applyFill="1" applyBorder="1" applyAlignment="1">
      <alignment horizontal="center" vertical="center" wrapText="1"/>
    </xf>
    <xf numFmtId="49" fontId="2" fillId="16" borderId="51" xfId="0" applyNumberFormat="1" applyFont="1" applyFill="1" applyBorder="1" applyAlignment="1">
      <alignment vertical="center" wrapText="1"/>
    </xf>
    <xf numFmtId="0" fontId="2" fillId="16" borderId="51" xfId="0" applyFont="1" applyFill="1" applyBorder="1" applyAlignment="1">
      <alignment vertical="center" wrapText="1"/>
    </xf>
    <xf numFmtId="49" fontId="14" fillId="14" borderId="24" xfId="0" applyNumberFormat="1" applyFont="1" applyFill="1" applyBorder="1" applyAlignment="1">
      <alignment horizontal="center"/>
    </xf>
    <xf numFmtId="49" fontId="14" fillId="14" borderId="9" xfId="0" applyNumberFormat="1" applyFont="1" applyFill="1" applyBorder="1" applyAlignment="1">
      <alignment horizontal="center"/>
    </xf>
    <xf numFmtId="49" fontId="14" fillId="14" borderId="7" xfId="0" applyNumberFormat="1" applyFont="1" applyFill="1" applyBorder="1" applyAlignment="1">
      <alignment horizontal="center"/>
    </xf>
    <xf numFmtId="0" fontId="2" fillId="19" borderId="48" xfId="0" applyNumberFormat="1" applyFont="1" applyFill="1" applyBorder="1" applyAlignment="1">
      <alignment horizontal="center"/>
    </xf>
    <xf numFmtId="0" fontId="2" fillId="19" borderId="49" xfId="0" applyNumberFormat="1" applyFont="1" applyFill="1" applyBorder="1" applyAlignment="1">
      <alignment horizontal="center"/>
    </xf>
    <xf numFmtId="0" fontId="2" fillId="19" borderId="50" xfId="0" applyNumberFormat="1" applyFont="1" applyFill="1" applyBorder="1" applyAlignment="1">
      <alignment horizontal="center"/>
    </xf>
    <xf numFmtId="0" fontId="2" fillId="16" borderId="112" xfId="0" applyFont="1" applyFill="1" applyBorder="1" applyAlignment="1">
      <alignment horizontal="center"/>
    </xf>
    <xf numFmtId="49" fontId="2" fillId="16" borderId="39" xfId="0" applyNumberFormat="1" applyFont="1" applyFill="1" applyBorder="1" applyAlignment="1">
      <alignment vertical="center" wrapText="1"/>
    </xf>
    <xf numFmtId="0" fontId="2" fillId="16" borderId="39" xfId="0" applyFont="1" applyFill="1" applyBorder="1" applyAlignment="1">
      <alignment vertical="center" wrapText="1"/>
    </xf>
    <xf numFmtId="49" fontId="23" fillId="0" borderId="60" xfId="0" applyNumberFormat="1" applyFont="1" applyBorder="1" applyAlignment="1">
      <alignment horizontal="center" wrapText="1"/>
    </xf>
    <xf numFmtId="0" fontId="23" fillId="0" borderId="62" xfId="0" applyFont="1" applyBorder="1" applyAlignment="1">
      <alignment horizontal="center" wrapText="1"/>
    </xf>
    <xf numFmtId="0" fontId="23" fillId="0" borderId="61" xfId="0" applyFont="1" applyBorder="1" applyAlignment="1">
      <alignment horizontal="center" wrapText="1"/>
    </xf>
    <xf numFmtId="49" fontId="2" fillId="0" borderId="36" xfId="0" applyNumberFormat="1" applyFont="1" applyBorder="1" applyAlignment="1">
      <alignment horizontal="left"/>
    </xf>
    <xf numFmtId="49" fontId="2" fillId="0" borderId="37" xfId="0" applyNumberFormat="1" applyFont="1" applyBorder="1" applyAlignment="1">
      <alignment horizontal="left"/>
    </xf>
    <xf numFmtId="49" fontId="2" fillId="0" borderId="38" xfId="0" applyNumberFormat="1" applyFont="1" applyBorder="1" applyAlignment="1">
      <alignment horizontal="left"/>
    </xf>
    <xf numFmtId="0" fontId="2" fillId="19" borderId="35" xfId="0" applyFont="1" applyFill="1" applyBorder="1" applyAlignment="1">
      <alignment horizontal="center" vertical="center" wrapText="1"/>
    </xf>
    <xf numFmtId="0" fontId="2" fillId="19" borderId="35" xfId="0" applyFont="1" applyFill="1" applyBorder="1" applyAlignment="1">
      <alignment vertical="center" wrapText="1"/>
    </xf>
    <xf numFmtId="49" fontId="26" fillId="16" borderId="72" xfId="0" applyNumberFormat="1" applyFont="1" applyFill="1" applyBorder="1" applyAlignment="1">
      <alignment horizontal="center" vertical="top" wrapText="1"/>
    </xf>
    <xf numFmtId="49" fontId="26" fillId="16" borderId="6" xfId="0" applyNumberFormat="1" applyFont="1" applyFill="1" applyBorder="1" applyAlignment="1">
      <alignment horizontal="center" vertical="top" wrapText="1"/>
    </xf>
    <xf numFmtId="0" fontId="9" fillId="16" borderId="102" xfId="0" applyFont="1" applyFill="1" applyBorder="1" applyAlignment="1">
      <alignment horizontal="center" vertical="center"/>
    </xf>
    <xf numFmtId="0" fontId="9" fillId="16" borderId="46" xfId="0" applyFont="1" applyFill="1" applyBorder="1" applyAlignment="1">
      <alignment horizontal="center" vertical="center"/>
    </xf>
    <xf numFmtId="49" fontId="13" fillId="19" borderId="102" xfId="0" applyNumberFormat="1" applyFont="1" applyFill="1" applyBorder="1" applyAlignment="1">
      <alignment horizontal="center" vertical="center"/>
    </xf>
    <xf numFmtId="49" fontId="13" fillId="19" borderId="46" xfId="0" applyNumberFormat="1" applyFont="1" applyFill="1" applyBorder="1" applyAlignment="1">
      <alignment horizontal="center" vertical="center"/>
    </xf>
    <xf numFmtId="49" fontId="10" fillId="0" borderId="30" xfId="0" applyNumberFormat="1" applyFont="1" applyBorder="1" applyAlignment="1">
      <alignment horizontal="center" vertical="center"/>
    </xf>
    <xf numFmtId="49" fontId="10" fillId="0" borderId="73" xfId="0" applyNumberFormat="1" applyFont="1" applyBorder="1" applyAlignment="1">
      <alignment horizontal="center" vertical="center"/>
    </xf>
    <xf numFmtId="49" fontId="10" fillId="0" borderId="46" xfId="0" applyNumberFormat="1" applyFont="1" applyBorder="1" applyAlignment="1">
      <alignment horizontal="center" vertical="center"/>
    </xf>
    <xf numFmtId="49" fontId="3" fillId="0" borderId="30" xfId="0" applyNumberFormat="1" applyFont="1" applyBorder="1" applyAlignment="1">
      <alignment horizontal="center" vertical="center"/>
    </xf>
    <xf numFmtId="0" fontId="11" fillId="0" borderId="92" xfId="0" applyFont="1" applyBorder="1" applyAlignment="1">
      <alignment horizontal="center"/>
    </xf>
    <xf numFmtId="0" fontId="11" fillId="0" borderId="93" xfId="0" applyFont="1" applyBorder="1" applyAlignment="1">
      <alignment horizontal="center"/>
    </xf>
    <xf numFmtId="0" fontId="11" fillId="0" borderId="54" xfId="0" applyFont="1" applyBorder="1" applyAlignment="1">
      <alignment horizontal="center"/>
    </xf>
    <xf numFmtId="0" fontId="11" fillId="0" borderId="91" xfId="0" applyFont="1" applyBorder="1" applyAlignment="1">
      <alignment horizontal="center"/>
    </xf>
    <xf numFmtId="49" fontId="2" fillId="0" borderId="74" xfId="0" applyNumberFormat="1" applyFont="1" applyBorder="1" applyAlignment="1">
      <alignment horizontal="center"/>
    </xf>
    <xf numFmtId="49" fontId="11" fillId="0" borderId="74" xfId="0" applyNumberFormat="1" applyFont="1" applyBorder="1" applyAlignment="1">
      <alignment horizontal="center"/>
    </xf>
    <xf numFmtId="168" fontId="2" fillId="19" borderId="39" xfId="0" applyNumberFormat="1" applyFont="1" applyFill="1" applyBorder="1" applyAlignment="1">
      <alignment horizontal="center" vertical="center" wrapText="1"/>
    </xf>
    <xf numFmtId="164" fontId="11" fillId="6" borderId="39" xfId="0" applyNumberFormat="1" applyFont="1" applyFill="1" applyBorder="1" applyAlignment="1">
      <alignment horizontal="right" vertical="center" wrapText="1"/>
    </xf>
    <xf numFmtId="164" fontId="11" fillId="0" borderId="39" xfId="0" applyNumberFormat="1" applyFont="1" applyBorder="1" applyAlignment="1">
      <alignment horizontal="right"/>
    </xf>
    <xf numFmtId="164" fontId="10" fillId="0" borderId="30" xfId="0" applyNumberFormat="1" applyFont="1" applyBorder="1" applyAlignment="1">
      <alignment horizontal="right"/>
    </xf>
    <xf numFmtId="49" fontId="14" fillId="14" borderId="103" xfId="0" applyNumberFormat="1" applyFont="1" applyFill="1" applyBorder="1" applyAlignment="1">
      <alignment horizontal="center" wrapText="1"/>
    </xf>
    <xf numFmtId="49" fontId="14" fillId="14" borderId="104" xfId="0" applyNumberFormat="1" applyFont="1" applyFill="1" applyBorder="1" applyAlignment="1">
      <alignment horizontal="center" wrapText="1"/>
    </xf>
    <xf numFmtId="49" fontId="14" fillId="14" borderId="105" xfId="0" applyNumberFormat="1" applyFont="1" applyFill="1" applyBorder="1" applyAlignment="1">
      <alignment horizontal="center" wrapText="1"/>
    </xf>
    <xf numFmtId="49" fontId="23" fillId="0" borderId="74" xfId="0" applyNumberFormat="1" applyFont="1" applyBorder="1" applyAlignment="1">
      <alignment horizontal="center" readingOrder="1"/>
    </xf>
    <xf numFmtId="49" fontId="15" fillId="19" borderId="51" xfId="0" applyNumberFormat="1" applyFont="1" applyFill="1" applyBorder="1" applyAlignment="1">
      <alignment horizontal="center" vertical="center" wrapText="1" readingOrder="1"/>
    </xf>
    <xf numFmtId="0" fontId="2" fillId="16" borderId="102" xfId="0" applyNumberFormat="1" applyFont="1" applyFill="1" applyBorder="1" applyAlignment="1">
      <alignment horizontal="center" wrapText="1"/>
    </xf>
    <xf numFmtId="0" fontId="2" fillId="16" borderId="46" xfId="0" applyNumberFormat="1" applyFont="1" applyFill="1" applyBorder="1" applyAlignment="1">
      <alignment horizontal="center" wrapText="1"/>
    </xf>
  </cellXfs>
  <cellStyles count="5">
    <cellStyle name="Enllaç 2" xfId="3" xr:uid="{6443E1C4-4DDA-4537-A2AF-93E24336687F}"/>
    <cellStyle name="Hipervínculo" xfId="1" builtinId="8"/>
    <cellStyle name="Millares" xfId="4" builtinId="3"/>
    <cellStyle name="Normal" xfId="0" builtinId="0"/>
    <cellStyle name="Normal 2" xfId="2" xr:uid="{E266C8E0-7542-4E03-A9A9-46102003BF5F}"/>
  </cellStyles>
  <dxfs count="2">
    <dxf>
      <font>
        <color rgb="FFFF0000"/>
      </font>
    </dxf>
    <dxf>
      <font>
        <b/>
        <color rgb="FF000000"/>
      </font>
    </dxf>
  </dxfs>
  <tableStyles count="0"/>
  <colors>
    <indexedColors>
      <rgbColor rgb="FF000000"/>
      <rgbColor rgb="FFFFFFFF"/>
      <rgbColor rgb="FFFF0000"/>
      <rgbColor rgb="FF00FF00"/>
      <rgbColor rgb="FF0000FF"/>
      <rgbColor rgb="FFFFFF00"/>
      <rgbColor rgb="FFFF00FF"/>
      <rgbColor rgb="FF00FFFF"/>
      <rgbColor rgb="FF000000"/>
      <rgbColor rgb="FFFFFFFF"/>
      <rgbColor rgb="FF7F7F7F"/>
      <rgbColor rgb="FFAAAAAA"/>
      <rgbColor rgb="FFFFCC00"/>
      <rgbColor rgb="FFFFC000"/>
      <rgbColor rgb="FFCFCFCF"/>
      <rgbColor rgb="FFC0C0C0"/>
      <rgbColor rgb="FFFF0000"/>
      <rgbColor rgb="FF222222"/>
      <rgbColor rgb="FFEFEFEF"/>
      <rgbColor rgb="FFBFBFBF"/>
      <rgbColor rgb="FF0563C1"/>
      <rgbColor rgb="FFD9E2F3"/>
      <rgbColor rgb="FFADACAC"/>
      <rgbColor rgb="FFA5A5A5"/>
      <rgbColor rgb="FFD8D8D8"/>
      <rgbColor rgb="FF00B0F0"/>
      <rgbColor rgb="FFC8C8C8"/>
      <rgbColor rgb="FFF4B083"/>
      <rgbColor rgb="FFB4C6E7"/>
      <rgbColor rgb="FFFFE598"/>
      <rgbColor rgb="FF808080"/>
      <rgbColor rgb="FF223962"/>
      <rgbColor rgb="FF8EAADB"/>
      <rgbColor rgb="FFE2EFDA"/>
      <rgbColor rgb="FF000090"/>
      <rgbColor rgb="FFCCCCFF"/>
      <rgbColor rgb="FFCCFFCC"/>
      <rgbColor rgb="FFFFFECC"/>
      <rgbColor rgb="FF0000ED"/>
      <rgbColor rgb="FF44546A"/>
      <rgbColor rgb="FFCECECE"/>
      <rgbColor rgb="FFD9DCE1"/>
      <rgbColor rgb="FF333333"/>
      <rgbColor rgb="FFFFA07A"/>
      <rgbColor rgb="FFBDC0BF"/>
      <rgbColor rgb="FF3F3F3F"/>
      <rgbColor rgb="FFDBDBDB"/>
      <rgbColor rgb="FF455A64"/>
      <rgbColor rgb="FF1E3238"/>
      <rgbColor rgb="FF117899"/>
      <rgbColor rgb="FF009449"/>
      <rgbColor rgb="FFDD941B"/>
      <rgbColor rgb="FFF7CAAC"/>
      <rgbColor rgb="FF949494"/>
      <rgbColor rgb="FFA9A9A9"/>
      <rgbColor rgb="FF9CC2E5"/>
      <rgbColor rgb="FF006411"/>
      <rgbColor rgb="FF009900"/>
      <rgbColor rgb="FFECECEC"/>
      <rgbColor rgb="FF339966"/>
      <rgbColor rgb="FFFFFF00"/>
      <rgbColor rgb="00993366"/>
      <rgbColor rgb="00333399"/>
      <rgbColor rgb="00333333"/>
    </indexedColors>
    <mruColors>
      <color rgb="FFFFCD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2</xdr:row>
      <xdr:rowOff>0</xdr:rowOff>
    </xdr:to>
    <xdr:pic>
      <xdr:nvPicPr>
        <xdr:cNvPr id="2" name="Imagen 1">
          <a:extLst>
            <a:ext uri="{FF2B5EF4-FFF2-40B4-BE49-F238E27FC236}">
              <a16:creationId xmlns:a16="http://schemas.microsoft.com/office/drawing/2014/main" id="{014B3DA9-473C-4F0C-8990-5C19E6D5D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0"/>
          <a:ext cx="7810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Tema de Offic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Tema de Office">
      <a:majorFont>
        <a:latin typeface="Helvetica Neue"/>
        <a:ea typeface="Helvetica Neue"/>
        <a:cs typeface="Helvetica Neue"/>
      </a:majorFont>
      <a:minorFont>
        <a:latin typeface="Helvetica Neue"/>
        <a:ea typeface="Helvetica Neue"/>
        <a:cs typeface="Helvetica Neue"/>
      </a:minorFont>
    </a:fontScheme>
    <a:fmtScheme name="Tema de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4.xml.rels><?xml version="1.0" encoding="UTF-8" standalone="yes"?>
<Relationships xmlns="http://schemas.openxmlformats.org/package/2006/relationships"><Relationship Id="rId1" Type="http://schemas.openxmlformats.org/officeDocument/2006/relationships/hyperlink" Target="https://datos.gob.es/es/catalogo/e00142603-edad-de-jubilacion-en-el-acceso-a-la-prestacion1"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datos.gob.es/es/catalogo/e00142603-edad-de-jubilacion-en-el-acceso-a-la-prestacion1"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1.xml.rels><?xml version="1.0" encoding="UTF-8" standalone="yes"?>
<Relationships xmlns="http://schemas.openxmlformats.org/package/2006/relationships"><Relationship Id="rId1" Type="http://schemas.openxmlformats.org/officeDocument/2006/relationships/hyperlink" Target="http://www.seg-social.es/"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D1107-E4D0-4EF6-AA43-93B5A536DD06}">
  <sheetPr>
    <tabColor theme="8" tint="-0.249977111117893"/>
  </sheetPr>
  <dimension ref="A2:J67"/>
  <sheetViews>
    <sheetView tabSelected="1" workbookViewId="0">
      <selection activeCell="E5" sqref="E5:J5"/>
    </sheetView>
  </sheetViews>
  <sheetFormatPr baseColWidth="10" defaultColWidth="11.5703125" defaultRowHeight="15" x14ac:dyDescent="0.25"/>
  <cols>
    <col min="3" max="3" width="3.140625" customWidth="1"/>
    <col min="4" max="4" width="11.5703125" hidden="1" customWidth="1"/>
    <col min="5" max="5" width="17.42578125" customWidth="1"/>
    <col min="7" max="7" width="15.140625" customWidth="1"/>
    <col min="8" max="8" width="24" customWidth="1"/>
    <col min="9" max="9" width="38.140625" customWidth="1"/>
    <col min="10" max="10" width="68.42578125" customWidth="1"/>
    <col min="15" max="15" width="117.42578125" customWidth="1"/>
  </cols>
  <sheetData>
    <row r="2" spans="1:10" x14ac:dyDescent="0.25">
      <c r="C2" s="431" t="s">
        <v>367</v>
      </c>
      <c r="D2" s="431"/>
      <c r="E2" s="431"/>
      <c r="F2" s="431"/>
      <c r="G2" s="431"/>
      <c r="H2" s="431"/>
    </row>
    <row r="4" spans="1:10" x14ac:dyDescent="0.25">
      <c r="A4" s="432" t="s">
        <v>417</v>
      </c>
      <c r="B4" s="432"/>
      <c r="C4" s="432"/>
      <c r="D4" s="432"/>
      <c r="E4" s="432"/>
      <c r="F4" s="432"/>
      <c r="G4" s="432"/>
      <c r="H4" s="432"/>
      <c r="I4" s="432"/>
      <c r="J4" s="432"/>
    </row>
    <row r="5" spans="1:10" ht="15" customHeight="1" x14ac:dyDescent="0.25">
      <c r="A5" s="433" t="s">
        <v>372</v>
      </c>
      <c r="B5" s="433"/>
      <c r="C5" s="433"/>
      <c r="D5" s="433"/>
      <c r="E5" s="434" t="s">
        <v>416</v>
      </c>
      <c r="F5" s="434"/>
      <c r="G5" s="434"/>
      <c r="H5" s="434"/>
      <c r="I5" s="434"/>
      <c r="J5" s="434"/>
    </row>
    <row r="6" spans="1:10" ht="15" customHeight="1" x14ac:dyDescent="0.25">
      <c r="A6" s="407" t="s">
        <v>373</v>
      </c>
      <c r="B6" s="408"/>
      <c r="C6" s="408"/>
      <c r="D6" s="409"/>
      <c r="E6" s="398" t="s">
        <v>418</v>
      </c>
      <c r="F6" s="399"/>
      <c r="G6" s="399"/>
      <c r="H6" s="399"/>
      <c r="I6" s="399"/>
      <c r="J6" s="400"/>
    </row>
    <row r="7" spans="1:10" ht="15" customHeight="1" x14ac:dyDescent="0.25">
      <c r="A7" s="407" t="s">
        <v>374</v>
      </c>
      <c r="B7" s="408"/>
      <c r="C7" s="408"/>
      <c r="D7" s="409"/>
      <c r="E7" s="398" t="s">
        <v>419</v>
      </c>
      <c r="F7" s="399"/>
      <c r="G7" s="399"/>
      <c r="H7" s="399"/>
      <c r="I7" s="399"/>
      <c r="J7" s="400"/>
    </row>
    <row r="8" spans="1:10" ht="15" customHeight="1" x14ac:dyDescent="0.25">
      <c r="A8" s="407" t="s">
        <v>375</v>
      </c>
      <c r="B8" s="408"/>
      <c r="C8" s="408"/>
      <c r="D8" s="409"/>
      <c r="E8" s="398" t="s">
        <v>420</v>
      </c>
      <c r="F8" s="399"/>
      <c r="G8" s="399"/>
      <c r="H8" s="399"/>
      <c r="I8" s="399"/>
      <c r="J8" s="400"/>
    </row>
    <row r="9" spans="1:10" ht="15" customHeight="1" x14ac:dyDescent="0.25">
      <c r="A9" s="407" t="s">
        <v>376</v>
      </c>
      <c r="B9" s="408"/>
      <c r="C9" s="408"/>
      <c r="D9" s="409"/>
      <c r="E9" s="398" t="s">
        <v>388</v>
      </c>
      <c r="F9" s="399"/>
      <c r="G9" s="399"/>
      <c r="H9" s="399"/>
      <c r="I9" s="399"/>
      <c r="J9" s="400"/>
    </row>
    <row r="10" spans="1:10" ht="15" customHeight="1" x14ac:dyDescent="0.25">
      <c r="A10" s="407" t="s">
        <v>377</v>
      </c>
      <c r="B10" s="408"/>
      <c r="C10" s="408"/>
      <c r="D10" s="409"/>
      <c r="E10" s="398" t="s">
        <v>421</v>
      </c>
      <c r="F10" s="399"/>
      <c r="G10" s="399"/>
      <c r="H10" s="399"/>
      <c r="I10" s="399"/>
      <c r="J10" s="400"/>
    </row>
    <row r="11" spans="1:10" ht="15" customHeight="1" x14ac:dyDescent="0.25">
      <c r="A11" s="401" t="s">
        <v>303</v>
      </c>
      <c r="B11" s="402"/>
      <c r="C11" s="402"/>
      <c r="D11" s="403"/>
      <c r="E11" s="398" t="s">
        <v>422</v>
      </c>
      <c r="F11" s="399"/>
      <c r="G11" s="399"/>
      <c r="H11" s="399"/>
      <c r="I11" s="399"/>
      <c r="J11" s="400"/>
    </row>
    <row r="12" spans="1:10" ht="15" customHeight="1" x14ac:dyDescent="0.25">
      <c r="A12" s="401" t="s">
        <v>378</v>
      </c>
      <c r="B12" s="402"/>
      <c r="C12" s="402"/>
      <c r="D12" s="403"/>
      <c r="E12" s="398" t="s">
        <v>423</v>
      </c>
      <c r="F12" s="399"/>
      <c r="G12" s="399"/>
      <c r="H12" s="399"/>
      <c r="I12" s="399"/>
      <c r="J12" s="400"/>
    </row>
    <row r="13" spans="1:10" ht="15" customHeight="1" x14ac:dyDescent="0.25">
      <c r="A13" s="435" t="s">
        <v>304</v>
      </c>
      <c r="B13" s="435"/>
      <c r="C13" s="435"/>
      <c r="D13" s="435"/>
      <c r="E13" s="434" t="s">
        <v>424</v>
      </c>
      <c r="F13" s="434"/>
      <c r="G13" s="434"/>
      <c r="H13" s="434"/>
      <c r="I13" s="434"/>
      <c r="J13" s="434"/>
    </row>
    <row r="14" spans="1:10" ht="15" customHeight="1" x14ac:dyDescent="0.25">
      <c r="A14" s="401" t="s">
        <v>305</v>
      </c>
      <c r="B14" s="402"/>
      <c r="C14" s="402"/>
      <c r="D14" s="403"/>
      <c r="E14" s="398" t="s">
        <v>481</v>
      </c>
      <c r="F14" s="399"/>
      <c r="G14" s="399"/>
      <c r="H14" s="399"/>
      <c r="I14" s="399"/>
      <c r="J14" s="400"/>
    </row>
    <row r="15" spans="1:10" ht="15" customHeight="1" x14ac:dyDescent="0.25">
      <c r="A15" s="428" t="s">
        <v>306</v>
      </c>
      <c r="B15" s="429"/>
      <c r="C15" s="429"/>
      <c r="D15" s="430"/>
      <c r="E15" s="398" t="s">
        <v>425</v>
      </c>
      <c r="F15" s="399"/>
      <c r="G15" s="399"/>
      <c r="H15" s="399"/>
      <c r="I15" s="399"/>
      <c r="J15" s="400"/>
    </row>
    <row r="16" spans="1:10" ht="15" customHeight="1" x14ac:dyDescent="0.25">
      <c r="A16" s="401" t="s">
        <v>307</v>
      </c>
      <c r="B16" s="402"/>
      <c r="C16" s="402"/>
      <c r="D16" s="403"/>
      <c r="E16" s="398" t="s">
        <v>426</v>
      </c>
      <c r="F16" s="399"/>
      <c r="G16" s="399"/>
      <c r="H16" s="399"/>
      <c r="I16" s="399"/>
      <c r="J16" s="400"/>
    </row>
    <row r="17" spans="1:10" ht="15" customHeight="1" x14ac:dyDescent="0.25">
      <c r="A17" s="401" t="s">
        <v>308</v>
      </c>
      <c r="B17" s="402"/>
      <c r="C17" s="402"/>
      <c r="D17" s="403"/>
      <c r="E17" s="398" t="s">
        <v>486</v>
      </c>
      <c r="F17" s="399"/>
      <c r="G17" s="399"/>
      <c r="H17" s="399"/>
      <c r="I17" s="399"/>
      <c r="J17" s="400"/>
    </row>
    <row r="18" spans="1:10" ht="15" customHeight="1" x14ac:dyDescent="0.25">
      <c r="A18" s="401" t="s">
        <v>309</v>
      </c>
      <c r="B18" s="402"/>
      <c r="C18" s="402"/>
      <c r="D18" s="403"/>
      <c r="E18" s="398" t="s">
        <v>427</v>
      </c>
      <c r="F18" s="399"/>
      <c r="G18" s="399"/>
      <c r="H18" s="399"/>
      <c r="I18" s="399"/>
      <c r="J18" s="400"/>
    </row>
    <row r="19" spans="1:10" ht="15" customHeight="1" x14ac:dyDescent="0.25">
      <c r="A19" s="401" t="s">
        <v>310</v>
      </c>
      <c r="B19" s="402"/>
      <c r="C19" s="402"/>
      <c r="D19" s="403"/>
      <c r="E19" s="398" t="s">
        <v>428</v>
      </c>
      <c r="F19" s="399"/>
      <c r="G19" s="399"/>
      <c r="H19" s="399"/>
      <c r="I19" s="399"/>
      <c r="J19" s="400"/>
    </row>
    <row r="20" spans="1:10" ht="15" customHeight="1" x14ac:dyDescent="0.25">
      <c r="A20" s="401" t="s">
        <v>311</v>
      </c>
      <c r="B20" s="402"/>
      <c r="C20" s="402"/>
      <c r="D20" s="403"/>
      <c r="E20" s="398" t="s">
        <v>429</v>
      </c>
      <c r="F20" s="399"/>
      <c r="G20" s="399"/>
      <c r="H20" s="399"/>
      <c r="I20" s="399"/>
      <c r="J20" s="400"/>
    </row>
    <row r="21" spans="1:10" ht="15" customHeight="1" x14ac:dyDescent="0.25">
      <c r="A21" s="401" t="s">
        <v>312</v>
      </c>
      <c r="B21" s="402"/>
      <c r="C21" s="402"/>
      <c r="D21" s="403"/>
      <c r="E21" s="398" t="s">
        <v>430</v>
      </c>
      <c r="F21" s="399"/>
      <c r="G21" s="399"/>
      <c r="H21" s="399"/>
      <c r="I21" s="399"/>
      <c r="J21" s="400"/>
    </row>
    <row r="22" spans="1:10" ht="15" customHeight="1" x14ac:dyDescent="0.25">
      <c r="A22" s="425" t="s">
        <v>313</v>
      </c>
      <c r="B22" s="426"/>
      <c r="C22" s="426"/>
      <c r="D22" s="427"/>
      <c r="E22" s="398" t="s">
        <v>432</v>
      </c>
      <c r="F22" s="399"/>
      <c r="G22" s="399"/>
      <c r="H22" s="399"/>
      <c r="I22" s="399"/>
      <c r="J22" s="400"/>
    </row>
    <row r="23" spans="1:10" ht="15" customHeight="1" x14ac:dyDescent="0.25">
      <c r="A23" s="401" t="s">
        <v>394</v>
      </c>
      <c r="B23" s="402"/>
      <c r="C23" s="402"/>
      <c r="D23" s="403"/>
      <c r="E23" s="398" t="s">
        <v>431</v>
      </c>
      <c r="F23" s="399"/>
      <c r="G23" s="399"/>
      <c r="H23" s="399"/>
      <c r="I23" s="399"/>
      <c r="J23" s="400"/>
    </row>
    <row r="24" spans="1:10" ht="15" customHeight="1" x14ac:dyDescent="0.25">
      <c r="A24" s="401" t="s">
        <v>314</v>
      </c>
      <c r="B24" s="402"/>
      <c r="C24" s="402"/>
      <c r="D24" s="403"/>
      <c r="E24" s="398" t="s">
        <v>433</v>
      </c>
      <c r="F24" s="399"/>
      <c r="G24" s="399"/>
      <c r="H24" s="399"/>
      <c r="I24" s="399"/>
      <c r="J24" s="400"/>
    </row>
    <row r="25" spans="1:10" ht="15" customHeight="1" x14ac:dyDescent="0.25">
      <c r="A25" s="401" t="s">
        <v>315</v>
      </c>
      <c r="B25" s="402"/>
      <c r="C25" s="402"/>
      <c r="D25" s="403"/>
      <c r="E25" s="398" t="s">
        <v>434</v>
      </c>
      <c r="F25" s="399"/>
      <c r="G25" s="399"/>
      <c r="H25" s="399"/>
      <c r="I25" s="399"/>
      <c r="J25" s="400"/>
    </row>
    <row r="26" spans="1:10" ht="15" customHeight="1" x14ac:dyDescent="0.25">
      <c r="A26" s="425" t="s">
        <v>316</v>
      </c>
      <c r="B26" s="426"/>
      <c r="C26" s="426"/>
      <c r="D26" s="427"/>
      <c r="E26" s="398" t="s">
        <v>435</v>
      </c>
      <c r="F26" s="399"/>
      <c r="G26" s="399"/>
      <c r="H26" s="399"/>
      <c r="I26" s="399"/>
      <c r="J26" s="400"/>
    </row>
    <row r="27" spans="1:10" ht="15" customHeight="1" x14ac:dyDescent="0.25">
      <c r="A27" s="401" t="s">
        <v>317</v>
      </c>
      <c r="B27" s="402"/>
      <c r="C27" s="402"/>
      <c r="D27" s="403"/>
      <c r="E27" s="398" t="s">
        <v>436</v>
      </c>
      <c r="F27" s="399"/>
      <c r="G27" s="399"/>
      <c r="H27" s="399"/>
      <c r="I27" s="399"/>
      <c r="J27" s="400"/>
    </row>
    <row r="28" spans="1:10" ht="15" customHeight="1" x14ac:dyDescent="0.25">
      <c r="A28" s="401" t="s">
        <v>318</v>
      </c>
      <c r="B28" s="402"/>
      <c r="C28" s="402"/>
      <c r="D28" s="403"/>
      <c r="E28" s="398" t="s">
        <v>437</v>
      </c>
      <c r="F28" s="399"/>
      <c r="G28" s="399"/>
      <c r="H28" s="399"/>
      <c r="I28" s="399"/>
      <c r="J28" s="400"/>
    </row>
    <row r="29" spans="1:10" ht="15" customHeight="1" x14ac:dyDescent="0.25">
      <c r="A29" s="401" t="s">
        <v>319</v>
      </c>
      <c r="B29" s="402"/>
      <c r="C29" s="402"/>
      <c r="D29" s="403"/>
      <c r="E29" s="398" t="s">
        <v>438</v>
      </c>
      <c r="F29" s="399"/>
      <c r="G29" s="399"/>
      <c r="H29" s="399"/>
      <c r="I29" s="399"/>
      <c r="J29" s="400"/>
    </row>
    <row r="30" spans="1:10" ht="15" customHeight="1" x14ac:dyDescent="0.25">
      <c r="A30" s="401" t="s">
        <v>320</v>
      </c>
      <c r="B30" s="402"/>
      <c r="C30" s="402"/>
      <c r="D30" s="403"/>
      <c r="E30" s="398" t="s">
        <v>439</v>
      </c>
      <c r="F30" s="399"/>
      <c r="G30" s="399"/>
      <c r="H30" s="399"/>
      <c r="I30" s="399"/>
      <c r="J30" s="400"/>
    </row>
    <row r="31" spans="1:10" ht="15" customHeight="1" x14ac:dyDescent="0.25">
      <c r="A31" s="401" t="s">
        <v>395</v>
      </c>
      <c r="B31" s="402"/>
      <c r="C31" s="402"/>
      <c r="D31" s="403"/>
      <c r="E31" s="398" t="s">
        <v>440</v>
      </c>
      <c r="F31" s="399"/>
      <c r="G31" s="399"/>
      <c r="H31" s="399"/>
      <c r="I31" s="399"/>
      <c r="J31" s="400"/>
    </row>
    <row r="32" spans="1:10" ht="15" customHeight="1" x14ac:dyDescent="0.25">
      <c r="A32" s="419" t="s">
        <v>379</v>
      </c>
      <c r="B32" s="420"/>
      <c r="C32" s="420"/>
      <c r="D32" s="421"/>
      <c r="E32" s="416" t="s">
        <v>441</v>
      </c>
      <c r="F32" s="417"/>
      <c r="G32" s="417"/>
      <c r="H32" s="417"/>
      <c r="I32" s="417"/>
      <c r="J32" s="418"/>
    </row>
    <row r="33" spans="1:10" ht="15" customHeight="1" x14ac:dyDescent="0.25">
      <c r="A33" s="401" t="s">
        <v>380</v>
      </c>
      <c r="B33" s="402"/>
      <c r="C33" s="402"/>
      <c r="D33" s="403"/>
      <c r="E33" s="398" t="s">
        <v>442</v>
      </c>
      <c r="F33" s="399"/>
      <c r="G33" s="399"/>
      <c r="H33" s="399"/>
      <c r="I33" s="399"/>
      <c r="J33" s="400"/>
    </row>
    <row r="34" spans="1:10" ht="15" customHeight="1" x14ac:dyDescent="0.25">
      <c r="A34" s="401" t="s">
        <v>396</v>
      </c>
      <c r="B34" s="402"/>
      <c r="C34" s="402"/>
      <c r="D34" s="403"/>
      <c r="E34" s="398" t="s">
        <v>443</v>
      </c>
      <c r="F34" s="399"/>
      <c r="G34" s="399"/>
      <c r="H34" s="399"/>
      <c r="I34" s="399"/>
      <c r="J34" s="400"/>
    </row>
    <row r="35" spans="1:10" ht="15" customHeight="1" x14ac:dyDescent="0.25">
      <c r="A35" s="401" t="s">
        <v>381</v>
      </c>
      <c r="B35" s="402"/>
      <c r="C35" s="402"/>
      <c r="D35" s="403"/>
      <c r="E35" s="398" t="s">
        <v>444</v>
      </c>
      <c r="F35" s="399"/>
      <c r="G35" s="399"/>
      <c r="H35" s="399"/>
      <c r="I35" s="399"/>
      <c r="J35" s="400"/>
    </row>
    <row r="36" spans="1:10" ht="15" customHeight="1" x14ac:dyDescent="0.25">
      <c r="A36" s="428" t="s">
        <v>397</v>
      </c>
      <c r="B36" s="429"/>
      <c r="C36" s="429"/>
      <c r="D36" s="430"/>
      <c r="E36" s="398" t="s">
        <v>445</v>
      </c>
      <c r="F36" s="399"/>
      <c r="G36" s="399"/>
      <c r="H36" s="399"/>
      <c r="I36" s="399"/>
      <c r="J36" s="400"/>
    </row>
    <row r="37" spans="1:10" ht="15" customHeight="1" x14ac:dyDescent="0.25">
      <c r="A37" s="419" t="s">
        <v>400</v>
      </c>
      <c r="B37" s="420"/>
      <c r="C37" s="420"/>
      <c r="D37" s="421"/>
      <c r="E37" s="416" t="s">
        <v>446</v>
      </c>
      <c r="F37" s="417"/>
      <c r="G37" s="417"/>
      <c r="H37" s="417"/>
      <c r="I37" s="417"/>
      <c r="J37" s="418"/>
    </row>
    <row r="38" spans="1:10" ht="15" customHeight="1" x14ac:dyDescent="0.25">
      <c r="A38" s="419" t="s">
        <v>401</v>
      </c>
      <c r="B38" s="420"/>
      <c r="C38" s="420"/>
      <c r="D38" s="421"/>
      <c r="E38" s="422" t="s">
        <v>447</v>
      </c>
      <c r="F38" s="423"/>
      <c r="G38" s="423"/>
      <c r="H38" s="423"/>
      <c r="I38" s="423"/>
      <c r="J38" s="424"/>
    </row>
    <row r="39" spans="1:10" ht="15" customHeight="1" x14ac:dyDescent="0.25">
      <c r="A39" s="401" t="s">
        <v>382</v>
      </c>
      <c r="B39" s="402"/>
      <c r="C39" s="402"/>
      <c r="D39" s="403"/>
      <c r="E39" s="398" t="s">
        <v>448</v>
      </c>
      <c r="F39" s="399"/>
      <c r="G39" s="399"/>
      <c r="H39" s="399"/>
      <c r="I39" s="399"/>
      <c r="J39" s="400"/>
    </row>
    <row r="40" spans="1:10" ht="15" customHeight="1" x14ac:dyDescent="0.25">
      <c r="A40" s="401" t="s">
        <v>398</v>
      </c>
      <c r="B40" s="402"/>
      <c r="C40" s="402"/>
      <c r="D40" s="403"/>
      <c r="E40" s="398" t="s">
        <v>449</v>
      </c>
      <c r="F40" s="399"/>
      <c r="G40" s="399"/>
      <c r="H40" s="399"/>
      <c r="I40" s="399"/>
      <c r="J40" s="400"/>
    </row>
    <row r="41" spans="1:10" ht="15" customHeight="1" x14ac:dyDescent="0.25">
      <c r="A41" s="401" t="s">
        <v>399</v>
      </c>
      <c r="B41" s="402"/>
      <c r="C41" s="402"/>
      <c r="D41" s="403"/>
      <c r="E41" s="398" t="s">
        <v>470</v>
      </c>
      <c r="F41" s="399"/>
      <c r="G41" s="399"/>
      <c r="H41" s="399"/>
      <c r="I41" s="399"/>
      <c r="J41" s="400"/>
    </row>
    <row r="42" spans="1:10" ht="15" customHeight="1" x14ac:dyDescent="0.25">
      <c r="A42" s="401" t="s">
        <v>321</v>
      </c>
      <c r="B42" s="402"/>
      <c r="C42" s="402"/>
      <c r="D42" s="403"/>
      <c r="E42" s="398" t="s">
        <v>471</v>
      </c>
      <c r="F42" s="399"/>
      <c r="G42" s="399"/>
      <c r="H42" s="399"/>
      <c r="I42" s="399"/>
      <c r="J42" s="400"/>
    </row>
    <row r="43" spans="1:10" ht="15" customHeight="1" x14ac:dyDescent="0.25">
      <c r="A43" s="401" t="s">
        <v>402</v>
      </c>
      <c r="B43" s="402"/>
      <c r="C43" s="402"/>
      <c r="D43" s="403"/>
      <c r="E43" s="398" t="s">
        <v>450</v>
      </c>
      <c r="F43" s="399"/>
      <c r="G43" s="399"/>
      <c r="H43" s="399"/>
      <c r="I43" s="399"/>
      <c r="J43" s="400"/>
    </row>
    <row r="44" spans="1:10" ht="15" customHeight="1" x14ac:dyDescent="0.25">
      <c r="A44" s="401" t="s">
        <v>403</v>
      </c>
      <c r="B44" s="402"/>
      <c r="C44" s="402"/>
      <c r="D44" s="403"/>
      <c r="E44" s="398" t="s">
        <v>451</v>
      </c>
      <c r="F44" s="399"/>
      <c r="G44" s="399"/>
      <c r="H44" s="399"/>
      <c r="I44" s="399"/>
      <c r="J44" s="400"/>
    </row>
    <row r="45" spans="1:10" ht="15" customHeight="1" x14ac:dyDescent="0.25">
      <c r="A45" s="401" t="s">
        <v>383</v>
      </c>
      <c r="B45" s="402"/>
      <c r="C45" s="402"/>
      <c r="D45" s="403"/>
      <c r="E45" s="398" t="s">
        <v>452</v>
      </c>
      <c r="F45" s="399"/>
      <c r="G45" s="399"/>
      <c r="H45" s="399"/>
      <c r="I45" s="399"/>
      <c r="J45" s="400"/>
    </row>
    <row r="46" spans="1:10" ht="15" customHeight="1" x14ac:dyDescent="0.25">
      <c r="A46" s="401" t="s">
        <v>404</v>
      </c>
      <c r="B46" s="402"/>
      <c r="C46" s="402"/>
      <c r="D46" s="403"/>
      <c r="E46" s="398" t="s">
        <v>453</v>
      </c>
      <c r="F46" s="399"/>
      <c r="G46" s="399"/>
      <c r="H46" s="399"/>
      <c r="I46" s="399"/>
      <c r="J46" s="400"/>
    </row>
    <row r="47" spans="1:10" ht="15" customHeight="1" x14ac:dyDescent="0.25">
      <c r="A47" s="401" t="s">
        <v>322</v>
      </c>
      <c r="B47" s="402"/>
      <c r="C47" s="402"/>
      <c r="D47" s="403"/>
      <c r="E47" s="398" t="s">
        <v>472</v>
      </c>
      <c r="F47" s="399"/>
      <c r="G47" s="399"/>
      <c r="H47" s="399"/>
      <c r="I47" s="399"/>
      <c r="J47" s="400"/>
    </row>
    <row r="48" spans="1:10" ht="15" customHeight="1" x14ac:dyDescent="0.25">
      <c r="A48" s="401" t="s">
        <v>405</v>
      </c>
      <c r="B48" s="402"/>
      <c r="C48" s="402"/>
      <c r="D48" s="403"/>
      <c r="E48" s="398" t="s">
        <v>454</v>
      </c>
      <c r="F48" s="399"/>
      <c r="G48" s="399"/>
      <c r="H48" s="399"/>
      <c r="I48" s="399"/>
      <c r="J48" s="400"/>
    </row>
    <row r="49" spans="1:10" ht="15" customHeight="1" x14ac:dyDescent="0.25">
      <c r="A49" s="401" t="s">
        <v>323</v>
      </c>
      <c r="B49" s="402"/>
      <c r="C49" s="402"/>
      <c r="D49" s="403"/>
      <c r="E49" s="398" t="s">
        <v>455</v>
      </c>
      <c r="F49" s="399"/>
      <c r="G49" s="399"/>
      <c r="H49" s="399"/>
      <c r="I49" s="399"/>
      <c r="J49" s="400"/>
    </row>
    <row r="50" spans="1:10" ht="15" customHeight="1" x14ac:dyDescent="0.25">
      <c r="A50" s="401" t="s">
        <v>384</v>
      </c>
      <c r="B50" s="402"/>
      <c r="C50" s="402"/>
      <c r="D50" s="403"/>
      <c r="E50" s="398" t="s">
        <v>456</v>
      </c>
      <c r="F50" s="399"/>
      <c r="G50" s="399"/>
      <c r="H50" s="399"/>
      <c r="I50" s="399"/>
      <c r="J50" s="400"/>
    </row>
    <row r="51" spans="1:10" ht="15" customHeight="1" x14ac:dyDescent="0.25">
      <c r="A51" s="401" t="s">
        <v>406</v>
      </c>
      <c r="B51" s="402"/>
      <c r="C51" s="402"/>
      <c r="D51" s="403"/>
      <c r="E51" s="398" t="s">
        <v>457</v>
      </c>
      <c r="F51" s="399"/>
      <c r="G51" s="399"/>
      <c r="H51" s="399"/>
      <c r="I51" s="399"/>
      <c r="J51" s="400"/>
    </row>
    <row r="52" spans="1:10" ht="15" customHeight="1" x14ac:dyDescent="0.25">
      <c r="A52" s="401" t="s">
        <v>407</v>
      </c>
      <c r="B52" s="402"/>
      <c r="C52" s="402"/>
      <c r="D52" s="403"/>
      <c r="E52" s="398" t="s">
        <v>458</v>
      </c>
      <c r="F52" s="399"/>
      <c r="G52" s="399"/>
      <c r="H52" s="399"/>
      <c r="I52" s="399"/>
      <c r="J52" s="400"/>
    </row>
    <row r="53" spans="1:10" ht="15" customHeight="1" x14ac:dyDescent="0.25">
      <c r="A53" s="401" t="s">
        <v>385</v>
      </c>
      <c r="B53" s="402"/>
      <c r="C53" s="402"/>
      <c r="D53" s="403"/>
      <c r="E53" s="398" t="s">
        <v>459</v>
      </c>
      <c r="F53" s="399"/>
      <c r="G53" s="399"/>
      <c r="H53" s="399"/>
      <c r="I53" s="399"/>
      <c r="J53" s="400"/>
    </row>
    <row r="54" spans="1:10" ht="15" customHeight="1" x14ac:dyDescent="0.25">
      <c r="A54" s="401" t="s">
        <v>408</v>
      </c>
      <c r="B54" s="402"/>
      <c r="C54" s="402"/>
      <c r="D54" s="403"/>
      <c r="E54" s="398" t="s">
        <v>521</v>
      </c>
      <c r="F54" s="399"/>
      <c r="G54" s="399"/>
      <c r="H54" s="399"/>
      <c r="I54" s="399"/>
      <c r="J54" s="400"/>
    </row>
    <row r="55" spans="1:10" ht="15" customHeight="1" x14ac:dyDescent="0.25">
      <c r="A55" s="401" t="s">
        <v>409</v>
      </c>
      <c r="B55" s="402"/>
      <c r="C55" s="402"/>
      <c r="D55" s="403"/>
      <c r="E55" s="398" t="s">
        <v>460</v>
      </c>
      <c r="F55" s="399"/>
      <c r="G55" s="399"/>
      <c r="H55" s="399"/>
      <c r="I55" s="399"/>
      <c r="J55" s="400"/>
    </row>
    <row r="56" spans="1:10" ht="15" customHeight="1" x14ac:dyDescent="0.25">
      <c r="A56" s="401" t="s">
        <v>410</v>
      </c>
      <c r="B56" s="402"/>
      <c r="C56" s="402"/>
      <c r="D56" s="403"/>
      <c r="E56" s="398" t="s">
        <v>461</v>
      </c>
      <c r="F56" s="399"/>
      <c r="G56" s="399"/>
      <c r="H56" s="399"/>
      <c r="I56" s="399"/>
      <c r="J56" s="400"/>
    </row>
    <row r="57" spans="1:10" ht="15" customHeight="1" x14ac:dyDescent="0.25">
      <c r="A57" s="401" t="s">
        <v>411</v>
      </c>
      <c r="B57" s="402"/>
      <c r="C57" s="402"/>
      <c r="D57" s="403"/>
      <c r="E57" s="404" t="s">
        <v>525</v>
      </c>
      <c r="F57" s="405"/>
      <c r="G57" s="405"/>
      <c r="H57" s="405"/>
      <c r="I57" s="405"/>
      <c r="J57" s="406"/>
    </row>
    <row r="58" spans="1:10" ht="15" customHeight="1" x14ac:dyDescent="0.25">
      <c r="A58" s="401" t="s">
        <v>324</v>
      </c>
      <c r="B58" s="402"/>
      <c r="C58" s="402"/>
      <c r="D58" s="403"/>
      <c r="E58" s="404" t="s">
        <v>465</v>
      </c>
      <c r="F58" s="405"/>
      <c r="G58" s="405"/>
      <c r="H58" s="405"/>
      <c r="I58" s="405"/>
      <c r="J58" s="406"/>
    </row>
    <row r="59" spans="1:10" ht="15" customHeight="1" x14ac:dyDescent="0.25">
      <c r="A59" s="401" t="s">
        <v>386</v>
      </c>
      <c r="B59" s="402"/>
      <c r="C59" s="402"/>
      <c r="D59" s="403"/>
      <c r="E59" s="404" t="s">
        <v>1053</v>
      </c>
      <c r="F59" s="405"/>
      <c r="G59" s="405"/>
      <c r="H59" s="405"/>
      <c r="I59" s="405"/>
      <c r="J59" s="406"/>
    </row>
    <row r="60" spans="1:10" ht="15" customHeight="1" x14ac:dyDescent="0.25">
      <c r="A60" s="401" t="s">
        <v>387</v>
      </c>
      <c r="B60" s="402"/>
      <c r="C60" s="402"/>
      <c r="D60" s="403"/>
      <c r="E60" s="398" t="s">
        <v>462</v>
      </c>
      <c r="F60" s="399"/>
      <c r="G60" s="399"/>
      <c r="H60" s="399"/>
      <c r="I60" s="399"/>
      <c r="J60" s="400"/>
    </row>
    <row r="61" spans="1:10" ht="15" customHeight="1" x14ac:dyDescent="0.25">
      <c r="A61" s="395" t="s">
        <v>412</v>
      </c>
      <c r="B61" s="396"/>
      <c r="C61" s="396"/>
      <c r="D61" s="397"/>
      <c r="E61" s="398" t="s">
        <v>463</v>
      </c>
      <c r="F61" s="399"/>
      <c r="G61" s="399"/>
      <c r="H61" s="399"/>
      <c r="I61" s="399"/>
      <c r="J61" s="400"/>
    </row>
    <row r="62" spans="1:10" ht="15" customHeight="1" x14ac:dyDescent="0.25">
      <c r="A62" s="410" t="s">
        <v>325</v>
      </c>
      <c r="B62" s="411"/>
      <c r="C62" s="411"/>
      <c r="D62" s="412"/>
      <c r="E62" s="413" t="s">
        <v>464</v>
      </c>
      <c r="F62" s="414"/>
      <c r="G62" s="414"/>
      <c r="H62" s="414"/>
      <c r="I62" s="414"/>
      <c r="J62" s="415"/>
    </row>
    <row r="63" spans="1:10" ht="15" customHeight="1" x14ac:dyDescent="0.25">
      <c r="A63" s="401" t="s">
        <v>368</v>
      </c>
      <c r="B63" s="402"/>
      <c r="C63" s="402"/>
      <c r="D63" s="403"/>
      <c r="E63" s="398" t="s">
        <v>473</v>
      </c>
      <c r="F63" s="399"/>
      <c r="G63" s="399"/>
      <c r="H63" s="399"/>
      <c r="I63" s="399"/>
      <c r="J63" s="400"/>
    </row>
    <row r="64" spans="1:10" ht="15" customHeight="1" x14ac:dyDescent="0.25">
      <c r="A64" s="401" t="s">
        <v>369</v>
      </c>
      <c r="B64" s="402"/>
      <c r="C64" s="402"/>
      <c r="D64" s="403"/>
      <c r="E64" s="398" t="s">
        <v>466</v>
      </c>
      <c r="F64" s="399"/>
      <c r="G64" s="399"/>
      <c r="H64" s="399"/>
      <c r="I64" s="399"/>
      <c r="J64" s="400"/>
    </row>
    <row r="65" spans="1:10" ht="15" customHeight="1" x14ac:dyDescent="0.25">
      <c r="A65" s="401" t="s">
        <v>414</v>
      </c>
      <c r="B65" s="402"/>
      <c r="C65" s="402"/>
      <c r="D65" s="403"/>
      <c r="E65" s="398" t="s">
        <v>467</v>
      </c>
      <c r="F65" s="399"/>
      <c r="G65" s="399"/>
      <c r="H65" s="399"/>
      <c r="I65" s="399"/>
      <c r="J65" s="400"/>
    </row>
    <row r="66" spans="1:10" ht="15" customHeight="1" x14ac:dyDescent="0.25">
      <c r="A66" s="401" t="s">
        <v>370</v>
      </c>
      <c r="B66" s="402"/>
      <c r="C66" s="402"/>
      <c r="D66" s="403"/>
      <c r="E66" s="398" t="s">
        <v>468</v>
      </c>
      <c r="F66" s="399"/>
      <c r="G66" s="399"/>
      <c r="H66" s="399"/>
      <c r="I66" s="399"/>
      <c r="J66" s="400"/>
    </row>
    <row r="67" spans="1:10" ht="15" customHeight="1" x14ac:dyDescent="0.25">
      <c r="A67" s="401" t="s">
        <v>413</v>
      </c>
      <c r="B67" s="402"/>
      <c r="C67" s="402"/>
      <c r="D67" s="403"/>
      <c r="E67" s="398" t="s">
        <v>469</v>
      </c>
      <c r="F67" s="399"/>
      <c r="G67" s="399"/>
      <c r="H67" s="399"/>
      <c r="I67" s="399"/>
      <c r="J67" s="400"/>
    </row>
  </sheetData>
  <mergeCells count="128">
    <mergeCell ref="A11:D11"/>
    <mergeCell ref="A12:D12"/>
    <mergeCell ref="A13:D13"/>
    <mergeCell ref="A14:D14"/>
    <mergeCell ref="E19:J19"/>
    <mergeCell ref="E20:J20"/>
    <mergeCell ref="E21:J21"/>
    <mergeCell ref="A19:D19"/>
    <mergeCell ref="A20:D20"/>
    <mergeCell ref="A21:D21"/>
    <mergeCell ref="E16:J16"/>
    <mergeCell ref="E17:J17"/>
    <mergeCell ref="E18:J18"/>
    <mergeCell ref="A16:D16"/>
    <mergeCell ref="A17:D17"/>
    <mergeCell ref="A18:D18"/>
    <mergeCell ref="E27:J27"/>
    <mergeCell ref="A25:D25"/>
    <mergeCell ref="A26:D26"/>
    <mergeCell ref="A27:D27"/>
    <mergeCell ref="A28:D28"/>
    <mergeCell ref="E28:J28"/>
    <mergeCell ref="C2:H2"/>
    <mergeCell ref="A4:J4"/>
    <mergeCell ref="A5:D5"/>
    <mergeCell ref="E5:J5"/>
    <mergeCell ref="A6:D6"/>
    <mergeCell ref="E6:J6"/>
    <mergeCell ref="E13:J13"/>
    <mergeCell ref="E14:J14"/>
    <mergeCell ref="E15:J15"/>
    <mergeCell ref="A15:D15"/>
    <mergeCell ref="E10:J10"/>
    <mergeCell ref="E11:J11"/>
    <mergeCell ref="E12:J12"/>
    <mergeCell ref="E7:J7"/>
    <mergeCell ref="E8:J8"/>
    <mergeCell ref="E9:J9"/>
    <mergeCell ref="A9:D9"/>
    <mergeCell ref="A10:D10"/>
    <mergeCell ref="E22:J22"/>
    <mergeCell ref="E23:J23"/>
    <mergeCell ref="E24:J24"/>
    <mergeCell ref="A22:D22"/>
    <mergeCell ref="A23:D23"/>
    <mergeCell ref="A24:D24"/>
    <mergeCell ref="E34:J34"/>
    <mergeCell ref="E35:J35"/>
    <mergeCell ref="E36:J36"/>
    <mergeCell ref="A34:D34"/>
    <mergeCell ref="A35:D35"/>
    <mergeCell ref="A36:D36"/>
    <mergeCell ref="E31:J31"/>
    <mergeCell ref="E32:J32"/>
    <mergeCell ref="E33:J33"/>
    <mergeCell ref="A31:D31"/>
    <mergeCell ref="A32:D32"/>
    <mergeCell ref="A33:D33"/>
    <mergeCell ref="E29:J29"/>
    <mergeCell ref="E30:J30"/>
    <mergeCell ref="A29:D29"/>
    <mergeCell ref="A30:D30"/>
    <mergeCell ref="E25:J25"/>
    <mergeCell ref="E26:J26"/>
    <mergeCell ref="E42:J42"/>
    <mergeCell ref="E43:J43"/>
    <mergeCell ref="E44:J44"/>
    <mergeCell ref="A42:D42"/>
    <mergeCell ref="A43:D43"/>
    <mergeCell ref="A44:D44"/>
    <mergeCell ref="E37:J37"/>
    <mergeCell ref="E39:J39"/>
    <mergeCell ref="E41:J41"/>
    <mergeCell ref="A37:D37"/>
    <mergeCell ref="A39:D39"/>
    <mergeCell ref="A41:D41"/>
    <mergeCell ref="A40:D40"/>
    <mergeCell ref="E40:J40"/>
    <mergeCell ref="A38:D38"/>
    <mergeCell ref="E38:J38"/>
    <mergeCell ref="E51:J51"/>
    <mergeCell ref="E52:J52"/>
    <mergeCell ref="E53:J53"/>
    <mergeCell ref="A51:D51"/>
    <mergeCell ref="A52:D52"/>
    <mergeCell ref="A53:D53"/>
    <mergeCell ref="E45:J45"/>
    <mergeCell ref="E46:J46"/>
    <mergeCell ref="E47:J47"/>
    <mergeCell ref="A45:D45"/>
    <mergeCell ref="A46:D46"/>
    <mergeCell ref="A47:D47"/>
    <mergeCell ref="A67:D67"/>
    <mergeCell ref="E67:J67"/>
    <mergeCell ref="A62:D62"/>
    <mergeCell ref="E62:J62"/>
    <mergeCell ref="A63:D63"/>
    <mergeCell ref="E63:J63"/>
    <mergeCell ref="A64:D64"/>
    <mergeCell ref="E64:J64"/>
    <mergeCell ref="A65:D65"/>
    <mergeCell ref="E65:J65"/>
    <mergeCell ref="A66:D66"/>
    <mergeCell ref="E66:J66"/>
    <mergeCell ref="A61:D61"/>
    <mergeCell ref="E61:J61"/>
    <mergeCell ref="A57:D57"/>
    <mergeCell ref="E57:J57"/>
    <mergeCell ref="A7:D7"/>
    <mergeCell ref="A8:D8"/>
    <mergeCell ref="E48:J48"/>
    <mergeCell ref="E49:J49"/>
    <mergeCell ref="E50:J50"/>
    <mergeCell ref="A48:D48"/>
    <mergeCell ref="A49:D49"/>
    <mergeCell ref="A50:D50"/>
    <mergeCell ref="A59:D59"/>
    <mergeCell ref="E59:J59"/>
    <mergeCell ref="A58:D58"/>
    <mergeCell ref="E58:J58"/>
    <mergeCell ref="A60:D60"/>
    <mergeCell ref="E60:J60"/>
    <mergeCell ref="E54:J54"/>
    <mergeCell ref="E55:J55"/>
    <mergeCell ref="E56:J56"/>
    <mergeCell ref="A54:D54"/>
    <mergeCell ref="A55:D55"/>
    <mergeCell ref="A56:D56"/>
  </mergeCells>
  <hyperlinks>
    <hyperlink ref="A5:D5" location="'Q1'!A1" display="Quadre III-3.1. " xr:uid="{5310537D-8011-4B99-847B-AA10B8248916}"/>
    <hyperlink ref="A6:C6" location="'QA11'!A1" display="Quadre IIIA-3.11." xr:uid="{C9EE8222-0FBF-45E0-B8BC-D8A6930AF8DA}"/>
    <hyperlink ref="A7:C7" location="'QA14'!A1" display="Quadre IIIA-3.14." xr:uid="{747B70CC-9B05-4495-82A1-D862BAAFD284}"/>
    <hyperlink ref="A8:C8" location="'QA33'!A1" display="Quadre IIIA-3.33. " xr:uid="{E0C4CBF5-C58C-46B5-9B76-52D4AD4D661D}"/>
    <hyperlink ref="A9:C9" location="'QA51'!A1" display="Quadre IIIA-3.51. " xr:uid="{9DFD5886-1341-4E63-8D1C-005AD7046879}"/>
    <hyperlink ref="A9:D9" location="'Q5'!A1" display="Quadre III-3.5a. " xr:uid="{77328FBC-8935-4098-BB3E-5521085C2172}"/>
    <hyperlink ref="A10:C10" location="'QA51'!A1" display="Quadre IIIA-3.51. " xr:uid="{D8B9C168-7A1B-481C-8254-4E851D8E5504}"/>
    <hyperlink ref="A10:D10" location="'Q5'!A1" display="Quadre III-3.5b. " xr:uid="{A9525588-B129-451B-A2CD-25A73450C75A}"/>
    <hyperlink ref="A24:C24" location="'QA17'!A1" display="Quadre IIIA-3.17." xr:uid="{5A976104-31E9-4380-B144-12D5ECD69187}"/>
    <hyperlink ref="A6:D6" location="'Q2'!A1" display="Quadre III-3.2." xr:uid="{545CEA53-4D0A-42FE-973E-163A1C7B3BC9}"/>
    <hyperlink ref="A7:D7" location="'Q3'!A1" display="Quadre III-3.3." xr:uid="{096F5A16-E45E-4A95-BA8A-87C47BA7C03F}"/>
    <hyperlink ref="A8:D8" location="'Q4'!A1" display="Quadre III-3.4. " xr:uid="{A9DD6326-2DB4-47B4-AE6C-43F6B08B26C1}"/>
    <hyperlink ref="A24:D24" location="'QA14'!A1" display="Quadre IIIA-3.14." xr:uid="{D4D3DCF3-50A5-4766-92E3-86D8C3AB03DE}"/>
    <hyperlink ref="A11:C11" location="'QA5'!A1" display="Quadre IIIA-3.5." xr:uid="{C06D5EF6-D645-4C9A-9A66-EE9035828854}"/>
    <hyperlink ref="A11:D11" location="'QA1'!A1" display="Quadre IIIA-3.1." xr:uid="{81292C38-F6B5-442E-8734-B46BE306A35A}"/>
    <hyperlink ref="A12:C12" location="'QA6'!A1" display="Quadre IIIA-3.6." xr:uid="{C9D96CB8-F3A2-4B26-8D08-EE6A9CE20653}"/>
    <hyperlink ref="A12:D12" location="'QA2'!A1" display="Quadre IIIA-3.2." xr:uid="{5EA56A08-9BA8-4A5E-9AB5-F3701119D958}"/>
    <hyperlink ref="A13:D13" location="'QA3'!A1" display="Quadre IIIA-3.3." xr:uid="{37BEE2F0-6291-4B4E-A08C-74D253CE6F4F}"/>
    <hyperlink ref="A14:C14" location="'QA8'!A1" display="Quadre IIIA-3.8." xr:uid="{7567FDCB-98BA-4EEB-BBD4-16D5FEBD333B}"/>
    <hyperlink ref="A14:D14" location="'QA4'!A1" display="Quadre IIIA-3.4." xr:uid="{AFBC291D-A50A-410D-937D-754FF1379BA9}"/>
    <hyperlink ref="A15:C15" location="'QA13'!A1" display="Quadre IIIA-3.13." xr:uid="{B10EE2AA-399C-4183-8E27-5B7BBBB21823}"/>
    <hyperlink ref="A15:D15" location="'QA5'!A1" display="Quadre IIIA-3.5." xr:uid="{307B0803-E1E2-4B04-A99B-3C5A0AB2CCAE}"/>
    <hyperlink ref="A16:C16" location="'QA9'!A1" display="Quadre IIIA-3.9." xr:uid="{E8AEA139-FDC8-4A2A-B8A5-3D65443CFF81}"/>
    <hyperlink ref="A16:D16" location="'QA6'!A1" display="Quadre IIIA-3.6." xr:uid="{DDC30B70-C3F6-456F-9D45-B6288BDC5C38}"/>
    <hyperlink ref="A17:C17" location="'QA18'!A1" display="Quadre IIIA-3.18." xr:uid="{DE3ABB8D-DFE8-4E89-B993-749B78761A9C}"/>
    <hyperlink ref="A17:D17" location="'QA7'!A1" display="Quadre IIIA-3.7." xr:uid="{EE8F7C0C-0658-46B3-9402-8E9F75EC40B5}"/>
    <hyperlink ref="A18:C18" location="'QA19'!A1" display="Quadre IIIA-3.19." xr:uid="{75078484-64F9-4374-9323-FF6EE695DDE1}"/>
    <hyperlink ref="A18:D18" location="'QA8'!A1" display="Quadre IIIA-3.8." xr:uid="{1C4444F7-7612-483A-860C-9B1FE6DFAB60}"/>
    <hyperlink ref="A19:C19" location="'QA20'!A1" display="Quadre IIIA-3.20." xr:uid="{D255AC45-8FE1-4BD7-9490-39A3A2E256D7}"/>
    <hyperlink ref="A19:D19" location="'QA9'!A1" display="Quadre IIIA-3.9." xr:uid="{E9E8F4D9-54C2-4A68-BCA8-CD8E3F219A6B}"/>
    <hyperlink ref="A20:C20" location="'QA22'!A1" display="Quadre IIIA-3.22." xr:uid="{93D2C969-E3AA-4F0D-A1D1-54E9A5484348}"/>
    <hyperlink ref="A20:D20" location="'QA10'!A1" display="Quadre IIIA-3.10." xr:uid="{DD9AF5DB-A127-4A2E-ADD0-4AA1DB6ED10E}"/>
    <hyperlink ref="A21:C21" location="'QA12'!A1" display="Quadre IIIA-3.12." xr:uid="{239AAC63-6F9B-4CFF-AE18-79E629EB9C16}"/>
    <hyperlink ref="A21:D21" location="'QA11'!A1" display="Quadre IIIA-3.11." xr:uid="{BEF10CC7-DE88-45AB-8D4E-2BF38AEB16C3}"/>
    <hyperlink ref="A22:C22" location="'QA21'!A1" display="Quadre IIIA-3.21." xr:uid="{D7F917E7-0027-45B8-8412-8B9935D0F030}"/>
    <hyperlink ref="A22:D22" location="'QA12'!A1" display="Quadre IIIA-3.12." xr:uid="{A19FC080-C3F3-4BA3-9146-9E4D0E91A2D9}"/>
    <hyperlink ref="A23:C23" location="'QA51'!A1" display="Quadre IIIA-3.51. " xr:uid="{7BE9953E-186D-4CCD-A71F-9B7E5F33D392}"/>
    <hyperlink ref="A23:D23" location="'QA13'!A1" display="Quadre IIIA-3.13. " xr:uid="{759B8471-5E67-421B-B9B2-4DB5E5FFDB3F}"/>
    <hyperlink ref="A25:C25" location="'QA15'!A1" display="Quadre IIIA-3.15." xr:uid="{CF4B246A-D45D-43D7-A04C-C7F14DE8E744}"/>
    <hyperlink ref="A25:D25" location="'QA15'!A1" display="Quadre IIIA-3.15." xr:uid="{967F0C1C-79DA-4C50-A73F-86DBCC4771B4}"/>
    <hyperlink ref="A26:C26" location="'QA16'!A1" display="Quadre IIIA-3.16." xr:uid="{5D32E1A7-4ED5-4AFD-B3BB-B298F25307A1}"/>
    <hyperlink ref="A26:D26" location="'QA16'!A1" display="Quadre IIIA-3.16." xr:uid="{44E24FD6-AED7-4B27-9C55-F3FE503816A4}"/>
    <hyperlink ref="A27:C27" location="'QA51'!A1" display="Quadre IIIA-3.51. " xr:uid="{A445F433-5FB1-46B3-A1F9-EDA7105C4B26}"/>
    <hyperlink ref="A27:D27" location="'QA17'!A1" display="Quadre IIIA-3.17." xr:uid="{AE13AA3A-B18C-4356-A607-B8499C7A203E}"/>
    <hyperlink ref="A28:C28" location="'QA23'!A1" display="Quadre IIIA-3.23." xr:uid="{8EB89469-2E21-4F96-8EDB-DB9E88EF6167}"/>
    <hyperlink ref="A28:D28" location="'QA18'!A1" display="Quadre IIIA-3.18." xr:uid="{7864231C-1E12-4F76-9C3B-F1924D8C39A3}"/>
    <hyperlink ref="A29:C29" location="'QA23'!A1" display="Quadre IIIA-3.23." xr:uid="{55C100BA-E04E-495A-B197-AE1E8D1CB2B5}"/>
    <hyperlink ref="A29:D29" location="'QA19'!A1" display="Quadre IIIA-3.19." xr:uid="{6047BA4A-FB7E-4ADE-B672-DDE0A7052F43}"/>
    <hyperlink ref="A30:C30" location="'QA28'!A1" display="Quadre IIIA-3.28." xr:uid="{165EE223-5C11-4547-AEDF-75488600A70D}"/>
    <hyperlink ref="A30:D30" location="'QA20'!A1" display="Quadre IIIA-3.20." xr:uid="{00397585-D4C5-4AA6-84A6-071A8139993C}"/>
    <hyperlink ref="A31:C31" location="'QA29'!A1" display="Quadre IIIA-3.29.  " xr:uid="{C9D3C2EB-21C9-448B-9C7D-11FC73D53F79}"/>
    <hyperlink ref="A31:D31" location="'QA21'!A1" display="Quadre IIIA-3.21.  " xr:uid="{42A30F87-57EF-492C-BFBB-62F3C0B11625}"/>
    <hyperlink ref="A32:C32" location="'QA27'!A1" display="Quadre IIIA-3.27. " xr:uid="{5FB290AF-DFD4-451C-99DC-E9EB73058C83}"/>
    <hyperlink ref="A33:C33" location="'QA28'!A1" display="Quadre IIIA-3.28." xr:uid="{6B9749D9-0670-4923-B00A-F7266D353622}"/>
    <hyperlink ref="A33:D33" location="'QA23'!A1" display="Quadre IIIA-3.23. " xr:uid="{9D613131-F515-4802-99F9-CDA1CDC25E16}"/>
    <hyperlink ref="A34:C34" location="'QA7'!A1" display="Quadre IIIA-3.7." xr:uid="{A382B7F0-26A5-4610-B601-68EF57D1B808}"/>
    <hyperlink ref="A34:D34" location="'QA24'!A1" display="Quadre IIIA-3.24." xr:uid="{72112099-20B5-4D15-A38B-36D7A1547D05}"/>
    <hyperlink ref="A35:C35" location="'QA3'!A1" display="Quadre IIIA-3.3." xr:uid="{C428EB6C-0AA4-44F5-B005-F504382D2B5D}"/>
    <hyperlink ref="A35:D35" location="'QA25'!A1" display="Quadre IIIA-3.25." xr:uid="{E4EEDA7A-8FBC-49D7-A2E4-3ADF4B618633}"/>
    <hyperlink ref="A36:C36" location="'QA32'!A1" display="Quadre IIIA-3.32." xr:uid="{B34D4B63-D9C0-4EA6-8594-D97C45F5662D}"/>
    <hyperlink ref="A36:D36" location="'QA26'!A1" display="Quadre IIIA-3.26." xr:uid="{720B41C2-C65F-4393-A3BD-F5C74CB5CE30}"/>
    <hyperlink ref="A37:D37" location="'QA27'!A1" display="Quadre IIIA-3.27a. " xr:uid="{AD32A459-CF1A-42A5-AEBA-E7F791D223A8}"/>
    <hyperlink ref="A37:C37" location="'QA34'!A1" display="Quadre IIIA-3.34. " xr:uid="{9BDF2E92-B77A-4BD2-BAB5-3357EFF39B7C}"/>
    <hyperlink ref="A39:C39" location="'QA35'!A1" display="Quadre IIIA-3.35. " xr:uid="{C7371B08-D356-4596-B0AA-65B0D1060C3A}"/>
    <hyperlink ref="A40:C40" location="'QA36'!A1" display="Quadre IIIA-3.36. " xr:uid="{A76172D9-24E9-4E9F-B150-E6F5A3CDF9FE}"/>
    <hyperlink ref="A39:D39" location="'QA28'!A1" display="Quadre IIIA-3.28. " xr:uid="{8BACF716-B485-4551-ABD3-148943E582C7}"/>
    <hyperlink ref="A40:D40" location="'QA29'!A1" display="Quadre IIIA-3.29. " xr:uid="{9C09DC5A-F675-4AB0-8746-30320DF9D5D7}"/>
    <hyperlink ref="A41:C41" location="'QA39'!A1" display="Quadre IIIA-3.39. " xr:uid="{125DDDEA-B9D8-4910-AFCB-A270F9E54ED3}"/>
    <hyperlink ref="A41:D41" location="'QA30'!A1" display="Quadre IIIA-3.30. " xr:uid="{DFA35A8F-E009-47D1-B514-DD73C5822995}"/>
    <hyperlink ref="A42:C42" location="'QA38'!A1" display="Quadre IIIA-3.38. " xr:uid="{2DAB00B2-C32A-4591-9E2B-158BE4E36D95}"/>
    <hyperlink ref="A42:D42" location="'QA31'!A1" display="Quadre IIIA-3.31. " xr:uid="{33631E5E-822A-4117-9F59-856995DF9238}"/>
    <hyperlink ref="A43:C43" location="'QA4'!A1" display="Quadre IIIA-3.4." xr:uid="{286CC9E1-8759-4291-9D9B-E5C8F3F90EAE}"/>
    <hyperlink ref="A43:D43" location="'QA32'!A1" display="Quadre IIIA-3.32." xr:uid="{07BEE95F-EE58-45E6-B858-1B7123623D79}"/>
    <hyperlink ref="A44:C44" location="'QA40'!A1" display="Quadre IIIA-3.40. " xr:uid="{D8A4DD2B-7F0A-4D07-92EE-F35B82D3F534}"/>
    <hyperlink ref="A44:D44" location="'QA33'!A1" display="Quadre IIIA-3.33. " xr:uid="{16300143-6514-466F-8B7E-DC37AA275641}"/>
    <hyperlink ref="A45:C45" location="'Índex de quadres i gràfics'!A1" display="Quadre IIIA-3.41. " xr:uid="{E7C30E9D-323C-40D5-BC00-C555F0E7AEEA}"/>
    <hyperlink ref="A45:D45" location="'QA34'!A1" display="Quadre IIIA-3.34. " xr:uid="{A92422E7-8D7B-4C57-8B66-0D1B584357AF}"/>
    <hyperlink ref="A46:C46" location="'QA43'!A1" display=" Quadre IIIA-3.43." xr:uid="{228BD811-0B74-4B28-A953-7AEE813FFF35}"/>
    <hyperlink ref="A46:D46" location="'QA35'!A1" display="Quadre IIIA-3.35." xr:uid="{FBF09C1C-11F0-4400-B8F7-94A0006D1D1E}"/>
    <hyperlink ref="A47:C47" location="'QA42'!A1" display="Quadre IIIA-3.42. " xr:uid="{FA9B9642-5E4C-4872-8212-F7863B9582B3}"/>
    <hyperlink ref="A47:D47" location="'QA36'!A1" display="Quadre IIIA-3.36. " xr:uid="{CA48F0C2-4EA9-47EE-8324-1D45F2265A23}"/>
    <hyperlink ref="A48:C48" location="'QA44'!A1" display="Quadre IIIA-3.44." xr:uid="{782A59F5-162D-4BD1-933E-FFBF1F37CABD}"/>
    <hyperlink ref="A48:D48" location="'QA37'!A1" display="Quadre IIIA-3.37." xr:uid="{B3B4B3A6-3BD6-4D10-BB42-426F849B1386}"/>
    <hyperlink ref="A49:C49" location="'QA45'!A1" display="Quadre IIIA-3.45. " xr:uid="{244A3CA0-A6D9-4AD0-BD5C-DFCBFE0B981D}"/>
    <hyperlink ref="A50:C50" location="'QA46'!A1" display="Quadre IIIA-3.46." xr:uid="{4A468D5D-AD63-4D44-95CE-400CF84C0AA6}"/>
    <hyperlink ref="A49:D49" location="'QA38'!A1" display="Quadre IIIA-3.38. " xr:uid="{C2FA5558-69D8-40AE-AFCB-D0ACED19D3FC}"/>
    <hyperlink ref="A50:D50" location="'QA39'!A1" display="Quadre IIIA-3.39." xr:uid="{200D8F39-8758-4F2C-9EF6-733A6E55710E}"/>
    <hyperlink ref="A51:C51" location="'QA51'!A1" display="Quadre IIIA-3.51. " xr:uid="{3354DD32-09CE-440B-893A-24ED93529E22}"/>
    <hyperlink ref="A51:D51" location="'QA40'!A1" display="Quadre IIIA-3.40. " xr:uid="{7CA7D438-89B9-491B-987E-4D20DD00773C}"/>
    <hyperlink ref="A52:C52" location="'QA48'!A1" display="Quadre IIIA-3.48." xr:uid="{DAB4317F-C7F3-46C4-8605-8E09267E8D61}"/>
    <hyperlink ref="A53:C53" location="'QA49'!A1" display="Quadre IIIA-3.49." xr:uid="{E23D28FF-F3F2-4A98-B31E-E1C28CE84023}"/>
    <hyperlink ref="A52:D52" location="'QA41'!A1" display="Quadre IIIA-3.41." xr:uid="{713A473F-7D4A-4DC3-8B09-760C554F62CA}"/>
    <hyperlink ref="A53:D53" location="'QA42'!A1" display="Quadre IIIA-3.42." xr:uid="{BCB0BDCE-7CC1-4624-92DE-D77A27AEBC75}"/>
    <hyperlink ref="A54:C54" location="'QA50'!A1" display="Quadre IIIA-3.50." xr:uid="{B14414FE-5628-4928-8746-5193B482D9CC}"/>
    <hyperlink ref="A54:D54" location="'QA43'!A1" display="Quadre IIIA-3.43." xr:uid="{483DC715-0E35-4426-95C7-28D7BB7059BF}"/>
    <hyperlink ref="A55:C55" location="'QA51'!A1" display="Quadre IIIA-3.51. " xr:uid="{FF9C3E01-FCA4-4004-B428-E3CCD32EEBA4}"/>
    <hyperlink ref="A55:D55" location="'QA44'!A1" display="Quadre IIIA-3.44. " xr:uid="{02EFEA7F-CE1E-4432-9ECE-D004A961C965}"/>
    <hyperlink ref="A56:C56" location="'QA51'!A1" display="Quadre IIIA-3.51. " xr:uid="{FF2CB947-C6EC-4418-B5E6-90C22732F286}"/>
    <hyperlink ref="A56:D56" location="'QA45'!A1" display="Quadre IIIA-3.45. " xr:uid="{E9CC1EB2-BD49-4743-B463-ADFF5A1AB65C}"/>
    <hyperlink ref="A57:C57" location="'QA51'!A1" display="Quadre IIIA-3.51. " xr:uid="{69EAB940-9B68-4D86-BEDD-552765B5C270}"/>
    <hyperlink ref="A57:D57" location="'QA46'!A1" display="Quadre IIIA-3.46. " xr:uid="{B38C9B2A-429A-4CD2-9665-81B53E6C25C6}"/>
    <hyperlink ref="A59:C59" location="'QA51'!A1" display="Quadre IIIA-3.51. " xr:uid="{C79365EC-30B1-48BE-9F46-30BFB4DC9A0A}"/>
    <hyperlink ref="A59:D59" location="'QA48'!A1" display="Quadre IIIA-3.48. " xr:uid="{93C17304-FE73-4F8B-8A73-861914AB5CFE}"/>
    <hyperlink ref="A58:C58" location="'QA51'!A1" display="Quadre IIIA-3.51. " xr:uid="{E2E8A930-EE5E-44C8-ACF0-8DFE81D1A1ED}"/>
    <hyperlink ref="A58:D58" location="'QA47'!A1" display="Quadre IIIA-3.47. " xr:uid="{0FEC7664-54E1-49E1-809D-CC0CA2DA1089}"/>
    <hyperlink ref="A60:C60" location="'QA51'!A1" display="Quadre IIIA-3.51. " xr:uid="{EA5DAFC1-D1BD-481C-9F5D-81C7F787C28E}"/>
    <hyperlink ref="A60:D60" location="'QA49'!A1" display="Quadre IIIA-3.49. " xr:uid="{E66F81BF-AF5D-4A3C-980A-53C08D35FEA0}"/>
    <hyperlink ref="A61:C61" location="'QA10'!A1" display="Quadre IIIA-3.10." xr:uid="{6520EB9B-DA65-4CD7-A465-D2097CE6C342}"/>
    <hyperlink ref="A61:D61" location="'QA50'!A1" display="Quadre IIIA-3.50." xr:uid="{E37DF7BC-838E-485B-B0DB-4381A0AA16E6}"/>
    <hyperlink ref="A62:C62" location="'QA24'!A1" display="Quadre IIIA-3.24. " xr:uid="{2783B88C-0916-490F-BAB6-1B9682991C9F}"/>
    <hyperlink ref="A62:D62" location="'QA51'!A1" display="Quadre IIIA-3.51. " xr:uid="{FCDEAE32-6F69-478A-A408-C0F97B3C4AAA}"/>
    <hyperlink ref="A63:C63" location="'QA30'!A1" display="Quadre IIIA-3.30. " xr:uid="{045D71EE-C576-4189-B075-4E333BAF42DD}"/>
    <hyperlink ref="A63:D63" location="'QA52'!A1" display="Quadre IIIA-3.52. " xr:uid="{4AEA448C-B7E0-4112-9940-BA61D36F783F}"/>
    <hyperlink ref="A64:C64" location="'QA31'!A1" display="Quadre IIIA-3.31. " xr:uid="{B91AEE30-5AF2-4CE6-B410-C06701803E01}"/>
    <hyperlink ref="A64:D64" location="'QA53'!A1" display="Quadre IIIA-3.53. " xr:uid="{9D5A7018-8B07-4832-8EF7-389CA99DA66C}"/>
    <hyperlink ref="A65:C65" location="'QA37'!A1" display="Quadre IIIA-3.37." xr:uid="{5F658291-EDD5-42A0-9D58-C0733F5CD2C0}"/>
    <hyperlink ref="A65:D65" location="'QA54'!A1" display="Quadre IIIA-3.54." xr:uid="{1A4BEBDF-A85F-4257-99B7-3F1BB1118437}"/>
    <hyperlink ref="A66:C66" location="'QA47'!A1" display="Quadre IIIA-3.47. " xr:uid="{0AEFA6D7-CDC0-4A7A-A9ED-01555D9368AB}"/>
    <hyperlink ref="A66:D66" location="'QA55'!A1" display="Quadre IIIA-3.55. " xr:uid="{0CF536C5-9FC4-400F-9753-59A1F45DF4FD}"/>
    <hyperlink ref="A67:C67" location="'QA51'!A1" display="Quadre IIIA-3.51. " xr:uid="{4978686C-15C3-4632-8167-2AF989308116}"/>
    <hyperlink ref="A67:D67" location="'QA56'!A1" display="Quadre IIIA-3.56. " xr:uid="{B1A202D3-192F-41B6-8A7C-06F681C22EA3}"/>
    <hyperlink ref="A32:D32" location="'QA22'!A1" display="Quadre IIIA-3.22. " xr:uid="{4460AF8D-2360-41D3-9F4E-913CC8848263}"/>
    <hyperlink ref="A38:D38" location="'QA27'!A1" display="Quadre IIIA-3.27b." xr:uid="{0F7C054A-969C-456F-8979-B66B044411D1}"/>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249977111117893"/>
  </sheetPr>
  <dimension ref="A1:K21"/>
  <sheetViews>
    <sheetView showGridLines="0" workbookViewId="0">
      <selection sqref="A1:K1"/>
    </sheetView>
  </sheetViews>
  <sheetFormatPr baseColWidth="10" defaultColWidth="10.7109375" defaultRowHeight="15" customHeight="1" x14ac:dyDescent="0.25"/>
  <cols>
    <col min="1" max="2" width="10.7109375" style="1" customWidth="1"/>
    <col min="3" max="3" width="17.28515625" style="1" customWidth="1"/>
    <col min="4" max="4" width="10.7109375" style="1" customWidth="1"/>
    <col min="5" max="5" width="13.42578125" style="1" customWidth="1"/>
    <col min="6" max="6" width="13" style="1" customWidth="1"/>
    <col min="7" max="7" width="10.7109375" style="1" customWidth="1"/>
    <col min="8" max="8" width="15.42578125" style="1" customWidth="1"/>
    <col min="9" max="9" width="13.42578125" style="1" customWidth="1"/>
    <col min="10" max="10" width="12.42578125" style="1" customWidth="1"/>
    <col min="11" max="11" width="28.140625" style="1" customWidth="1"/>
    <col min="12" max="12" width="10.7109375" style="1" customWidth="1"/>
    <col min="13" max="16384" width="10.7109375" style="1"/>
  </cols>
  <sheetData>
    <row r="1" spans="1:11" ht="13.5" customHeight="1" x14ac:dyDescent="0.25">
      <c r="A1" s="499" t="s">
        <v>482</v>
      </c>
      <c r="B1" s="500"/>
      <c r="C1" s="500"/>
      <c r="D1" s="500"/>
      <c r="E1" s="500"/>
      <c r="F1" s="500"/>
      <c r="G1" s="500"/>
      <c r="H1" s="500"/>
      <c r="I1" s="500"/>
      <c r="J1" s="500"/>
      <c r="K1" s="500"/>
    </row>
    <row r="2" spans="1:11" ht="37.5" customHeight="1" x14ac:dyDescent="0.25">
      <c r="A2" s="241"/>
      <c r="B2" s="211" t="s">
        <v>553</v>
      </c>
      <c r="C2" s="211" t="s">
        <v>552</v>
      </c>
      <c r="D2" s="211" t="s">
        <v>554</v>
      </c>
      <c r="E2" s="211" t="s">
        <v>557</v>
      </c>
      <c r="F2" s="211" t="s">
        <v>555</v>
      </c>
      <c r="G2" s="211" t="s">
        <v>556</v>
      </c>
      <c r="H2" s="211" t="s">
        <v>630</v>
      </c>
      <c r="I2" s="211" t="s">
        <v>636</v>
      </c>
      <c r="J2" s="211" t="s">
        <v>631</v>
      </c>
      <c r="K2" s="211" t="s">
        <v>632</v>
      </c>
    </row>
    <row r="3" spans="1:11" ht="13.9" customHeight="1" x14ac:dyDescent="0.25">
      <c r="A3" s="212" t="s">
        <v>47</v>
      </c>
      <c r="B3" s="7">
        <v>155317</v>
      </c>
      <c r="C3" s="213">
        <v>85908432.629999995</v>
      </c>
      <c r="D3" s="213">
        <v>553.12</v>
      </c>
      <c r="E3" s="213">
        <v>2.27</v>
      </c>
      <c r="F3" s="213">
        <v>7.68</v>
      </c>
      <c r="G3" s="213">
        <v>5.29</v>
      </c>
      <c r="H3" s="213">
        <v>53547448.850000001</v>
      </c>
      <c r="I3" s="213">
        <v>27577074.77</v>
      </c>
      <c r="J3" s="213">
        <v>4749114.5</v>
      </c>
      <c r="K3" s="213">
        <v>34794.51</v>
      </c>
    </row>
    <row r="4" spans="1:11" ht="14.65" customHeight="1" x14ac:dyDescent="0.25">
      <c r="A4" s="212" t="s">
        <v>48</v>
      </c>
      <c r="B4" s="7">
        <v>156892</v>
      </c>
      <c r="C4" s="213">
        <v>91805242.079999998</v>
      </c>
      <c r="D4" s="213">
        <v>585.15</v>
      </c>
      <c r="E4" s="213">
        <v>1.01</v>
      </c>
      <c r="F4" s="213">
        <v>6.86</v>
      </c>
      <c r="G4" s="213">
        <v>5.79</v>
      </c>
      <c r="H4" s="213">
        <v>57359721.210000001</v>
      </c>
      <c r="I4" s="213">
        <v>29139082.940000001</v>
      </c>
      <c r="J4" s="213">
        <v>5263605.88</v>
      </c>
      <c r="K4" s="213">
        <v>42832.05</v>
      </c>
    </row>
    <row r="5" spans="1:11" ht="14.65" customHeight="1" x14ac:dyDescent="0.25">
      <c r="A5" s="212" t="s">
        <v>49</v>
      </c>
      <c r="B5" s="7">
        <v>158432</v>
      </c>
      <c r="C5" s="213">
        <v>97283192.920000002</v>
      </c>
      <c r="D5" s="213">
        <v>614.04</v>
      </c>
      <c r="E5" s="213">
        <v>0.98</v>
      </c>
      <c r="F5" s="213">
        <v>5.97</v>
      </c>
      <c r="G5" s="213">
        <v>4.9400000000000004</v>
      </c>
      <c r="H5" s="213">
        <v>61235543.850000001</v>
      </c>
      <c r="I5" s="213">
        <v>30191251.57</v>
      </c>
      <c r="J5" s="213">
        <v>5805652.9299999997</v>
      </c>
      <c r="K5" s="213">
        <v>50744.57</v>
      </c>
    </row>
    <row r="6" spans="1:11" ht="14.65" customHeight="1" x14ac:dyDescent="0.25">
      <c r="A6" s="212" t="s">
        <v>50</v>
      </c>
      <c r="B6" s="7">
        <v>161430</v>
      </c>
      <c r="C6" s="213">
        <v>106011369.62</v>
      </c>
      <c r="D6" s="213">
        <v>656.7</v>
      </c>
      <c r="E6" s="213">
        <v>1.89</v>
      </c>
      <c r="F6" s="213">
        <v>8.9700000000000006</v>
      </c>
      <c r="G6" s="213">
        <v>6.95</v>
      </c>
      <c r="H6" s="213">
        <v>66722555.090000004</v>
      </c>
      <c r="I6" s="213">
        <v>32499592.850000001</v>
      </c>
      <c r="J6" s="213">
        <v>6456221.3200000003</v>
      </c>
      <c r="K6" s="213">
        <v>333000.36</v>
      </c>
    </row>
    <row r="7" spans="1:11" ht="14.65" customHeight="1" x14ac:dyDescent="0.25">
      <c r="A7" s="212" t="s">
        <v>51</v>
      </c>
      <c r="B7" s="7">
        <v>164351</v>
      </c>
      <c r="C7" s="213">
        <v>113257893.37</v>
      </c>
      <c r="D7" s="213">
        <v>689.12</v>
      </c>
      <c r="E7" s="213">
        <v>1.81</v>
      </c>
      <c r="F7" s="213">
        <v>6.84</v>
      </c>
      <c r="G7" s="213">
        <v>4.9400000000000004</v>
      </c>
      <c r="H7" s="213">
        <v>72507189.659999996</v>
      </c>
      <c r="I7" s="213">
        <v>33409401.52</v>
      </c>
      <c r="J7" s="213">
        <v>7002370.6600000001</v>
      </c>
      <c r="K7" s="213">
        <v>338931.53</v>
      </c>
    </row>
    <row r="8" spans="1:11" ht="14.65" customHeight="1" x14ac:dyDescent="0.25">
      <c r="A8" s="212" t="s">
        <v>52</v>
      </c>
      <c r="B8" s="7">
        <v>167496</v>
      </c>
      <c r="C8" s="213">
        <v>119728344.08</v>
      </c>
      <c r="D8" s="213">
        <v>714.81</v>
      </c>
      <c r="E8" s="213">
        <v>1.91</v>
      </c>
      <c r="F8" s="213">
        <v>5.71</v>
      </c>
      <c r="G8" s="213">
        <v>3.73</v>
      </c>
      <c r="H8" s="213">
        <v>78885797.560000002</v>
      </c>
      <c r="I8" s="213">
        <v>33012277.82</v>
      </c>
      <c r="J8" s="213">
        <v>7474619.4299999997</v>
      </c>
      <c r="K8" s="213">
        <v>355649.27</v>
      </c>
    </row>
    <row r="9" spans="1:11" ht="14.65" customHeight="1" x14ac:dyDescent="0.25">
      <c r="A9" s="212" t="s">
        <v>53</v>
      </c>
      <c r="B9" s="7">
        <v>170761</v>
      </c>
      <c r="C9" s="213">
        <v>126414376.04000001</v>
      </c>
      <c r="D9" s="213">
        <v>740.3</v>
      </c>
      <c r="E9" s="213">
        <v>1.95</v>
      </c>
      <c r="F9" s="213">
        <v>5.58</v>
      </c>
      <c r="G9" s="213">
        <v>3.57</v>
      </c>
      <c r="H9" s="213">
        <v>85398062.079999998</v>
      </c>
      <c r="I9" s="213">
        <v>32903786.989999998</v>
      </c>
      <c r="J9" s="213">
        <v>7744807.4699999997</v>
      </c>
      <c r="K9" s="213">
        <v>367719.5</v>
      </c>
    </row>
    <row r="10" spans="1:11" ht="14.65" customHeight="1" x14ac:dyDescent="0.25">
      <c r="A10" s="212" t="s">
        <v>54</v>
      </c>
      <c r="B10" s="7">
        <v>173784</v>
      </c>
      <c r="C10" s="213">
        <v>132923360.77</v>
      </c>
      <c r="D10" s="213">
        <v>764.88</v>
      </c>
      <c r="E10" s="213">
        <v>1.77</v>
      </c>
      <c r="F10" s="213">
        <v>5.15</v>
      </c>
      <c r="G10" s="213">
        <v>3.32</v>
      </c>
      <c r="H10" s="213">
        <v>91895448.140000001</v>
      </c>
      <c r="I10" s="213">
        <v>32501136.120000001</v>
      </c>
      <c r="J10" s="213">
        <v>8155565.3499999996</v>
      </c>
      <c r="K10" s="213">
        <v>371211.16</v>
      </c>
    </row>
    <row r="11" spans="1:11" ht="14.65" customHeight="1" x14ac:dyDescent="0.25">
      <c r="A11" s="212" t="s">
        <v>55</v>
      </c>
      <c r="B11" s="7">
        <v>177164</v>
      </c>
      <c r="C11" s="213">
        <v>140004683.81999999</v>
      </c>
      <c r="D11" s="213">
        <v>790.25</v>
      </c>
      <c r="E11" s="213">
        <v>1.94</v>
      </c>
      <c r="F11" s="213">
        <v>5.33</v>
      </c>
      <c r="G11" s="213">
        <v>3.32</v>
      </c>
      <c r="H11" s="213">
        <v>98522330.269999996</v>
      </c>
      <c r="I11" s="213">
        <v>32884847.32</v>
      </c>
      <c r="J11" s="213">
        <v>8214224.4199999999</v>
      </c>
      <c r="K11" s="213">
        <v>383281.81</v>
      </c>
    </row>
    <row r="12" spans="1:11" ht="14.65" customHeight="1" x14ac:dyDescent="0.25">
      <c r="A12" s="212" t="s">
        <v>56</v>
      </c>
      <c r="B12" s="7">
        <v>179912</v>
      </c>
      <c r="C12" s="213">
        <v>144927891.88999999</v>
      </c>
      <c r="D12" s="213">
        <v>805.55</v>
      </c>
      <c r="E12" s="213">
        <v>1.55</v>
      </c>
      <c r="F12" s="213">
        <v>3.52</v>
      </c>
      <c r="G12" s="213">
        <v>1.94</v>
      </c>
      <c r="H12" s="213">
        <v>104875101.51000001</v>
      </c>
      <c r="I12" s="213">
        <v>31563751</v>
      </c>
      <c r="J12" s="213">
        <v>8103374.0800000001</v>
      </c>
      <c r="K12" s="213">
        <v>385665.3</v>
      </c>
    </row>
    <row r="13" spans="1:11" ht="14.65" customHeight="1" x14ac:dyDescent="0.25">
      <c r="A13" s="212" t="s">
        <v>57</v>
      </c>
      <c r="B13" s="7">
        <v>182453</v>
      </c>
      <c r="C13" s="213">
        <v>150007082.53999999</v>
      </c>
      <c r="D13" s="213">
        <v>822.17</v>
      </c>
      <c r="E13" s="213">
        <v>1.41</v>
      </c>
      <c r="F13" s="213">
        <v>3.5</v>
      </c>
      <c r="G13" s="213">
        <v>2.06</v>
      </c>
      <c r="H13" s="213">
        <v>111449531.84999999</v>
      </c>
      <c r="I13" s="213">
        <v>30230086</v>
      </c>
      <c r="J13" s="213">
        <v>7935507.3099999996</v>
      </c>
      <c r="K13" s="213">
        <v>391957.38</v>
      </c>
    </row>
    <row r="14" spans="1:11" ht="14.65" customHeight="1" x14ac:dyDescent="0.25">
      <c r="A14" s="212" t="s">
        <v>58</v>
      </c>
      <c r="B14" s="7">
        <v>185194</v>
      </c>
      <c r="C14" s="213">
        <v>155656049.63999999</v>
      </c>
      <c r="D14" s="213">
        <v>840.5</v>
      </c>
      <c r="E14" s="213">
        <v>1.5</v>
      </c>
      <c r="F14" s="213">
        <v>3.77</v>
      </c>
      <c r="G14" s="213">
        <v>2.23</v>
      </c>
      <c r="H14" s="213">
        <v>118352778.56</v>
      </c>
      <c r="I14" s="213">
        <v>28944274.66</v>
      </c>
      <c r="J14" s="213">
        <v>7804814.8200000003</v>
      </c>
      <c r="K14" s="213">
        <v>554181.6</v>
      </c>
    </row>
    <row r="15" spans="1:11" ht="14.65" customHeight="1" x14ac:dyDescent="0.25">
      <c r="A15" s="212" t="s">
        <v>59</v>
      </c>
      <c r="B15" s="7">
        <v>187952</v>
      </c>
      <c r="C15" s="213">
        <v>161212539.72999999</v>
      </c>
      <c r="D15" s="213">
        <v>857.73</v>
      </c>
      <c r="E15" s="213">
        <v>1.49</v>
      </c>
      <c r="F15" s="213">
        <v>3.57</v>
      </c>
      <c r="G15" s="213">
        <v>2.0499999999999998</v>
      </c>
      <c r="H15" s="213">
        <v>125176410.81</v>
      </c>
      <c r="I15" s="213">
        <v>27692737.149999999</v>
      </c>
      <c r="J15" s="213">
        <v>7581774.3399999999</v>
      </c>
      <c r="K15" s="213">
        <v>761617.43</v>
      </c>
    </row>
    <row r="16" spans="1:11" ht="14.65" customHeight="1" x14ac:dyDescent="0.25">
      <c r="A16" s="212" t="s">
        <v>60</v>
      </c>
      <c r="B16" s="7">
        <v>190748</v>
      </c>
      <c r="C16" s="213">
        <v>169740279.25999999</v>
      </c>
      <c r="D16" s="213">
        <v>889.87</v>
      </c>
      <c r="E16" s="213">
        <v>1.49</v>
      </c>
      <c r="F16" s="213">
        <v>5.29</v>
      </c>
      <c r="G16" s="213">
        <v>3.75</v>
      </c>
      <c r="H16" s="213">
        <v>132424894.25</v>
      </c>
      <c r="I16" s="213">
        <v>28690146.879999999</v>
      </c>
      <c r="J16" s="213">
        <v>7637180.2800000003</v>
      </c>
      <c r="K16" s="213">
        <v>988057.85</v>
      </c>
    </row>
    <row r="17" spans="1:11" ht="14.65" customHeight="1" x14ac:dyDescent="0.25">
      <c r="A17" s="212" t="s">
        <v>61</v>
      </c>
      <c r="B17" s="7">
        <v>194181</v>
      </c>
      <c r="C17" s="213">
        <v>178970486.38</v>
      </c>
      <c r="D17" s="213">
        <v>921.67</v>
      </c>
      <c r="E17" s="213">
        <v>1.8</v>
      </c>
      <c r="F17" s="213">
        <v>5.44</v>
      </c>
      <c r="G17" s="213">
        <v>3.57</v>
      </c>
      <c r="H17" s="213">
        <v>139859934.81</v>
      </c>
      <c r="I17" s="213">
        <v>30020846.329999998</v>
      </c>
      <c r="J17" s="213">
        <v>7711934.2699999996</v>
      </c>
      <c r="K17" s="213">
        <v>1377770.97</v>
      </c>
    </row>
    <row r="18" spans="1:11" ht="13.9" customHeight="1" x14ac:dyDescent="0.25">
      <c r="A18" s="212" t="s">
        <v>62</v>
      </c>
      <c r="B18" s="7">
        <v>196651</v>
      </c>
      <c r="C18" s="213">
        <v>185898645.18000001</v>
      </c>
      <c r="D18" s="213">
        <v>945.32</v>
      </c>
      <c r="E18" s="213">
        <v>1.27</v>
      </c>
      <c r="F18" s="213">
        <v>3.87</v>
      </c>
      <c r="G18" s="213">
        <v>2.57</v>
      </c>
      <c r="H18" s="213">
        <v>146886167.61000001</v>
      </c>
      <c r="I18" s="213">
        <v>29807788.129999999</v>
      </c>
      <c r="J18" s="213">
        <v>7587226.4299999997</v>
      </c>
      <c r="K18" s="213">
        <v>1617463.01</v>
      </c>
    </row>
    <row r="19" spans="1:11" ht="13.9" customHeight="1" x14ac:dyDescent="0.25">
      <c r="A19" s="212" t="s">
        <v>63</v>
      </c>
      <c r="B19" s="7">
        <v>200692</v>
      </c>
      <c r="C19" s="213">
        <v>194309557.88</v>
      </c>
      <c r="D19" s="213">
        <v>968.2</v>
      </c>
      <c r="E19" s="213">
        <v>1.82</v>
      </c>
      <c r="F19" s="213">
        <v>4.1500000000000004</v>
      </c>
      <c r="G19" s="213">
        <v>2.29</v>
      </c>
      <c r="H19" s="213">
        <v>155488368.63</v>
      </c>
      <c r="I19" s="213">
        <v>29544090.57</v>
      </c>
      <c r="J19" s="213">
        <v>7417940.96</v>
      </c>
      <c r="K19" s="213">
        <v>1859157.72</v>
      </c>
    </row>
    <row r="20" spans="1:11" ht="15" customHeight="1" x14ac:dyDescent="0.25">
      <c r="A20" s="501" t="s">
        <v>633</v>
      </c>
      <c r="B20" s="460"/>
      <c r="C20" s="460"/>
      <c r="D20" s="460"/>
      <c r="E20" s="460"/>
      <c r="F20" s="460"/>
      <c r="G20" s="460"/>
      <c r="H20" s="460"/>
      <c r="I20" s="460"/>
      <c r="J20" s="460"/>
      <c r="K20" s="460"/>
    </row>
    <row r="21" spans="1:11" ht="13.5" customHeight="1" x14ac:dyDescent="0.25"/>
  </sheetData>
  <mergeCells count="2">
    <mergeCell ref="A1:K1"/>
    <mergeCell ref="A20:K20"/>
  </mergeCells>
  <pageMargins left="0.7" right="0.7" top="0.75" bottom="0.75" header="0.3" footer="0.3"/>
  <pageSetup orientation="portrait"/>
  <headerFooter>
    <oddFooter>&amp;C&amp;"Helvetica Neue,Regular"&amp;12&amp;K000000&amp;P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249977111117893"/>
  </sheetPr>
  <dimension ref="A1:AD79"/>
  <sheetViews>
    <sheetView showGridLines="0" workbookViewId="0">
      <selection sqref="A1:K1"/>
    </sheetView>
  </sheetViews>
  <sheetFormatPr baseColWidth="10" defaultColWidth="10.7109375" defaultRowHeight="15" customHeight="1" x14ac:dyDescent="0.25"/>
  <cols>
    <col min="1" max="1" width="20.42578125" style="1" customWidth="1"/>
    <col min="2" max="2" width="22.7109375" style="1" customWidth="1"/>
    <col min="3" max="3" width="17.28515625" style="1" customWidth="1"/>
    <col min="4" max="4" width="12.42578125" style="1" customWidth="1"/>
    <col min="5" max="5" width="24" style="1" customWidth="1"/>
    <col min="6" max="6" width="21.7109375" style="1" customWidth="1"/>
    <col min="7" max="7" width="25.42578125" style="1" customWidth="1"/>
    <col min="8" max="8" width="28" style="1" customWidth="1"/>
    <col min="9" max="9" width="26.140625" style="1" customWidth="1"/>
    <col min="10" max="10" width="23.7109375" style="1" customWidth="1"/>
    <col min="11" max="11" width="25.42578125" style="1" customWidth="1"/>
    <col min="12" max="12" width="15.7109375" style="1" customWidth="1"/>
    <col min="13" max="16" width="10.7109375" style="1" customWidth="1"/>
    <col min="17" max="17" width="14.42578125" style="1" customWidth="1"/>
    <col min="18" max="31" width="10.7109375" style="1" customWidth="1"/>
    <col min="32" max="16384" width="10.7109375" style="1"/>
  </cols>
  <sheetData>
    <row r="1" spans="1:30" ht="21" customHeight="1" x14ac:dyDescent="0.25">
      <c r="A1" s="479" t="s">
        <v>483</v>
      </c>
      <c r="B1" s="479"/>
      <c r="C1" s="479"/>
      <c r="D1" s="479"/>
      <c r="E1" s="479"/>
      <c r="F1" s="479"/>
      <c r="G1" s="479"/>
      <c r="H1" s="479"/>
      <c r="I1" s="479"/>
      <c r="J1" s="479"/>
      <c r="K1" s="479"/>
      <c r="L1" s="242"/>
      <c r="M1" s="243"/>
      <c r="N1" s="243"/>
      <c r="O1" s="243"/>
      <c r="P1" s="243"/>
      <c r="Q1" s="243"/>
      <c r="R1" s="243"/>
      <c r="S1" s="243"/>
      <c r="T1" s="243"/>
      <c r="U1" s="243"/>
      <c r="V1" s="2"/>
      <c r="W1" s="2"/>
      <c r="X1" s="2"/>
      <c r="Y1" s="2"/>
      <c r="Z1" s="2"/>
      <c r="AA1" s="2"/>
      <c r="AB1" s="2"/>
      <c r="AC1" s="2"/>
      <c r="AD1" s="2"/>
    </row>
    <row r="2" spans="1:30" ht="15.75" customHeight="1" x14ac:dyDescent="0.25">
      <c r="A2" s="520" t="s">
        <v>92</v>
      </c>
      <c r="B2" s="508" t="s">
        <v>2</v>
      </c>
      <c r="C2" s="509"/>
      <c r="D2" s="509"/>
      <c r="E2" s="509"/>
      <c r="F2" s="509"/>
      <c r="G2" s="509"/>
      <c r="H2" s="509"/>
      <c r="I2" s="509"/>
      <c r="J2" s="509"/>
      <c r="K2" s="509"/>
      <c r="L2" s="242"/>
      <c r="M2" s="243"/>
      <c r="N2" s="243"/>
      <c r="O2" s="243"/>
      <c r="P2" s="243"/>
      <c r="Q2" s="243"/>
      <c r="R2" s="243"/>
      <c r="S2" s="243"/>
      <c r="T2" s="243"/>
      <c r="U2" s="243"/>
      <c r="V2" s="2"/>
      <c r="W2" s="2"/>
      <c r="X2" s="2"/>
      <c r="Y2" s="2"/>
      <c r="Z2" s="2"/>
      <c r="AA2" s="2"/>
      <c r="AB2" s="2"/>
      <c r="AC2" s="2"/>
      <c r="AD2" s="2"/>
    </row>
    <row r="3" spans="1:30" ht="23.45" customHeight="1" x14ac:dyDescent="0.25">
      <c r="A3" s="521"/>
      <c r="B3" s="257" t="s">
        <v>553</v>
      </c>
      <c r="C3" s="257" t="s">
        <v>552</v>
      </c>
      <c r="D3" s="257" t="s">
        <v>554</v>
      </c>
      <c r="E3" s="257" t="s">
        <v>557</v>
      </c>
      <c r="F3" s="257" t="s">
        <v>555</v>
      </c>
      <c r="G3" s="257" t="s">
        <v>556</v>
      </c>
      <c r="H3" s="257" t="s">
        <v>635</v>
      </c>
      <c r="I3" s="257" t="s">
        <v>636</v>
      </c>
      <c r="J3" s="257" t="s">
        <v>637</v>
      </c>
      <c r="K3" s="257" t="s">
        <v>632</v>
      </c>
      <c r="L3" s="242"/>
      <c r="M3" s="243"/>
      <c r="N3" s="243"/>
      <c r="O3" s="243"/>
      <c r="P3" s="243"/>
      <c r="Q3" s="243"/>
      <c r="R3" s="243"/>
      <c r="S3" s="243"/>
      <c r="T3" s="243"/>
      <c r="U3" s="243"/>
      <c r="V3" s="2"/>
      <c r="W3" s="2"/>
      <c r="X3" s="2"/>
      <c r="Y3" s="2"/>
      <c r="Z3" s="2"/>
      <c r="AA3" s="2"/>
      <c r="AB3" s="2"/>
      <c r="AC3" s="2"/>
      <c r="AD3" s="2"/>
    </row>
    <row r="4" spans="1:30" ht="15.75" customHeight="1" x14ac:dyDescent="0.25">
      <c r="A4" s="77" t="s">
        <v>47</v>
      </c>
      <c r="B4" s="78">
        <v>18913</v>
      </c>
      <c r="C4" s="79">
        <v>12148035.73</v>
      </c>
      <c r="D4" s="79">
        <v>642.30999999999995</v>
      </c>
      <c r="E4" s="79">
        <v>1.5</v>
      </c>
      <c r="F4" s="79">
        <v>5.89</v>
      </c>
      <c r="G4" s="79">
        <v>4.33</v>
      </c>
      <c r="H4" s="79">
        <v>9601566.0700000003</v>
      </c>
      <c r="I4" s="79">
        <v>2476145.36</v>
      </c>
      <c r="J4" s="79">
        <v>66113.240000000005</v>
      </c>
      <c r="K4" s="79">
        <v>4211.0600000000004</v>
      </c>
      <c r="L4" s="242"/>
      <c r="M4" s="243"/>
      <c r="N4" s="243"/>
      <c r="O4" s="243"/>
      <c r="P4" s="243"/>
      <c r="Q4" s="243"/>
      <c r="R4" s="243"/>
      <c r="S4" s="243"/>
      <c r="T4" s="243"/>
      <c r="U4" s="243"/>
      <c r="V4" s="2"/>
      <c r="W4" s="2"/>
      <c r="X4" s="2"/>
      <c r="Y4" s="2"/>
      <c r="Z4" s="2"/>
      <c r="AA4" s="2"/>
      <c r="AB4" s="2"/>
      <c r="AC4" s="2"/>
      <c r="AD4" s="2"/>
    </row>
    <row r="5" spans="1:30" ht="15.75" customHeight="1" x14ac:dyDescent="0.25">
      <c r="A5" s="77" t="s">
        <v>48</v>
      </c>
      <c r="B5" s="78">
        <v>18967</v>
      </c>
      <c r="C5" s="79">
        <v>12759417.460000001</v>
      </c>
      <c r="D5" s="79">
        <v>672.72</v>
      </c>
      <c r="E5" s="79">
        <v>0.28999999999999998</v>
      </c>
      <c r="F5" s="79">
        <v>5.03</v>
      </c>
      <c r="G5" s="79">
        <v>4.7300000000000004</v>
      </c>
      <c r="H5" s="79">
        <v>10012859.52</v>
      </c>
      <c r="I5" s="79">
        <v>2661573.6</v>
      </c>
      <c r="J5" s="79">
        <v>79704.61</v>
      </c>
      <c r="K5" s="79">
        <v>5279.73</v>
      </c>
      <c r="L5" s="242"/>
      <c r="M5" s="243"/>
      <c r="N5" s="243"/>
      <c r="O5" s="243"/>
      <c r="P5" s="243"/>
      <c r="Q5" s="243"/>
      <c r="R5" s="243"/>
      <c r="S5" s="243"/>
      <c r="T5" s="243"/>
      <c r="U5" s="243"/>
      <c r="V5" s="2"/>
      <c r="W5" s="2"/>
      <c r="X5" s="2"/>
      <c r="Y5" s="2"/>
      <c r="Z5" s="2"/>
      <c r="AA5" s="2"/>
      <c r="AB5" s="2"/>
      <c r="AC5" s="2"/>
      <c r="AD5" s="2"/>
    </row>
    <row r="6" spans="1:30" ht="15.75" customHeight="1" x14ac:dyDescent="0.25">
      <c r="A6" s="77" t="s">
        <v>49</v>
      </c>
      <c r="B6" s="78">
        <v>18790</v>
      </c>
      <c r="C6" s="79">
        <v>13123509.91</v>
      </c>
      <c r="D6" s="79">
        <v>698.43</v>
      </c>
      <c r="E6" s="79">
        <v>-0.93</v>
      </c>
      <c r="F6" s="79">
        <v>2.85</v>
      </c>
      <c r="G6" s="79">
        <v>3.82</v>
      </c>
      <c r="H6" s="79">
        <v>10266239.75</v>
      </c>
      <c r="I6" s="79">
        <v>2752602.73</v>
      </c>
      <c r="J6" s="79">
        <v>93535.53</v>
      </c>
      <c r="K6" s="79">
        <v>11131.9</v>
      </c>
      <c r="L6" s="242"/>
      <c r="M6" s="243"/>
      <c r="N6" s="243"/>
      <c r="O6" s="243"/>
      <c r="P6" s="243"/>
      <c r="Q6" s="243"/>
      <c r="R6" s="243"/>
      <c r="S6" s="243"/>
      <c r="T6" s="243"/>
      <c r="U6" s="243"/>
      <c r="V6" s="2"/>
      <c r="W6" s="2"/>
      <c r="X6" s="2"/>
      <c r="Y6" s="2"/>
      <c r="Z6" s="2"/>
      <c r="AA6" s="2"/>
      <c r="AB6" s="2"/>
      <c r="AC6" s="2"/>
      <c r="AD6" s="2"/>
    </row>
    <row r="7" spans="1:30" ht="15.75" customHeight="1" x14ac:dyDescent="0.25">
      <c r="A7" s="77" t="s">
        <v>50</v>
      </c>
      <c r="B7" s="78">
        <v>18718</v>
      </c>
      <c r="C7" s="79">
        <v>13725647.9</v>
      </c>
      <c r="D7" s="79">
        <v>733.29</v>
      </c>
      <c r="E7" s="79">
        <v>-0.38</v>
      </c>
      <c r="F7" s="79">
        <v>4.59</v>
      </c>
      <c r="G7" s="79">
        <v>4.99</v>
      </c>
      <c r="H7" s="79">
        <v>10640792.140000001</v>
      </c>
      <c r="I7" s="79">
        <v>2957696.9</v>
      </c>
      <c r="J7" s="79">
        <v>111938.61</v>
      </c>
      <c r="K7" s="79">
        <v>15220.25</v>
      </c>
      <c r="L7" s="242"/>
      <c r="M7" s="243"/>
      <c r="N7" s="243"/>
      <c r="O7" s="243"/>
      <c r="P7" s="243"/>
      <c r="Q7" s="243"/>
      <c r="R7" s="243"/>
      <c r="S7" s="243"/>
      <c r="T7" s="243"/>
      <c r="U7" s="243"/>
      <c r="V7" s="2"/>
      <c r="W7" s="2"/>
      <c r="X7" s="2"/>
      <c r="Y7" s="2"/>
      <c r="Z7" s="2"/>
      <c r="AA7" s="2"/>
      <c r="AB7" s="2"/>
      <c r="AC7" s="2"/>
      <c r="AD7" s="2"/>
    </row>
    <row r="8" spans="1:30" ht="15.75" customHeight="1" x14ac:dyDescent="0.25">
      <c r="A8" s="77" t="s">
        <v>51</v>
      </c>
      <c r="B8" s="78">
        <v>18920</v>
      </c>
      <c r="C8" s="79">
        <v>14332223.859999999</v>
      </c>
      <c r="D8" s="79">
        <v>757.52</v>
      </c>
      <c r="E8" s="79">
        <v>1.08</v>
      </c>
      <c r="F8" s="79">
        <v>4.42</v>
      </c>
      <c r="G8" s="79">
        <v>3.3</v>
      </c>
      <c r="H8" s="79">
        <v>11126762.300000001</v>
      </c>
      <c r="I8" s="79">
        <v>3025292.88</v>
      </c>
      <c r="J8" s="79">
        <v>155297.14000000001</v>
      </c>
      <c r="K8" s="79">
        <v>24871.54</v>
      </c>
      <c r="L8" s="242"/>
      <c r="M8" s="243"/>
      <c r="N8" s="243"/>
      <c r="O8" s="243"/>
      <c r="P8" s="243"/>
      <c r="Q8" s="243"/>
      <c r="R8" s="243"/>
      <c r="S8" s="243"/>
      <c r="T8" s="243"/>
      <c r="U8" s="243"/>
      <c r="V8" s="2"/>
      <c r="W8" s="2"/>
      <c r="X8" s="2"/>
      <c r="Y8" s="2"/>
      <c r="Z8" s="2"/>
      <c r="AA8" s="2"/>
      <c r="AB8" s="2"/>
      <c r="AC8" s="2"/>
      <c r="AD8" s="2"/>
    </row>
    <row r="9" spans="1:30" ht="15.75" customHeight="1" x14ac:dyDescent="0.25">
      <c r="A9" s="77" t="s">
        <v>52</v>
      </c>
      <c r="B9" s="78">
        <v>18920</v>
      </c>
      <c r="C9" s="79">
        <v>14594355.810000001</v>
      </c>
      <c r="D9" s="79">
        <v>771.37</v>
      </c>
      <c r="E9" s="79">
        <v>0</v>
      </c>
      <c r="F9" s="79">
        <v>1.83</v>
      </c>
      <c r="G9" s="79">
        <v>1.83</v>
      </c>
      <c r="H9" s="79">
        <v>11497224.439999999</v>
      </c>
      <c r="I9" s="79">
        <v>2870722.46</v>
      </c>
      <c r="J9" s="79">
        <v>190150.03</v>
      </c>
      <c r="K9" s="79">
        <v>36258.879999999997</v>
      </c>
      <c r="L9" s="242"/>
      <c r="M9" s="243"/>
      <c r="N9" s="243"/>
      <c r="O9" s="243"/>
      <c r="P9" s="243"/>
      <c r="Q9" s="243"/>
      <c r="R9" s="243"/>
      <c r="S9" s="243"/>
      <c r="T9" s="243"/>
      <c r="U9" s="243"/>
      <c r="V9" s="2"/>
      <c r="W9" s="2"/>
      <c r="X9" s="2"/>
      <c r="Y9" s="2"/>
      <c r="Z9" s="2"/>
      <c r="AA9" s="2"/>
      <c r="AB9" s="2"/>
      <c r="AC9" s="2"/>
      <c r="AD9" s="2"/>
    </row>
    <row r="10" spans="1:30" ht="15.75" customHeight="1" x14ac:dyDescent="0.25">
      <c r="A10" s="77" t="s">
        <v>53</v>
      </c>
      <c r="B10" s="78">
        <v>18787</v>
      </c>
      <c r="C10" s="79">
        <v>14834110.869999999</v>
      </c>
      <c r="D10" s="79">
        <v>789.59</v>
      </c>
      <c r="E10" s="79">
        <v>-0.7</v>
      </c>
      <c r="F10" s="79">
        <v>1.64</v>
      </c>
      <c r="G10" s="79">
        <v>2.36</v>
      </c>
      <c r="H10" s="79">
        <v>11804317.810000001</v>
      </c>
      <c r="I10" s="79">
        <v>2769070.86</v>
      </c>
      <c r="J10" s="79">
        <v>213146.03</v>
      </c>
      <c r="K10" s="79">
        <v>47576.17</v>
      </c>
      <c r="L10" s="242"/>
      <c r="M10" s="243"/>
      <c r="N10" s="243"/>
      <c r="O10" s="243"/>
      <c r="P10" s="243"/>
      <c r="Q10" s="243"/>
      <c r="R10" s="243"/>
      <c r="S10" s="243"/>
      <c r="T10" s="243"/>
      <c r="U10" s="243"/>
      <c r="V10" s="2"/>
      <c r="W10" s="2"/>
      <c r="X10" s="2"/>
      <c r="Y10" s="2"/>
      <c r="Z10" s="2"/>
      <c r="AA10" s="2"/>
      <c r="AB10" s="2"/>
      <c r="AC10" s="2"/>
      <c r="AD10" s="2"/>
    </row>
    <row r="11" spans="1:30" ht="15.75" customHeight="1" x14ac:dyDescent="0.25">
      <c r="A11" s="77" t="s">
        <v>54</v>
      </c>
      <c r="B11" s="78">
        <v>18492</v>
      </c>
      <c r="C11" s="79">
        <v>14908779.859999999</v>
      </c>
      <c r="D11" s="79">
        <v>806.23</v>
      </c>
      <c r="E11" s="79">
        <v>-1.57</v>
      </c>
      <c r="F11" s="79">
        <v>0.5</v>
      </c>
      <c r="G11" s="79">
        <v>2.11</v>
      </c>
      <c r="H11" s="79">
        <v>11987829.58</v>
      </c>
      <c r="I11" s="79">
        <v>2635586.16</v>
      </c>
      <c r="J11" s="79">
        <v>232517.52</v>
      </c>
      <c r="K11" s="79">
        <v>52846.6</v>
      </c>
      <c r="L11" s="242"/>
      <c r="M11" s="243"/>
      <c r="N11" s="243"/>
      <c r="O11" s="243"/>
      <c r="P11" s="243"/>
      <c r="Q11" s="243"/>
      <c r="R11" s="243"/>
      <c r="S11" s="243"/>
      <c r="T11" s="243"/>
      <c r="U11" s="243"/>
      <c r="V11" s="2"/>
      <c r="W11" s="2"/>
      <c r="X11" s="2"/>
      <c r="Y11" s="2"/>
      <c r="Z11" s="2"/>
      <c r="AA11" s="2"/>
      <c r="AB11" s="2"/>
      <c r="AC11" s="2"/>
      <c r="AD11" s="2"/>
    </row>
    <row r="12" spans="1:30" ht="15.75" customHeight="1" x14ac:dyDescent="0.25">
      <c r="A12" s="77" t="s">
        <v>55</v>
      </c>
      <c r="B12" s="78">
        <v>18051</v>
      </c>
      <c r="C12" s="79">
        <v>14824441.92</v>
      </c>
      <c r="D12" s="79">
        <v>821.25</v>
      </c>
      <c r="E12" s="79">
        <v>-2.38</v>
      </c>
      <c r="F12" s="79">
        <v>-0.56999999999999995</v>
      </c>
      <c r="G12" s="79">
        <v>1.86</v>
      </c>
      <c r="H12" s="79">
        <v>11959504.289999999</v>
      </c>
      <c r="I12" s="79">
        <v>2578249.85</v>
      </c>
      <c r="J12" s="79">
        <v>227350.54</v>
      </c>
      <c r="K12" s="79">
        <v>59337.24</v>
      </c>
      <c r="L12" s="242"/>
      <c r="M12" s="243"/>
      <c r="N12" s="243"/>
      <c r="O12" s="243"/>
      <c r="P12" s="243"/>
      <c r="Q12" s="243"/>
      <c r="R12" s="243"/>
      <c r="S12" s="243"/>
      <c r="T12" s="243"/>
      <c r="U12" s="243"/>
      <c r="V12" s="2"/>
      <c r="W12" s="2"/>
      <c r="X12" s="2"/>
      <c r="Y12" s="2"/>
      <c r="Z12" s="2"/>
      <c r="AA12" s="2"/>
      <c r="AB12" s="2"/>
      <c r="AC12" s="2"/>
      <c r="AD12" s="2"/>
    </row>
    <row r="13" spans="1:30" ht="15.75" customHeight="1" x14ac:dyDescent="0.25">
      <c r="A13" s="77" t="s">
        <v>56</v>
      </c>
      <c r="B13" s="78">
        <v>17823</v>
      </c>
      <c r="C13" s="79">
        <v>14777955.65</v>
      </c>
      <c r="D13" s="79">
        <v>829.15</v>
      </c>
      <c r="E13" s="79">
        <v>-1.26</v>
      </c>
      <c r="F13" s="79">
        <v>-0.31</v>
      </c>
      <c r="G13" s="79">
        <v>0.96</v>
      </c>
      <c r="H13" s="79">
        <v>12118574.65</v>
      </c>
      <c r="I13" s="79">
        <v>2369024.7799999998</v>
      </c>
      <c r="J13" s="79">
        <v>227137.17</v>
      </c>
      <c r="K13" s="79">
        <v>63219.05</v>
      </c>
      <c r="L13" s="242"/>
      <c r="M13" s="243"/>
      <c r="N13" s="243"/>
      <c r="O13" s="243"/>
      <c r="P13" s="243"/>
      <c r="Q13" s="243"/>
      <c r="R13" s="243"/>
      <c r="S13" s="243"/>
      <c r="T13" s="243"/>
      <c r="U13" s="243"/>
      <c r="V13" s="2"/>
      <c r="W13" s="2"/>
      <c r="X13" s="2"/>
      <c r="Y13" s="2"/>
      <c r="Z13" s="2"/>
      <c r="AA13" s="2"/>
      <c r="AB13" s="2"/>
      <c r="AC13" s="2"/>
      <c r="AD13" s="2"/>
    </row>
    <row r="14" spans="1:30" ht="15.75" customHeight="1" x14ac:dyDescent="0.25">
      <c r="A14" s="77" t="s">
        <v>57</v>
      </c>
      <c r="B14" s="78">
        <v>17921</v>
      </c>
      <c r="C14" s="79">
        <v>15032135.52</v>
      </c>
      <c r="D14" s="79">
        <v>838.8</v>
      </c>
      <c r="E14" s="79">
        <v>0.55000000000000004</v>
      </c>
      <c r="F14" s="79">
        <v>1.72</v>
      </c>
      <c r="G14" s="79">
        <v>1.1599999999999999</v>
      </c>
      <c r="H14" s="79">
        <v>12533467.060000001</v>
      </c>
      <c r="I14" s="79">
        <v>2190851.91</v>
      </c>
      <c r="J14" s="79">
        <v>233471.75</v>
      </c>
      <c r="K14" s="79">
        <v>74344.800000000003</v>
      </c>
      <c r="L14" s="242"/>
      <c r="M14" s="243"/>
      <c r="N14" s="243"/>
      <c r="O14" s="243"/>
      <c r="P14" s="243"/>
      <c r="Q14" s="243"/>
      <c r="R14" s="243"/>
      <c r="S14" s="243"/>
      <c r="T14" s="243"/>
      <c r="U14" s="243"/>
      <c r="V14" s="2"/>
      <c r="W14" s="2"/>
      <c r="X14" s="2"/>
      <c r="Y14" s="2"/>
      <c r="Z14" s="2"/>
      <c r="AA14" s="2"/>
      <c r="AB14" s="2"/>
      <c r="AC14" s="2"/>
      <c r="AD14" s="2"/>
    </row>
    <row r="15" spans="1:30" ht="15.75" customHeight="1" x14ac:dyDescent="0.25">
      <c r="A15" s="77" t="s">
        <v>58</v>
      </c>
      <c r="B15" s="78">
        <v>17779</v>
      </c>
      <c r="C15" s="79">
        <v>15096817.57</v>
      </c>
      <c r="D15" s="79">
        <v>849.14</v>
      </c>
      <c r="E15" s="79">
        <v>-0.79</v>
      </c>
      <c r="F15" s="79">
        <v>0.43</v>
      </c>
      <c r="G15" s="79">
        <v>1.23</v>
      </c>
      <c r="H15" s="79">
        <v>12752548.800000001</v>
      </c>
      <c r="I15" s="79">
        <v>2010037.21</v>
      </c>
      <c r="J15" s="79">
        <v>233061.98</v>
      </c>
      <c r="K15" s="79">
        <v>101169.58</v>
      </c>
      <c r="L15" s="242"/>
      <c r="M15" s="243"/>
      <c r="N15" s="243"/>
      <c r="O15" s="243"/>
      <c r="P15" s="243"/>
      <c r="Q15" s="243"/>
      <c r="R15" s="243"/>
      <c r="S15" s="243"/>
      <c r="T15" s="243"/>
      <c r="U15" s="243"/>
      <c r="V15" s="2"/>
      <c r="W15" s="2"/>
      <c r="X15" s="2"/>
      <c r="Y15" s="2"/>
      <c r="Z15" s="2"/>
      <c r="AA15" s="2"/>
      <c r="AB15" s="2"/>
      <c r="AC15" s="2"/>
      <c r="AD15" s="2"/>
    </row>
    <row r="16" spans="1:30" ht="15.75" customHeight="1" x14ac:dyDescent="0.25">
      <c r="A16" s="77" t="s">
        <v>59</v>
      </c>
      <c r="B16" s="78">
        <v>17461</v>
      </c>
      <c r="C16" s="79">
        <v>14920508.93</v>
      </c>
      <c r="D16" s="79">
        <v>854.5</v>
      </c>
      <c r="E16" s="79">
        <v>-1.79</v>
      </c>
      <c r="F16" s="79">
        <v>-1.17</v>
      </c>
      <c r="G16" s="79">
        <v>0.63</v>
      </c>
      <c r="H16" s="79">
        <v>12714521.5</v>
      </c>
      <c r="I16" s="79">
        <v>1840406.21</v>
      </c>
      <c r="J16" s="79">
        <v>229732.92</v>
      </c>
      <c r="K16" s="79">
        <v>135848.29999999999</v>
      </c>
      <c r="L16" s="242"/>
      <c r="M16" s="243"/>
      <c r="N16" s="243"/>
      <c r="O16" s="243"/>
      <c r="P16" s="243"/>
      <c r="Q16" s="243"/>
      <c r="R16" s="243"/>
      <c r="S16" s="243"/>
      <c r="T16" s="243"/>
      <c r="U16" s="243"/>
      <c r="V16" s="2"/>
      <c r="W16" s="2"/>
      <c r="X16" s="2"/>
      <c r="Y16" s="2"/>
      <c r="Z16" s="2"/>
      <c r="AA16" s="2"/>
      <c r="AB16" s="2"/>
      <c r="AC16" s="2"/>
      <c r="AD16" s="2"/>
    </row>
    <row r="17" spans="1:30" ht="15" customHeight="1" x14ac:dyDescent="0.25">
      <c r="A17" s="77" t="s">
        <v>60</v>
      </c>
      <c r="B17" s="78">
        <v>17120</v>
      </c>
      <c r="C17" s="79">
        <v>14969892.109999999</v>
      </c>
      <c r="D17" s="79">
        <v>874.41</v>
      </c>
      <c r="E17" s="79">
        <v>-1.95</v>
      </c>
      <c r="F17" s="79">
        <v>0.33</v>
      </c>
      <c r="G17" s="79">
        <v>2.33</v>
      </c>
      <c r="H17" s="79">
        <v>12699144.6</v>
      </c>
      <c r="I17" s="79">
        <v>1865960.49</v>
      </c>
      <c r="J17" s="79">
        <v>241584.87</v>
      </c>
      <c r="K17" s="79">
        <v>163202.15</v>
      </c>
      <c r="L17" s="242"/>
      <c r="M17" s="243"/>
      <c r="N17" s="243"/>
      <c r="O17" s="243"/>
      <c r="P17" s="243"/>
      <c r="Q17" s="243"/>
      <c r="R17" s="243"/>
      <c r="S17" s="243"/>
      <c r="T17" s="243"/>
      <c r="U17" s="243"/>
      <c r="V17" s="2"/>
      <c r="W17" s="2"/>
      <c r="X17" s="2"/>
      <c r="Y17" s="2"/>
      <c r="Z17" s="2"/>
      <c r="AA17" s="2"/>
      <c r="AB17" s="2"/>
      <c r="AC17" s="2"/>
      <c r="AD17" s="2"/>
    </row>
    <row r="18" spans="1:30" ht="15.75" customHeight="1" x14ac:dyDescent="0.25">
      <c r="A18" s="77" t="s">
        <v>61</v>
      </c>
      <c r="B18" s="78">
        <v>17285</v>
      </c>
      <c r="C18" s="79">
        <v>15580454.1</v>
      </c>
      <c r="D18" s="79">
        <v>901.39</v>
      </c>
      <c r="E18" s="79">
        <v>0.96</v>
      </c>
      <c r="F18" s="79">
        <v>4.08</v>
      </c>
      <c r="G18" s="79">
        <v>3.09</v>
      </c>
      <c r="H18" s="79">
        <v>13104991.52</v>
      </c>
      <c r="I18" s="79">
        <v>1906092.17</v>
      </c>
      <c r="J18" s="79">
        <v>243532.88</v>
      </c>
      <c r="K18" s="79">
        <v>325837.53000000003</v>
      </c>
      <c r="L18" s="242"/>
      <c r="M18" s="243"/>
      <c r="N18" s="243"/>
      <c r="O18" s="243"/>
      <c r="P18" s="243"/>
      <c r="Q18" s="243"/>
      <c r="R18" s="243"/>
      <c r="S18" s="243"/>
      <c r="T18" s="243"/>
      <c r="U18" s="243"/>
      <c r="V18" s="2"/>
      <c r="W18" s="2"/>
      <c r="X18" s="2"/>
      <c r="Y18" s="2"/>
      <c r="Z18" s="2"/>
      <c r="AA18" s="2"/>
      <c r="AB18" s="2"/>
      <c r="AC18" s="2"/>
      <c r="AD18" s="2"/>
    </row>
    <row r="19" spans="1:30" ht="15" customHeight="1" x14ac:dyDescent="0.25">
      <c r="A19" s="77" t="s">
        <v>62</v>
      </c>
      <c r="B19" s="78">
        <v>17416</v>
      </c>
      <c r="C19" s="79">
        <v>15894771.35</v>
      </c>
      <c r="D19" s="79">
        <v>912.65</v>
      </c>
      <c r="E19" s="79">
        <v>0.76</v>
      </c>
      <c r="F19" s="79">
        <v>2.02</v>
      </c>
      <c r="G19" s="79">
        <v>1.25</v>
      </c>
      <c r="H19" s="79">
        <v>13443300.07</v>
      </c>
      <c r="I19" s="79">
        <v>1840948.92</v>
      </c>
      <c r="J19" s="79">
        <v>234630.68</v>
      </c>
      <c r="K19" s="79">
        <v>375891.68</v>
      </c>
      <c r="L19" s="242"/>
      <c r="M19" s="243"/>
      <c r="N19" s="243"/>
      <c r="O19" s="243"/>
      <c r="P19" s="243"/>
      <c r="Q19" s="243"/>
      <c r="R19" s="243"/>
      <c r="S19" s="243"/>
      <c r="T19" s="243"/>
      <c r="U19" s="243"/>
      <c r="V19" s="2"/>
      <c r="W19" s="2"/>
      <c r="X19" s="2"/>
      <c r="Y19" s="2"/>
      <c r="Z19" s="2"/>
      <c r="AA19" s="2"/>
      <c r="AB19" s="2"/>
      <c r="AC19" s="2"/>
      <c r="AD19" s="2"/>
    </row>
    <row r="20" spans="1:30" ht="15" customHeight="1" x14ac:dyDescent="0.25">
      <c r="A20" s="80" t="s">
        <v>63</v>
      </c>
      <c r="B20" s="78">
        <v>17837</v>
      </c>
      <c r="C20" s="79">
        <v>16525833.109999999</v>
      </c>
      <c r="D20" s="79">
        <v>926.49</v>
      </c>
      <c r="E20" s="79">
        <v>1.89</v>
      </c>
      <c r="F20" s="79">
        <v>3.37</v>
      </c>
      <c r="G20" s="79">
        <v>1.45</v>
      </c>
      <c r="H20" s="79">
        <v>14121940.210000001</v>
      </c>
      <c r="I20" s="79">
        <v>1749051.28</v>
      </c>
      <c r="J20" s="79">
        <v>228374.77</v>
      </c>
      <c r="K20" s="79">
        <v>426466.85</v>
      </c>
      <c r="L20" s="242"/>
      <c r="M20" s="243"/>
      <c r="N20" s="243"/>
      <c r="O20" s="243"/>
      <c r="P20" s="243"/>
      <c r="Q20" s="243"/>
      <c r="R20" s="243"/>
      <c r="S20" s="243"/>
      <c r="T20" s="243"/>
      <c r="U20" s="243"/>
      <c r="V20" s="2"/>
      <c r="W20" s="2"/>
      <c r="X20" s="2"/>
      <c r="Y20" s="2"/>
      <c r="Z20" s="2"/>
      <c r="AA20" s="2"/>
      <c r="AB20" s="2"/>
      <c r="AC20" s="2"/>
      <c r="AD20" s="2"/>
    </row>
    <row r="21" spans="1:30" ht="15.75" customHeight="1" x14ac:dyDescent="0.25">
      <c r="A21" s="518"/>
      <c r="B21" s="508" t="s">
        <v>3</v>
      </c>
      <c r="C21" s="509"/>
      <c r="D21" s="509"/>
      <c r="E21" s="509"/>
      <c r="F21" s="509"/>
      <c r="G21" s="509"/>
      <c r="H21" s="509"/>
      <c r="I21" s="509"/>
      <c r="J21" s="509"/>
      <c r="K21" s="509"/>
      <c r="L21" s="242"/>
      <c r="M21" s="243"/>
      <c r="N21" s="243"/>
      <c r="O21" s="243"/>
      <c r="P21" s="243"/>
      <c r="Q21" s="243"/>
      <c r="R21" s="243"/>
      <c r="S21" s="243"/>
      <c r="T21" s="243"/>
      <c r="U21" s="243"/>
      <c r="V21" s="2"/>
      <c r="W21" s="2"/>
      <c r="X21" s="2"/>
      <c r="Y21" s="2"/>
      <c r="Z21" s="2"/>
      <c r="AA21" s="2"/>
      <c r="AB21" s="2"/>
      <c r="AC21" s="2"/>
      <c r="AD21" s="2"/>
    </row>
    <row r="22" spans="1:30" ht="15.75" customHeight="1" x14ac:dyDescent="0.25">
      <c r="A22" s="519"/>
      <c r="B22" s="257" t="s">
        <v>553</v>
      </c>
      <c r="C22" s="257" t="s">
        <v>552</v>
      </c>
      <c r="D22" s="257" t="s">
        <v>554</v>
      </c>
      <c r="E22" s="257" t="s">
        <v>557</v>
      </c>
      <c r="F22" s="257" t="s">
        <v>555</v>
      </c>
      <c r="G22" s="257" t="s">
        <v>556</v>
      </c>
      <c r="H22" s="257" t="s">
        <v>635</v>
      </c>
      <c r="I22" s="257" t="s">
        <v>636</v>
      </c>
      <c r="J22" s="257" t="s">
        <v>637</v>
      </c>
      <c r="K22" s="257" t="s">
        <v>632</v>
      </c>
      <c r="L22" s="242"/>
      <c r="M22" s="243"/>
      <c r="N22" s="243"/>
      <c r="O22" s="243"/>
      <c r="P22" s="243"/>
      <c r="Q22" s="243"/>
      <c r="R22" s="243"/>
      <c r="S22" s="243"/>
      <c r="T22" s="243"/>
      <c r="U22" s="243"/>
      <c r="V22" s="2"/>
      <c r="W22" s="2"/>
      <c r="X22" s="2"/>
      <c r="Y22" s="2"/>
      <c r="Z22" s="2"/>
      <c r="AA22" s="2"/>
      <c r="AB22" s="2"/>
      <c r="AC22" s="2"/>
      <c r="AD22" s="2"/>
    </row>
    <row r="23" spans="1:30" ht="15.75" customHeight="1" x14ac:dyDescent="0.25">
      <c r="A23" s="49" t="s">
        <v>47</v>
      </c>
      <c r="B23" s="78">
        <v>90731</v>
      </c>
      <c r="C23" s="79">
        <v>55909031.140000001</v>
      </c>
      <c r="D23" s="79">
        <v>616.21</v>
      </c>
      <c r="E23" s="79">
        <v>3.08</v>
      </c>
      <c r="F23" s="79">
        <v>8.74</v>
      </c>
      <c r="G23" s="79">
        <v>5.49</v>
      </c>
      <c r="H23" s="79">
        <v>35894483.810000002</v>
      </c>
      <c r="I23" s="79">
        <v>16945781.27</v>
      </c>
      <c r="J23" s="79">
        <v>3067279.52</v>
      </c>
      <c r="K23" s="79">
        <v>1486.54</v>
      </c>
      <c r="L23" s="242"/>
      <c r="M23" s="243"/>
      <c r="N23" s="243"/>
      <c r="O23" s="243"/>
      <c r="P23" s="243"/>
      <c r="Q23" s="243"/>
      <c r="R23" s="243"/>
      <c r="S23" s="243"/>
      <c r="T23" s="243"/>
      <c r="U23" s="243"/>
      <c r="V23" s="2"/>
      <c r="W23" s="2"/>
      <c r="X23" s="2"/>
      <c r="Y23" s="2"/>
      <c r="Z23" s="2"/>
      <c r="AA23" s="2"/>
      <c r="AB23" s="2"/>
      <c r="AC23" s="2"/>
      <c r="AD23" s="2"/>
    </row>
    <row r="24" spans="1:30" ht="15.75" customHeight="1" x14ac:dyDescent="0.25">
      <c r="A24" s="49" t="s">
        <v>48</v>
      </c>
      <c r="B24" s="78">
        <v>91897</v>
      </c>
      <c r="C24" s="79">
        <v>60046394.659999996</v>
      </c>
      <c r="D24" s="79">
        <v>653.41</v>
      </c>
      <c r="E24" s="79">
        <v>1.29</v>
      </c>
      <c r="F24" s="79">
        <v>7.4</v>
      </c>
      <c r="G24" s="79">
        <v>6.04</v>
      </c>
      <c r="H24" s="79">
        <v>38747773.579999998</v>
      </c>
      <c r="I24" s="79">
        <v>17876729.43</v>
      </c>
      <c r="J24" s="79">
        <v>3420215.29</v>
      </c>
      <c r="K24" s="79">
        <v>1676.36</v>
      </c>
      <c r="L24" s="242"/>
      <c r="M24" s="243"/>
      <c r="N24" s="243"/>
      <c r="O24" s="243"/>
      <c r="P24" s="243"/>
      <c r="Q24" s="243"/>
      <c r="R24" s="243"/>
      <c r="S24" s="243"/>
      <c r="T24" s="243"/>
      <c r="U24" s="243"/>
      <c r="V24" s="2"/>
      <c r="W24" s="2"/>
      <c r="X24" s="2"/>
      <c r="Y24" s="2"/>
      <c r="Z24" s="2"/>
      <c r="AA24" s="2"/>
      <c r="AB24" s="2"/>
      <c r="AC24" s="2"/>
      <c r="AD24" s="2"/>
    </row>
    <row r="25" spans="1:30" ht="15.75" customHeight="1" x14ac:dyDescent="0.25">
      <c r="A25" s="49" t="s">
        <v>49</v>
      </c>
      <c r="B25" s="78">
        <v>93042</v>
      </c>
      <c r="C25" s="79">
        <v>64047424.950000003</v>
      </c>
      <c r="D25" s="79">
        <v>688.37</v>
      </c>
      <c r="E25" s="79">
        <v>1.25</v>
      </c>
      <c r="F25" s="79">
        <v>6.66</v>
      </c>
      <c r="G25" s="79">
        <v>5.35</v>
      </c>
      <c r="H25" s="79">
        <v>41796855.229999997</v>
      </c>
      <c r="I25" s="79">
        <v>18473464.510000002</v>
      </c>
      <c r="J25" s="79">
        <v>3774980.38</v>
      </c>
      <c r="K25" s="79">
        <v>2124.83</v>
      </c>
      <c r="L25" s="242"/>
      <c r="M25" s="243"/>
      <c r="N25" s="243"/>
      <c r="O25" s="243"/>
      <c r="P25" s="243"/>
      <c r="Q25" s="243"/>
      <c r="R25" s="243"/>
      <c r="S25" s="243"/>
      <c r="T25" s="243"/>
      <c r="U25" s="243"/>
      <c r="V25" s="2"/>
      <c r="W25" s="2"/>
      <c r="X25" s="2"/>
      <c r="Y25" s="2"/>
      <c r="Z25" s="2"/>
      <c r="AA25" s="2"/>
      <c r="AB25" s="2"/>
      <c r="AC25" s="2"/>
      <c r="AD25" s="2"/>
    </row>
    <row r="26" spans="1:30" ht="15.75" customHeight="1" x14ac:dyDescent="0.25">
      <c r="A26" s="49" t="s">
        <v>50</v>
      </c>
      <c r="B26" s="78">
        <v>95435</v>
      </c>
      <c r="C26" s="79">
        <v>70632159.260000005</v>
      </c>
      <c r="D26" s="79">
        <v>740.11</v>
      </c>
      <c r="E26" s="79">
        <v>2.57</v>
      </c>
      <c r="F26" s="79">
        <v>10.28</v>
      </c>
      <c r="G26" s="79">
        <v>7.52</v>
      </c>
      <c r="H26" s="79">
        <v>46256899.039999999</v>
      </c>
      <c r="I26" s="79">
        <v>19948802.379999999</v>
      </c>
      <c r="J26" s="79">
        <v>4147723.14</v>
      </c>
      <c r="K26" s="79">
        <v>278734.7</v>
      </c>
      <c r="L26" s="242"/>
      <c r="M26" s="243"/>
      <c r="N26" s="243"/>
      <c r="O26" s="243"/>
      <c r="P26" s="243"/>
      <c r="Q26" s="243"/>
      <c r="R26" s="243"/>
      <c r="S26" s="243"/>
      <c r="T26" s="243"/>
      <c r="U26" s="243"/>
      <c r="V26" s="2"/>
      <c r="W26" s="2"/>
      <c r="X26" s="2"/>
      <c r="Y26" s="2"/>
      <c r="Z26" s="2"/>
      <c r="AA26" s="2"/>
      <c r="AB26" s="2"/>
      <c r="AC26" s="2"/>
      <c r="AD26" s="2"/>
    </row>
    <row r="27" spans="1:30" ht="15.75" customHeight="1" x14ac:dyDescent="0.25">
      <c r="A27" s="49" t="s">
        <v>51</v>
      </c>
      <c r="B27" s="78">
        <v>97624</v>
      </c>
      <c r="C27" s="79">
        <v>76042451.670000002</v>
      </c>
      <c r="D27" s="79">
        <v>778.93</v>
      </c>
      <c r="E27" s="79">
        <v>2.29</v>
      </c>
      <c r="F27" s="79">
        <v>7.66</v>
      </c>
      <c r="G27" s="79">
        <v>5.25</v>
      </c>
      <c r="H27" s="79">
        <v>50908883.909999996</v>
      </c>
      <c r="I27" s="79">
        <v>20457751.149999999</v>
      </c>
      <c r="J27" s="79">
        <v>4402093.43</v>
      </c>
      <c r="K27" s="79">
        <v>273723.18</v>
      </c>
      <c r="L27" s="242"/>
      <c r="M27" s="243"/>
      <c r="N27" s="243"/>
      <c r="O27" s="243"/>
      <c r="P27" s="243"/>
      <c r="Q27" s="243"/>
      <c r="R27" s="243"/>
      <c r="S27" s="243"/>
      <c r="T27" s="243"/>
      <c r="U27" s="243"/>
      <c r="V27" s="2"/>
      <c r="W27" s="2"/>
      <c r="X27" s="2"/>
      <c r="Y27" s="2"/>
      <c r="Z27" s="2"/>
      <c r="AA27" s="2"/>
      <c r="AB27" s="2"/>
      <c r="AC27" s="2"/>
      <c r="AD27" s="2"/>
    </row>
    <row r="28" spans="1:30" ht="15.75" customHeight="1" x14ac:dyDescent="0.25">
      <c r="A28" s="49" t="s">
        <v>52</v>
      </c>
      <c r="B28" s="78">
        <v>100236</v>
      </c>
      <c r="C28" s="79">
        <v>81234759.25</v>
      </c>
      <c r="D28" s="79">
        <v>810.43</v>
      </c>
      <c r="E28" s="79">
        <v>2.68</v>
      </c>
      <c r="F28" s="79">
        <v>6.83</v>
      </c>
      <c r="G28" s="79">
        <v>4.04</v>
      </c>
      <c r="H28" s="79">
        <v>56181118.759999998</v>
      </c>
      <c r="I28" s="79">
        <v>20163097.66</v>
      </c>
      <c r="J28" s="79">
        <v>4612590.95</v>
      </c>
      <c r="K28" s="79">
        <v>277951.88</v>
      </c>
      <c r="L28" s="242"/>
      <c r="M28" s="243"/>
      <c r="N28" s="243"/>
      <c r="O28" s="243"/>
      <c r="P28" s="243"/>
      <c r="Q28" s="243"/>
      <c r="R28" s="243"/>
      <c r="S28" s="243"/>
      <c r="T28" s="243"/>
      <c r="U28" s="243"/>
      <c r="V28" s="2"/>
      <c r="W28" s="2"/>
      <c r="X28" s="2"/>
      <c r="Y28" s="2"/>
      <c r="Z28" s="2"/>
      <c r="AA28" s="2"/>
      <c r="AB28" s="2"/>
      <c r="AC28" s="2"/>
      <c r="AD28" s="2"/>
    </row>
    <row r="29" spans="1:30" ht="15.75" customHeight="1" x14ac:dyDescent="0.25">
      <c r="A29" s="49" t="s">
        <v>53</v>
      </c>
      <c r="B29" s="78">
        <v>103100</v>
      </c>
      <c r="C29" s="79">
        <v>86781708.599999994</v>
      </c>
      <c r="D29" s="79">
        <v>841.72</v>
      </c>
      <c r="E29" s="79">
        <v>2.86</v>
      </c>
      <c r="F29" s="79">
        <v>6.83</v>
      </c>
      <c r="G29" s="79">
        <v>3.86</v>
      </c>
      <c r="H29" s="79">
        <v>61691311.170000002</v>
      </c>
      <c r="I29" s="79">
        <v>20042759.18</v>
      </c>
      <c r="J29" s="79">
        <v>4771642.2300000004</v>
      </c>
      <c r="K29" s="79">
        <v>275996.02</v>
      </c>
      <c r="L29" s="242"/>
      <c r="M29" s="243"/>
      <c r="N29" s="243"/>
      <c r="O29" s="243"/>
      <c r="P29" s="243"/>
      <c r="Q29" s="243"/>
      <c r="R29" s="243"/>
      <c r="S29" s="243"/>
      <c r="T29" s="243"/>
      <c r="U29" s="243"/>
      <c r="V29" s="2"/>
      <c r="W29" s="2"/>
      <c r="X29" s="2"/>
      <c r="Y29" s="2"/>
      <c r="Z29" s="2"/>
      <c r="AA29" s="2"/>
      <c r="AB29" s="2"/>
      <c r="AC29" s="2"/>
      <c r="AD29" s="2"/>
    </row>
    <row r="30" spans="1:30" ht="15.75" customHeight="1" x14ac:dyDescent="0.25">
      <c r="A30" s="49" t="s">
        <v>54</v>
      </c>
      <c r="B30" s="78">
        <v>105798</v>
      </c>
      <c r="C30" s="79">
        <v>92304231.510000005</v>
      </c>
      <c r="D30" s="79">
        <v>872.46</v>
      </c>
      <c r="E30" s="79">
        <v>2.62</v>
      </c>
      <c r="F30" s="79">
        <v>6.36</v>
      </c>
      <c r="G30" s="79">
        <v>3.65</v>
      </c>
      <c r="H30" s="79">
        <v>67259663.159999996</v>
      </c>
      <c r="I30" s="79">
        <v>19756316.300000001</v>
      </c>
      <c r="J30" s="79">
        <v>5014869.34</v>
      </c>
      <c r="K30" s="79">
        <v>273382.71000000002</v>
      </c>
      <c r="L30" s="242"/>
      <c r="M30" s="243"/>
      <c r="N30" s="243"/>
      <c r="O30" s="243"/>
      <c r="P30" s="243"/>
      <c r="Q30" s="243"/>
      <c r="R30" s="243"/>
      <c r="S30" s="243"/>
      <c r="T30" s="243"/>
      <c r="U30" s="243"/>
      <c r="V30" s="2"/>
      <c r="W30" s="2"/>
      <c r="X30" s="2"/>
      <c r="Y30" s="2"/>
      <c r="Z30" s="2"/>
      <c r="AA30" s="2"/>
      <c r="AB30" s="2"/>
      <c r="AC30" s="2"/>
      <c r="AD30" s="2"/>
    </row>
    <row r="31" spans="1:30" ht="15.75" customHeight="1" x14ac:dyDescent="0.25">
      <c r="A31" s="49" t="s">
        <v>55</v>
      </c>
      <c r="B31" s="78">
        <v>109003</v>
      </c>
      <c r="C31" s="79">
        <v>98534136.040000007</v>
      </c>
      <c r="D31" s="79">
        <v>903.96</v>
      </c>
      <c r="E31" s="79">
        <v>3.03</v>
      </c>
      <c r="F31" s="79">
        <v>6.75</v>
      </c>
      <c r="G31" s="79">
        <v>3.61</v>
      </c>
      <c r="H31" s="79">
        <v>73229523.890000001</v>
      </c>
      <c r="I31" s="79">
        <v>19975583.710000001</v>
      </c>
      <c r="J31" s="79">
        <v>5050357.99</v>
      </c>
      <c r="K31" s="79">
        <v>278670.45</v>
      </c>
      <c r="L31" s="242"/>
      <c r="M31" s="243"/>
      <c r="N31" s="243"/>
      <c r="O31" s="243"/>
      <c r="P31" s="243"/>
      <c r="Q31" s="243"/>
      <c r="R31" s="243"/>
      <c r="S31" s="243"/>
      <c r="T31" s="243"/>
      <c r="U31" s="243"/>
      <c r="V31" s="2"/>
      <c r="W31" s="2"/>
      <c r="X31" s="2"/>
      <c r="Y31" s="2"/>
      <c r="Z31" s="2"/>
      <c r="AA31" s="2"/>
      <c r="AB31" s="2"/>
      <c r="AC31" s="2"/>
      <c r="AD31" s="2"/>
    </row>
    <row r="32" spans="1:30" ht="15.75" customHeight="1" x14ac:dyDescent="0.25">
      <c r="A32" s="49" t="s">
        <v>56</v>
      </c>
      <c r="B32" s="78">
        <v>111580</v>
      </c>
      <c r="C32" s="79">
        <v>103066218.31999999</v>
      </c>
      <c r="D32" s="79">
        <v>923.7</v>
      </c>
      <c r="E32" s="79">
        <v>2.36</v>
      </c>
      <c r="F32" s="79">
        <v>4.5999999999999996</v>
      </c>
      <c r="G32" s="79">
        <v>2.1800000000000002</v>
      </c>
      <c r="H32" s="79">
        <v>78763358.340000004</v>
      </c>
      <c r="I32" s="79">
        <v>19045267.59</v>
      </c>
      <c r="J32" s="79">
        <v>4980341.3</v>
      </c>
      <c r="K32" s="79">
        <v>277251.09000000003</v>
      </c>
      <c r="L32" s="242"/>
      <c r="M32" s="243"/>
      <c r="N32" s="243"/>
      <c r="O32" s="243"/>
      <c r="P32" s="243"/>
      <c r="Q32" s="243"/>
      <c r="R32" s="243"/>
      <c r="S32" s="243"/>
      <c r="T32" s="243"/>
      <c r="U32" s="243"/>
      <c r="V32" s="2"/>
      <c r="W32" s="2"/>
      <c r="X32" s="2"/>
      <c r="Y32" s="2"/>
      <c r="Z32" s="2"/>
      <c r="AA32" s="2"/>
      <c r="AB32" s="2"/>
      <c r="AC32" s="2"/>
      <c r="AD32" s="2"/>
    </row>
    <row r="33" spans="1:30" ht="15.75" customHeight="1" x14ac:dyDescent="0.25">
      <c r="A33" s="49" t="s">
        <v>57</v>
      </c>
      <c r="B33" s="78">
        <v>113818</v>
      </c>
      <c r="C33" s="79">
        <v>107455643.34999999</v>
      </c>
      <c r="D33" s="79">
        <v>944.1</v>
      </c>
      <c r="E33" s="79">
        <v>2.0099999999999998</v>
      </c>
      <c r="F33" s="79">
        <v>4.26</v>
      </c>
      <c r="G33" s="79">
        <v>2.21</v>
      </c>
      <c r="H33" s="79">
        <v>84226672.010000005</v>
      </c>
      <c r="I33" s="79">
        <v>18080654.989999998</v>
      </c>
      <c r="J33" s="79">
        <v>4875063.93</v>
      </c>
      <c r="K33" s="79">
        <v>273252.42</v>
      </c>
      <c r="L33" s="242"/>
      <c r="M33" s="243"/>
      <c r="N33" s="243"/>
      <c r="O33" s="243"/>
      <c r="P33" s="243"/>
      <c r="Q33" s="243"/>
      <c r="R33" s="243"/>
      <c r="S33" s="243"/>
      <c r="T33" s="243"/>
      <c r="U33" s="243"/>
      <c r="V33" s="2"/>
      <c r="W33" s="2"/>
      <c r="X33" s="2"/>
      <c r="Y33" s="2"/>
      <c r="Z33" s="2"/>
      <c r="AA33" s="2"/>
      <c r="AB33" s="2"/>
      <c r="AC33" s="2"/>
      <c r="AD33" s="2"/>
    </row>
    <row r="34" spans="1:30" ht="15.75" customHeight="1" x14ac:dyDescent="0.25">
      <c r="A34" s="49" t="s">
        <v>58</v>
      </c>
      <c r="B34" s="78">
        <v>116824</v>
      </c>
      <c r="C34" s="79">
        <v>112699332.40000001</v>
      </c>
      <c r="D34" s="79">
        <v>964.69</v>
      </c>
      <c r="E34" s="79">
        <v>2.64</v>
      </c>
      <c r="F34" s="79">
        <v>4.88</v>
      </c>
      <c r="G34" s="79">
        <v>2.1800000000000002</v>
      </c>
      <c r="H34" s="79">
        <v>90321901.120000005</v>
      </c>
      <c r="I34" s="79">
        <v>17227828.98</v>
      </c>
      <c r="J34" s="79">
        <v>4797421.45</v>
      </c>
      <c r="K34" s="79">
        <v>352180.85</v>
      </c>
      <c r="L34" s="242"/>
      <c r="M34" s="243"/>
      <c r="N34" s="243"/>
      <c r="O34" s="243"/>
      <c r="P34" s="243"/>
      <c r="Q34" s="243"/>
      <c r="R34" s="243"/>
      <c r="S34" s="243"/>
      <c r="T34" s="243"/>
      <c r="U34" s="243"/>
      <c r="V34" s="2"/>
      <c r="W34" s="2"/>
      <c r="X34" s="2"/>
      <c r="Y34" s="2"/>
      <c r="Z34" s="2"/>
      <c r="AA34" s="2"/>
      <c r="AB34" s="2"/>
      <c r="AC34" s="2"/>
      <c r="AD34" s="2"/>
    </row>
    <row r="35" spans="1:30" ht="15.75" customHeight="1" x14ac:dyDescent="0.25">
      <c r="A35" s="49" t="s">
        <v>59</v>
      </c>
      <c r="B35" s="78">
        <v>119821</v>
      </c>
      <c r="C35" s="79">
        <v>117978590.42</v>
      </c>
      <c r="D35" s="79">
        <v>984.62</v>
      </c>
      <c r="E35" s="79">
        <v>2.57</v>
      </c>
      <c r="F35" s="79">
        <v>4.68</v>
      </c>
      <c r="G35" s="79">
        <v>2.0699999999999998</v>
      </c>
      <c r="H35" s="79">
        <v>96465900.129999995</v>
      </c>
      <c r="I35" s="79">
        <v>16387350.09</v>
      </c>
      <c r="J35" s="79">
        <v>4674849.5</v>
      </c>
      <c r="K35" s="79">
        <v>450490.7</v>
      </c>
      <c r="L35" s="242"/>
      <c r="M35" s="243"/>
      <c r="N35" s="243"/>
      <c r="O35" s="243"/>
      <c r="P35" s="243"/>
      <c r="Q35" s="243"/>
      <c r="R35" s="243"/>
      <c r="S35" s="243"/>
      <c r="T35" s="243"/>
      <c r="U35" s="243"/>
      <c r="V35" s="2"/>
      <c r="W35" s="2"/>
      <c r="X35" s="2"/>
      <c r="Y35" s="2"/>
      <c r="Z35" s="2"/>
      <c r="AA35" s="2"/>
      <c r="AB35" s="2"/>
      <c r="AC35" s="2"/>
      <c r="AD35" s="2"/>
    </row>
    <row r="36" spans="1:30" ht="15" customHeight="1" x14ac:dyDescent="0.25">
      <c r="A36" s="49" t="s">
        <v>60</v>
      </c>
      <c r="B36" s="78">
        <v>122868</v>
      </c>
      <c r="C36" s="79">
        <v>125205286.44</v>
      </c>
      <c r="D36" s="79">
        <v>1019.02</v>
      </c>
      <c r="E36" s="79">
        <v>2.54</v>
      </c>
      <c r="F36" s="79">
        <v>6.13</v>
      </c>
      <c r="G36" s="79">
        <v>3.49</v>
      </c>
      <c r="H36" s="79">
        <v>102765891</v>
      </c>
      <c r="I36" s="79">
        <v>17003417.699999999</v>
      </c>
      <c r="J36" s="79">
        <v>4866724.29</v>
      </c>
      <c r="K36" s="79">
        <v>569253.44999999995</v>
      </c>
      <c r="L36" s="242"/>
      <c r="M36" s="243"/>
      <c r="N36" s="243"/>
      <c r="O36" s="243"/>
      <c r="P36" s="243"/>
      <c r="Q36" s="243"/>
      <c r="R36" s="243"/>
      <c r="S36" s="243"/>
      <c r="T36" s="243"/>
      <c r="U36" s="243"/>
      <c r="V36" s="2"/>
      <c r="W36" s="2"/>
      <c r="X36" s="2"/>
      <c r="Y36" s="2"/>
      <c r="Z36" s="2"/>
      <c r="AA36" s="2"/>
      <c r="AB36" s="2"/>
      <c r="AC36" s="2"/>
      <c r="AD36" s="2"/>
    </row>
    <row r="37" spans="1:30" ht="15.75" customHeight="1" x14ac:dyDescent="0.25">
      <c r="A37" s="49" t="s">
        <v>61</v>
      </c>
      <c r="B37" s="78">
        <v>125822</v>
      </c>
      <c r="C37" s="79">
        <v>132393355.40000001</v>
      </c>
      <c r="D37" s="79">
        <v>1052.23</v>
      </c>
      <c r="E37" s="79">
        <v>2.4</v>
      </c>
      <c r="F37" s="79">
        <v>5.74</v>
      </c>
      <c r="G37" s="79">
        <v>3.26</v>
      </c>
      <c r="H37" s="79">
        <v>108739649.39</v>
      </c>
      <c r="I37" s="79">
        <v>17878294.09</v>
      </c>
      <c r="J37" s="79">
        <v>5062428.83</v>
      </c>
      <c r="K37" s="79">
        <v>712983.09</v>
      </c>
      <c r="L37" s="242"/>
      <c r="M37" s="243"/>
      <c r="N37" s="243"/>
      <c r="O37" s="243"/>
      <c r="P37" s="243"/>
      <c r="Q37" s="243"/>
      <c r="R37" s="243"/>
      <c r="S37" s="243"/>
      <c r="T37" s="243"/>
      <c r="U37" s="243"/>
      <c r="V37" s="2"/>
      <c r="W37" s="2"/>
      <c r="X37" s="2"/>
      <c r="Y37" s="2"/>
      <c r="Z37" s="2"/>
      <c r="AA37" s="2"/>
      <c r="AB37" s="2"/>
      <c r="AC37" s="2"/>
      <c r="AD37" s="2"/>
    </row>
    <row r="38" spans="1:30" ht="15" customHeight="1" x14ac:dyDescent="0.25">
      <c r="A38" s="49" t="s">
        <v>62</v>
      </c>
      <c r="B38" s="78">
        <v>128207</v>
      </c>
      <c r="C38" s="79">
        <v>138405546.38999999</v>
      </c>
      <c r="D38" s="79">
        <v>1079.55</v>
      </c>
      <c r="E38" s="79">
        <v>1.9</v>
      </c>
      <c r="F38" s="79">
        <v>4.54</v>
      </c>
      <c r="G38" s="79">
        <v>2.6</v>
      </c>
      <c r="H38" s="79">
        <v>114753748.56</v>
      </c>
      <c r="I38" s="79">
        <v>17817860.719999999</v>
      </c>
      <c r="J38" s="79">
        <v>5003364.43</v>
      </c>
      <c r="K38" s="79">
        <v>830572.68</v>
      </c>
      <c r="L38" s="242"/>
      <c r="M38" s="243"/>
      <c r="N38" s="243"/>
      <c r="O38" s="243"/>
      <c r="P38" s="243"/>
      <c r="Q38" s="243"/>
      <c r="R38" s="243"/>
      <c r="S38" s="243"/>
      <c r="T38" s="243"/>
      <c r="U38" s="243"/>
      <c r="V38" s="2"/>
      <c r="W38" s="2"/>
      <c r="X38" s="2"/>
      <c r="Y38" s="2"/>
      <c r="Z38" s="2"/>
      <c r="AA38" s="2"/>
      <c r="AB38" s="2"/>
      <c r="AC38" s="2"/>
      <c r="AD38" s="2"/>
    </row>
    <row r="39" spans="1:30" ht="15" customHeight="1" x14ac:dyDescent="0.25">
      <c r="A39" s="49" t="s">
        <v>63</v>
      </c>
      <c r="B39" s="78">
        <v>131549</v>
      </c>
      <c r="C39" s="79">
        <v>145365889.91999999</v>
      </c>
      <c r="D39" s="79">
        <v>1105.03</v>
      </c>
      <c r="E39" s="79">
        <v>2.2999999999999998</v>
      </c>
      <c r="F39" s="79">
        <v>4.59</v>
      </c>
      <c r="G39" s="79">
        <v>2.2400000000000002</v>
      </c>
      <c r="H39" s="79">
        <v>121783651.45999999</v>
      </c>
      <c r="I39" s="79">
        <v>17714957.329999998</v>
      </c>
      <c r="J39" s="79">
        <v>4909629.22</v>
      </c>
      <c r="K39" s="79">
        <v>957651.91</v>
      </c>
      <c r="L39" s="242"/>
      <c r="M39" s="243"/>
      <c r="N39" s="243"/>
      <c r="O39" s="243"/>
      <c r="P39" s="243"/>
      <c r="Q39" s="243"/>
      <c r="R39" s="243"/>
      <c r="S39" s="243"/>
      <c r="T39" s="243"/>
      <c r="U39" s="243"/>
      <c r="V39" s="2"/>
      <c r="W39" s="2"/>
      <c r="X39" s="2"/>
      <c r="Y39" s="2"/>
      <c r="Z39" s="2"/>
      <c r="AA39" s="2"/>
      <c r="AB39" s="2"/>
      <c r="AC39" s="2"/>
      <c r="AD39" s="2"/>
    </row>
    <row r="40" spans="1:30" ht="15" customHeight="1" x14ac:dyDescent="0.25">
      <c r="A40" s="513" t="s">
        <v>638</v>
      </c>
      <c r="B40" s="514"/>
      <c r="C40" s="514"/>
      <c r="D40" s="514"/>
      <c r="E40" s="514"/>
      <c r="F40" s="514"/>
      <c r="G40" s="514"/>
      <c r="H40" s="514"/>
      <c r="I40" s="514"/>
      <c r="J40" s="514"/>
      <c r="K40" s="515"/>
      <c r="L40" s="242"/>
      <c r="M40" s="243"/>
      <c r="N40" s="243"/>
      <c r="O40" s="243"/>
      <c r="P40" s="243"/>
      <c r="Q40" s="243"/>
      <c r="R40" s="243"/>
      <c r="S40" s="243"/>
      <c r="T40" s="243"/>
      <c r="U40" s="243"/>
      <c r="V40" s="2"/>
      <c r="W40" s="2"/>
      <c r="X40" s="2"/>
      <c r="Y40" s="2"/>
      <c r="Z40" s="2"/>
      <c r="AA40" s="2"/>
      <c r="AB40" s="2"/>
      <c r="AC40" s="2"/>
      <c r="AD40" s="2"/>
    </row>
    <row r="41" spans="1:30" ht="15.75" customHeight="1" x14ac:dyDescent="0.25">
      <c r="A41" s="516"/>
      <c r="B41" s="506" t="s">
        <v>4</v>
      </c>
      <c r="C41" s="507"/>
      <c r="D41" s="507"/>
      <c r="E41" s="507"/>
      <c r="F41" s="507"/>
      <c r="G41" s="507"/>
      <c r="H41" s="507"/>
      <c r="I41" s="507"/>
      <c r="J41" s="507"/>
      <c r="K41" s="507"/>
      <c r="L41" s="242"/>
      <c r="M41" s="243"/>
      <c r="N41" s="243"/>
      <c r="O41" s="243"/>
      <c r="P41" s="243"/>
      <c r="Q41" s="243"/>
      <c r="R41" s="243"/>
      <c r="S41" s="243"/>
      <c r="T41" s="243"/>
      <c r="U41" s="243"/>
      <c r="V41" s="2"/>
      <c r="W41" s="2"/>
      <c r="X41" s="2"/>
      <c r="Y41" s="2"/>
      <c r="Z41" s="2"/>
      <c r="AA41" s="2"/>
      <c r="AB41" s="2"/>
      <c r="AC41" s="2"/>
      <c r="AD41" s="2"/>
    </row>
    <row r="42" spans="1:30" ht="22.15" customHeight="1" x14ac:dyDescent="0.25">
      <c r="A42" s="517"/>
      <c r="B42" s="76" t="s">
        <v>553</v>
      </c>
      <c r="C42" s="76" t="s">
        <v>552</v>
      </c>
      <c r="D42" s="76" t="s">
        <v>554</v>
      </c>
      <c r="E42" s="76" t="s">
        <v>557</v>
      </c>
      <c r="F42" s="76" t="s">
        <v>555</v>
      </c>
      <c r="G42" s="76" t="s">
        <v>556</v>
      </c>
      <c r="H42" s="76" t="s">
        <v>635</v>
      </c>
      <c r="I42" s="76" t="s">
        <v>636</v>
      </c>
      <c r="J42" s="76" t="s">
        <v>637</v>
      </c>
      <c r="K42" s="76" t="s">
        <v>632</v>
      </c>
      <c r="L42" s="242"/>
      <c r="M42" s="243"/>
      <c r="N42" s="243"/>
      <c r="O42" s="243"/>
      <c r="P42" s="243"/>
      <c r="Q42" s="243"/>
      <c r="R42" s="243"/>
      <c r="S42" s="243"/>
      <c r="T42" s="243"/>
      <c r="U42" s="243"/>
      <c r="V42" s="2"/>
      <c r="W42" s="2"/>
      <c r="X42" s="2"/>
      <c r="Y42" s="2"/>
      <c r="Z42" s="2"/>
      <c r="AA42" s="2"/>
      <c r="AB42" s="2"/>
      <c r="AC42" s="2"/>
      <c r="AD42" s="2"/>
    </row>
    <row r="43" spans="1:30" ht="15.75" customHeight="1" x14ac:dyDescent="0.25">
      <c r="A43" s="49" t="s">
        <v>47</v>
      </c>
      <c r="B43" s="78">
        <v>40808</v>
      </c>
      <c r="C43" s="79">
        <v>16685695.710000001</v>
      </c>
      <c r="D43" s="79">
        <v>408.88</v>
      </c>
      <c r="E43" s="79">
        <v>1.37</v>
      </c>
      <c r="F43" s="79">
        <v>5.68</v>
      </c>
      <c r="G43" s="79">
        <v>4.25</v>
      </c>
      <c r="H43" s="79">
        <v>7424339.1299999999</v>
      </c>
      <c r="I43" s="79">
        <v>7751003.8200000003</v>
      </c>
      <c r="J43" s="79">
        <v>1508189.49</v>
      </c>
      <c r="K43" s="79">
        <v>2163.27</v>
      </c>
      <c r="L43" s="242"/>
      <c r="M43" s="243"/>
      <c r="N43" s="243"/>
      <c r="O43" s="243"/>
      <c r="P43" s="243"/>
      <c r="Q43" s="243"/>
      <c r="R43" s="243"/>
      <c r="S43" s="243"/>
      <c r="T43" s="243"/>
      <c r="U43" s="243"/>
      <c r="V43" s="2"/>
      <c r="W43" s="2"/>
      <c r="X43" s="2"/>
      <c r="Y43" s="2"/>
      <c r="Z43" s="2"/>
      <c r="AA43" s="2"/>
      <c r="AB43" s="2"/>
      <c r="AC43" s="2"/>
      <c r="AD43" s="2"/>
    </row>
    <row r="44" spans="1:30" ht="15.75" customHeight="1" x14ac:dyDescent="0.25">
      <c r="A44" s="49" t="s">
        <v>48</v>
      </c>
      <c r="B44" s="78">
        <v>41324</v>
      </c>
      <c r="C44" s="79">
        <v>17791345.640000001</v>
      </c>
      <c r="D44" s="79">
        <v>430.53</v>
      </c>
      <c r="E44" s="79">
        <v>1.26</v>
      </c>
      <c r="F44" s="79">
        <v>6.63</v>
      </c>
      <c r="G44" s="79">
        <v>5.29</v>
      </c>
      <c r="H44" s="79">
        <v>7966421.5499999998</v>
      </c>
      <c r="I44" s="79">
        <v>8178956.4000000004</v>
      </c>
      <c r="J44" s="79">
        <v>1643458.48</v>
      </c>
      <c r="K44" s="79">
        <v>2509.21</v>
      </c>
      <c r="L44" s="242"/>
      <c r="M44" s="243"/>
      <c r="N44" s="243"/>
      <c r="O44" s="243"/>
      <c r="P44" s="243"/>
      <c r="Q44" s="243"/>
      <c r="R44" s="243"/>
      <c r="S44" s="243"/>
      <c r="T44" s="243"/>
      <c r="U44" s="243"/>
      <c r="V44" s="2"/>
      <c r="W44" s="2"/>
      <c r="X44" s="2"/>
      <c r="Y44" s="2"/>
      <c r="Z44" s="2"/>
      <c r="AA44" s="2"/>
      <c r="AB44" s="2"/>
      <c r="AC44" s="2"/>
      <c r="AD44" s="2"/>
    </row>
    <row r="45" spans="1:30" ht="15.75" customHeight="1" x14ac:dyDescent="0.25">
      <c r="A45" s="49" t="s">
        <v>49</v>
      </c>
      <c r="B45" s="78">
        <v>41927</v>
      </c>
      <c r="C45" s="79">
        <v>18845969.809999999</v>
      </c>
      <c r="D45" s="79">
        <v>449.49</v>
      </c>
      <c r="E45" s="79">
        <v>1.46</v>
      </c>
      <c r="F45" s="79">
        <v>5.93</v>
      </c>
      <c r="G45" s="79">
        <v>4.4000000000000004</v>
      </c>
      <c r="H45" s="79">
        <v>8512485.3300000001</v>
      </c>
      <c r="I45" s="79">
        <v>8529665.4900000002</v>
      </c>
      <c r="J45" s="79">
        <v>1800533.31</v>
      </c>
      <c r="K45" s="79">
        <v>3285.68</v>
      </c>
      <c r="L45" s="242"/>
      <c r="M45" s="243"/>
      <c r="N45" s="243"/>
      <c r="O45" s="243"/>
      <c r="P45" s="243"/>
      <c r="Q45" s="243"/>
      <c r="R45" s="243"/>
      <c r="S45" s="243"/>
      <c r="T45" s="243"/>
      <c r="U45" s="243"/>
      <c r="V45" s="2"/>
      <c r="W45" s="2"/>
      <c r="X45" s="2"/>
      <c r="Y45" s="2"/>
      <c r="Z45" s="2"/>
      <c r="AA45" s="2"/>
      <c r="AB45" s="2"/>
      <c r="AC45" s="2"/>
      <c r="AD45" s="2"/>
    </row>
    <row r="46" spans="1:30" ht="15.75" customHeight="1" x14ac:dyDescent="0.25">
      <c r="A46" s="49" t="s">
        <v>50</v>
      </c>
      <c r="B46" s="78">
        <v>42477</v>
      </c>
      <c r="C46" s="79">
        <v>20264819.57</v>
      </c>
      <c r="D46" s="79">
        <v>477.08</v>
      </c>
      <c r="E46" s="79">
        <v>1.31</v>
      </c>
      <c r="F46" s="79">
        <v>7.53</v>
      </c>
      <c r="G46" s="79">
        <v>6.14</v>
      </c>
      <c r="H46" s="79">
        <v>9114157.9499999993</v>
      </c>
      <c r="I46" s="79">
        <v>9125585.6199999992</v>
      </c>
      <c r="J46" s="79">
        <v>2021132.52</v>
      </c>
      <c r="K46" s="79">
        <v>3943.48</v>
      </c>
      <c r="L46" s="242"/>
      <c r="M46" s="243"/>
      <c r="N46" s="243"/>
      <c r="O46" s="243"/>
      <c r="P46" s="243"/>
      <c r="Q46" s="243"/>
      <c r="R46" s="243"/>
      <c r="S46" s="243"/>
      <c r="T46" s="243"/>
      <c r="U46" s="243"/>
      <c r="V46" s="2"/>
      <c r="W46" s="2"/>
      <c r="X46" s="2"/>
      <c r="Y46" s="2"/>
      <c r="Z46" s="2"/>
      <c r="AA46" s="2"/>
      <c r="AB46" s="2"/>
      <c r="AC46" s="2"/>
      <c r="AD46" s="2"/>
    </row>
    <row r="47" spans="1:30" ht="15.75" customHeight="1" x14ac:dyDescent="0.25">
      <c r="A47" s="49" t="s">
        <v>51</v>
      </c>
      <c r="B47" s="78">
        <v>42780</v>
      </c>
      <c r="C47" s="79">
        <v>21362902.73</v>
      </c>
      <c r="D47" s="79">
        <v>499.37</v>
      </c>
      <c r="E47" s="79">
        <v>0.71</v>
      </c>
      <c r="F47" s="79">
        <v>5.42</v>
      </c>
      <c r="G47" s="79">
        <v>4.67</v>
      </c>
      <c r="H47" s="79">
        <v>9677576.9100000001</v>
      </c>
      <c r="I47" s="79">
        <v>9430667.5600000005</v>
      </c>
      <c r="J47" s="79">
        <v>2249477.7200000002</v>
      </c>
      <c r="K47" s="79">
        <v>5180.54</v>
      </c>
      <c r="L47" s="242"/>
      <c r="M47" s="243"/>
      <c r="N47" s="243"/>
      <c r="O47" s="243"/>
      <c r="P47" s="243"/>
      <c r="Q47" s="243"/>
      <c r="R47" s="243"/>
      <c r="S47" s="243"/>
      <c r="T47" s="243"/>
      <c r="U47" s="243"/>
      <c r="V47" s="2"/>
      <c r="W47" s="2"/>
      <c r="X47" s="2"/>
      <c r="Y47" s="2"/>
      <c r="Z47" s="2"/>
      <c r="AA47" s="2"/>
      <c r="AB47" s="2"/>
      <c r="AC47" s="2"/>
      <c r="AD47" s="2"/>
    </row>
    <row r="48" spans="1:30" ht="15.75" customHeight="1" x14ac:dyDescent="0.25">
      <c r="A48" s="49" t="s">
        <v>52</v>
      </c>
      <c r="B48" s="78">
        <v>43150</v>
      </c>
      <c r="C48" s="79">
        <v>22282733.920000002</v>
      </c>
      <c r="D48" s="79">
        <v>516.4</v>
      </c>
      <c r="E48" s="79">
        <v>0.86</v>
      </c>
      <c r="F48" s="79">
        <v>4.3099999999999996</v>
      </c>
      <c r="G48" s="79">
        <v>3.41</v>
      </c>
      <c r="H48" s="79">
        <v>10340803.18</v>
      </c>
      <c r="I48" s="79">
        <v>9476037.5999999996</v>
      </c>
      <c r="J48" s="79">
        <v>2459945.65</v>
      </c>
      <c r="K48" s="79">
        <v>5947.49</v>
      </c>
      <c r="L48" s="242"/>
      <c r="M48" s="243"/>
      <c r="N48" s="243"/>
      <c r="O48" s="243"/>
      <c r="P48" s="243"/>
      <c r="Q48" s="243"/>
      <c r="R48" s="243"/>
      <c r="S48" s="243"/>
      <c r="T48" s="243"/>
      <c r="U48" s="243"/>
      <c r="V48" s="2"/>
      <c r="W48" s="2"/>
      <c r="X48" s="2"/>
      <c r="Y48" s="2"/>
      <c r="Z48" s="2"/>
      <c r="AA48" s="2"/>
      <c r="AB48" s="2"/>
      <c r="AC48" s="2"/>
      <c r="AD48" s="2"/>
    </row>
    <row r="49" spans="1:30" ht="15.75" customHeight="1" x14ac:dyDescent="0.25">
      <c r="A49" s="49" t="s">
        <v>53</v>
      </c>
      <c r="B49" s="78">
        <v>43565</v>
      </c>
      <c r="C49" s="79">
        <v>23105610.879999999</v>
      </c>
      <c r="D49" s="79">
        <v>530.37</v>
      </c>
      <c r="E49" s="79">
        <v>0.96</v>
      </c>
      <c r="F49" s="79">
        <v>3.69</v>
      </c>
      <c r="G49" s="79">
        <v>2.71</v>
      </c>
      <c r="H49" s="79">
        <v>10976427.279999999</v>
      </c>
      <c r="I49" s="79">
        <v>9581615.5099999998</v>
      </c>
      <c r="J49" s="79">
        <v>2540106.9300000002</v>
      </c>
      <c r="K49" s="79">
        <v>7461.16</v>
      </c>
      <c r="L49" s="242"/>
      <c r="M49" s="243"/>
      <c r="N49" s="243"/>
      <c r="O49" s="243"/>
      <c r="P49" s="243"/>
      <c r="Q49" s="243"/>
      <c r="R49" s="243"/>
      <c r="S49" s="243"/>
      <c r="T49" s="243"/>
      <c r="U49" s="243"/>
      <c r="V49" s="2"/>
      <c r="W49" s="2"/>
      <c r="X49" s="2"/>
      <c r="Y49" s="2"/>
      <c r="Z49" s="2"/>
      <c r="AA49" s="2"/>
      <c r="AB49" s="2"/>
      <c r="AC49" s="2"/>
      <c r="AD49" s="2"/>
    </row>
    <row r="50" spans="1:30" ht="15.75" customHeight="1" x14ac:dyDescent="0.25">
      <c r="A50" s="49" t="s">
        <v>54</v>
      </c>
      <c r="B50" s="78">
        <v>43824</v>
      </c>
      <c r="C50" s="79">
        <v>23877722.59</v>
      </c>
      <c r="D50" s="79">
        <v>544.85</v>
      </c>
      <c r="E50" s="79">
        <v>0.59</v>
      </c>
      <c r="F50" s="79">
        <v>3.34</v>
      </c>
      <c r="G50" s="79">
        <v>2.73</v>
      </c>
      <c r="H50" s="79">
        <v>11630873.810000001</v>
      </c>
      <c r="I50" s="79">
        <v>9578336.5899999999</v>
      </c>
      <c r="J50" s="79">
        <v>2660464.2200000002</v>
      </c>
      <c r="K50" s="79">
        <v>8047.97</v>
      </c>
      <c r="L50" s="242"/>
      <c r="M50" s="243"/>
      <c r="N50" s="243"/>
      <c r="O50" s="243"/>
      <c r="P50" s="243"/>
      <c r="Q50" s="243"/>
      <c r="R50" s="243"/>
      <c r="S50" s="243"/>
      <c r="T50" s="243"/>
      <c r="U50" s="243"/>
      <c r="V50" s="2"/>
      <c r="W50" s="2"/>
      <c r="X50" s="2"/>
      <c r="Y50" s="2"/>
      <c r="Z50" s="2"/>
      <c r="AA50" s="2"/>
      <c r="AB50" s="2"/>
      <c r="AC50" s="2"/>
      <c r="AD50" s="2"/>
    </row>
    <row r="51" spans="1:30" ht="15.75" customHeight="1" x14ac:dyDescent="0.25">
      <c r="A51" s="49" t="s">
        <v>55</v>
      </c>
      <c r="B51" s="78">
        <v>43989</v>
      </c>
      <c r="C51" s="79">
        <v>24637062.789999999</v>
      </c>
      <c r="D51" s="79">
        <v>560.07000000000005</v>
      </c>
      <c r="E51" s="79">
        <v>0.38</v>
      </c>
      <c r="F51" s="79">
        <v>3.18</v>
      </c>
      <c r="G51" s="79">
        <v>2.79</v>
      </c>
      <c r="H51" s="79">
        <v>12201047.439999999</v>
      </c>
      <c r="I51" s="79">
        <v>9757271.3100000005</v>
      </c>
      <c r="J51" s="79">
        <v>2670877.12</v>
      </c>
      <c r="K51" s="79">
        <v>7866.92</v>
      </c>
      <c r="L51" s="242"/>
      <c r="M51" s="243"/>
      <c r="N51" s="243"/>
      <c r="O51" s="243"/>
      <c r="P51" s="243"/>
      <c r="Q51" s="243"/>
      <c r="R51" s="243"/>
      <c r="S51" s="243"/>
      <c r="T51" s="243"/>
      <c r="U51" s="243"/>
      <c r="V51" s="2"/>
      <c r="W51" s="2"/>
      <c r="X51" s="2"/>
      <c r="Y51" s="2"/>
      <c r="Z51" s="2"/>
      <c r="AA51" s="2"/>
      <c r="AB51" s="2"/>
      <c r="AC51" s="2"/>
      <c r="AD51" s="2"/>
    </row>
    <row r="52" spans="1:30" ht="15.75" customHeight="1" x14ac:dyDescent="0.25">
      <c r="A52" s="49" t="s">
        <v>56</v>
      </c>
      <c r="B52" s="78">
        <v>44081</v>
      </c>
      <c r="C52" s="79">
        <v>24981424.989999998</v>
      </c>
      <c r="D52" s="79">
        <v>566.72</v>
      </c>
      <c r="E52" s="79">
        <v>0.21</v>
      </c>
      <c r="F52" s="79">
        <v>1.4</v>
      </c>
      <c r="G52" s="79">
        <v>1.19</v>
      </c>
      <c r="H52" s="79">
        <v>12767053.16</v>
      </c>
      <c r="I52" s="79">
        <v>9579870.2899999991</v>
      </c>
      <c r="J52" s="79">
        <v>2626105.4300000002</v>
      </c>
      <c r="K52" s="79">
        <v>8396.11</v>
      </c>
      <c r="L52" s="242"/>
      <c r="M52" s="243"/>
      <c r="N52" s="243"/>
      <c r="O52" s="243"/>
      <c r="P52" s="243"/>
      <c r="Q52" s="243"/>
      <c r="R52" s="243"/>
      <c r="S52" s="243"/>
      <c r="T52" s="243"/>
      <c r="U52" s="243"/>
      <c r="V52" s="2"/>
      <c r="W52" s="2"/>
      <c r="X52" s="2"/>
      <c r="Y52" s="2"/>
      <c r="Z52" s="2"/>
      <c r="AA52" s="2"/>
      <c r="AB52" s="2"/>
      <c r="AC52" s="2"/>
      <c r="AD52" s="2"/>
    </row>
    <row r="53" spans="1:30" ht="15.75" customHeight="1" x14ac:dyDescent="0.25">
      <c r="A53" s="49" t="s">
        <v>57</v>
      </c>
      <c r="B53" s="78">
        <v>44254</v>
      </c>
      <c r="C53" s="79">
        <v>25377241.960000001</v>
      </c>
      <c r="D53" s="79">
        <v>573.45000000000005</v>
      </c>
      <c r="E53" s="79">
        <v>0.39</v>
      </c>
      <c r="F53" s="79">
        <v>1.58</v>
      </c>
      <c r="G53" s="79">
        <v>1.19</v>
      </c>
      <c r="H53" s="79">
        <v>13415462.050000001</v>
      </c>
      <c r="I53" s="79">
        <v>9397663.9900000002</v>
      </c>
      <c r="J53" s="79">
        <v>2556064.54</v>
      </c>
      <c r="K53" s="79">
        <v>8051.38</v>
      </c>
      <c r="L53" s="242"/>
      <c r="M53" s="243"/>
      <c r="N53" s="243"/>
      <c r="O53" s="243"/>
      <c r="P53" s="243"/>
      <c r="Q53" s="243"/>
      <c r="R53" s="243"/>
      <c r="S53" s="243"/>
      <c r="T53" s="243"/>
      <c r="U53" s="243"/>
      <c r="V53" s="2"/>
      <c r="W53" s="2"/>
      <c r="X53" s="2"/>
      <c r="Y53" s="2"/>
      <c r="Z53" s="2"/>
      <c r="AA53" s="2"/>
      <c r="AB53" s="2"/>
      <c r="AC53" s="2"/>
      <c r="AD53" s="2"/>
    </row>
    <row r="54" spans="1:30" ht="15.75" customHeight="1" x14ac:dyDescent="0.25">
      <c r="A54" s="49" t="s">
        <v>58</v>
      </c>
      <c r="B54" s="78">
        <v>44200</v>
      </c>
      <c r="C54" s="79">
        <v>25724326.489999998</v>
      </c>
      <c r="D54" s="79">
        <v>582</v>
      </c>
      <c r="E54" s="79">
        <v>-0.12</v>
      </c>
      <c r="F54" s="79">
        <v>1.37</v>
      </c>
      <c r="G54" s="79">
        <v>1.49</v>
      </c>
      <c r="H54" s="79">
        <v>13991288.109999999</v>
      </c>
      <c r="I54" s="79">
        <v>9160446.8000000007</v>
      </c>
      <c r="J54" s="79">
        <v>2507303.63</v>
      </c>
      <c r="K54" s="79">
        <v>65287.95</v>
      </c>
      <c r="L54" s="242"/>
      <c r="M54" s="243"/>
      <c r="N54" s="243"/>
      <c r="O54" s="243"/>
      <c r="P54" s="243"/>
      <c r="Q54" s="243"/>
      <c r="R54" s="243"/>
      <c r="S54" s="243"/>
      <c r="T54" s="243"/>
      <c r="U54" s="243"/>
      <c r="V54" s="2"/>
      <c r="W54" s="2"/>
      <c r="X54" s="2"/>
      <c r="Y54" s="2"/>
      <c r="Z54" s="2"/>
      <c r="AA54" s="2"/>
      <c r="AB54" s="2"/>
      <c r="AC54" s="2"/>
      <c r="AD54" s="2"/>
    </row>
    <row r="55" spans="1:30" ht="15" customHeight="1" x14ac:dyDescent="0.25">
      <c r="A55" s="49" t="s">
        <v>59</v>
      </c>
      <c r="B55" s="78">
        <v>44331</v>
      </c>
      <c r="C55" s="79">
        <v>26166522.23</v>
      </c>
      <c r="D55" s="79">
        <v>590.25</v>
      </c>
      <c r="E55" s="79">
        <v>0.3</v>
      </c>
      <c r="F55" s="79">
        <v>1.72</v>
      </c>
      <c r="G55" s="79">
        <v>1.42</v>
      </c>
      <c r="H55" s="79">
        <v>14670928.890000001</v>
      </c>
      <c r="I55" s="79">
        <v>8933736.1300000008</v>
      </c>
      <c r="J55" s="79">
        <v>2423421.12</v>
      </c>
      <c r="K55" s="79">
        <v>138436.09</v>
      </c>
      <c r="L55" s="242"/>
      <c r="M55" s="243"/>
      <c r="N55" s="243"/>
      <c r="O55" s="243"/>
      <c r="P55" s="243"/>
      <c r="Q55" s="243"/>
      <c r="R55" s="243"/>
      <c r="S55" s="243"/>
      <c r="T55" s="243"/>
      <c r="U55" s="243"/>
      <c r="V55" s="2"/>
      <c r="W55" s="2"/>
      <c r="X55" s="2"/>
      <c r="Y55" s="2"/>
      <c r="Z55" s="2"/>
      <c r="AA55" s="2"/>
      <c r="AB55" s="2"/>
      <c r="AC55" s="2"/>
      <c r="AD55" s="2"/>
    </row>
    <row r="56" spans="1:30" ht="15.75" customHeight="1" x14ac:dyDescent="0.25">
      <c r="A56" s="49" t="s">
        <v>60</v>
      </c>
      <c r="B56" s="78">
        <v>44488</v>
      </c>
      <c r="C56" s="79">
        <v>27377931.559999999</v>
      </c>
      <c r="D56" s="79">
        <v>615.4</v>
      </c>
      <c r="E56" s="79">
        <v>0.35</v>
      </c>
      <c r="F56" s="79">
        <v>4.63</v>
      </c>
      <c r="G56" s="79">
        <v>4.26</v>
      </c>
      <c r="H56" s="79">
        <v>15612747.66</v>
      </c>
      <c r="I56" s="79">
        <v>9277807.8900000006</v>
      </c>
      <c r="J56" s="79">
        <v>2268747.44</v>
      </c>
      <c r="K56" s="79">
        <v>218628.57</v>
      </c>
      <c r="L56" s="242"/>
      <c r="M56" s="243"/>
      <c r="N56" s="243"/>
      <c r="O56" s="243"/>
      <c r="P56" s="243"/>
      <c r="Q56" s="243"/>
      <c r="R56" s="243"/>
      <c r="S56" s="243"/>
      <c r="T56" s="243"/>
      <c r="U56" s="243"/>
      <c r="V56" s="2"/>
      <c r="W56" s="2"/>
      <c r="X56" s="2"/>
      <c r="Y56" s="2"/>
      <c r="Z56" s="2"/>
      <c r="AA56" s="2"/>
      <c r="AB56" s="2"/>
      <c r="AC56" s="2"/>
      <c r="AD56" s="2"/>
    </row>
    <row r="57" spans="1:30" ht="15" customHeight="1" x14ac:dyDescent="0.25">
      <c r="A57" s="49" t="s">
        <v>61</v>
      </c>
      <c r="B57" s="78">
        <v>44705</v>
      </c>
      <c r="C57" s="79">
        <v>28714587</v>
      </c>
      <c r="D57" s="79">
        <v>642.30999999999995</v>
      </c>
      <c r="E57" s="79">
        <v>0.49</v>
      </c>
      <c r="F57" s="79">
        <v>4.88</v>
      </c>
      <c r="G57" s="79">
        <v>4.37</v>
      </c>
      <c r="H57" s="79">
        <v>16612393.99</v>
      </c>
      <c r="I57" s="79">
        <v>9666853.5</v>
      </c>
      <c r="J57" s="79">
        <v>2133148.71</v>
      </c>
      <c r="K57" s="79">
        <v>302190.8</v>
      </c>
      <c r="L57" s="242"/>
      <c r="M57" s="243"/>
      <c r="N57" s="243"/>
      <c r="O57" s="243"/>
      <c r="P57" s="243"/>
      <c r="Q57" s="243"/>
      <c r="R57" s="243"/>
      <c r="S57" s="243"/>
      <c r="T57" s="243"/>
      <c r="U57" s="243"/>
      <c r="V57" s="2"/>
      <c r="W57" s="2"/>
      <c r="X57" s="2"/>
      <c r="Y57" s="2"/>
      <c r="Z57" s="2"/>
      <c r="AA57" s="2"/>
      <c r="AB57" s="2"/>
      <c r="AC57" s="2"/>
      <c r="AD57" s="2"/>
    </row>
    <row r="58" spans="1:30" ht="15" customHeight="1" x14ac:dyDescent="0.25">
      <c r="A58" s="49" t="s">
        <v>62</v>
      </c>
      <c r="B58" s="78">
        <v>44706</v>
      </c>
      <c r="C58" s="79">
        <v>29298034.309999999</v>
      </c>
      <c r="D58" s="79">
        <v>655.35</v>
      </c>
      <c r="E58" s="79">
        <v>0</v>
      </c>
      <c r="F58" s="79">
        <v>2.0299999999999998</v>
      </c>
      <c r="G58" s="79">
        <v>2.0299999999999998</v>
      </c>
      <c r="H58" s="79">
        <v>17266797.050000001</v>
      </c>
      <c r="I58" s="79">
        <v>9577698.4000000004</v>
      </c>
      <c r="J58" s="79">
        <v>2078708.27</v>
      </c>
      <c r="K58" s="79">
        <v>374830.59</v>
      </c>
      <c r="L58" s="242"/>
      <c r="M58" s="243"/>
      <c r="N58" s="243"/>
      <c r="O58" s="243"/>
      <c r="P58" s="243"/>
      <c r="Q58" s="243"/>
      <c r="R58" s="243"/>
      <c r="S58" s="243"/>
      <c r="T58" s="243"/>
      <c r="U58" s="243"/>
      <c r="V58" s="2"/>
      <c r="W58" s="2"/>
      <c r="X58" s="2"/>
      <c r="Y58" s="2"/>
      <c r="Z58" s="2"/>
      <c r="AA58" s="2"/>
      <c r="AB58" s="2"/>
      <c r="AC58" s="2"/>
      <c r="AD58" s="2"/>
    </row>
    <row r="59" spans="1:30" ht="15" customHeight="1" x14ac:dyDescent="0.25">
      <c r="A59" s="49" t="s">
        <v>63</v>
      </c>
      <c r="B59" s="78">
        <v>44945</v>
      </c>
      <c r="C59" s="79">
        <v>30076585.030000001</v>
      </c>
      <c r="D59" s="79">
        <v>669.19</v>
      </c>
      <c r="E59" s="79">
        <v>0.6</v>
      </c>
      <c r="F59" s="79">
        <v>2.65</v>
      </c>
      <c r="G59" s="79">
        <v>2.04</v>
      </c>
      <c r="H59" s="79">
        <v>18111064.690000001</v>
      </c>
      <c r="I59" s="79">
        <v>9509618.25</v>
      </c>
      <c r="J59" s="79">
        <v>2016750.31</v>
      </c>
      <c r="K59" s="79">
        <v>439151.78</v>
      </c>
      <c r="L59" s="244"/>
      <c r="M59" s="245"/>
      <c r="N59" s="245"/>
      <c r="O59" s="245"/>
      <c r="P59" s="245"/>
      <c r="Q59" s="245"/>
      <c r="R59" s="245"/>
      <c r="S59" s="245"/>
      <c r="T59" s="245"/>
      <c r="U59" s="245"/>
      <c r="V59" s="3"/>
      <c r="W59" s="3"/>
      <c r="X59" s="3"/>
      <c r="Y59" s="3"/>
      <c r="Z59" s="3"/>
      <c r="AA59" s="3"/>
      <c r="AB59" s="3"/>
      <c r="AC59" s="3"/>
      <c r="AD59" s="3"/>
    </row>
    <row r="60" spans="1:30" ht="15.75" customHeight="1" x14ac:dyDescent="0.25">
      <c r="A60" s="518"/>
      <c r="B60" s="510" t="s">
        <v>5</v>
      </c>
      <c r="C60" s="511"/>
      <c r="D60" s="511"/>
      <c r="E60" s="511"/>
      <c r="F60" s="511"/>
      <c r="G60" s="511"/>
      <c r="H60" s="511"/>
      <c r="I60" s="511"/>
      <c r="J60" s="511"/>
      <c r="K60" s="512"/>
      <c r="L60" s="503" t="s">
        <v>28</v>
      </c>
      <c r="M60" s="504"/>
      <c r="N60" s="504"/>
      <c r="O60" s="504"/>
      <c r="P60" s="504"/>
      <c r="Q60" s="504"/>
      <c r="R60" s="504"/>
      <c r="S60" s="504"/>
      <c r="T60" s="504"/>
      <c r="U60" s="505"/>
    </row>
    <row r="61" spans="1:30" ht="31.9" customHeight="1" x14ac:dyDescent="0.25">
      <c r="A61" s="519"/>
      <c r="B61" s="76" t="s">
        <v>553</v>
      </c>
      <c r="C61" s="76" t="s">
        <v>552</v>
      </c>
      <c r="D61" s="76" t="s">
        <v>554</v>
      </c>
      <c r="E61" s="76" t="s">
        <v>557</v>
      </c>
      <c r="F61" s="76" t="s">
        <v>555</v>
      </c>
      <c r="G61" s="76" t="s">
        <v>556</v>
      </c>
      <c r="H61" s="76" t="s">
        <v>635</v>
      </c>
      <c r="I61" s="76" t="s">
        <v>636</v>
      </c>
      <c r="J61" s="76" t="s">
        <v>637</v>
      </c>
      <c r="K61" s="76" t="s">
        <v>632</v>
      </c>
      <c r="L61" s="76" t="s">
        <v>553</v>
      </c>
      <c r="M61" s="76" t="s">
        <v>552</v>
      </c>
      <c r="N61" s="76" t="s">
        <v>554</v>
      </c>
      <c r="O61" s="76" t="s">
        <v>557</v>
      </c>
      <c r="P61" s="76" t="s">
        <v>555</v>
      </c>
      <c r="Q61" s="76" t="s">
        <v>556</v>
      </c>
      <c r="R61" s="76" t="s">
        <v>635</v>
      </c>
      <c r="S61" s="76" t="s">
        <v>636</v>
      </c>
      <c r="T61" s="76" t="s">
        <v>637</v>
      </c>
      <c r="U61" s="76" t="s">
        <v>632</v>
      </c>
    </row>
    <row r="62" spans="1:30" ht="15.75" customHeight="1" thickBot="1" x14ac:dyDescent="0.3">
      <c r="A62" s="49" t="s">
        <v>47</v>
      </c>
      <c r="B62" s="78">
        <v>4695</v>
      </c>
      <c r="C62" s="79">
        <v>1121206.75</v>
      </c>
      <c r="D62" s="79">
        <v>238.81</v>
      </c>
      <c r="E62" s="79">
        <v>-1.84</v>
      </c>
      <c r="F62" s="79">
        <v>5.32</v>
      </c>
      <c r="G62" s="79">
        <v>7.29</v>
      </c>
      <c r="H62" s="79">
        <v>614240.67000000004</v>
      </c>
      <c r="I62" s="79">
        <v>380690.08</v>
      </c>
      <c r="J62" s="79">
        <v>99342.36</v>
      </c>
      <c r="K62" s="79">
        <v>26933.64</v>
      </c>
      <c r="L62" s="246">
        <v>170</v>
      </c>
      <c r="M62" s="247">
        <v>44463.3</v>
      </c>
      <c r="N62" s="247">
        <v>261.55</v>
      </c>
      <c r="O62" s="247">
        <v>-7.1</v>
      </c>
      <c r="P62" s="247">
        <v>2.3199999999999998</v>
      </c>
      <c r="Q62" s="247">
        <v>10.14</v>
      </c>
      <c r="R62" s="247">
        <v>12819.17</v>
      </c>
      <c r="S62" s="247">
        <v>23454.240000000002</v>
      </c>
      <c r="T62" s="247">
        <v>8189.89</v>
      </c>
      <c r="U62" s="248">
        <v>0</v>
      </c>
    </row>
    <row r="63" spans="1:30" ht="15.75" customHeight="1" thickBot="1" x14ac:dyDescent="0.3">
      <c r="A63" s="49" t="s">
        <v>48</v>
      </c>
      <c r="B63" s="78">
        <v>4544</v>
      </c>
      <c r="C63" s="79">
        <v>1162877.42</v>
      </c>
      <c r="D63" s="79">
        <v>255.91</v>
      </c>
      <c r="E63" s="79">
        <v>-3.22</v>
      </c>
      <c r="F63" s="79">
        <v>3.72</v>
      </c>
      <c r="G63" s="79">
        <v>7.16</v>
      </c>
      <c r="H63" s="79">
        <v>620190.86</v>
      </c>
      <c r="I63" s="79">
        <v>397304.62</v>
      </c>
      <c r="J63" s="79">
        <v>112015.19</v>
      </c>
      <c r="K63" s="79">
        <v>33366.75</v>
      </c>
      <c r="L63" s="249">
        <v>160</v>
      </c>
      <c r="M63" s="250">
        <v>45206.9</v>
      </c>
      <c r="N63" s="250">
        <v>282.54000000000002</v>
      </c>
      <c r="O63" s="250">
        <v>-5.88</v>
      </c>
      <c r="P63" s="250">
        <v>1.67</v>
      </c>
      <c r="Q63" s="250">
        <v>8.0299999999999994</v>
      </c>
      <c r="R63" s="250">
        <v>12475.7</v>
      </c>
      <c r="S63" s="250">
        <v>24518.89</v>
      </c>
      <c r="T63" s="250">
        <v>8212.31</v>
      </c>
      <c r="U63" s="251">
        <v>0</v>
      </c>
    </row>
    <row r="64" spans="1:30" ht="15.75" customHeight="1" thickBot="1" x14ac:dyDescent="0.3">
      <c r="A64" s="49" t="s">
        <v>49</v>
      </c>
      <c r="B64" s="78">
        <v>4509</v>
      </c>
      <c r="C64" s="79">
        <v>1216189.55</v>
      </c>
      <c r="D64" s="79">
        <v>269.72000000000003</v>
      </c>
      <c r="E64" s="79">
        <v>-0.77</v>
      </c>
      <c r="F64" s="79">
        <v>4.58</v>
      </c>
      <c r="G64" s="79">
        <v>5.4</v>
      </c>
      <c r="H64" s="79">
        <v>645576.21</v>
      </c>
      <c r="I64" s="79">
        <v>409152.72</v>
      </c>
      <c r="J64" s="79">
        <v>127258.46</v>
      </c>
      <c r="K64" s="79">
        <v>34202.160000000003</v>
      </c>
      <c r="L64" s="249">
        <v>164</v>
      </c>
      <c r="M64" s="250">
        <v>50098.7</v>
      </c>
      <c r="N64" s="250">
        <v>305.48</v>
      </c>
      <c r="O64" s="250">
        <v>2.5</v>
      </c>
      <c r="P64" s="250">
        <v>10.82</v>
      </c>
      <c r="Q64" s="250">
        <v>8.1199999999999992</v>
      </c>
      <c r="R64" s="250">
        <v>14387.33</v>
      </c>
      <c r="S64" s="250">
        <v>26366.12</v>
      </c>
      <c r="T64" s="250">
        <v>9345.25</v>
      </c>
      <c r="U64" s="251">
        <v>0</v>
      </c>
    </row>
    <row r="65" spans="1:21" ht="15.75" customHeight="1" thickBot="1" x14ac:dyDescent="0.3">
      <c r="A65" s="49" t="s">
        <v>50</v>
      </c>
      <c r="B65" s="78">
        <v>4650</v>
      </c>
      <c r="C65" s="79">
        <v>1339437.57</v>
      </c>
      <c r="D65" s="79">
        <v>288.05</v>
      </c>
      <c r="E65" s="79">
        <v>3.13</v>
      </c>
      <c r="F65" s="79">
        <v>10.130000000000001</v>
      </c>
      <c r="G65" s="79">
        <v>6.79</v>
      </c>
      <c r="H65" s="79">
        <v>697653.28</v>
      </c>
      <c r="I65" s="79">
        <v>440925.67</v>
      </c>
      <c r="J65" s="79">
        <v>165756.69</v>
      </c>
      <c r="K65" s="79">
        <v>35101.93</v>
      </c>
      <c r="L65" s="249">
        <v>150</v>
      </c>
      <c r="M65" s="250">
        <v>49305.32</v>
      </c>
      <c r="N65" s="250">
        <v>328.7</v>
      </c>
      <c r="O65" s="250">
        <v>-8.5399999999999991</v>
      </c>
      <c r="P65" s="250">
        <v>-1.58</v>
      </c>
      <c r="Q65" s="250">
        <v>7.6</v>
      </c>
      <c r="R65" s="250">
        <v>13052.68</v>
      </c>
      <c r="S65" s="250">
        <v>26582.28</v>
      </c>
      <c r="T65" s="250">
        <v>9670.36</v>
      </c>
      <c r="U65" s="251">
        <v>0</v>
      </c>
    </row>
    <row r="66" spans="1:21" ht="15.75" customHeight="1" thickBot="1" x14ac:dyDescent="0.3">
      <c r="A66" s="49" t="s">
        <v>51</v>
      </c>
      <c r="B66" s="78">
        <v>4878</v>
      </c>
      <c r="C66" s="79">
        <v>1469415.93</v>
      </c>
      <c r="D66" s="79">
        <v>301.23</v>
      </c>
      <c r="E66" s="79">
        <v>4.9000000000000004</v>
      </c>
      <c r="F66" s="79">
        <v>9.6999999999999993</v>
      </c>
      <c r="G66" s="79">
        <v>4.58</v>
      </c>
      <c r="H66" s="79">
        <v>781391.71</v>
      </c>
      <c r="I66" s="79">
        <v>467624.59</v>
      </c>
      <c r="J66" s="79">
        <v>185243.36</v>
      </c>
      <c r="K66" s="79">
        <v>35156.269999999997</v>
      </c>
      <c r="L66" s="249">
        <v>149</v>
      </c>
      <c r="M66" s="250">
        <v>50899.18</v>
      </c>
      <c r="N66" s="250">
        <v>341.61</v>
      </c>
      <c r="O66" s="250">
        <v>-0.67</v>
      </c>
      <c r="P66" s="250">
        <v>3.23</v>
      </c>
      <c r="Q66" s="250">
        <v>3.93</v>
      </c>
      <c r="R66" s="250">
        <v>12574.83</v>
      </c>
      <c r="S66" s="250">
        <v>28065.34</v>
      </c>
      <c r="T66" s="250">
        <v>10259.01</v>
      </c>
      <c r="U66" s="251">
        <v>0</v>
      </c>
    </row>
    <row r="67" spans="1:21" ht="15.75" customHeight="1" thickBot="1" x14ac:dyDescent="0.3">
      <c r="A67" s="49" t="s">
        <v>52</v>
      </c>
      <c r="B67" s="78">
        <v>5044</v>
      </c>
      <c r="C67" s="79">
        <v>1562547.09</v>
      </c>
      <c r="D67" s="79">
        <v>309.77999999999997</v>
      </c>
      <c r="E67" s="79">
        <v>3.4</v>
      </c>
      <c r="F67" s="79">
        <v>6.34</v>
      </c>
      <c r="G67" s="79">
        <v>2.84</v>
      </c>
      <c r="H67" s="79">
        <v>852460.6</v>
      </c>
      <c r="I67" s="79">
        <v>472586.4</v>
      </c>
      <c r="J67" s="79">
        <v>202009.07</v>
      </c>
      <c r="K67" s="79">
        <v>35491.019999999997</v>
      </c>
      <c r="L67" s="249">
        <v>146</v>
      </c>
      <c r="M67" s="250">
        <v>53948.01</v>
      </c>
      <c r="N67" s="250">
        <v>369.51</v>
      </c>
      <c r="O67" s="250">
        <v>-2.0099999999999998</v>
      </c>
      <c r="P67" s="250">
        <v>5.99</v>
      </c>
      <c r="Q67" s="250">
        <v>8.17</v>
      </c>
      <c r="R67" s="250">
        <v>14190.58</v>
      </c>
      <c r="S67" s="250">
        <v>29833.7</v>
      </c>
      <c r="T67" s="250">
        <v>9923.73</v>
      </c>
      <c r="U67" s="251">
        <v>0</v>
      </c>
    </row>
    <row r="68" spans="1:21" ht="15.75" customHeight="1" thickBot="1" x14ac:dyDescent="0.3">
      <c r="A68" s="49" t="s">
        <v>53</v>
      </c>
      <c r="B68" s="78">
        <v>5170</v>
      </c>
      <c r="C68" s="79">
        <v>1638784.14</v>
      </c>
      <c r="D68" s="79">
        <v>316.98</v>
      </c>
      <c r="E68" s="79">
        <v>2.5</v>
      </c>
      <c r="F68" s="79">
        <v>4.88</v>
      </c>
      <c r="G68" s="79">
        <v>2.3199999999999998</v>
      </c>
      <c r="H68" s="79">
        <v>911967.86</v>
      </c>
      <c r="I68" s="79">
        <v>480224.83</v>
      </c>
      <c r="J68" s="79">
        <v>209905.3</v>
      </c>
      <c r="K68" s="79">
        <v>36686.15</v>
      </c>
      <c r="L68" s="249">
        <v>139</v>
      </c>
      <c r="M68" s="250">
        <v>54161.55</v>
      </c>
      <c r="N68" s="250">
        <v>389.65</v>
      </c>
      <c r="O68" s="250">
        <v>-4.79</v>
      </c>
      <c r="P68" s="250">
        <v>0.4</v>
      </c>
      <c r="Q68" s="250">
        <v>5.45</v>
      </c>
      <c r="R68" s="250">
        <v>14037.96</v>
      </c>
      <c r="S68" s="250">
        <v>30116.61</v>
      </c>
      <c r="T68" s="250">
        <v>10006.98</v>
      </c>
      <c r="U68" s="251">
        <v>0</v>
      </c>
    </row>
    <row r="69" spans="1:21" ht="15.75" customHeight="1" thickBot="1" x14ac:dyDescent="0.3">
      <c r="A69" s="49" t="s">
        <v>54</v>
      </c>
      <c r="B69" s="78">
        <v>5547</v>
      </c>
      <c r="C69" s="79">
        <v>1783957.05</v>
      </c>
      <c r="D69" s="79">
        <v>321.61</v>
      </c>
      <c r="E69" s="79">
        <v>7.29</v>
      </c>
      <c r="F69" s="79">
        <v>8.86</v>
      </c>
      <c r="G69" s="79">
        <v>1.46</v>
      </c>
      <c r="H69" s="79">
        <v>1004776.75</v>
      </c>
      <c r="I69" s="79">
        <v>503854.09</v>
      </c>
      <c r="J69" s="79">
        <v>238392.33</v>
      </c>
      <c r="K69" s="79">
        <v>36933.879999999997</v>
      </c>
      <c r="L69" s="249">
        <v>123</v>
      </c>
      <c r="M69" s="250">
        <v>48669.760000000002</v>
      </c>
      <c r="N69" s="250">
        <v>395.69</v>
      </c>
      <c r="O69" s="250">
        <v>-11.51</v>
      </c>
      <c r="P69" s="250">
        <v>-10.14</v>
      </c>
      <c r="Q69" s="250">
        <v>1.55</v>
      </c>
      <c r="R69" s="250">
        <v>12304.84</v>
      </c>
      <c r="S69" s="250">
        <v>27042.98</v>
      </c>
      <c r="T69" s="250">
        <v>9321.94</v>
      </c>
      <c r="U69" s="251">
        <v>0</v>
      </c>
    </row>
    <row r="70" spans="1:21" ht="15.75" customHeight="1" thickBot="1" x14ac:dyDescent="0.3">
      <c r="A70" s="49" t="s">
        <v>55</v>
      </c>
      <c r="B70" s="78">
        <v>5980</v>
      </c>
      <c r="C70" s="79">
        <v>1948164.01</v>
      </c>
      <c r="D70" s="79">
        <v>325.77999999999997</v>
      </c>
      <c r="E70" s="79">
        <v>7.81</v>
      </c>
      <c r="F70" s="79">
        <v>9.1999999999999993</v>
      </c>
      <c r="G70" s="79">
        <v>1.3</v>
      </c>
      <c r="H70" s="79">
        <v>1116122.98</v>
      </c>
      <c r="I70" s="79">
        <v>539835.27</v>
      </c>
      <c r="J70" s="79">
        <v>254798.56</v>
      </c>
      <c r="K70" s="79">
        <v>37407.199999999997</v>
      </c>
      <c r="L70" s="249">
        <v>141</v>
      </c>
      <c r="M70" s="250">
        <v>60879.06</v>
      </c>
      <c r="N70" s="250">
        <v>431.77</v>
      </c>
      <c r="O70" s="250">
        <v>14.63</v>
      </c>
      <c r="P70" s="250">
        <v>25.09</v>
      </c>
      <c r="Q70" s="250">
        <v>9.1199999999999992</v>
      </c>
      <c r="R70" s="250">
        <v>16131.67</v>
      </c>
      <c r="S70" s="250">
        <v>33907.18</v>
      </c>
      <c r="T70" s="250">
        <v>10840.21</v>
      </c>
      <c r="U70" s="251">
        <v>0</v>
      </c>
    </row>
    <row r="71" spans="1:21" ht="15.75" customHeight="1" thickBot="1" x14ac:dyDescent="0.3">
      <c r="A71" s="49" t="s">
        <v>56</v>
      </c>
      <c r="B71" s="78">
        <v>6295</v>
      </c>
      <c r="C71" s="79">
        <v>2044867.04</v>
      </c>
      <c r="D71" s="79">
        <v>324.83999999999997</v>
      </c>
      <c r="E71" s="79">
        <v>5.27</v>
      </c>
      <c r="F71" s="79">
        <v>4.96</v>
      </c>
      <c r="G71" s="79">
        <v>-0.28999999999999998</v>
      </c>
      <c r="H71" s="79">
        <v>1210336.92</v>
      </c>
      <c r="I71" s="79">
        <v>537802.26</v>
      </c>
      <c r="J71" s="79">
        <v>259928.81</v>
      </c>
      <c r="K71" s="79">
        <v>36799.050000000003</v>
      </c>
      <c r="L71" s="249">
        <v>133</v>
      </c>
      <c r="M71" s="250">
        <v>57425.89</v>
      </c>
      <c r="N71" s="250">
        <v>431.77</v>
      </c>
      <c r="O71" s="250">
        <v>-5.67</v>
      </c>
      <c r="P71" s="250">
        <v>-5.67</v>
      </c>
      <c r="Q71" s="250">
        <v>0</v>
      </c>
      <c r="R71" s="250">
        <v>15778.44</v>
      </c>
      <c r="S71" s="250">
        <v>31786.080000000002</v>
      </c>
      <c r="T71" s="250">
        <v>9861.3700000000008</v>
      </c>
      <c r="U71" s="251">
        <v>0</v>
      </c>
    </row>
    <row r="72" spans="1:21" ht="15.75" customHeight="1" thickBot="1" x14ac:dyDescent="0.3">
      <c r="A72" s="49" t="s">
        <v>57</v>
      </c>
      <c r="B72" s="78">
        <v>6326</v>
      </c>
      <c r="C72" s="79">
        <v>2079986.92</v>
      </c>
      <c r="D72" s="79">
        <v>328.8</v>
      </c>
      <c r="E72" s="79">
        <v>0.49</v>
      </c>
      <c r="F72" s="79">
        <v>1.72</v>
      </c>
      <c r="G72" s="79">
        <v>1.22</v>
      </c>
      <c r="H72" s="79">
        <v>1255403.68</v>
      </c>
      <c r="I72" s="79">
        <v>527220.42000000004</v>
      </c>
      <c r="J72" s="79">
        <v>261054.04</v>
      </c>
      <c r="K72" s="79">
        <v>36308.78</v>
      </c>
      <c r="L72" s="249">
        <v>134</v>
      </c>
      <c r="M72" s="250">
        <v>62074.79</v>
      </c>
      <c r="N72" s="250">
        <v>463.24</v>
      </c>
      <c r="O72" s="250">
        <v>0.75</v>
      </c>
      <c r="P72" s="250">
        <v>8.1</v>
      </c>
      <c r="Q72" s="250">
        <v>7.29</v>
      </c>
      <c r="R72" s="250">
        <v>18527.05</v>
      </c>
      <c r="S72" s="250">
        <v>33694.69</v>
      </c>
      <c r="T72" s="250">
        <v>9853.0499999999993</v>
      </c>
      <c r="U72" s="251">
        <v>0</v>
      </c>
    </row>
    <row r="73" spans="1:21" ht="15.75" customHeight="1" thickBot="1" x14ac:dyDescent="0.3">
      <c r="A73" s="49" t="s">
        <v>58</v>
      </c>
      <c r="B73" s="78">
        <v>6258</v>
      </c>
      <c r="C73" s="79">
        <v>2067236.16</v>
      </c>
      <c r="D73" s="79">
        <v>330.33</v>
      </c>
      <c r="E73" s="79">
        <v>-1.07</v>
      </c>
      <c r="F73" s="79">
        <v>-0.61</v>
      </c>
      <c r="G73" s="79">
        <v>0.47</v>
      </c>
      <c r="H73" s="79">
        <v>1264866.01</v>
      </c>
      <c r="I73" s="79">
        <v>509347.58</v>
      </c>
      <c r="J73" s="79">
        <v>257479.35</v>
      </c>
      <c r="K73" s="79">
        <v>35543.22</v>
      </c>
      <c r="L73" s="249">
        <v>133</v>
      </c>
      <c r="M73" s="250">
        <v>68337.02</v>
      </c>
      <c r="N73" s="250">
        <v>513.80999999999995</v>
      </c>
      <c r="O73" s="250">
        <v>-0.75</v>
      </c>
      <c r="P73" s="250">
        <v>10.09</v>
      </c>
      <c r="Q73" s="250">
        <v>10.92</v>
      </c>
      <c r="R73" s="250">
        <v>22174.52</v>
      </c>
      <c r="S73" s="250">
        <v>36614.089999999997</v>
      </c>
      <c r="T73" s="250">
        <v>9548.41</v>
      </c>
      <c r="U73" s="251">
        <v>0</v>
      </c>
    </row>
    <row r="74" spans="1:21" ht="15.75" customHeight="1" thickBot="1" x14ac:dyDescent="0.3">
      <c r="A74" s="49" t="s">
        <v>59</v>
      </c>
      <c r="B74" s="78">
        <v>6206</v>
      </c>
      <c r="C74" s="79">
        <v>2077548.69</v>
      </c>
      <c r="D74" s="79">
        <v>334.76</v>
      </c>
      <c r="E74" s="79">
        <v>-0.83</v>
      </c>
      <c r="F74" s="79">
        <v>0.5</v>
      </c>
      <c r="G74" s="79">
        <v>1.34</v>
      </c>
      <c r="H74" s="79">
        <v>1300878.56</v>
      </c>
      <c r="I74" s="79">
        <v>494599.45</v>
      </c>
      <c r="J74" s="79">
        <v>245228.34</v>
      </c>
      <c r="K74" s="79">
        <v>36842.339999999997</v>
      </c>
      <c r="L74" s="249">
        <v>133</v>
      </c>
      <c r="M74" s="250">
        <v>69369.460000000006</v>
      </c>
      <c r="N74" s="250">
        <v>521.57000000000005</v>
      </c>
      <c r="O74" s="250">
        <v>0</v>
      </c>
      <c r="P74" s="250">
        <v>1.51</v>
      </c>
      <c r="Q74" s="250">
        <v>1.51</v>
      </c>
      <c r="R74" s="250">
        <v>24181.73</v>
      </c>
      <c r="S74" s="250">
        <v>36645.269999999997</v>
      </c>
      <c r="T74" s="250">
        <v>8542.4599999999991</v>
      </c>
      <c r="U74" s="251">
        <v>0</v>
      </c>
    </row>
    <row r="75" spans="1:21" ht="15" customHeight="1" thickBot="1" x14ac:dyDescent="0.3">
      <c r="A75" s="49" t="s">
        <v>60</v>
      </c>
      <c r="B75" s="78">
        <v>6144</v>
      </c>
      <c r="C75" s="79">
        <v>2116604.11</v>
      </c>
      <c r="D75" s="79">
        <v>344.5</v>
      </c>
      <c r="E75" s="79">
        <v>-1</v>
      </c>
      <c r="F75" s="79">
        <v>1.88</v>
      </c>
      <c r="G75" s="79">
        <v>2.91</v>
      </c>
      <c r="H75" s="79">
        <v>1322327.42</v>
      </c>
      <c r="I75" s="79">
        <v>505704</v>
      </c>
      <c r="J75" s="79">
        <v>251599.01</v>
      </c>
      <c r="K75" s="79">
        <v>36973.68</v>
      </c>
      <c r="L75" s="249">
        <v>128</v>
      </c>
      <c r="M75" s="250">
        <v>70565.039999999994</v>
      </c>
      <c r="N75" s="250">
        <v>551.29</v>
      </c>
      <c r="O75" s="250">
        <v>-3.76</v>
      </c>
      <c r="P75" s="250">
        <v>1.72</v>
      </c>
      <c r="Q75" s="250">
        <v>5.7</v>
      </c>
      <c r="R75" s="250">
        <v>24783.57</v>
      </c>
      <c r="S75" s="250">
        <v>37256.800000000003</v>
      </c>
      <c r="T75" s="250">
        <v>8524.67</v>
      </c>
      <c r="U75" s="251">
        <v>0</v>
      </c>
    </row>
    <row r="76" spans="1:21" ht="15.75" customHeight="1" thickBot="1" x14ac:dyDescent="0.3">
      <c r="A76" s="49" t="s">
        <v>61</v>
      </c>
      <c r="B76" s="78">
        <v>6247</v>
      </c>
      <c r="C76" s="79">
        <v>2211789.42</v>
      </c>
      <c r="D76" s="79">
        <v>354.06</v>
      </c>
      <c r="E76" s="79">
        <v>1.68</v>
      </c>
      <c r="F76" s="79">
        <v>4.5</v>
      </c>
      <c r="G76" s="79">
        <v>2.78</v>
      </c>
      <c r="H76" s="79">
        <v>1378265.44</v>
      </c>
      <c r="I76" s="79">
        <v>532554.43999999994</v>
      </c>
      <c r="J76" s="79">
        <v>264209.99</v>
      </c>
      <c r="K76" s="79">
        <v>36759.550000000003</v>
      </c>
      <c r="L76" s="249">
        <v>122</v>
      </c>
      <c r="M76" s="250">
        <v>70300.460000000006</v>
      </c>
      <c r="N76" s="250">
        <v>576.23</v>
      </c>
      <c r="O76" s="250">
        <v>-4.6900000000000004</v>
      </c>
      <c r="P76" s="250">
        <v>-0.37</v>
      </c>
      <c r="Q76" s="250">
        <v>4.5199999999999996</v>
      </c>
      <c r="R76" s="250">
        <v>24634.47</v>
      </c>
      <c r="S76" s="250">
        <v>37052.129999999997</v>
      </c>
      <c r="T76" s="250">
        <v>8613.86</v>
      </c>
      <c r="U76" s="251">
        <v>0</v>
      </c>
    </row>
    <row r="77" spans="1:21" ht="15.75" customHeight="1" x14ac:dyDescent="0.25">
      <c r="A77" s="49" t="s">
        <v>62</v>
      </c>
      <c r="B77" s="78">
        <v>6201</v>
      </c>
      <c r="C77" s="79">
        <v>2227869.31</v>
      </c>
      <c r="D77" s="79">
        <v>359.28</v>
      </c>
      <c r="E77" s="79">
        <v>-0.74</v>
      </c>
      <c r="F77" s="79">
        <v>0.73</v>
      </c>
      <c r="G77" s="79">
        <v>1.47</v>
      </c>
      <c r="H77" s="79">
        <v>1396387.77</v>
      </c>
      <c r="I77" s="79">
        <v>532791.68000000005</v>
      </c>
      <c r="J77" s="79">
        <v>262521.8</v>
      </c>
      <c r="K77" s="79">
        <v>36168.06</v>
      </c>
      <c r="L77" s="252">
        <v>121</v>
      </c>
      <c r="M77" s="253">
        <v>72423.820000000007</v>
      </c>
      <c r="N77" s="253">
        <v>598.54</v>
      </c>
      <c r="O77" s="253">
        <v>-0.82</v>
      </c>
      <c r="P77" s="253">
        <v>3.02</v>
      </c>
      <c r="Q77" s="253">
        <v>3.87</v>
      </c>
      <c r="R77" s="253">
        <v>25934.16</v>
      </c>
      <c r="S77" s="253">
        <v>38488.410000000003</v>
      </c>
      <c r="T77" s="253">
        <v>8001.25</v>
      </c>
      <c r="U77" s="254">
        <v>0</v>
      </c>
    </row>
    <row r="78" spans="1:21" ht="15" customHeight="1" x14ac:dyDescent="0.25">
      <c r="A78" s="52" t="s">
        <v>63</v>
      </c>
      <c r="B78" s="82">
        <v>6242</v>
      </c>
      <c r="C78" s="83">
        <v>2268607.7799999998</v>
      </c>
      <c r="D78" s="83">
        <v>363.44</v>
      </c>
      <c r="E78" s="83">
        <v>0.43</v>
      </c>
      <c r="F78" s="83">
        <v>1.73</v>
      </c>
      <c r="G78" s="83">
        <v>1.29</v>
      </c>
      <c r="H78" s="83">
        <v>1445424.1</v>
      </c>
      <c r="I78" s="83">
        <v>531295.9</v>
      </c>
      <c r="J78" s="83">
        <v>256000.6</v>
      </c>
      <c r="K78" s="83">
        <v>35887.18</v>
      </c>
      <c r="L78" s="255">
        <v>119</v>
      </c>
      <c r="M78" s="256">
        <v>72642.039999999994</v>
      </c>
      <c r="N78" s="256">
        <v>610.44000000000005</v>
      </c>
      <c r="O78" s="256">
        <v>-0.83</v>
      </c>
      <c r="P78" s="256">
        <v>1.01</v>
      </c>
      <c r="Q78" s="256">
        <v>1.85</v>
      </c>
      <c r="R78" s="256">
        <v>26288.17</v>
      </c>
      <c r="S78" s="256">
        <v>39167.81</v>
      </c>
      <c r="T78" s="256">
        <v>7186.06</v>
      </c>
      <c r="U78" s="256">
        <v>0</v>
      </c>
    </row>
    <row r="79" spans="1:21" ht="43.15" customHeight="1" x14ac:dyDescent="0.25">
      <c r="A79" s="502" t="s">
        <v>567</v>
      </c>
      <c r="B79" s="502"/>
      <c r="C79" s="502"/>
      <c r="D79" s="502"/>
      <c r="E79" s="502"/>
      <c r="F79" s="502"/>
      <c r="G79" s="502"/>
      <c r="H79" s="502"/>
      <c r="I79" s="502"/>
      <c r="J79" s="502"/>
      <c r="K79" s="502"/>
      <c r="L79" s="502"/>
      <c r="M79" s="502"/>
      <c r="N79" s="502"/>
      <c r="O79" s="502"/>
      <c r="P79" s="502"/>
      <c r="Q79" s="502"/>
      <c r="R79" s="502"/>
      <c r="S79" s="502"/>
      <c r="T79" s="502"/>
      <c r="U79" s="502"/>
    </row>
  </sheetData>
  <mergeCells count="12">
    <mergeCell ref="A79:U79"/>
    <mergeCell ref="A1:K1"/>
    <mergeCell ref="L60:U60"/>
    <mergeCell ref="B41:K41"/>
    <mergeCell ref="B2:K2"/>
    <mergeCell ref="B21:K21"/>
    <mergeCell ref="B60:K60"/>
    <mergeCell ref="A40:K40"/>
    <mergeCell ref="A41:A42"/>
    <mergeCell ref="A60:A61"/>
    <mergeCell ref="A21:A22"/>
    <mergeCell ref="A2:A3"/>
  </mergeCells>
  <pageMargins left="0.7" right="0.7" top="0.75" bottom="0.75" header="0.3" footer="0.3"/>
  <pageSetup orientation="portrait"/>
  <headerFooter>
    <oddFooter>&amp;C&amp;"Helvetica Neue,Regular"&amp;12&amp;K000000&amp;P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249977111117893"/>
  </sheetPr>
  <dimension ref="A1:M69"/>
  <sheetViews>
    <sheetView showGridLines="0" workbookViewId="0">
      <selection activeCell="A2" sqref="A2:A3"/>
    </sheetView>
  </sheetViews>
  <sheetFormatPr baseColWidth="10" defaultColWidth="10.7109375" defaultRowHeight="15" customHeight="1" x14ac:dyDescent="0.25"/>
  <cols>
    <col min="1" max="1" width="28.140625" style="1" customWidth="1"/>
    <col min="2" max="2" width="12" style="1" customWidth="1"/>
    <col min="3" max="3" width="13.28515625" style="1" customWidth="1"/>
    <col min="4" max="4" width="10.7109375" style="1" customWidth="1"/>
    <col min="5" max="6" width="11.7109375" style="1" customWidth="1"/>
    <col min="7" max="7" width="11" style="1" customWidth="1"/>
    <col min="8" max="8" width="12" style="1" customWidth="1"/>
    <col min="9" max="9" width="10.7109375" style="1" customWidth="1"/>
    <col min="10" max="10" width="10.42578125" style="1" customWidth="1"/>
    <col min="11" max="11" width="10.7109375" style="1" customWidth="1"/>
    <col min="12" max="12" width="12.7109375" style="1" customWidth="1"/>
    <col min="13" max="13" width="13" style="1" customWidth="1"/>
    <col min="14" max="14" width="10.7109375" style="1" customWidth="1"/>
    <col min="15" max="16384" width="10.7109375" style="1"/>
  </cols>
  <sheetData>
    <row r="1" spans="1:13" ht="15" customHeight="1" x14ac:dyDescent="0.25">
      <c r="A1" s="444" t="s">
        <v>484</v>
      </c>
      <c r="B1" s="485"/>
      <c r="C1" s="485"/>
      <c r="D1" s="485"/>
      <c r="E1" s="485"/>
      <c r="F1" s="485"/>
      <c r="G1" s="485"/>
      <c r="H1" s="485"/>
      <c r="I1" s="485"/>
      <c r="J1" s="485"/>
      <c r="K1" s="485"/>
      <c r="L1" s="485"/>
      <c r="M1" s="485"/>
    </row>
    <row r="2" spans="1:13" ht="15.75" customHeight="1" x14ac:dyDescent="0.25">
      <c r="A2" s="488" t="s">
        <v>639</v>
      </c>
      <c r="B2" s="488" t="s">
        <v>671</v>
      </c>
      <c r="C2" s="487"/>
      <c r="D2" s="486" t="s">
        <v>2</v>
      </c>
      <c r="E2" s="522"/>
      <c r="F2" s="486" t="s">
        <v>3</v>
      </c>
      <c r="G2" s="487"/>
      <c r="H2" s="486" t="s">
        <v>4</v>
      </c>
      <c r="I2" s="487"/>
      <c r="J2" s="486" t="s">
        <v>5</v>
      </c>
      <c r="K2" s="487"/>
      <c r="L2" s="488" t="s">
        <v>28</v>
      </c>
      <c r="M2" s="487"/>
    </row>
    <row r="3" spans="1:13" ht="15" customHeight="1" x14ac:dyDescent="0.25">
      <c r="A3" s="487"/>
      <c r="B3" s="258" t="s">
        <v>122</v>
      </c>
      <c r="C3" s="258" t="s">
        <v>554</v>
      </c>
      <c r="D3" s="259" t="s">
        <v>122</v>
      </c>
      <c r="E3" s="259" t="s">
        <v>554</v>
      </c>
      <c r="F3" s="259" t="s">
        <v>122</v>
      </c>
      <c r="G3" s="259" t="s">
        <v>554</v>
      </c>
      <c r="H3" s="259" t="s">
        <v>122</v>
      </c>
      <c r="I3" s="259" t="s">
        <v>554</v>
      </c>
      <c r="J3" s="259" t="s">
        <v>122</v>
      </c>
      <c r="K3" s="259" t="s">
        <v>554</v>
      </c>
      <c r="L3" s="259" t="s">
        <v>122</v>
      </c>
      <c r="M3" s="259" t="s">
        <v>554</v>
      </c>
    </row>
    <row r="4" spans="1:13" ht="15.75" customHeight="1" x14ac:dyDescent="0.25">
      <c r="A4" s="10" t="s">
        <v>29</v>
      </c>
      <c r="B4" s="171">
        <v>9916966</v>
      </c>
      <c r="C4" s="171">
        <v>1039.54</v>
      </c>
      <c r="D4" s="171">
        <v>953591</v>
      </c>
      <c r="E4" s="171">
        <v>994.49</v>
      </c>
      <c r="F4" s="171">
        <v>6218551</v>
      </c>
      <c r="G4" s="171">
        <v>1196.17</v>
      </c>
      <c r="H4" s="171">
        <v>2358328</v>
      </c>
      <c r="I4" s="171">
        <v>743.03</v>
      </c>
      <c r="J4" s="171">
        <v>342218</v>
      </c>
      <c r="K4" s="171">
        <v>418.4</v>
      </c>
      <c r="L4" s="171">
        <v>44278</v>
      </c>
      <c r="M4" s="171">
        <v>605.74</v>
      </c>
    </row>
    <row r="5" spans="1:13" ht="15.75" customHeight="1" x14ac:dyDescent="0.25">
      <c r="A5" s="132" t="s">
        <v>640</v>
      </c>
      <c r="B5" s="171">
        <v>1609441</v>
      </c>
      <c r="C5" s="171">
        <v>929.73</v>
      </c>
      <c r="D5" s="172">
        <v>206213</v>
      </c>
      <c r="E5" s="172">
        <v>916.56</v>
      </c>
      <c r="F5" s="172">
        <v>928795</v>
      </c>
      <c r="G5" s="172">
        <v>1079.28</v>
      </c>
      <c r="H5" s="172">
        <v>393041</v>
      </c>
      <c r="I5" s="172">
        <v>688.69</v>
      </c>
      <c r="J5" s="172">
        <v>69881</v>
      </c>
      <c r="K5" s="172">
        <v>395</v>
      </c>
      <c r="L5" s="172">
        <v>11511</v>
      </c>
      <c r="M5" s="172">
        <v>575</v>
      </c>
    </row>
    <row r="6" spans="1:13" ht="15" customHeight="1" x14ac:dyDescent="0.25">
      <c r="A6" s="133" t="s">
        <v>641</v>
      </c>
      <c r="B6" s="173">
        <v>110034</v>
      </c>
      <c r="C6" s="173">
        <v>842.3</v>
      </c>
      <c r="D6" s="174">
        <v>9884</v>
      </c>
      <c r="E6" s="174">
        <v>906.37</v>
      </c>
      <c r="F6" s="174">
        <v>65663</v>
      </c>
      <c r="G6" s="174">
        <v>969.8</v>
      </c>
      <c r="H6" s="174">
        <v>28585</v>
      </c>
      <c r="I6" s="174">
        <v>624.48</v>
      </c>
      <c r="J6" s="174">
        <v>5407</v>
      </c>
      <c r="K6" s="174">
        <v>354.57</v>
      </c>
      <c r="L6" s="174">
        <v>495</v>
      </c>
      <c r="M6" s="174">
        <v>556.08000000000004</v>
      </c>
    </row>
    <row r="7" spans="1:13" ht="15" customHeight="1" x14ac:dyDescent="0.25">
      <c r="A7" s="133" t="s">
        <v>642</v>
      </c>
      <c r="B7" s="173">
        <v>225747</v>
      </c>
      <c r="C7" s="173">
        <v>1031.6600000000001</v>
      </c>
      <c r="D7" s="174">
        <v>37180</v>
      </c>
      <c r="E7" s="174">
        <v>998.06</v>
      </c>
      <c r="F7" s="174">
        <v>118925</v>
      </c>
      <c r="G7" s="174">
        <v>1229.94</v>
      </c>
      <c r="H7" s="174">
        <v>56552</v>
      </c>
      <c r="I7" s="174">
        <v>769.58</v>
      </c>
      <c r="J7" s="174">
        <v>10508</v>
      </c>
      <c r="K7" s="174">
        <v>424.92</v>
      </c>
      <c r="L7" s="174">
        <v>2582</v>
      </c>
      <c r="M7" s="174">
        <v>592.11</v>
      </c>
    </row>
    <row r="8" spans="1:13" ht="15" customHeight="1" x14ac:dyDescent="0.25">
      <c r="A8" s="133" t="s">
        <v>643</v>
      </c>
      <c r="B8" s="173">
        <v>174780</v>
      </c>
      <c r="C8" s="173">
        <v>861.21</v>
      </c>
      <c r="D8" s="174">
        <v>15450</v>
      </c>
      <c r="E8" s="174">
        <v>855.76</v>
      </c>
      <c r="F8" s="174">
        <v>107547</v>
      </c>
      <c r="G8" s="174">
        <v>986.92</v>
      </c>
      <c r="H8" s="174">
        <v>43381</v>
      </c>
      <c r="I8" s="174">
        <v>637.1</v>
      </c>
      <c r="J8" s="174">
        <v>7093</v>
      </c>
      <c r="K8" s="174">
        <v>393.81</v>
      </c>
      <c r="L8" s="174">
        <v>1309</v>
      </c>
      <c r="M8" s="174">
        <v>557.01</v>
      </c>
    </row>
    <row r="9" spans="1:13" ht="15" customHeight="1" x14ac:dyDescent="0.25">
      <c r="A9" s="12" t="s">
        <v>64</v>
      </c>
      <c r="B9" s="173">
        <v>191158</v>
      </c>
      <c r="C9" s="173">
        <v>882.45</v>
      </c>
      <c r="D9" s="174">
        <v>21916</v>
      </c>
      <c r="E9" s="174">
        <v>914.89</v>
      </c>
      <c r="F9" s="174">
        <v>114557</v>
      </c>
      <c r="G9" s="174">
        <v>1015.78</v>
      </c>
      <c r="H9" s="174">
        <v>45395</v>
      </c>
      <c r="I9" s="174">
        <v>627.47</v>
      </c>
      <c r="J9" s="174">
        <v>7885</v>
      </c>
      <c r="K9" s="174">
        <v>380.96</v>
      </c>
      <c r="L9" s="174">
        <v>1405</v>
      </c>
      <c r="M9" s="174">
        <v>557.73</v>
      </c>
    </row>
    <row r="10" spans="1:13" ht="15" customHeight="1" x14ac:dyDescent="0.25">
      <c r="A10" s="12" t="s">
        <v>65</v>
      </c>
      <c r="B10" s="173">
        <v>100006</v>
      </c>
      <c r="C10" s="173">
        <v>944.8</v>
      </c>
      <c r="D10" s="174">
        <v>11715</v>
      </c>
      <c r="E10" s="174">
        <v>863.06</v>
      </c>
      <c r="F10" s="174">
        <v>58164</v>
      </c>
      <c r="G10" s="174">
        <v>1108.8399999999999</v>
      </c>
      <c r="H10" s="174">
        <v>25061</v>
      </c>
      <c r="I10" s="174">
        <v>707.16</v>
      </c>
      <c r="J10" s="174">
        <v>4355</v>
      </c>
      <c r="K10" s="174">
        <v>396.85</v>
      </c>
      <c r="L10" s="174">
        <v>711</v>
      </c>
      <c r="M10" s="174">
        <v>604.38</v>
      </c>
    </row>
    <row r="11" spans="1:13" ht="15" customHeight="1" x14ac:dyDescent="0.25">
      <c r="A11" s="12" t="s">
        <v>66</v>
      </c>
      <c r="B11" s="173">
        <v>144520</v>
      </c>
      <c r="C11" s="173">
        <v>853.76</v>
      </c>
      <c r="D11" s="174">
        <v>21313</v>
      </c>
      <c r="E11" s="174">
        <v>847.21</v>
      </c>
      <c r="F11" s="174">
        <v>80094</v>
      </c>
      <c r="G11" s="174">
        <v>980.59</v>
      </c>
      <c r="H11" s="174">
        <v>36625</v>
      </c>
      <c r="I11" s="174">
        <v>660.74</v>
      </c>
      <c r="J11" s="174">
        <v>5710</v>
      </c>
      <c r="K11" s="174">
        <v>381.66</v>
      </c>
      <c r="L11" s="174">
        <v>778</v>
      </c>
      <c r="M11" s="174">
        <v>526.92999999999995</v>
      </c>
    </row>
    <row r="12" spans="1:13" ht="15" customHeight="1" x14ac:dyDescent="0.25">
      <c r="A12" s="133" t="s">
        <v>644</v>
      </c>
      <c r="B12" s="173">
        <v>276215</v>
      </c>
      <c r="C12" s="173">
        <v>946.16</v>
      </c>
      <c r="D12" s="174">
        <v>30486</v>
      </c>
      <c r="E12" s="174">
        <v>969.22</v>
      </c>
      <c r="F12" s="174">
        <v>165157</v>
      </c>
      <c r="G12" s="174">
        <v>1092.26</v>
      </c>
      <c r="H12" s="174">
        <v>66183</v>
      </c>
      <c r="I12" s="174">
        <v>688.03</v>
      </c>
      <c r="J12" s="174">
        <v>12819</v>
      </c>
      <c r="K12" s="174">
        <v>387.17</v>
      </c>
      <c r="L12" s="174">
        <v>1570</v>
      </c>
      <c r="M12" s="174">
        <v>575.13</v>
      </c>
    </row>
    <row r="13" spans="1:13" ht="15" customHeight="1" x14ac:dyDescent="0.25">
      <c r="A13" s="12" t="s">
        <v>67</v>
      </c>
      <c r="B13" s="173">
        <v>386981</v>
      </c>
      <c r="C13" s="173">
        <v>962.19</v>
      </c>
      <c r="D13" s="174">
        <v>58269</v>
      </c>
      <c r="E13" s="174">
        <v>891.61</v>
      </c>
      <c r="F13" s="174">
        <v>218688</v>
      </c>
      <c r="G13" s="174">
        <v>1127.3800000000001</v>
      </c>
      <c r="H13" s="174">
        <v>91259</v>
      </c>
      <c r="I13" s="174">
        <v>720.27</v>
      </c>
      <c r="J13" s="174">
        <v>16104</v>
      </c>
      <c r="K13" s="174">
        <v>407.63</v>
      </c>
      <c r="L13" s="174">
        <v>2661</v>
      </c>
      <c r="M13" s="174">
        <v>585.53</v>
      </c>
    </row>
    <row r="14" spans="1:13" ht="13.9" customHeight="1" x14ac:dyDescent="0.25">
      <c r="A14" s="132" t="s">
        <v>645</v>
      </c>
      <c r="B14" s="171">
        <v>306752</v>
      </c>
      <c r="C14" s="171">
        <v>1098.27</v>
      </c>
      <c r="D14" s="172">
        <v>22161</v>
      </c>
      <c r="E14" s="172">
        <v>1056.17</v>
      </c>
      <c r="F14" s="172">
        <v>200235</v>
      </c>
      <c r="G14" s="172">
        <v>1253.8</v>
      </c>
      <c r="H14" s="172">
        <v>74001</v>
      </c>
      <c r="I14" s="172">
        <v>780.9</v>
      </c>
      <c r="J14" s="172">
        <v>9500</v>
      </c>
      <c r="K14" s="172">
        <v>431.66</v>
      </c>
      <c r="L14" s="172">
        <v>855</v>
      </c>
      <c r="M14" s="172">
        <v>641.74</v>
      </c>
    </row>
    <row r="15" spans="1:13" ht="15" customHeight="1" x14ac:dyDescent="0.25">
      <c r="A15" s="133" t="s">
        <v>646</v>
      </c>
      <c r="B15" s="173">
        <v>53759</v>
      </c>
      <c r="C15" s="173">
        <v>995</v>
      </c>
      <c r="D15" s="174">
        <v>5270</v>
      </c>
      <c r="E15" s="174">
        <v>955.52</v>
      </c>
      <c r="F15" s="174">
        <v>33574</v>
      </c>
      <c r="G15" s="174">
        <v>1136.9000000000001</v>
      </c>
      <c r="H15" s="174">
        <v>13145</v>
      </c>
      <c r="I15" s="174">
        <v>725.87</v>
      </c>
      <c r="J15" s="174">
        <v>1674</v>
      </c>
      <c r="K15" s="174">
        <v>410.08</v>
      </c>
      <c r="L15" s="174">
        <v>96</v>
      </c>
      <c r="M15" s="174">
        <v>585.9</v>
      </c>
    </row>
    <row r="16" spans="1:13" ht="15" customHeight="1" x14ac:dyDescent="0.25">
      <c r="A16" s="133" t="s">
        <v>647</v>
      </c>
      <c r="B16" s="173">
        <v>35951</v>
      </c>
      <c r="C16" s="173">
        <v>1002.92</v>
      </c>
      <c r="D16" s="174">
        <v>3313</v>
      </c>
      <c r="E16" s="174">
        <v>961.36</v>
      </c>
      <c r="F16" s="174">
        <v>23026</v>
      </c>
      <c r="G16" s="174">
        <v>1145.71</v>
      </c>
      <c r="H16" s="174">
        <v>8464</v>
      </c>
      <c r="I16" s="174">
        <v>707.81</v>
      </c>
      <c r="J16" s="174">
        <v>1048</v>
      </c>
      <c r="K16" s="174">
        <v>417.59</v>
      </c>
      <c r="L16" s="174">
        <v>100</v>
      </c>
      <c r="M16" s="174">
        <v>614.28</v>
      </c>
    </row>
    <row r="17" spans="1:13" ht="15" customHeight="1" x14ac:dyDescent="0.25">
      <c r="A17" s="133" t="s">
        <v>648</v>
      </c>
      <c r="B17" s="173">
        <v>217042</v>
      </c>
      <c r="C17" s="173">
        <v>1139.6500000000001</v>
      </c>
      <c r="D17" s="174">
        <v>13578</v>
      </c>
      <c r="E17" s="174">
        <v>1118.3699999999999</v>
      </c>
      <c r="F17" s="174">
        <v>143635</v>
      </c>
      <c r="G17" s="174">
        <v>1298.45</v>
      </c>
      <c r="H17" s="174">
        <v>52392</v>
      </c>
      <c r="I17" s="174">
        <v>806.51</v>
      </c>
      <c r="J17" s="174">
        <v>6778</v>
      </c>
      <c r="K17" s="174">
        <v>439.17</v>
      </c>
      <c r="L17" s="174">
        <v>659</v>
      </c>
      <c r="M17" s="174">
        <v>654.04</v>
      </c>
    </row>
    <row r="18" spans="1:13" ht="22.5" customHeight="1" x14ac:dyDescent="0.25">
      <c r="A18" s="132" t="s">
        <v>670</v>
      </c>
      <c r="B18" s="171">
        <v>300752</v>
      </c>
      <c r="C18" s="171">
        <v>1221.5999999999999</v>
      </c>
      <c r="D18" s="172">
        <v>27469</v>
      </c>
      <c r="E18" s="172">
        <v>1136.3</v>
      </c>
      <c r="F18" s="172">
        <v>182907</v>
      </c>
      <c r="G18" s="172">
        <v>1435.44</v>
      </c>
      <c r="H18" s="172">
        <v>79743</v>
      </c>
      <c r="I18" s="172">
        <v>848.51</v>
      </c>
      <c r="J18" s="172">
        <v>8812</v>
      </c>
      <c r="K18" s="172">
        <v>507.72</v>
      </c>
      <c r="L18" s="172">
        <v>1821</v>
      </c>
      <c r="M18" s="172">
        <v>821.62</v>
      </c>
    </row>
    <row r="19" spans="1:13" ht="13.9" customHeight="1" x14ac:dyDescent="0.25">
      <c r="A19" s="151" t="s">
        <v>1056</v>
      </c>
      <c r="B19" s="175">
        <v>200508</v>
      </c>
      <c r="C19" s="175">
        <v>967.6</v>
      </c>
      <c r="D19" s="175">
        <v>17853</v>
      </c>
      <c r="E19" s="175">
        <v>926.45</v>
      </c>
      <c r="F19" s="175">
        <v>131299</v>
      </c>
      <c r="G19" s="175">
        <v>1104.55</v>
      </c>
      <c r="H19" s="175">
        <v>44960</v>
      </c>
      <c r="I19" s="175">
        <v>669.34</v>
      </c>
      <c r="J19" s="175">
        <v>6277</v>
      </c>
      <c r="K19" s="175">
        <v>363.21</v>
      </c>
      <c r="L19" s="175">
        <v>119</v>
      </c>
      <c r="M19" s="175">
        <v>610.44000000000005</v>
      </c>
    </row>
    <row r="20" spans="1:13" ht="13.9" customHeight="1" x14ac:dyDescent="0.25">
      <c r="A20" s="132" t="s">
        <v>1008</v>
      </c>
      <c r="B20" s="171">
        <v>343967</v>
      </c>
      <c r="C20" s="171">
        <v>949.06</v>
      </c>
      <c r="D20" s="172">
        <v>48753</v>
      </c>
      <c r="E20" s="172">
        <v>939.29</v>
      </c>
      <c r="F20" s="172">
        <v>194071</v>
      </c>
      <c r="G20" s="172">
        <v>1108.23</v>
      </c>
      <c r="H20" s="172">
        <v>82048</v>
      </c>
      <c r="I20" s="172">
        <v>702.1</v>
      </c>
      <c r="J20" s="172">
        <v>16755</v>
      </c>
      <c r="K20" s="172">
        <v>393.27</v>
      </c>
      <c r="L20" s="172">
        <v>2340</v>
      </c>
      <c r="M20" s="172">
        <v>590.20000000000005</v>
      </c>
    </row>
    <row r="21" spans="1:13" ht="15" customHeight="1" x14ac:dyDescent="0.25">
      <c r="A21" s="133" t="s">
        <v>1055</v>
      </c>
      <c r="B21" s="173">
        <v>180823</v>
      </c>
      <c r="C21" s="173">
        <v>962.22</v>
      </c>
      <c r="D21" s="174">
        <v>26896</v>
      </c>
      <c r="E21" s="174">
        <v>980.13</v>
      </c>
      <c r="F21" s="174">
        <v>100801</v>
      </c>
      <c r="G21" s="174">
        <v>1122.6300000000001</v>
      </c>
      <c r="H21" s="174">
        <v>42206</v>
      </c>
      <c r="I21" s="174">
        <v>707.75</v>
      </c>
      <c r="J21" s="174">
        <v>9392</v>
      </c>
      <c r="K21" s="174">
        <v>395.32</v>
      </c>
      <c r="L21" s="174">
        <v>1528</v>
      </c>
      <c r="M21" s="174">
        <v>578.01</v>
      </c>
    </row>
    <row r="22" spans="1:13" ht="15" customHeight="1" x14ac:dyDescent="0.25">
      <c r="A22" s="133" t="s">
        <v>669</v>
      </c>
      <c r="B22" s="173">
        <v>163144</v>
      </c>
      <c r="C22" s="173">
        <v>934.47</v>
      </c>
      <c r="D22" s="174">
        <v>21857</v>
      </c>
      <c r="E22" s="174">
        <v>889.04</v>
      </c>
      <c r="F22" s="174">
        <v>93270</v>
      </c>
      <c r="G22" s="174">
        <v>1092.6600000000001</v>
      </c>
      <c r="H22" s="174">
        <v>39842</v>
      </c>
      <c r="I22" s="174">
        <v>696.11</v>
      </c>
      <c r="J22" s="174">
        <v>7363</v>
      </c>
      <c r="K22" s="174">
        <v>390.64</v>
      </c>
      <c r="L22" s="174">
        <v>812</v>
      </c>
      <c r="M22" s="174">
        <v>613.16</v>
      </c>
    </row>
    <row r="23" spans="1:13" ht="13.9" customHeight="1" x14ac:dyDescent="0.25">
      <c r="A23" s="132" t="s">
        <v>649</v>
      </c>
      <c r="B23" s="171">
        <v>143720</v>
      </c>
      <c r="C23" s="171">
        <v>1098.47</v>
      </c>
      <c r="D23" s="172">
        <v>13083</v>
      </c>
      <c r="E23" s="172">
        <v>1039.6600000000001</v>
      </c>
      <c r="F23" s="172">
        <v>89307</v>
      </c>
      <c r="G23" s="172">
        <v>1273.04</v>
      </c>
      <c r="H23" s="172">
        <v>35458</v>
      </c>
      <c r="I23" s="172">
        <v>779.16</v>
      </c>
      <c r="J23" s="172">
        <v>4554</v>
      </c>
      <c r="K23" s="172">
        <v>456.23</v>
      </c>
      <c r="L23" s="172">
        <v>1318</v>
      </c>
      <c r="M23" s="172">
        <v>662.32</v>
      </c>
    </row>
    <row r="24" spans="1:13" ht="22.5" customHeight="1" x14ac:dyDescent="0.25">
      <c r="A24" s="132" t="s">
        <v>650</v>
      </c>
      <c r="B24" s="171">
        <v>380072</v>
      </c>
      <c r="C24" s="171">
        <v>960.89</v>
      </c>
      <c r="D24" s="172">
        <v>44363</v>
      </c>
      <c r="E24" s="172">
        <v>914.24</v>
      </c>
      <c r="F24" s="172">
        <v>222124</v>
      </c>
      <c r="G24" s="172">
        <v>1110.5899999999999</v>
      </c>
      <c r="H24" s="172">
        <v>96043</v>
      </c>
      <c r="I24" s="172">
        <v>732.61</v>
      </c>
      <c r="J24" s="172">
        <v>14963</v>
      </c>
      <c r="K24" s="172">
        <v>413.52</v>
      </c>
      <c r="L24" s="172">
        <v>2579</v>
      </c>
      <c r="M24" s="172">
        <v>546.39</v>
      </c>
    </row>
    <row r="25" spans="1:13" ht="15" customHeight="1" x14ac:dyDescent="0.25">
      <c r="A25" s="12" t="s">
        <v>68</v>
      </c>
      <c r="B25" s="173">
        <v>73334</v>
      </c>
      <c r="C25" s="173">
        <v>925.74</v>
      </c>
      <c r="D25" s="174">
        <v>7044</v>
      </c>
      <c r="E25" s="174">
        <v>917.14</v>
      </c>
      <c r="F25" s="174">
        <v>43849</v>
      </c>
      <c r="G25" s="174">
        <v>1062.1400000000001</v>
      </c>
      <c r="H25" s="174">
        <v>18742</v>
      </c>
      <c r="I25" s="174">
        <v>707.31</v>
      </c>
      <c r="J25" s="174">
        <v>2974</v>
      </c>
      <c r="K25" s="174">
        <v>413.2</v>
      </c>
      <c r="L25" s="174">
        <v>725</v>
      </c>
      <c r="M25" s="174">
        <v>509.45</v>
      </c>
    </row>
    <row r="26" spans="1:13" ht="15" customHeight="1" x14ac:dyDescent="0.25">
      <c r="A26" s="12" t="s">
        <v>69</v>
      </c>
      <c r="B26" s="173">
        <v>100257</v>
      </c>
      <c r="C26" s="173">
        <v>965.72</v>
      </c>
      <c r="D26" s="174">
        <v>14740</v>
      </c>
      <c r="E26" s="174">
        <v>901.87</v>
      </c>
      <c r="F26" s="174">
        <v>53501</v>
      </c>
      <c r="G26" s="174">
        <v>1136.44</v>
      </c>
      <c r="H26" s="174">
        <v>26954</v>
      </c>
      <c r="I26" s="174">
        <v>757.13</v>
      </c>
      <c r="J26" s="174">
        <v>4211</v>
      </c>
      <c r="K26" s="174">
        <v>434.2</v>
      </c>
      <c r="L26" s="174">
        <v>851</v>
      </c>
      <c r="M26" s="174">
        <v>576.30999999999995</v>
      </c>
    </row>
    <row r="27" spans="1:13" ht="15" customHeight="1" x14ac:dyDescent="0.25">
      <c r="A27" s="133" t="s">
        <v>651</v>
      </c>
      <c r="B27" s="173">
        <v>44592</v>
      </c>
      <c r="C27" s="173">
        <v>881.36</v>
      </c>
      <c r="D27" s="174">
        <v>6248</v>
      </c>
      <c r="E27" s="174">
        <v>858.71</v>
      </c>
      <c r="F27" s="174">
        <v>25206</v>
      </c>
      <c r="G27" s="174">
        <v>1003.94</v>
      </c>
      <c r="H27" s="174">
        <v>11156</v>
      </c>
      <c r="I27" s="174">
        <v>695.72</v>
      </c>
      <c r="J27" s="174">
        <v>1664</v>
      </c>
      <c r="K27" s="174">
        <v>419.12</v>
      </c>
      <c r="L27" s="174">
        <v>318</v>
      </c>
      <c r="M27" s="174">
        <v>541.91999999999996</v>
      </c>
    </row>
    <row r="28" spans="1:13" ht="15" customHeight="1" x14ac:dyDescent="0.25">
      <c r="A28" s="12" t="s">
        <v>70</v>
      </c>
      <c r="B28" s="173">
        <v>42984</v>
      </c>
      <c r="C28" s="173">
        <v>1100.4100000000001</v>
      </c>
      <c r="D28" s="174">
        <v>5650</v>
      </c>
      <c r="E28" s="174">
        <v>1011.77</v>
      </c>
      <c r="F28" s="174">
        <v>26175</v>
      </c>
      <c r="G28" s="174">
        <v>1275.19</v>
      </c>
      <c r="H28" s="174">
        <v>9442</v>
      </c>
      <c r="I28" s="174">
        <v>789.59</v>
      </c>
      <c r="J28" s="174">
        <v>1601</v>
      </c>
      <c r="K28" s="174">
        <v>423.47</v>
      </c>
      <c r="L28" s="174">
        <v>116</v>
      </c>
      <c r="M28" s="174">
        <v>620.57000000000005</v>
      </c>
    </row>
    <row r="29" spans="1:13" ht="15" customHeight="1" x14ac:dyDescent="0.25">
      <c r="A29" s="12" t="s">
        <v>71</v>
      </c>
      <c r="B29" s="173">
        <v>118905</v>
      </c>
      <c r="C29" s="173">
        <v>957.87</v>
      </c>
      <c r="D29" s="174">
        <v>10681</v>
      </c>
      <c r="E29" s="174">
        <v>910.28</v>
      </c>
      <c r="F29" s="174">
        <v>73393</v>
      </c>
      <c r="G29" s="174">
        <v>1098.6300000000001</v>
      </c>
      <c r="H29" s="174">
        <v>29749</v>
      </c>
      <c r="I29" s="174">
        <v>722.1</v>
      </c>
      <c r="J29" s="174">
        <v>4513</v>
      </c>
      <c r="K29" s="174">
        <v>388.83</v>
      </c>
      <c r="L29" s="174">
        <v>569</v>
      </c>
      <c r="M29" s="174">
        <v>536.11</v>
      </c>
    </row>
    <row r="30" spans="1:13" ht="13.9" customHeight="1" x14ac:dyDescent="0.25">
      <c r="A30" s="132" t="s">
        <v>652</v>
      </c>
      <c r="B30" s="171">
        <v>616953</v>
      </c>
      <c r="C30" s="171">
        <v>1033.8</v>
      </c>
      <c r="D30" s="172">
        <v>46370</v>
      </c>
      <c r="E30" s="172">
        <v>992.34</v>
      </c>
      <c r="F30" s="172">
        <v>394978</v>
      </c>
      <c r="G30" s="172">
        <v>1186.1300000000001</v>
      </c>
      <c r="H30" s="172">
        <v>152314</v>
      </c>
      <c r="I30" s="172">
        <v>736.22</v>
      </c>
      <c r="J30" s="172">
        <v>19412</v>
      </c>
      <c r="K30" s="172">
        <v>451.39</v>
      </c>
      <c r="L30" s="172">
        <v>3879</v>
      </c>
      <c r="M30" s="172">
        <v>618.34</v>
      </c>
    </row>
    <row r="31" spans="1:13" ht="15" customHeight="1" x14ac:dyDescent="0.25">
      <c r="A31" s="133" t="s">
        <v>653</v>
      </c>
      <c r="B31" s="173">
        <v>38936</v>
      </c>
      <c r="C31" s="173">
        <v>903.11</v>
      </c>
      <c r="D31" s="174">
        <v>3001</v>
      </c>
      <c r="E31" s="174">
        <v>863.53</v>
      </c>
      <c r="F31" s="174">
        <v>24349</v>
      </c>
      <c r="G31" s="174">
        <v>1026.1199999999999</v>
      </c>
      <c r="H31" s="174">
        <v>10016</v>
      </c>
      <c r="I31" s="174">
        <v>685.57</v>
      </c>
      <c r="J31" s="174">
        <v>1338</v>
      </c>
      <c r="K31" s="174">
        <v>443.24</v>
      </c>
      <c r="L31" s="174">
        <v>232</v>
      </c>
      <c r="M31" s="174">
        <v>548.52</v>
      </c>
    </row>
    <row r="32" spans="1:13" ht="15" customHeight="1" x14ac:dyDescent="0.25">
      <c r="A32" s="12" t="s">
        <v>72</v>
      </c>
      <c r="B32" s="173">
        <v>91386</v>
      </c>
      <c r="C32" s="173">
        <v>1109.9100000000001</v>
      </c>
      <c r="D32" s="174">
        <v>4754</v>
      </c>
      <c r="E32" s="174">
        <v>1103.69</v>
      </c>
      <c r="F32" s="174">
        <v>62410</v>
      </c>
      <c r="G32" s="174">
        <v>1262.73</v>
      </c>
      <c r="H32" s="174">
        <v>20975</v>
      </c>
      <c r="I32" s="174">
        <v>755.85</v>
      </c>
      <c r="J32" s="174">
        <v>2918</v>
      </c>
      <c r="K32" s="174">
        <v>446.82</v>
      </c>
      <c r="L32" s="174">
        <v>329</v>
      </c>
      <c r="M32" s="174">
        <v>663.93</v>
      </c>
    </row>
    <row r="33" spans="1:13" ht="15" customHeight="1" x14ac:dyDescent="0.25">
      <c r="A33" s="133" t="s">
        <v>654</v>
      </c>
      <c r="B33" s="173">
        <v>140646</v>
      </c>
      <c r="C33" s="173">
        <v>1029.6099999999999</v>
      </c>
      <c r="D33" s="174">
        <v>13699</v>
      </c>
      <c r="E33" s="174">
        <v>1054.4000000000001</v>
      </c>
      <c r="F33" s="174">
        <v>86470</v>
      </c>
      <c r="G33" s="174">
        <v>1184.17</v>
      </c>
      <c r="H33" s="174">
        <v>35227</v>
      </c>
      <c r="I33" s="174">
        <v>718.79</v>
      </c>
      <c r="J33" s="174">
        <v>4175</v>
      </c>
      <c r="K33" s="174">
        <v>460.22</v>
      </c>
      <c r="L33" s="174">
        <v>1075</v>
      </c>
      <c r="M33" s="174">
        <v>677.98</v>
      </c>
    </row>
    <row r="34" spans="1:13" ht="15" customHeight="1" x14ac:dyDescent="0.25">
      <c r="A34" s="133" t="s">
        <v>655</v>
      </c>
      <c r="B34" s="173">
        <v>42684</v>
      </c>
      <c r="C34" s="173">
        <v>1059.6099999999999</v>
      </c>
      <c r="D34" s="174">
        <v>3957</v>
      </c>
      <c r="E34" s="174">
        <v>964.36</v>
      </c>
      <c r="F34" s="174">
        <v>26558</v>
      </c>
      <c r="G34" s="174">
        <v>1226.19</v>
      </c>
      <c r="H34" s="174">
        <v>10490</v>
      </c>
      <c r="I34" s="174">
        <v>763.31</v>
      </c>
      <c r="J34" s="174">
        <v>1371</v>
      </c>
      <c r="K34" s="174">
        <v>468.49</v>
      </c>
      <c r="L34" s="174">
        <v>308</v>
      </c>
      <c r="M34" s="174">
        <v>641.98</v>
      </c>
    </row>
    <row r="35" spans="1:13" ht="15" customHeight="1" x14ac:dyDescent="0.25">
      <c r="A35" s="12" t="s">
        <v>73</v>
      </c>
      <c r="B35" s="173">
        <v>81089</v>
      </c>
      <c r="C35" s="173">
        <v>962.23</v>
      </c>
      <c r="D35" s="174">
        <v>5352</v>
      </c>
      <c r="E35" s="174">
        <v>939.27</v>
      </c>
      <c r="F35" s="174">
        <v>52034</v>
      </c>
      <c r="G35" s="174">
        <v>1096.05</v>
      </c>
      <c r="H35" s="174">
        <v>20452</v>
      </c>
      <c r="I35" s="174">
        <v>704.75</v>
      </c>
      <c r="J35" s="174">
        <v>2608</v>
      </c>
      <c r="K35" s="174">
        <v>455.9</v>
      </c>
      <c r="L35" s="174">
        <v>643</v>
      </c>
      <c r="M35" s="174">
        <v>567.63</v>
      </c>
    </row>
    <row r="36" spans="1:13" ht="15" customHeight="1" x14ac:dyDescent="0.25">
      <c r="A36" s="133" t="s">
        <v>656</v>
      </c>
      <c r="B36" s="173">
        <v>34054</v>
      </c>
      <c r="C36" s="173">
        <v>983.38</v>
      </c>
      <c r="D36" s="174">
        <v>2362</v>
      </c>
      <c r="E36" s="174">
        <v>914.61</v>
      </c>
      <c r="F36" s="174">
        <v>21769</v>
      </c>
      <c r="G36" s="174">
        <v>1131.04</v>
      </c>
      <c r="H36" s="174">
        <v>8640</v>
      </c>
      <c r="I36" s="174">
        <v>710.81</v>
      </c>
      <c r="J36" s="174">
        <v>1148</v>
      </c>
      <c r="K36" s="174">
        <v>424.74</v>
      </c>
      <c r="L36" s="174">
        <v>135</v>
      </c>
      <c r="M36" s="174">
        <v>572.75</v>
      </c>
    </row>
    <row r="37" spans="1:13" ht="15" customHeight="1" x14ac:dyDescent="0.25">
      <c r="A37" s="133" t="s">
        <v>657</v>
      </c>
      <c r="B37" s="173">
        <v>22368</v>
      </c>
      <c r="C37" s="173">
        <v>983.96</v>
      </c>
      <c r="D37" s="174">
        <v>1199</v>
      </c>
      <c r="E37" s="174">
        <v>971.92</v>
      </c>
      <c r="F37" s="174">
        <v>15098</v>
      </c>
      <c r="G37" s="174">
        <v>1114.8599999999999</v>
      </c>
      <c r="H37" s="174">
        <v>5292</v>
      </c>
      <c r="I37" s="174">
        <v>688.7</v>
      </c>
      <c r="J37" s="174">
        <v>691</v>
      </c>
      <c r="K37" s="174">
        <v>454.35</v>
      </c>
      <c r="L37" s="174">
        <v>88</v>
      </c>
      <c r="M37" s="174">
        <v>604.41</v>
      </c>
    </row>
    <row r="38" spans="1:13" ht="15" customHeight="1" x14ac:dyDescent="0.25">
      <c r="A38" s="12" t="s">
        <v>74</v>
      </c>
      <c r="B38" s="173">
        <v>117643</v>
      </c>
      <c r="C38" s="173">
        <v>1152.28</v>
      </c>
      <c r="D38" s="174">
        <v>9721</v>
      </c>
      <c r="E38" s="174">
        <v>974.02</v>
      </c>
      <c r="F38" s="174">
        <v>75508</v>
      </c>
      <c r="G38" s="174">
        <v>1335.21</v>
      </c>
      <c r="H38" s="174">
        <v>28209</v>
      </c>
      <c r="I38" s="174">
        <v>823.96</v>
      </c>
      <c r="J38" s="174">
        <v>3547</v>
      </c>
      <c r="K38" s="174">
        <v>453.93</v>
      </c>
      <c r="L38" s="174">
        <v>658</v>
      </c>
      <c r="M38" s="174">
        <v>633.44000000000005</v>
      </c>
    </row>
    <row r="39" spans="1:13" ht="15" customHeight="1" x14ac:dyDescent="0.25">
      <c r="A39" s="12" t="s">
        <v>75</v>
      </c>
      <c r="B39" s="173">
        <v>48147</v>
      </c>
      <c r="C39" s="173">
        <v>874.28</v>
      </c>
      <c r="D39" s="174">
        <v>2325</v>
      </c>
      <c r="E39" s="174">
        <v>901.23</v>
      </c>
      <c r="F39" s="174">
        <v>30782</v>
      </c>
      <c r="G39" s="174">
        <v>988.82</v>
      </c>
      <c r="H39" s="174">
        <v>13013</v>
      </c>
      <c r="I39" s="174">
        <v>664.38</v>
      </c>
      <c r="J39" s="174">
        <v>1616</v>
      </c>
      <c r="K39" s="174">
        <v>433.89</v>
      </c>
      <c r="L39" s="174">
        <v>411</v>
      </c>
      <c r="M39" s="174">
        <v>520.65</v>
      </c>
    </row>
    <row r="40" spans="1:13" ht="13.9" customHeight="1" x14ac:dyDescent="0.25">
      <c r="A40" s="132" t="s">
        <v>658</v>
      </c>
      <c r="B40" s="171">
        <v>1750635</v>
      </c>
      <c r="C40" s="171">
        <v>1079.8499999999999</v>
      </c>
      <c r="D40" s="172">
        <v>160011</v>
      </c>
      <c r="E40" s="172">
        <v>1089.7</v>
      </c>
      <c r="F40" s="172">
        <v>1147884</v>
      </c>
      <c r="G40" s="172">
        <v>1219.0899999999999</v>
      </c>
      <c r="H40" s="172">
        <v>391041</v>
      </c>
      <c r="I40" s="172">
        <v>754.12</v>
      </c>
      <c r="J40" s="172">
        <v>50342</v>
      </c>
      <c r="K40" s="172">
        <v>414.84</v>
      </c>
      <c r="L40" s="172">
        <v>1357</v>
      </c>
      <c r="M40" s="172">
        <v>664.25</v>
      </c>
    </row>
    <row r="41" spans="1:13" ht="15" customHeight="1" x14ac:dyDescent="0.25">
      <c r="A41" s="12" t="s">
        <v>76</v>
      </c>
      <c r="B41" s="173">
        <v>1313860</v>
      </c>
      <c r="C41" s="173">
        <v>1115.19</v>
      </c>
      <c r="D41" s="174">
        <v>120213</v>
      </c>
      <c r="E41" s="174">
        <v>1124.1500000000001</v>
      </c>
      <c r="F41" s="174">
        <v>865179</v>
      </c>
      <c r="G41" s="174">
        <v>1255.95</v>
      </c>
      <c r="H41" s="174">
        <v>290408</v>
      </c>
      <c r="I41" s="174">
        <v>781.07</v>
      </c>
      <c r="J41" s="174">
        <v>37001</v>
      </c>
      <c r="K41" s="174">
        <v>429.56</v>
      </c>
      <c r="L41" s="174">
        <v>1059</v>
      </c>
      <c r="M41" s="174">
        <v>677.86</v>
      </c>
    </row>
    <row r="42" spans="1:13" ht="15" customHeight="1" x14ac:dyDescent="0.25">
      <c r="A42" s="12" t="s">
        <v>77</v>
      </c>
      <c r="B42" s="173">
        <v>161751</v>
      </c>
      <c r="C42" s="173">
        <v>964.11</v>
      </c>
      <c r="D42" s="174">
        <v>12626</v>
      </c>
      <c r="E42" s="174">
        <v>961.62</v>
      </c>
      <c r="F42" s="174">
        <v>108285</v>
      </c>
      <c r="G42" s="174">
        <v>1091.3800000000001</v>
      </c>
      <c r="H42" s="174">
        <v>36235</v>
      </c>
      <c r="I42" s="174">
        <v>660.91</v>
      </c>
      <c r="J42" s="174">
        <v>4548</v>
      </c>
      <c r="K42" s="174">
        <v>360.74</v>
      </c>
      <c r="L42" s="174">
        <v>57</v>
      </c>
      <c r="M42" s="174">
        <v>638.42999999999995</v>
      </c>
    </row>
    <row r="43" spans="1:13" ht="15" customHeight="1" x14ac:dyDescent="0.25">
      <c r="A43" s="12" t="s">
        <v>78</v>
      </c>
      <c r="B43" s="173">
        <v>100495</v>
      </c>
      <c r="C43" s="173">
        <v>923.69</v>
      </c>
      <c r="D43" s="174">
        <v>10347</v>
      </c>
      <c r="E43" s="174">
        <v>970.17</v>
      </c>
      <c r="F43" s="174">
        <v>62448</v>
      </c>
      <c r="G43" s="174">
        <v>1053.6199999999999</v>
      </c>
      <c r="H43" s="174">
        <v>24381</v>
      </c>
      <c r="I43" s="174">
        <v>645.04</v>
      </c>
      <c r="J43" s="174">
        <v>3258</v>
      </c>
      <c r="K43" s="174">
        <v>376.95</v>
      </c>
      <c r="L43" s="174">
        <v>61</v>
      </c>
      <c r="M43" s="174">
        <v>598.83000000000004</v>
      </c>
    </row>
    <row r="44" spans="1:13" ht="15" customHeight="1" x14ac:dyDescent="0.25">
      <c r="A44" s="12" t="s">
        <v>79</v>
      </c>
      <c r="B44" s="173">
        <v>174529</v>
      </c>
      <c r="C44" s="173">
        <v>1010.99</v>
      </c>
      <c r="D44" s="174">
        <v>16825</v>
      </c>
      <c r="E44" s="174">
        <v>1013.19</v>
      </c>
      <c r="F44" s="174">
        <v>111972</v>
      </c>
      <c r="G44" s="174">
        <v>1150.0999999999999</v>
      </c>
      <c r="H44" s="174">
        <v>40017</v>
      </c>
      <c r="I44" s="174">
        <v>709.42</v>
      </c>
      <c r="J44" s="174">
        <v>5535</v>
      </c>
      <c r="K44" s="174">
        <v>383.21</v>
      </c>
      <c r="L44" s="174">
        <v>180</v>
      </c>
      <c r="M44" s="174">
        <v>614.55999999999995</v>
      </c>
    </row>
    <row r="45" spans="1:13" ht="16.5" customHeight="1" x14ac:dyDescent="0.25">
      <c r="A45" s="11" t="s">
        <v>80</v>
      </c>
      <c r="B45" s="171">
        <v>1015379</v>
      </c>
      <c r="C45" s="171">
        <v>958.08</v>
      </c>
      <c r="D45" s="172">
        <v>96184</v>
      </c>
      <c r="E45" s="172">
        <v>945.1</v>
      </c>
      <c r="F45" s="172">
        <v>635389</v>
      </c>
      <c r="G45" s="172">
        <v>1094.69</v>
      </c>
      <c r="H45" s="172">
        <v>243738</v>
      </c>
      <c r="I45" s="172">
        <v>697.47</v>
      </c>
      <c r="J45" s="172">
        <v>37434</v>
      </c>
      <c r="K45" s="172">
        <v>394.95</v>
      </c>
      <c r="L45" s="172">
        <v>2634</v>
      </c>
      <c r="M45" s="172">
        <v>597.12</v>
      </c>
    </row>
    <row r="46" spans="1:13" ht="15" customHeight="1" x14ac:dyDescent="0.25">
      <c r="A46" s="133" t="s">
        <v>659</v>
      </c>
      <c r="B46" s="173">
        <v>327539</v>
      </c>
      <c r="C46" s="173">
        <v>899.9</v>
      </c>
      <c r="D46" s="174">
        <v>23266</v>
      </c>
      <c r="E46" s="174">
        <v>895.71</v>
      </c>
      <c r="F46" s="174">
        <v>210298</v>
      </c>
      <c r="G46" s="174">
        <v>1019.23</v>
      </c>
      <c r="H46" s="174">
        <v>80476</v>
      </c>
      <c r="I46" s="174">
        <v>674.91</v>
      </c>
      <c r="J46" s="174">
        <v>12288</v>
      </c>
      <c r="K46" s="174">
        <v>370.25</v>
      </c>
      <c r="L46" s="174">
        <v>1211</v>
      </c>
      <c r="M46" s="174">
        <v>584.45000000000005</v>
      </c>
    </row>
    <row r="47" spans="1:13" ht="15" customHeight="1" x14ac:dyDescent="0.25">
      <c r="A47" s="133" t="s">
        <v>660</v>
      </c>
      <c r="B47" s="173">
        <v>134655</v>
      </c>
      <c r="C47" s="173">
        <v>928.18</v>
      </c>
      <c r="D47" s="174">
        <v>13447</v>
      </c>
      <c r="E47" s="174">
        <v>958.17</v>
      </c>
      <c r="F47" s="174">
        <v>86178</v>
      </c>
      <c r="G47" s="174">
        <v>1043.3800000000001</v>
      </c>
      <c r="H47" s="174">
        <v>30265</v>
      </c>
      <c r="I47" s="174">
        <v>669.85</v>
      </c>
      <c r="J47" s="174">
        <v>4524</v>
      </c>
      <c r="K47" s="174">
        <v>392.29</v>
      </c>
      <c r="L47" s="174">
        <v>241</v>
      </c>
      <c r="M47" s="174">
        <v>562.76</v>
      </c>
    </row>
    <row r="48" spans="1:13" ht="15" customHeight="1" x14ac:dyDescent="0.25">
      <c r="A48" s="133" t="s">
        <v>661</v>
      </c>
      <c r="B48" s="173">
        <v>553185</v>
      </c>
      <c r="C48" s="173">
        <v>999.81</v>
      </c>
      <c r="D48" s="174">
        <v>59471</v>
      </c>
      <c r="E48" s="174">
        <v>961.46</v>
      </c>
      <c r="F48" s="174">
        <v>338913</v>
      </c>
      <c r="G48" s="174">
        <v>1154.57</v>
      </c>
      <c r="H48" s="174">
        <v>132997</v>
      </c>
      <c r="I48" s="174">
        <v>717.42</v>
      </c>
      <c r="J48" s="174">
        <v>20622</v>
      </c>
      <c r="K48" s="174">
        <v>410.25</v>
      </c>
      <c r="L48" s="174">
        <v>1182</v>
      </c>
      <c r="M48" s="174">
        <v>617.1</v>
      </c>
    </row>
    <row r="49" spans="1:13" ht="13.9" customHeight="1" x14ac:dyDescent="0.25">
      <c r="A49" s="11" t="s">
        <v>81</v>
      </c>
      <c r="B49" s="171">
        <v>232305</v>
      </c>
      <c r="C49" s="171">
        <v>865.89</v>
      </c>
      <c r="D49" s="172">
        <v>27462</v>
      </c>
      <c r="E49" s="172">
        <v>841.89</v>
      </c>
      <c r="F49" s="172">
        <v>132768</v>
      </c>
      <c r="G49" s="172">
        <v>994.03</v>
      </c>
      <c r="H49" s="172">
        <v>60340</v>
      </c>
      <c r="I49" s="172">
        <v>679.28</v>
      </c>
      <c r="J49" s="172">
        <v>9691</v>
      </c>
      <c r="K49" s="172">
        <v>409.4</v>
      </c>
      <c r="L49" s="172">
        <v>2044</v>
      </c>
      <c r="M49" s="172">
        <v>537.91999999999996</v>
      </c>
    </row>
    <row r="50" spans="1:13" ht="15" customHeight="1" x14ac:dyDescent="0.25">
      <c r="A50" s="12" t="s">
        <v>82</v>
      </c>
      <c r="B50" s="173">
        <v>135993</v>
      </c>
      <c r="C50" s="173">
        <v>871.75</v>
      </c>
      <c r="D50" s="174">
        <v>17135</v>
      </c>
      <c r="E50" s="174">
        <v>834.85</v>
      </c>
      <c r="F50" s="174">
        <v>75284</v>
      </c>
      <c r="G50" s="174">
        <v>1008.7</v>
      </c>
      <c r="H50" s="174">
        <v>35973</v>
      </c>
      <c r="I50" s="174">
        <v>695.83</v>
      </c>
      <c r="J50" s="174">
        <v>6181</v>
      </c>
      <c r="K50" s="174">
        <v>407.24</v>
      </c>
      <c r="L50" s="174">
        <v>1420</v>
      </c>
      <c r="M50" s="174">
        <v>534.71</v>
      </c>
    </row>
    <row r="51" spans="1:13" ht="15" customHeight="1" x14ac:dyDescent="0.25">
      <c r="A51" s="12" t="s">
        <v>83</v>
      </c>
      <c r="B51" s="173">
        <v>96312</v>
      </c>
      <c r="C51" s="173">
        <v>857.62</v>
      </c>
      <c r="D51" s="174">
        <v>10327</v>
      </c>
      <c r="E51" s="174">
        <v>853.56</v>
      </c>
      <c r="F51" s="174">
        <v>57484</v>
      </c>
      <c r="G51" s="174">
        <v>974.82</v>
      </c>
      <c r="H51" s="174">
        <v>24367</v>
      </c>
      <c r="I51" s="174">
        <v>654.85</v>
      </c>
      <c r="J51" s="174">
        <v>3510</v>
      </c>
      <c r="K51" s="174">
        <v>413.2</v>
      </c>
      <c r="L51" s="174">
        <v>624</v>
      </c>
      <c r="M51" s="174">
        <v>545.24</v>
      </c>
    </row>
    <row r="52" spans="1:13" ht="13.9" customHeight="1" x14ac:dyDescent="0.25">
      <c r="A52" s="132" t="s">
        <v>662</v>
      </c>
      <c r="B52" s="171">
        <v>769074</v>
      </c>
      <c r="C52" s="171">
        <v>886.3</v>
      </c>
      <c r="D52" s="172">
        <v>70723</v>
      </c>
      <c r="E52" s="172">
        <v>902.89</v>
      </c>
      <c r="F52" s="172">
        <v>482620</v>
      </c>
      <c r="G52" s="172">
        <v>1011.38</v>
      </c>
      <c r="H52" s="172">
        <v>185565</v>
      </c>
      <c r="I52" s="172">
        <v>627.16999999999996</v>
      </c>
      <c r="J52" s="172">
        <v>23387</v>
      </c>
      <c r="K52" s="172">
        <v>412.27</v>
      </c>
      <c r="L52" s="172">
        <v>6779</v>
      </c>
      <c r="M52" s="172">
        <v>537.54999999999995</v>
      </c>
    </row>
    <row r="53" spans="1:13" ht="15" customHeight="1" x14ac:dyDescent="0.25">
      <c r="A53" s="133" t="s">
        <v>1057</v>
      </c>
      <c r="B53" s="173">
        <v>301623</v>
      </c>
      <c r="C53" s="173">
        <v>930.62</v>
      </c>
      <c r="D53" s="174">
        <v>25905</v>
      </c>
      <c r="E53" s="174">
        <v>906.27</v>
      </c>
      <c r="F53" s="174">
        <v>189522</v>
      </c>
      <c r="G53" s="174">
        <v>1067.96</v>
      </c>
      <c r="H53" s="174">
        <v>74433</v>
      </c>
      <c r="I53" s="174">
        <v>665.16</v>
      </c>
      <c r="J53" s="174">
        <v>9315</v>
      </c>
      <c r="K53" s="174">
        <v>423.79</v>
      </c>
      <c r="L53" s="174">
        <v>2448</v>
      </c>
      <c r="M53" s="174">
        <v>555.61</v>
      </c>
    </row>
    <row r="54" spans="1:13" ht="15" customHeight="1" x14ac:dyDescent="0.25">
      <c r="A54" s="12" t="s">
        <v>84</v>
      </c>
      <c r="B54" s="173">
        <v>114944</v>
      </c>
      <c r="C54" s="173">
        <v>794.42</v>
      </c>
      <c r="D54" s="174">
        <v>10796</v>
      </c>
      <c r="E54" s="174">
        <v>886.39</v>
      </c>
      <c r="F54" s="174">
        <v>72228</v>
      </c>
      <c r="G54" s="174">
        <v>898.94</v>
      </c>
      <c r="H54" s="174">
        <v>27870</v>
      </c>
      <c r="I54" s="174">
        <v>540.80999999999995</v>
      </c>
      <c r="J54" s="174">
        <v>3055</v>
      </c>
      <c r="K54" s="174">
        <v>408.32</v>
      </c>
      <c r="L54" s="174">
        <v>995</v>
      </c>
      <c r="M54" s="174">
        <v>498.24</v>
      </c>
    </row>
    <row r="55" spans="1:13" ht="15" customHeight="1" x14ac:dyDescent="0.25">
      <c r="A55" s="12" t="s">
        <v>85</v>
      </c>
      <c r="B55" s="173">
        <v>106966</v>
      </c>
      <c r="C55" s="173">
        <v>768.86</v>
      </c>
      <c r="D55" s="174">
        <v>11028</v>
      </c>
      <c r="E55" s="174">
        <v>923.57</v>
      </c>
      <c r="F55" s="174">
        <v>67037</v>
      </c>
      <c r="G55" s="174">
        <v>845.55</v>
      </c>
      <c r="H55" s="174">
        <v>24906</v>
      </c>
      <c r="I55" s="174">
        <v>547.5</v>
      </c>
      <c r="J55" s="174">
        <v>2781</v>
      </c>
      <c r="K55" s="174">
        <v>403.99</v>
      </c>
      <c r="L55" s="174">
        <v>1214</v>
      </c>
      <c r="M55" s="174">
        <v>506.21</v>
      </c>
    </row>
    <row r="56" spans="1:13" ht="15" customHeight="1" x14ac:dyDescent="0.25">
      <c r="A56" s="12" t="s">
        <v>86</v>
      </c>
      <c r="B56" s="173">
        <v>245541</v>
      </c>
      <c r="C56" s="173">
        <v>926.04</v>
      </c>
      <c r="D56" s="174">
        <v>22994</v>
      </c>
      <c r="E56" s="174">
        <v>896.9</v>
      </c>
      <c r="F56" s="174">
        <v>153833</v>
      </c>
      <c r="G56" s="174">
        <v>1066.73</v>
      </c>
      <c r="H56" s="174">
        <v>58356</v>
      </c>
      <c r="I56" s="174">
        <v>653.96</v>
      </c>
      <c r="J56" s="174">
        <v>8236</v>
      </c>
      <c r="K56" s="174">
        <v>403.49</v>
      </c>
      <c r="L56" s="174">
        <v>2122</v>
      </c>
      <c r="M56" s="174">
        <v>553.07000000000005</v>
      </c>
    </row>
    <row r="57" spans="1:13" ht="20.25" customHeight="1" x14ac:dyDescent="0.25">
      <c r="A57" s="132" t="s">
        <v>663</v>
      </c>
      <c r="B57" s="171">
        <v>1196682</v>
      </c>
      <c r="C57" s="171">
        <v>1217.68</v>
      </c>
      <c r="D57" s="172">
        <v>83721</v>
      </c>
      <c r="E57" s="172">
        <v>1077.8</v>
      </c>
      <c r="F57" s="172">
        <v>802338</v>
      </c>
      <c r="G57" s="172">
        <v>1392.5</v>
      </c>
      <c r="H57" s="172">
        <v>272036</v>
      </c>
      <c r="I57" s="172">
        <v>851.45</v>
      </c>
      <c r="J57" s="172">
        <v>35845</v>
      </c>
      <c r="K57" s="172">
        <v>450.95</v>
      </c>
      <c r="L57" s="172">
        <v>2742</v>
      </c>
      <c r="M57" s="172">
        <v>690.56</v>
      </c>
    </row>
    <row r="58" spans="1:13" ht="18" customHeight="1" x14ac:dyDescent="0.25">
      <c r="A58" s="132" t="s">
        <v>664</v>
      </c>
      <c r="B58" s="171">
        <v>253399</v>
      </c>
      <c r="C58" s="171">
        <v>918.57</v>
      </c>
      <c r="D58" s="172">
        <v>30517</v>
      </c>
      <c r="E58" s="172">
        <v>899.61</v>
      </c>
      <c r="F58" s="172">
        <v>147847</v>
      </c>
      <c r="G58" s="172">
        <v>1067.48</v>
      </c>
      <c r="H58" s="172">
        <v>61993</v>
      </c>
      <c r="I58" s="172">
        <v>681.18</v>
      </c>
      <c r="J58" s="172">
        <v>11644</v>
      </c>
      <c r="K58" s="172">
        <v>383.72</v>
      </c>
      <c r="L58" s="172">
        <v>1398</v>
      </c>
      <c r="M58" s="172">
        <v>566.14</v>
      </c>
    </row>
    <row r="59" spans="1:13" ht="18" customHeight="1" x14ac:dyDescent="0.25">
      <c r="A59" s="132" t="s">
        <v>665</v>
      </c>
      <c r="B59" s="171">
        <v>140602</v>
      </c>
      <c r="C59" s="171">
        <v>1193.99</v>
      </c>
      <c r="D59" s="172">
        <v>10579</v>
      </c>
      <c r="E59" s="172">
        <v>1169.3399999999999</v>
      </c>
      <c r="F59" s="172">
        <v>95495</v>
      </c>
      <c r="G59" s="172">
        <v>1350.06</v>
      </c>
      <c r="H59" s="172">
        <v>29839</v>
      </c>
      <c r="I59" s="172">
        <v>818.8</v>
      </c>
      <c r="J59" s="172">
        <v>4290</v>
      </c>
      <c r="K59" s="172">
        <v>440.52</v>
      </c>
      <c r="L59" s="172">
        <v>399</v>
      </c>
      <c r="M59" s="172">
        <v>653.11</v>
      </c>
    </row>
    <row r="60" spans="1:13" ht="13.9" customHeight="1" x14ac:dyDescent="0.25">
      <c r="A60" s="132" t="s">
        <v>672</v>
      </c>
      <c r="B60" s="171">
        <v>567978</v>
      </c>
      <c r="C60" s="171">
        <v>1289.58</v>
      </c>
      <c r="D60" s="172">
        <v>41280</v>
      </c>
      <c r="E60" s="172">
        <v>1276.8399999999999</v>
      </c>
      <c r="F60" s="172">
        <v>373488</v>
      </c>
      <c r="G60" s="172">
        <v>1466.97</v>
      </c>
      <c r="H60" s="172">
        <v>135178</v>
      </c>
      <c r="I60" s="172">
        <v>904.14</v>
      </c>
      <c r="J60" s="172">
        <v>15776</v>
      </c>
      <c r="K60" s="172">
        <v>501.95</v>
      </c>
      <c r="L60" s="172">
        <v>2256</v>
      </c>
      <c r="M60" s="172">
        <v>758.86</v>
      </c>
    </row>
    <row r="61" spans="1:13" ht="15" customHeight="1" x14ac:dyDescent="0.25">
      <c r="A61" s="133" t="s">
        <v>666</v>
      </c>
      <c r="B61" s="173">
        <v>79838</v>
      </c>
      <c r="C61" s="173">
        <v>1310.87</v>
      </c>
      <c r="D61" s="174">
        <v>6414</v>
      </c>
      <c r="E61" s="174">
        <v>1267.8499999999999</v>
      </c>
      <c r="F61" s="174">
        <v>54150</v>
      </c>
      <c r="G61" s="174">
        <v>1481.17</v>
      </c>
      <c r="H61" s="174">
        <v>17101</v>
      </c>
      <c r="I61" s="174">
        <v>892.35</v>
      </c>
      <c r="J61" s="174">
        <v>2012</v>
      </c>
      <c r="K61" s="174">
        <v>468.26</v>
      </c>
      <c r="L61" s="174">
        <v>161</v>
      </c>
      <c r="M61" s="174">
        <v>731.29</v>
      </c>
    </row>
    <row r="62" spans="1:13" ht="15" customHeight="1" x14ac:dyDescent="0.25">
      <c r="A62" s="133" t="s">
        <v>667</v>
      </c>
      <c r="B62" s="173">
        <v>192483</v>
      </c>
      <c r="C62" s="173">
        <v>1262.43</v>
      </c>
      <c r="D62" s="174">
        <v>12824</v>
      </c>
      <c r="E62" s="174">
        <v>1302.3599999999999</v>
      </c>
      <c r="F62" s="174">
        <v>130431</v>
      </c>
      <c r="G62" s="174">
        <v>1417.39</v>
      </c>
      <c r="H62" s="174">
        <v>43805</v>
      </c>
      <c r="I62" s="174">
        <v>881.54</v>
      </c>
      <c r="J62" s="174">
        <v>4873</v>
      </c>
      <c r="K62" s="174">
        <v>492.12</v>
      </c>
      <c r="L62" s="174">
        <v>550</v>
      </c>
      <c r="M62" s="174">
        <v>744.12</v>
      </c>
    </row>
    <row r="63" spans="1:13" ht="15" customHeight="1" x14ac:dyDescent="0.25">
      <c r="A63" s="133" t="s">
        <v>668</v>
      </c>
      <c r="B63" s="173">
        <v>295657</v>
      </c>
      <c r="C63" s="173">
        <v>1301.51</v>
      </c>
      <c r="D63" s="174">
        <v>22042</v>
      </c>
      <c r="E63" s="174">
        <v>1264.6099999999999</v>
      </c>
      <c r="F63" s="174">
        <v>188907</v>
      </c>
      <c r="G63" s="174">
        <v>1497.13</v>
      </c>
      <c r="H63" s="174">
        <v>74272</v>
      </c>
      <c r="I63" s="174">
        <v>920.18</v>
      </c>
      <c r="J63" s="174">
        <v>8891</v>
      </c>
      <c r="K63" s="174">
        <v>514.96</v>
      </c>
      <c r="L63" s="174">
        <v>1545</v>
      </c>
      <c r="M63" s="174">
        <v>766.99</v>
      </c>
    </row>
    <row r="64" spans="1:13" ht="13.9" customHeight="1" x14ac:dyDescent="0.25">
      <c r="A64" s="132" t="s">
        <v>1011</v>
      </c>
      <c r="B64" s="171">
        <v>71574</v>
      </c>
      <c r="C64" s="171">
        <v>1022.85</v>
      </c>
      <c r="D64" s="172">
        <v>4607</v>
      </c>
      <c r="E64" s="172">
        <v>1019.67</v>
      </c>
      <c r="F64" s="172">
        <v>48696</v>
      </c>
      <c r="G64" s="172">
        <v>1146.56</v>
      </c>
      <c r="H64" s="172">
        <v>16037</v>
      </c>
      <c r="I64" s="172">
        <v>732</v>
      </c>
      <c r="J64" s="172">
        <v>2062</v>
      </c>
      <c r="K64" s="172">
        <v>407.13</v>
      </c>
      <c r="L64" s="172">
        <v>172</v>
      </c>
      <c r="M64" s="172">
        <v>585.66999999999996</v>
      </c>
    </row>
    <row r="65" spans="1:13" ht="15" customHeight="1" x14ac:dyDescent="0.25">
      <c r="A65" s="13" t="s">
        <v>89</v>
      </c>
      <c r="B65" s="171">
        <v>8918</v>
      </c>
      <c r="C65" s="171">
        <v>1045.46</v>
      </c>
      <c r="D65" s="172">
        <v>974</v>
      </c>
      <c r="E65" s="172">
        <v>1140.78</v>
      </c>
      <c r="F65" s="172">
        <v>4401</v>
      </c>
      <c r="G65" s="172">
        <v>1307.9000000000001</v>
      </c>
      <c r="H65" s="172">
        <v>2689</v>
      </c>
      <c r="I65" s="172">
        <v>797.13</v>
      </c>
      <c r="J65" s="172">
        <v>806</v>
      </c>
      <c r="K65" s="172">
        <v>349.11</v>
      </c>
      <c r="L65" s="172">
        <v>48</v>
      </c>
      <c r="M65" s="172">
        <v>651.91999999999996</v>
      </c>
    </row>
    <row r="66" spans="1:13" ht="15.75" customHeight="1" x14ac:dyDescent="0.25">
      <c r="A66" s="13" t="s">
        <v>90</v>
      </c>
      <c r="B66" s="171">
        <v>8255</v>
      </c>
      <c r="C66" s="171">
        <v>1003.22</v>
      </c>
      <c r="D66" s="172">
        <v>1268</v>
      </c>
      <c r="E66" s="172">
        <v>1094.46</v>
      </c>
      <c r="F66" s="172">
        <v>3909</v>
      </c>
      <c r="G66" s="172">
        <v>1258.67</v>
      </c>
      <c r="H66" s="172">
        <v>2264</v>
      </c>
      <c r="I66" s="172">
        <v>750.52</v>
      </c>
      <c r="J66" s="172">
        <v>787</v>
      </c>
      <c r="K66" s="172">
        <v>327.14</v>
      </c>
      <c r="L66" s="172">
        <v>27</v>
      </c>
      <c r="M66" s="172">
        <v>630.75</v>
      </c>
    </row>
    <row r="67" spans="1:13" ht="6.75" customHeight="1" x14ac:dyDescent="0.25">
      <c r="A67" s="492" t="s">
        <v>551</v>
      </c>
      <c r="B67" s="461"/>
      <c r="C67" s="461"/>
      <c r="D67" s="461"/>
      <c r="E67" s="461"/>
      <c r="F67" s="461"/>
      <c r="G67" s="461"/>
      <c r="H67" s="461"/>
      <c r="I67" s="461"/>
      <c r="J67" s="461"/>
      <c r="K67" s="461"/>
      <c r="L67" s="461"/>
      <c r="M67" s="461"/>
    </row>
    <row r="68" spans="1:13" ht="15" customHeight="1" x14ac:dyDescent="0.25">
      <c r="A68" s="462"/>
      <c r="B68" s="462"/>
      <c r="C68" s="462"/>
      <c r="D68" s="462"/>
      <c r="E68" s="462"/>
      <c r="F68" s="462"/>
      <c r="G68" s="462"/>
      <c r="H68" s="462"/>
      <c r="I68" s="462"/>
      <c r="J68" s="462"/>
      <c r="K68" s="462"/>
      <c r="L68" s="462"/>
      <c r="M68" s="462"/>
    </row>
    <row r="69" spans="1:13" ht="15" customHeight="1" x14ac:dyDescent="0.25">
      <c r="A69" s="462"/>
      <c r="B69" s="462"/>
      <c r="C69" s="462"/>
      <c r="D69" s="462"/>
      <c r="E69" s="462"/>
      <c r="F69" s="462"/>
      <c r="G69" s="462"/>
      <c r="H69" s="462"/>
      <c r="I69" s="462"/>
      <c r="J69" s="462"/>
      <c r="K69" s="462"/>
      <c r="L69" s="462"/>
      <c r="M69" s="462"/>
    </row>
  </sheetData>
  <mergeCells count="9">
    <mergeCell ref="A67:M69"/>
    <mergeCell ref="A1:M1"/>
    <mergeCell ref="A2:A3"/>
    <mergeCell ref="B2:C2"/>
    <mergeCell ref="D2:E2"/>
    <mergeCell ref="F2:G2"/>
    <mergeCell ref="H2:I2"/>
    <mergeCell ref="J2:K2"/>
    <mergeCell ref="L2:M2"/>
  </mergeCells>
  <pageMargins left="0.7" right="0.7" top="0.75" bottom="0.75" header="0.3" footer="0.3"/>
  <pageSetup orientation="portrait"/>
  <headerFooter>
    <oddFooter>&amp;C&amp;"Helvetica Neue,Regular"&amp;12&amp;K000000&amp;P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249977111117893"/>
  </sheetPr>
  <dimension ref="A1:G7"/>
  <sheetViews>
    <sheetView showGridLines="0" workbookViewId="0">
      <selection activeCell="A6" sqref="A6:G7"/>
    </sheetView>
  </sheetViews>
  <sheetFormatPr baseColWidth="10" defaultColWidth="10.7109375" defaultRowHeight="15" customHeight="1" x14ac:dyDescent="0.25"/>
  <cols>
    <col min="1" max="1" width="14.28515625" style="1" customWidth="1"/>
    <col min="2" max="2" width="11.7109375" style="1" customWidth="1"/>
    <col min="3" max="3" width="12.140625" style="1" customWidth="1"/>
    <col min="4" max="4" width="11.28515625" style="1" customWidth="1"/>
    <col min="5" max="5" width="10.7109375" style="1" customWidth="1"/>
    <col min="6" max="6" width="13.7109375" style="1" customWidth="1"/>
    <col min="7" max="7" width="12.42578125" style="1" customWidth="1"/>
    <col min="8" max="8" width="10.7109375" style="1" customWidth="1"/>
    <col min="9" max="16384" width="10.7109375" style="1"/>
  </cols>
  <sheetData>
    <row r="1" spans="1:7" ht="15" customHeight="1" x14ac:dyDescent="0.25">
      <c r="A1" s="523" t="s">
        <v>485</v>
      </c>
      <c r="B1" s="524"/>
      <c r="C1" s="524"/>
      <c r="D1" s="524"/>
      <c r="E1" s="524"/>
      <c r="F1" s="524"/>
      <c r="G1" s="525"/>
    </row>
    <row r="2" spans="1:7" ht="23.25" customHeight="1" x14ac:dyDescent="0.25">
      <c r="A2" s="48"/>
      <c r="B2" s="260" t="s">
        <v>117</v>
      </c>
      <c r="C2" s="260" t="s">
        <v>118</v>
      </c>
      <c r="D2" s="260" t="s">
        <v>119</v>
      </c>
      <c r="E2" s="260" t="s">
        <v>120</v>
      </c>
      <c r="F2" s="260" t="s">
        <v>121</v>
      </c>
      <c r="G2" s="260" t="s">
        <v>30</v>
      </c>
    </row>
    <row r="3" spans="1:7" ht="15" customHeight="1" x14ac:dyDescent="0.25">
      <c r="A3" s="81" t="s">
        <v>122</v>
      </c>
      <c r="B3" s="176">
        <v>159537</v>
      </c>
      <c r="C3" s="176">
        <v>16040</v>
      </c>
      <c r="D3" s="176">
        <v>19689</v>
      </c>
      <c r="E3" s="176">
        <v>1114</v>
      </c>
      <c r="F3" s="176">
        <v>4128</v>
      </c>
      <c r="G3" s="176">
        <v>200508</v>
      </c>
    </row>
    <row r="4" spans="1:7" ht="15" customHeight="1" x14ac:dyDescent="0.25">
      <c r="A4" s="81" t="s">
        <v>123</v>
      </c>
      <c r="B4" s="176">
        <v>157888169.83000001</v>
      </c>
      <c r="C4" s="176">
        <v>15554729.23</v>
      </c>
      <c r="D4" s="176">
        <v>18366987.629999999</v>
      </c>
      <c r="E4" s="176">
        <v>894646.62</v>
      </c>
      <c r="F4" s="176">
        <v>1307957.82</v>
      </c>
      <c r="G4" s="176">
        <v>194012491.13</v>
      </c>
    </row>
    <row r="5" spans="1:7" ht="15.75" customHeight="1" x14ac:dyDescent="0.25">
      <c r="A5" s="81" t="s">
        <v>124</v>
      </c>
      <c r="B5" s="177">
        <f t="shared" ref="B5:G5" si="0">QUOTIENT(B4,B3)</f>
        <v>989</v>
      </c>
      <c r="C5" s="177">
        <f t="shared" si="0"/>
        <v>969</v>
      </c>
      <c r="D5" s="177">
        <f t="shared" si="0"/>
        <v>932</v>
      </c>
      <c r="E5" s="177">
        <f t="shared" si="0"/>
        <v>803</v>
      </c>
      <c r="F5" s="177">
        <f t="shared" si="0"/>
        <v>316</v>
      </c>
      <c r="G5" s="177">
        <f t="shared" si="0"/>
        <v>967</v>
      </c>
    </row>
    <row r="6" spans="1:7" ht="3.75" customHeight="1" x14ac:dyDescent="0.25">
      <c r="A6" s="526" t="s">
        <v>673</v>
      </c>
      <c r="B6" s="461"/>
      <c r="C6" s="461"/>
      <c r="D6" s="461"/>
      <c r="E6" s="461"/>
      <c r="F6" s="461"/>
      <c r="G6" s="461"/>
    </row>
    <row r="7" spans="1:7" ht="15" customHeight="1" x14ac:dyDescent="0.25">
      <c r="A7" s="462"/>
      <c r="B7" s="462"/>
      <c r="C7" s="462"/>
      <c r="D7" s="462"/>
      <c r="E7" s="462"/>
      <c r="F7" s="462"/>
      <c r="G7" s="462"/>
    </row>
  </sheetData>
  <mergeCells count="2">
    <mergeCell ref="A1:G1"/>
    <mergeCell ref="A6:G7"/>
  </mergeCells>
  <pageMargins left="0.7" right="0.7" top="0.75" bottom="0.75" header="0.3" footer="0.3"/>
  <pageSetup orientation="portrait"/>
  <headerFooter>
    <oddFooter>&amp;C&amp;"Helvetica Neue,Regular"&amp;12&amp;K000000&amp;P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249977111117893"/>
  </sheetPr>
  <dimension ref="A1:D74"/>
  <sheetViews>
    <sheetView showGridLines="0" workbookViewId="0">
      <selection activeCell="A17" sqref="A17"/>
    </sheetView>
  </sheetViews>
  <sheetFormatPr baseColWidth="10" defaultColWidth="10.7109375" defaultRowHeight="15" customHeight="1" x14ac:dyDescent="0.25"/>
  <cols>
    <col min="1" max="1" width="24" style="1" customWidth="1"/>
    <col min="2" max="2" width="16.42578125" style="1" customWidth="1"/>
    <col min="3" max="3" width="22" style="1" customWidth="1"/>
    <col min="4" max="4" width="21.42578125" style="1" customWidth="1"/>
    <col min="5" max="10" width="10.7109375" style="1" customWidth="1"/>
    <col min="11" max="16384" width="10.7109375" style="1"/>
  </cols>
  <sheetData>
    <row r="1" spans="1:4" ht="15" customHeight="1" x14ac:dyDescent="0.25">
      <c r="A1" s="471" t="s">
        <v>487</v>
      </c>
      <c r="B1" s="471"/>
      <c r="C1" s="471"/>
      <c r="D1" s="471"/>
    </row>
    <row r="2" spans="1:4" ht="25.5" customHeight="1" x14ac:dyDescent="0.25">
      <c r="A2" s="222" t="s">
        <v>327</v>
      </c>
      <c r="B2" s="224" t="s">
        <v>122</v>
      </c>
      <c r="C2" s="224" t="s">
        <v>674</v>
      </c>
      <c r="D2" s="224" t="s">
        <v>675</v>
      </c>
    </row>
    <row r="3" spans="1:4" ht="15" customHeight="1" x14ac:dyDescent="0.25">
      <c r="A3" s="89" t="s">
        <v>328</v>
      </c>
      <c r="B3" s="90">
        <v>195856</v>
      </c>
      <c r="C3" s="91">
        <v>191743580.88999999</v>
      </c>
      <c r="D3" s="91">
        <v>979.00284336451296</v>
      </c>
    </row>
    <row r="4" spans="1:4" ht="15" customHeight="1" x14ac:dyDescent="0.25">
      <c r="A4" s="27" t="s">
        <v>125</v>
      </c>
      <c r="B4" s="25">
        <v>1614</v>
      </c>
      <c r="C4" s="50">
        <v>1525293.86</v>
      </c>
      <c r="D4" s="50">
        <v>945.04</v>
      </c>
    </row>
    <row r="5" spans="1:4" ht="15" customHeight="1" x14ac:dyDescent="0.25">
      <c r="A5" s="27" t="s">
        <v>126</v>
      </c>
      <c r="B5" s="25">
        <v>977</v>
      </c>
      <c r="C5" s="50">
        <v>942850.67</v>
      </c>
      <c r="D5" s="50">
        <v>965.05</v>
      </c>
    </row>
    <row r="6" spans="1:4" ht="15" customHeight="1" x14ac:dyDescent="0.25">
      <c r="A6" s="27" t="s">
        <v>127</v>
      </c>
      <c r="B6" s="25">
        <v>2621</v>
      </c>
      <c r="C6" s="50">
        <v>2555550.1</v>
      </c>
      <c r="D6" s="50">
        <v>975.03</v>
      </c>
    </row>
    <row r="7" spans="1:4" ht="15" customHeight="1" x14ac:dyDescent="0.25">
      <c r="A7" s="27" t="s">
        <v>128</v>
      </c>
      <c r="B7" s="25">
        <v>1059</v>
      </c>
      <c r="C7" s="50">
        <v>1008684.81</v>
      </c>
      <c r="D7" s="50">
        <v>952.49</v>
      </c>
    </row>
    <row r="8" spans="1:4" ht="15" customHeight="1" x14ac:dyDescent="0.25">
      <c r="A8" s="27" t="s">
        <v>129</v>
      </c>
      <c r="B8" s="25">
        <v>1777</v>
      </c>
      <c r="C8" s="50">
        <v>1535230.18</v>
      </c>
      <c r="D8" s="50">
        <v>863.94</v>
      </c>
    </row>
    <row r="9" spans="1:4" ht="15" customHeight="1" x14ac:dyDescent="0.25">
      <c r="A9" s="27" t="s">
        <v>130</v>
      </c>
      <c r="B9" s="25">
        <v>272</v>
      </c>
      <c r="C9" s="50">
        <v>208174.15</v>
      </c>
      <c r="D9" s="50">
        <v>765.35</v>
      </c>
    </row>
    <row r="10" spans="1:4" ht="15" customHeight="1" x14ac:dyDescent="0.25">
      <c r="A10" s="27" t="s">
        <v>131</v>
      </c>
      <c r="B10" s="25">
        <v>1560</v>
      </c>
      <c r="C10" s="50">
        <v>1289384.6399999999</v>
      </c>
      <c r="D10" s="50">
        <v>826.53</v>
      </c>
    </row>
    <row r="11" spans="1:4" ht="15" customHeight="1" x14ac:dyDescent="0.25">
      <c r="A11" s="27" t="s">
        <v>132</v>
      </c>
      <c r="B11" s="25">
        <v>90</v>
      </c>
      <c r="C11" s="50">
        <v>84932.61</v>
      </c>
      <c r="D11" s="50">
        <v>943.7</v>
      </c>
    </row>
    <row r="12" spans="1:4" ht="15" customHeight="1" x14ac:dyDescent="0.25">
      <c r="A12" s="27" t="s">
        <v>133</v>
      </c>
      <c r="B12" s="25">
        <v>1417</v>
      </c>
      <c r="C12" s="50">
        <v>1271109.72</v>
      </c>
      <c r="D12" s="50">
        <v>897.04</v>
      </c>
    </row>
    <row r="13" spans="1:4" ht="15" customHeight="1" x14ac:dyDescent="0.25">
      <c r="A13" s="27" t="s">
        <v>134</v>
      </c>
      <c r="B13" s="25">
        <v>228</v>
      </c>
      <c r="C13" s="50">
        <v>194393.51</v>
      </c>
      <c r="D13" s="50">
        <v>852.6</v>
      </c>
    </row>
    <row r="14" spans="1:4" ht="15" customHeight="1" x14ac:dyDescent="0.25">
      <c r="A14" s="27" t="s">
        <v>135</v>
      </c>
      <c r="B14" s="25">
        <v>1402</v>
      </c>
      <c r="C14" s="50">
        <v>1628303.21</v>
      </c>
      <c r="D14" s="50">
        <v>1161.4100000000001</v>
      </c>
    </row>
    <row r="15" spans="1:4" ht="15" customHeight="1" x14ac:dyDescent="0.25">
      <c r="A15" s="27" t="s">
        <v>136</v>
      </c>
      <c r="B15" s="25">
        <v>7568</v>
      </c>
      <c r="C15" s="50">
        <v>7597225.6600000001</v>
      </c>
      <c r="D15" s="50">
        <v>1003.86</v>
      </c>
    </row>
    <row r="16" spans="1:4" ht="15" customHeight="1" x14ac:dyDescent="0.25">
      <c r="A16" s="27" t="s">
        <v>137</v>
      </c>
      <c r="B16" s="25">
        <v>606</v>
      </c>
      <c r="C16" s="50">
        <v>544317.12</v>
      </c>
      <c r="D16" s="50">
        <v>898.21</v>
      </c>
    </row>
    <row r="17" spans="1:4" ht="15" customHeight="1" x14ac:dyDescent="0.25">
      <c r="A17" s="27" t="s">
        <v>138</v>
      </c>
      <c r="B17" s="25">
        <v>2136</v>
      </c>
      <c r="C17" s="50">
        <v>1777578.2</v>
      </c>
      <c r="D17" s="50">
        <v>832.2</v>
      </c>
    </row>
    <row r="18" spans="1:4" ht="15" customHeight="1" x14ac:dyDescent="0.25">
      <c r="A18" s="27" t="s">
        <v>139</v>
      </c>
      <c r="B18" s="25">
        <v>1972</v>
      </c>
      <c r="C18" s="50">
        <v>1669357.41</v>
      </c>
      <c r="D18" s="50">
        <v>846.53</v>
      </c>
    </row>
    <row r="19" spans="1:4" ht="15" customHeight="1" x14ac:dyDescent="0.25">
      <c r="A19" s="134" t="s">
        <v>1058</v>
      </c>
      <c r="B19" s="25">
        <v>1307</v>
      </c>
      <c r="C19" s="50">
        <v>1351095.14</v>
      </c>
      <c r="D19" s="50">
        <v>1033.74</v>
      </c>
    </row>
    <row r="20" spans="1:4" ht="15" customHeight="1" x14ac:dyDescent="0.25">
      <c r="A20" s="27" t="s">
        <v>140</v>
      </c>
      <c r="B20" s="25">
        <v>5137</v>
      </c>
      <c r="C20" s="50">
        <v>4533344.88</v>
      </c>
      <c r="D20" s="50">
        <v>882.49</v>
      </c>
    </row>
    <row r="21" spans="1:4" ht="15" customHeight="1" x14ac:dyDescent="0.25">
      <c r="A21" s="27" t="s">
        <v>141</v>
      </c>
      <c r="B21" s="25">
        <v>704</v>
      </c>
      <c r="C21" s="50">
        <v>659377.18999999994</v>
      </c>
      <c r="D21" s="50">
        <v>936.62</v>
      </c>
    </row>
    <row r="22" spans="1:4" ht="15" customHeight="1" x14ac:dyDescent="0.25">
      <c r="A22" s="27" t="s">
        <v>142</v>
      </c>
      <c r="B22" s="25">
        <v>246</v>
      </c>
      <c r="C22" s="50">
        <v>208414.31</v>
      </c>
      <c r="D22" s="50">
        <v>847.21</v>
      </c>
    </row>
    <row r="23" spans="1:4" ht="15" customHeight="1" x14ac:dyDescent="0.25">
      <c r="A23" s="27" t="s">
        <v>143</v>
      </c>
      <c r="B23" s="25">
        <v>76</v>
      </c>
      <c r="C23" s="50">
        <v>77876.42</v>
      </c>
      <c r="D23" s="50">
        <v>1024.69</v>
      </c>
    </row>
    <row r="24" spans="1:4" ht="15" customHeight="1" x14ac:dyDescent="0.25">
      <c r="A24" s="27" t="s">
        <v>119</v>
      </c>
      <c r="B24" s="25">
        <v>7434</v>
      </c>
      <c r="C24" s="50">
        <v>7582619.6699999999</v>
      </c>
      <c r="D24" s="50">
        <v>1019.99</v>
      </c>
    </row>
    <row r="25" spans="1:4" ht="15" customHeight="1" x14ac:dyDescent="0.25">
      <c r="A25" s="27" t="s">
        <v>144</v>
      </c>
      <c r="B25" s="25">
        <v>18</v>
      </c>
      <c r="C25" s="50">
        <v>21514.54</v>
      </c>
      <c r="D25" s="50">
        <v>1195.25</v>
      </c>
    </row>
    <row r="26" spans="1:4" ht="15" customHeight="1" x14ac:dyDescent="0.25">
      <c r="A26" s="27" t="s">
        <v>145</v>
      </c>
      <c r="B26" s="25">
        <v>925</v>
      </c>
      <c r="C26" s="50">
        <v>1035873.63</v>
      </c>
      <c r="D26" s="50">
        <v>1119.8599999999999</v>
      </c>
    </row>
    <row r="27" spans="1:4" ht="15" customHeight="1" x14ac:dyDescent="0.25">
      <c r="A27" s="27" t="s">
        <v>146</v>
      </c>
      <c r="B27" s="25">
        <v>60</v>
      </c>
      <c r="C27" s="50">
        <v>53746.15</v>
      </c>
      <c r="D27" s="50">
        <v>895.77</v>
      </c>
    </row>
    <row r="28" spans="1:4" ht="15" customHeight="1" x14ac:dyDescent="0.25">
      <c r="A28" s="27" t="s">
        <v>147</v>
      </c>
      <c r="B28" s="25">
        <v>3976</v>
      </c>
      <c r="C28" s="50">
        <v>3372587.13</v>
      </c>
      <c r="D28" s="50">
        <v>848.24</v>
      </c>
    </row>
    <row r="29" spans="1:4" ht="15" customHeight="1" x14ac:dyDescent="0.25">
      <c r="A29" s="27" t="s">
        <v>148</v>
      </c>
      <c r="B29" s="25">
        <v>819</v>
      </c>
      <c r="C29" s="50">
        <v>773141.2</v>
      </c>
      <c r="D29" s="50">
        <v>944.01</v>
      </c>
    </row>
    <row r="30" spans="1:4" ht="15" customHeight="1" x14ac:dyDescent="0.25">
      <c r="A30" s="27" t="s">
        <v>120</v>
      </c>
      <c r="B30" s="25">
        <v>1111</v>
      </c>
      <c r="C30" s="50">
        <v>887276.08</v>
      </c>
      <c r="D30" s="50">
        <v>798.63</v>
      </c>
    </row>
    <row r="31" spans="1:4" ht="15" customHeight="1" x14ac:dyDescent="0.25">
      <c r="A31" s="27" t="s">
        <v>149</v>
      </c>
      <c r="B31" s="25">
        <v>98</v>
      </c>
      <c r="C31" s="50">
        <v>85684.800000000003</v>
      </c>
      <c r="D31" s="50">
        <v>874.33</v>
      </c>
    </row>
    <row r="32" spans="1:4" ht="15" customHeight="1" x14ac:dyDescent="0.25">
      <c r="A32" s="27" t="s">
        <v>150</v>
      </c>
      <c r="B32" s="25">
        <v>5681</v>
      </c>
      <c r="C32" s="50">
        <v>5093520.79</v>
      </c>
      <c r="D32" s="50">
        <v>896.59</v>
      </c>
    </row>
    <row r="33" spans="1:4" ht="15" customHeight="1" x14ac:dyDescent="0.25">
      <c r="A33" s="27" t="s">
        <v>151</v>
      </c>
      <c r="B33" s="25">
        <v>262</v>
      </c>
      <c r="C33" s="50">
        <v>223789.26</v>
      </c>
      <c r="D33" s="50">
        <v>854.16</v>
      </c>
    </row>
    <row r="34" spans="1:4" ht="15" customHeight="1" x14ac:dyDescent="0.25">
      <c r="A34" s="27" t="s">
        <v>152</v>
      </c>
      <c r="B34" s="25">
        <v>1179</v>
      </c>
      <c r="C34" s="50">
        <v>1097127.1499999999</v>
      </c>
      <c r="D34" s="50">
        <v>930.56</v>
      </c>
    </row>
    <row r="35" spans="1:4" ht="15" customHeight="1" x14ac:dyDescent="0.25">
      <c r="A35" s="27" t="s">
        <v>153</v>
      </c>
      <c r="B35" s="25">
        <v>469</v>
      </c>
      <c r="C35" s="50">
        <v>404137.49</v>
      </c>
      <c r="D35" s="50">
        <v>861.7</v>
      </c>
    </row>
    <row r="36" spans="1:4" ht="15" customHeight="1" x14ac:dyDescent="0.25">
      <c r="A36" s="27" t="s">
        <v>154</v>
      </c>
      <c r="B36" s="25">
        <v>7604</v>
      </c>
      <c r="C36" s="50">
        <v>7200455.6500000004</v>
      </c>
      <c r="D36" s="50">
        <v>946.93</v>
      </c>
    </row>
    <row r="37" spans="1:4" ht="15" customHeight="1" x14ac:dyDescent="0.25">
      <c r="A37" s="27" t="s">
        <v>155</v>
      </c>
      <c r="B37" s="25">
        <v>8060</v>
      </c>
      <c r="C37" s="50">
        <v>6969458.6399999997</v>
      </c>
      <c r="D37" s="50">
        <v>864.7</v>
      </c>
    </row>
    <row r="38" spans="1:4" ht="15" customHeight="1" x14ac:dyDescent="0.25">
      <c r="A38" s="27" t="s">
        <v>156</v>
      </c>
      <c r="B38" s="25">
        <v>228</v>
      </c>
      <c r="C38" s="50">
        <v>231644.58</v>
      </c>
      <c r="D38" s="50">
        <v>1015.99</v>
      </c>
    </row>
    <row r="39" spans="1:4" ht="15" customHeight="1" x14ac:dyDescent="0.25">
      <c r="A39" s="134" t="s">
        <v>676</v>
      </c>
      <c r="B39" s="25">
        <v>5223</v>
      </c>
      <c r="C39" s="50">
        <v>5436222.7800000003</v>
      </c>
      <c r="D39" s="50">
        <v>1040.82</v>
      </c>
    </row>
    <row r="40" spans="1:4" ht="15" customHeight="1" x14ac:dyDescent="0.25">
      <c r="A40" s="27" t="s">
        <v>157</v>
      </c>
      <c r="B40" s="25">
        <v>499</v>
      </c>
      <c r="C40" s="50">
        <v>416775.23</v>
      </c>
      <c r="D40" s="50">
        <v>835.22</v>
      </c>
    </row>
    <row r="41" spans="1:4" ht="15" customHeight="1" x14ac:dyDescent="0.25">
      <c r="A41" s="27" t="s">
        <v>158</v>
      </c>
      <c r="B41" s="25">
        <v>6165</v>
      </c>
      <c r="C41" s="50">
        <v>7107248.8099999996</v>
      </c>
      <c r="D41" s="50">
        <v>1152.8399999999999</v>
      </c>
    </row>
    <row r="42" spans="1:4" ht="15" customHeight="1" x14ac:dyDescent="0.25">
      <c r="A42" s="134" t="s">
        <v>1059</v>
      </c>
      <c r="B42" s="25">
        <v>661</v>
      </c>
      <c r="C42" s="50">
        <v>616472.68999999994</v>
      </c>
      <c r="D42" s="50">
        <v>932.64</v>
      </c>
    </row>
    <row r="43" spans="1:4" ht="15" customHeight="1" x14ac:dyDescent="0.25">
      <c r="A43" s="134" t="s">
        <v>1060</v>
      </c>
      <c r="B43" s="25">
        <v>260</v>
      </c>
      <c r="C43" s="50">
        <v>243440.16</v>
      </c>
      <c r="D43" s="50">
        <v>936.31</v>
      </c>
    </row>
    <row r="44" spans="1:4" ht="15" customHeight="1" x14ac:dyDescent="0.25">
      <c r="A44" s="27" t="s">
        <v>159</v>
      </c>
      <c r="B44" s="25">
        <v>648</v>
      </c>
      <c r="C44" s="50">
        <v>577759.61</v>
      </c>
      <c r="D44" s="50">
        <v>891.6</v>
      </c>
    </row>
    <row r="45" spans="1:4" ht="15" customHeight="1" x14ac:dyDescent="0.25">
      <c r="A45" s="27" t="s">
        <v>160</v>
      </c>
      <c r="B45" s="25">
        <v>1598</v>
      </c>
      <c r="C45" s="50">
        <v>1280356.8</v>
      </c>
      <c r="D45" s="50">
        <v>801.22</v>
      </c>
    </row>
    <row r="46" spans="1:4" ht="15" customHeight="1" x14ac:dyDescent="0.25">
      <c r="A46" s="27" t="s">
        <v>161</v>
      </c>
      <c r="B46" s="25">
        <v>72386</v>
      </c>
      <c r="C46" s="50">
        <v>77141873.680000007</v>
      </c>
      <c r="D46" s="50">
        <v>1065.7</v>
      </c>
    </row>
    <row r="47" spans="1:4" ht="15" customHeight="1" x14ac:dyDescent="0.25">
      <c r="A47" s="27" t="s">
        <v>162</v>
      </c>
      <c r="B47" s="25">
        <v>673</v>
      </c>
      <c r="C47" s="50">
        <v>572275.82999999996</v>
      </c>
      <c r="D47" s="50">
        <v>850.34</v>
      </c>
    </row>
    <row r="48" spans="1:4" ht="15" customHeight="1" x14ac:dyDescent="0.25">
      <c r="A48" s="134" t="s">
        <v>1061</v>
      </c>
      <c r="B48" s="25">
        <v>2784</v>
      </c>
      <c r="C48" s="50">
        <v>2198158.44</v>
      </c>
      <c r="D48" s="50">
        <v>789.57</v>
      </c>
    </row>
    <row r="49" spans="1:4" ht="15" customHeight="1" x14ac:dyDescent="0.25">
      <c r="A49" s="27" t="s">
        <v>163</v>
      </c>
      <c r="B49" s="25">
        <v>3049</v>
      </c>
      <c r="C49" s="50">
        <v>2636937.5099999998</v>
      </c>
      <c r="D49" s="50">
        <v>864.85</v>
      </c>
    </row>
    <row r="50" spans="1:4" ht="15" customHeight="1" x14ac:dyDescent="0.25">
      <c r="A50" s="27" t="s">
        <v>164</v>
      </c>
      <c r="B50" s="25">
        <v>1113</v>
      </c>
      <c r="C50" s="50">
        <v>971192.88</v>
      </c>
      <c r="D50" s="50">
        <v>872.59</v>
      </c>
    </row>
    <row r="51" spans="1:4" ht="15" customHeight="1" x14ac:dyDescent="0.25">
      <c r="A51" s="27" t="s">
        <v>165</v>
      </c>
      <c r="B51" s="25">
        <v>285</v>
      </c>
      <c r="C51" s="50">
        <v>320620.03000000003</v>
      </c>
      <c r="D51" s="50">
        <v>1124.98</v>
      </c>
    </row>
    <row r="52" spans="1:4" ht="15" customHeight="1" x14ac:dyDescent="0.25">
      <c r="A52" s="134" t="s">
        <v>1062</v>
      </c>
      <c r="B52" s="25">
        <v>862</v>
      </c>
      <c r="C52" s="50">
        <v>734016.99</v>
      </c>
      <c r="D52" s="50">
        <v>851.53</v>
      </c>
    </row>
    <row r="53" spans="1:4" ht="15" customHeight="1" x14ac:dyDescent="0.25">
      <c r="A53" s="27" t="s">
        <v>166</v>
      </c>
      <c r="B53" s="25">
        <v>3694</v>
      </c>
      <c r="C53" s="50">
        <v>3155599.31</v>
      </c>
      <c r="D53" s="50">
        <v>854.25</v>
      </c>
    </row>
    <row r="54" spans="1:4" ht="15" customHeight="1" x14ac:dyDescent="0.25">
      <c r="A54" s="27" t="s">
        <v>167</v>
      </c>
      <c r="B54" s="25">
        <v>508</v>
      </c>
      <c r="C54" s="50">
        <v>443915.75</v>
      </c>
      <c r="D54" s="50">
        <v>873.85</v>
      </c>
    </row>
    <row r="55" spans="1:4" ht="15" customHeight="1" x14ac:dyDescent="0.25">
      <c r="A55" s="27" t="s">
        <v>168</v>
      </c>
      <c r="B55" s="25">
        <v>893</v>
      </c>
      <c r="C55" s="50">
        <v>681417.04</v>
      </c>
      <c r="D55" s="50">
        <v>763.06</v>
      </c>
    </row>
    <row r="56" spans="1:4" ht="15" customHeight="1" x14ac:dyDescent="0.25">
      <c r="A56" s="27" t="s">
        <v>169</v>
      </c>
      <c r="B56" s="25">
        <v>3084</v>
      </c>
      <c r="C56" s="50">
        <v>2888705.06</v>
      </c>
      <c r="D56" s="50">
        <v>936.67</v>
      </c>
    </row>
    <row r="57" spans="1:4" ht="15" customHeight="1" x14ac:dyDescent="0.25">
      <c r="A57" s="27" t="s">
        <v>170</v>
      </c>
      <c r="B57" s="25">
        <v>1422</v>
      </c>
      <c r="C57" s="50">
        <v>1200226.72</v>
      </c>
      <c r="D57" s="50">
        <v>844.04</v>
      </c>
    </row>
    <row r="58" spans="1:4" ht="15" customHeight="1" x14ac:dyDescent="0.25">
      <c r="A58" s="27" t="s">
        <v>171</v>
      </c>
      <c r="B58" s="25">
        <v>1004</v>
      </c>
      <c r="C58" s="50">
        <v>1037811.02</v>
      </c>
      <c r="D58" s="50">
        <v>1033.68</v>
      </c>
    </row>
    <row r="59" spans="1:4" ht="15" customHeight="1" x14ac:dyDescent="0.25">
      <c r="A59" s="27" t="s">
        <v>172</v>
      </c>
      <c r="B59" s="25">
        <v>319</v>
      </c>
      <c r="C59" s="50">
        <v>339230.2</v>
      </c>
      <c r="D59" s="50">
        <v>1063.42</v>
      </c>
    </row>
    <row r="60" spans="1:4" ht="15" customHeight="1" x14ac:dyDescent="0.25">
      <c r="A60" s="27" t="s">
        <v>173</v>
      </c>
      <c r="B60" s="25">
        <v>4520</v>
      </c>
      <c r="C60" s="50">
        <v>3966850.09</v>
      </c>
      <c r="D60" s="50">
        <v>877.62</v>
      </c>
    </row>
    <row r="61" spans="1:4" ht="15" customHeight="1" x14ac:dyDescent="0.25">
      <c r="A61" s="27" t="s">
        <v>174</v>
      </c>
      <c r="B61" s="25">
        <v>2139</v>
      </c>
      <c r="C61" s="50">
        <v>1809366.2</v>
      </c>
      <c r="D61" s="50">
        <v>845.89</v>
      </c>
    </row>
    <row r="62" spans="1:4" ht="15" customHeight="1" x14ac:dyDescent="0.25">
      <c r="A62" s="27" t="s">
        <v>175</v>
      </c>
      <c r="B62" s="25">
        <v>1317</v>
      </c>
      <c r="C62" s="50">
        <v>1337387.97</v>
      </c>
      <c r="D62" s="50">
        <v>1015.48</v>
      </c>
    </row>
    <row r="63" spans="1:4" ht="15" customHeight="1" x14ac:dyDescent="0.25">
      <c r="A63" s="27" t="s">
        <v>176</v>
      </c>
      <c r="B63" s="25">
        <v>2152</v>
      </c>
      <c r="C63" s="50">
        <v>1772868.82</v>
      </c>
      <c r="D63" s="50">
        <v>823.82</v>
      </c>
    </row>
    <row r="64" spans="1:4" ht="15" customHeight="1" x14ac:dyDescent="0.25">
      <c r="A64" s="27" t="s">
        <v>177</v>
      </c>
      <c r="B64" s="25">
        <v>732</v>
      </c>
      <c r="C64" s="50">
        <v>677411.71</v>
      </c>
      <c r="D64" s="50">
        <v>925.43</v>
      </c>
    </row>
    <row r="65" spans="1:4" ht="15" customHeight="1" x14ac:dyDescent="0.25">
      <c r="A65" s="27" t="s">
        <v>178</v>
      </c>
      <c r="B65" s="25">
        <v>578</v>
      </c>
      <c r="C65" s="50">
        <v>540379.86</v>
      </c>
      <c r="D65" s="50">
        <v>934.91</v>
      </c>
    </row>
    <row r="66" spans="1:4" ht="15" customHeight="1" x14ac:dyDescent="0.25">
      <c r="A66" s="27" t="s">
        <v>179</v>
      </c>
      <c r="B66" s="25">
        <v>748</v>
      </c>
      <c r="C66" s="50">
        <v>652531.55000000005</v>
      </c>
      <c r="D66" s="50">
        <v>872.37</v>
      </c>
    </row>
    <row r="67" spans="1:4" ht="15" customHeight="1" x14ac:dyDescent="0.25">
      <c r="A67" s="27" t="s">
        <v>180</v>
      </c>
      <c r="B67" s="25">
        <v>2547</v>
      </c>
      <c r="C67" s="50">
        <v>2308438.9300000002</v>
      </c>
      <c r="D67" s="50">
        <v>906.34</v>
      </c>
    </row>
    <row r="68" spans="1:4" ht="15" customHeight="1" x14ac:dyDescent="0.25">
      <c r="A68" s="27" t="s">
        <v>181</v>
      </c>
      <c r="B68" s="25">
        <v>2282</v>
      </c>
      <c r="C68" s="50">
        <v>2041985.34</v>
      </c>
      <c r="D68" s="50">
        <v>894.82</v>
      </c>
    </row>
    <row r="69" spans="1:4" ht="15" customHeight="1" x14ac:dyDescent="0.25">
      <c r="A69" s="27" t="s">
        <v>182</v>
      </c>
      <c r="B69" s="25">
        <v>367</v>
      </c>
      <c r="C69" s="50">
        <v>397065.89</v>
      </c>
      <c r="D69" s="50">
        <v>1081.92</v>
      </c>
    </row>
    <row r="70" spans="1:4" ht="15" customHeight="1" x14ac:dyDescent="0.25">
      <c r="A70" s="27" t="s">
        <v>183</v>
      </c>
      <c r="B70" s="25">
        <v>640</v>
      </c>
      <c r="C70" s="50">
        <v>534695.35</v>
      </c>
      <c r="D70" s="50">
        <v>835.46</v>
      </c>
    </row>
    <row r="71" spans="1:4" ht="15" customHeight="1" x14ac:dyDescent="0.25">
      <c r="A71" s="135" t="s">
        <v>677</v>
      </c>
      <c r="B71" s="56">
        <v>11</v>
      </c>
      <c r="C71" s="65">
        <v>9272.09</v>
      </c>
      <c r="D71" s="65">
        <v>842.92</v>
      </c>
    </row>
    <row r="72" spans="1:4" ht="15" customHeight="1" x14ac:dyDescent="0.25">
      <c r="A72" s="527" t="s">
        <v>678</v>
      </c>
      <c r="B72" s="528"/>
      <c r="C72" s="528"/>
      <c r="D72" s="528"/>
    </row>
    <row r="73" spans="1:4" ht="9.75" customHeight="1" x14ac:dyDescent="0.25">
      <c r="A73" s="529" t="s">
        <v>1063</v>
      </c>
      <c r="B73" s="529"/>
      <c r="C73" s="529"/>
      <c r="D73" s="529"/>
    </row>
    <row r="74" spans="1:4" ht="15" customHeight="1" x14ac:dyDescent="0.25">
      <c r="A74" s="529"/>
      <c r="B74" s="529"/>
      <c r="C74" s="529"/>
      <c r="D74" s="529"/>
    </row>
  </sheetData>
  <mergeCells count="3">
    <mergeCell ref="A72:D72"/>
    <mergeCell ref="A1:D1"/>
    <mergeCell ref="A73:D74"/>
  </mergeCells>
  <conditionalFormatting sqref="A3:A73">
    <cfRule type="cellIs" dxfId="1" priority="1" stopIfTrue="1" operator="equal">
      <formula>"TOTAL PROVINCIA"</formula>
    </cfRule>
  </conditionalFormatting>
  <pageMargins left="0.7" right="0.7" top="0.75" bottom="0.75" header="0.3" footer="0.3"/>
  <pageSetup orientation="portrait"/>
  <headerFooter>
    <oddFooter>&amp;C&amp;"Helvetica Neue,Regular"&amp;12&amp;K000000&amp;P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249977111117893"/>
  </sheetPr>
  <dimension ref="A1:L22"/>
  <sheetViews>
    <sheetView showGridLines="0" workbookViewId="0">
      <selection sqref="A1:L1"/>
    </sheetView>
  </sheetViews>
  <sheetFormatPr baseColWidth="10" defaultColWidth="10.7109375" defaultRowHeight="15" customHeight="1" x14ac:dyDescent="0.25"/>
  <cols>
    <col min="1" max="1" width="10.7109375" style="1" customWidth="1"/>
    <col min="2" max="2" width="16.140625" style="1" customWidth="1"/>
    <col min="3" max="3" width="17.42578125" style="1" customWidth="1"/>
    <col min="4" max="4" width="16.28515625" style="1" customWidth="1"/>
    <col min="5" max="5" width="18.42578125" style="1" customWidth="1"/>
    <col min="6" max="6" width="17.42578125" style="1" customWidth="1"/>
    <col min="7" max="7" width="18.7109375" style="1" customWidth="1"/>
    <col min="8" max="8" width="16.7109375" style="1" customWidth="1"/>
    <col min="9" max="9" width="18.140625" style="1" customWidth="1"/>
    <col min="10" max="10" width="19.140625" style="1" customWidth="1"/>
    <col min="11" max="11" width="17.140625" style="1" customWidth="1"/>
    <col min="12" max="12" width="19.140625" style="1" customWidth="1"/>
    <col min="13" max="13" width="10.7109375" style="1" customWidth="1"/>
    <col min="14" max="16384" width="10.7109375" style="1"/>
  </cols>
  <sheetData>
    <row r="1" spans="1:12" ht="11.65" customHeight="1" x14ac:dyDescent="0.25">
      <c r="A1" s="532" t="s">
        <v>488</v>
      </c>
      <c r="B1" s="533"/>
      <c r="C1" s="533"/>
      <c r="D1" s="533"/>
      <c r="E1" s="533"/>
      <c r="F1" s="533"/>
      <c r="G1" s="533"/>
      <c r="H1" s="533"/>
      <c r="I1" s="533"/>
      <c r="J1" s="533"/>
      <c r="K1" s="533"/>
      <c r="L1" s="533"/>
    </row>
    <row r="2" spans="1:12" ht="16.5" customHeight="1" x14ac:dyDescent="0.25">
      <c r="A2" s="536" t="s">
        <v>92</v>
      </c>
      <c r="B2" s="534" t="s">
        <v>2</v>
      </c>
      <c r="C2" s="535"/>
      <c r="D2" s="534" t="s">
        <v>3</v>
      </c>
      <c r="E2" s="535"/>
      <c r="F2" s="534" t="s">
        <v>4</v>
      </c>
      <c r="G2" s="535"/>
      <c r="H2" s="534" t="s">
        <v>5</v>
      </c>
      <c r="I2" s="535"/>
      <c r="J2" s="222" t="s">
        <v>28</v>
      </c>
      <c r="K2" s="534" t="s">
        <v>546</v>
      </c>
      <c r="L2" s="535"/>
    </row>
    <row r="3" spans="1:12" ht="23.25" customHeight="1" x14ac:dyDescent="0.25">
      <c r="A3" s="537"/>
      <c r="B3" s="224" t="s">
        <v>553</v>
      </c>
      <c r="C3" s="224" t="s">
        <v>679</v>
      </c>
      <c r="D3" s="224" t="s">
        <v>553</v>
      </c>
      <c r="E3" s="224" t="s">
        <v>679</v>
      </c>
      <c r="F3" s="224" t="s">
        <v>553</v>
      </c>
      <c r="G3" s="224" t="s">
        <v>679</v>
      </c>
      <c r="H3" s="224" t="s">
        <v>553</v>
      </c>
      <c r="I3" s="224" t="s">
        <v>679</v>
      </c>
      <c r="J3" s="224" t="s">
        <v>553</v>
      </c>
      <c r="K3" s="224" t="s">
        <v>553</v>
      </c>
      <c r="L3" s="224" t="s">
        <v>679</v>
      </c>
    </row>
    <row r="4" spans="1:12" ht="15.75" customHeight="1" x14ac:dyDescent="0.25">
      <c r="A4" s="261" t="s">
        <v>47</v>
      </c>
      <c r="B4" s="187">
        <v>18710.080000000002</v>
      </c>
      <c r="C4" s="187">
        <v>18512.080000000002</v>
      </c>
      <c r="D4" s="187">
        <v>88874.08</v>
      </c>
      <c r="E4" s="187">
        <v>87588.58</v>
      </c>
      <c r="F4" s="187">
        <v>40510.080000000002</v>
      </c>
      <c r="G4" s="187">
        <v>24987.5</v>
      </c>
      <c r="H4" s="187">
        <v>4759.25</v>
      </c>
      <c r="I4" s="187">
        <v>4549.75</v>
      </c>
      <c r="J4" s="187">
        <v>176.17</v>
      </c>
      <c r="K4" s="187">
        <v>153029.67000000001</v>
      </c>
      <c r="L4" s="187">
        <v>135754.42000000001</v>
      </c>
    </row>
    <row r="5" spans="1:12" ht="15.75" customHeight="1" x14ac:dyDescent="0.25">
      <c r="A5" s="261" t="s">
        <v>48</v>
      </c>
      <c r="B5" s="187">
        <v>18910.830000000002</v>
      </c>
      <c r="C5" s="187">
        <v>18601.830000000002</v>
      </c>
      <c r="D5" s="187">
        <v>91352.17</v>
      </c>
      <c r="E5" s="187">
        <v>88728</v>
      </c>
      <c r="F5" s="187">
        <v>41058.33</v>
      </c>
      <c r="G5" s="187">
        <v>25384.080000000002</v>
      </c>
      <c r="H5" s="187">
        <v>4611.08</v>
      </c>
      <c r="I5" s="187">
        <v>4401</v>
      </c>
      <c r="J5" s="187">
        <v>164.42</v>
      </c>
      <c r="K5" s="187">
        <v>156096.82999999999</v>
      </c>
      <c r="L5" s="187">
        <v>137223.42000000001</v>
      </c>
    </row>
    <row r="6" spans="1:12" ht="15.75" customHeight="1" x14ac:dyDescent="0.25">
      <c r="A6" s="261" t="s">
        <v>49</v>
      </c>
      <c r="B6" s="187">
        <v>18850.580000000002</v>
      </c>
      <c r="C6" s="187">
        <v>18552.669999999998</v>
      </c>
      <c r="D6" s="187">
        <v>92382.92</v>
      </c>
      <c r="E6" s="187">
        <v>89655.92</v>
      </c>
      <c r="F6" s="187">
        <v>41623.25</v>
      </c>
      <c r="G6" s="187">
        <v>25771.5</v>
      </c>
      <c r="H6" s="187">
        <v>4508.58</v>
      </c>
      <c r="I6" s="187">
        <v>4291.58</v>
      </c>
      <c r="J6" s="187">
        <v>159.75</v>
      </c>
      <c r="K6" s="187">
        <v>157525.07999999999</v>
      </c>
      <c r="L6" s="187">
        <v>138378.92000000001</v>
      </c>
    </row>
    <row r="7" spans="1:12" ht="15.75" customHeight="1" x14ac:dyDescent="0.25">
      <c r="A7" s="261" t="s">
        <v>50</v>
      </c>
      <c r="B7" s="187">
        <v>18750.75</v>
      </c>
      <c r="C7" s="187">
        <v>18471.419999999998</v>
      </c>
      <c r="D7" s="187">
        <v>94100.92</v>
      </c>
      <c r="E7" s="187">
        <v>91345.17</v>
      </c>
      <c r="F7" s="187">
        <v>42212.83</v>
      </c>
      <c r="G7" s="187">
        <v>26125.25</v>
      </c>
      <c r="H7" s="187">
        <v>4600.42</v>
      </c>
      <c r="I7" s="187">
        <v>4377.83</v>
      </c>
      <c r="J7" s="187">
        <v>154.83000000000001</v>
      </c>
      <c r="K7" s="187">
        <v>159819.75</v>
      </c>
      <c r="L7" s="187">
        <v>140426.75</v>
      </c>
    </row>
    <row r="8" spans="1:12" ht="15.75" customHeight="1" x14ac:dyDescent="0.25">
      <c r="A8" s="261" t="s">
        <v>51</v>
      </c>
      <c r="B8" s="187">
        <v>18801.330000000002</v>
      </c>
      <c r="C8" s="187">
        <v>18527.330000000002</v>
      </c>
      <c r="D8" s="187">
        <v>96448.75</v>
      </c>
      <c r="E8" s="187">
        <v>93676.67</v>
      </c>
      <c r="F8" s="187">
        <v>42582.67</v>
      </c>
      <c r="G8" s="187">
        <v>26316.58</v>
      </c>
      <c r="H8" s="187">
        <v>4783</v>
      </c>
      <c r="I8" s="187">
        <v>4553.75</v>
      </c>
      <c r="J8" s="187">
        <v>148.91999999999999</v>
      </c>
      <c r="K8" s="187">
        <v>162764.67000000001</v>
      </c>
      <c r="L8" s="187">
        <v>143180.67000000001</v>
      </c>
    </row>
    <row r="9" spans="1:12" ht="15.75" customHeight="1" x14ac:dyDescent="0.25">
      <c r="A9" s="261" t="s">
        <v>52</v>
      </c>
      <c r="B9" s="187">
        <v>18943.080000000002</v>
      </c>
      <c r="C9" s="187">
        <v>18677.580000000002</v>
      </c>
      <c r="D9" s="187">
        <v>98848.33</v>
      </c>
      <c r="E9" s="187">
        <v>96076.42</v>
      </c>
      <c r="F9" s="187">
        <v>42970.83</v>
      </c>
      <c r="G9" s="187">
        <v>26503.75</v>
      </c>
      <c r="H9" s="187">
        <v>4968.83</v>
      </c>
      <c r="I9" s="187">
        <v>4724.58</v>
      </c>
      <c r="J9" s="187">
        <v>148.5</v>
      </c>
      <c r="K9" s="187">
        <v>165879.57999999999</v>
      </c>
      <c r="L9" s="187">
        <v>146091.42000000001</v>
      </c>
    </row>
    <row r="10" spans="1:12" ht="15.75" customHeight="1" x14ac:dyDescent="0.25">
      <c r="A10" s="261" t="s">
        <v>53</v>
      </c>
      <c r="B10" s="187">
        <v>18764.669999999998</v>
      </c>
      <c r="C10" s="187">
        <v>18526.669999999998</v>
      </c>
      <c r="D10" s="187">
        <v>101543.33</v>
      </c>
      <c r="E10" s="187">
        <v>98794</v>
      </c>
      <c r="F10" s="187">
        <v>43290.92</v>
      </c>
      <c r="G10" s="187">
        <v>26605.919999999998</v>
      </c>
      <c r="H10" s="187">
        <v>5082.67</v>
      </c>
      <c r="I10" s="187">
        <v>4828</v>
      </c>
      <c r="J10" s="187">
        <v>143.66999999999999</v>
      </c>
      <c r="K10" s="187">
        <v>168825.25</v>
      </c>
      <c r="L10" s="187">
        <v>148862.17000000001</v>
      </c>
    </row>
    <row r="11" spans="1:12" ht="15.75" customHeight="1" x14ac:dyDescent="0.25">
      <c r="A11" s="261" t="s">
        <v>54</v>
      </c>
      <c r="B11" s="187">
        <v>18657.580000000002</v>
      </c>
      <c r="C11" s="187">
        <v>18434.25</v>
      </c>
      <c r="D11" s="187">
        <v>104134.92</v>
      </c>
      <c r="E11" s="187">
        <v>101400.42</v>
      </c>
      <c r="F11" s="187">
        <v>43656.42</v>
      </c>
      <c r="G11" s="187">
        <v>26713.58</v>
      </c>
      <c r="H11" s="187">
        <v>5335</v>
      </c>
      <c r="I11" s="187">
        <v>5069.42</v>
      </c>
      <c r="J11" s="187">
        <v>137.83000000000001</v>
      </c>
      <c r="K11" s="187">
        <v>171921.75</v>
      </c>
      <c r="L11" s="187">
        <v>151723.75</v>
      </c>
    </row>
    <row r="12" spans="1:12" ht="15.75" customHeight="1" x14ac:dyDescent="0.25">
      <c r="A12" s="261" t="s">
        <v>55</v>
      </c>
      <c r="B12" s="187">
        <v>18172.669999999998</v>
      </c>
      <c r="C12" s="187">
        <v>17973.830000000002</v>
      </c>
      <c r="D12" s="187">
        <v>107273.83</v>
      </c>
      <c r="E12" s="187">
        <v>104579.33</v>
      </c>
      <c r="F12" s="187">
        <v>43831.25</v>
      </c>
      <c r="G12" s="187">
        <v>26669.25</v>
      </c>
      <c r="H12" s="187">
        <v>5777.17</v>
      </c>
      <c r="I12" s="187">
        <v>5497.42</v>
      </c>
      <c r="J12" s="187">
        <v>137.08000000000001</v>
      </c>
      <c r="K12" s="187">
        <v>175192</v>
      </c>
      <c r="L12" s="187">
        <v>154829.25</v>
      </c>
    </row>
    <row r="13" spans="1:12" ht="15.75" customHeight="1" x14ac:dyDescent="0.25">
      <c r="A13" s="261" t="s">
        <v>56</v>
      </c>
      <c r="B13" s="187">
        <v>17909.75</v>
      </c>
      <c r="C13" s="187">
        <v>17734.919999999998</v>
      </c>
      <c r="D13" s="187">
        <v>110111.25</v>
      </c>
      <c r="E13" s="187">
        <v>107463.17</v>
      </c>
      <c r="F13" s="187">
        <v>43991.25</v>
      </c>
      <c r="G13" s="187">
        <v>26598.42</v>
      </c>
      <c r="H13" s="187">
        <v>6156.67</v>
      </c>
      <c r="I13" s="187">
        <v>5873</v>
      </c>
      <c r="J13" s="187">
        <v>137.08000000000001</v>
      </c>
      <c r="K13" s="187">
        <v>178306</v>
      </c>
      <c r="L13" s="187">
        <v>157780.07999999999</v>
      </c>
    </row>
    <row r="14" spans="1:12" ht="15.75" customHeight="1" x14ac:dyDescent="0.25">
      <c r="A14" s="261" t="s">
        <v>57</v>
      </c>
      <c r="B14" s="187">
        <v>17821</v>
      </c>
      <c r="C14" s="187">
        <v>17659.830000000002</v>
      </c>
      <c r="D14" s="187">
        <v>112444.42</v>
      </c>
      <c r="E14" s="187">
        <v>109834.42</v>
      </c>
      <c r="F14" s="187">
        <v>44120.83</v>
      </c>
      <c r="G14" s="187">
        <v>26536.75</v>
      </c>
      <c r="H14" s="187">
        <v>6351.42</v>
      </c>
      <c r="I14" s="187">
        <v>6059.83</v>
      </c>
      <c r="J14" s="187">
        <v>130.5</v>
      </c>
      <c r="K14" s="187">
        <v>180868.17</v>
      </c>
      <c r="L14" s="187">
        <v>160197.92000000001</v>
      </c>
    </row>
    <row r="15" spans="1:12" ht="15.75" customHeight="1" x14ac:dyDescent="0.25">
      <c r="A15" s="261" t="s">
        <v>58</v>
      </c>
      <c r="B15" s="187">
        <v>17798.75</v>
      </c>
      <c r="C15" s="187">
        <v>17654.25</v>
      </c>
      <c r="D15" s="187">
        <v>115138.33</v>
      </c>
      <c r="E15" s="187">
        <v>112608.42</v>
      </c>
      <c r="F15" s="187">
        <v>44146.5</v>
      </c>
      <c r="G15" s="187">
        <v>26386.75</v>
      </c>
      <c r="H15" s="187">
        <v>6346.58</v>
      </c>
      <c r="I15" s="187">
        <v>6056.67</v>
      </c>
      <c r="J15" s="187">
        <v>134.25</v>
      </c>
      <c r="K15" s="187">
        <v>183564.42</v>
      </c>
      <c r="L15" s="187">
        <v>162821.82999999999</v>
      </c>
    </row>
    <row r="16" spans="1:12" ht="15.75" customHeight="1" x14ac:dyDescent="0.25">
      <c r="A16" s="261" t="s">
        <v>59</v>
      </c>
      <c r="B16" s="187">
        <v>17589.75</v>
      </c>
      <c r="C16" s="187">
        <v>17458.580000000002</v>
      </c>
      <c r="D16" s="187">
        <v>118064.17</v>
      </c>
      <c r="E16" s="187">
        <v>115622.75</v>
      </c>
      <c r="F16" s="187">
        <v>44192.92</v>
      </c>
      <c r="G16" s="187">
        <v>26222.33</v>
      </c>
      <c r="H16" s="187">
        <v>6261.92</v>
      </c>
      <c r="I16" s="187">
        <v>5968.58</v>
      </c>
      <c r="J16" s="187">
        <v>132.33000000000001</v>
      </c>
      <c r="K16" s="187">
        <v>186241.08</v>
      </c>
      <c r="L16" s="187">
        <v>165389.07999999999</v>
      </c>
    </row>
    <row r="17" spans="1:12" ht="15.75" customHeight="1" x14ac:dyDescent="0.25">
      <c r="A17" s="261" t="s">
        <v>60</v>
      </c>
      <c r="B17" s="187">
        <v>17192.75</v>
      </c>
      <c r="C17" s="187">
        <v>17073.919999999998</v>
      </c>
      <c r="D17" s="187">
        <v>121034.67</v>
      </c>
      <c r="E17" s="187">
        <v>118687.58</v>
      </c>
      <c r="F17" s="187">
        <v>44322.17</v>
      </c>
      <c r="G17" s="187">
        <v>26065</v>
      </c>
      <c r="H17" s="187">
        <v>6171.17</v>
      </c>
      <c r="I17" s="187">
        <v>5877.42</v>
      </c>
      <c r="J17" s="187">
        <v>128.58000000000001</v>
      </c>
      <c r="K17" s="187">
        <v>188849.33</v>
      </c>
      <c r="L17" s="187">
        <v>167819.17</v>
      </c>
    </row>
    <row r="18" spans="1:12" ht="15.75" customHeight="1" x14ac:dyDescent="0.25">
      <c r="A18" s="261" t="s">
        <v>61</v>
      </c>
      <c r="B18" s="187">
        <v>17093.75</v>
      </c>
      <c r="C18" s="187">
        <v>16984</v>
      </c>
      <c r="D18" s="187">
        <v>124080.58</v>
      </c>
      <c r="E18" s="187">
        <v>121818.5</v>
      </c>
      <c r="F18" s="187">
        <v>44551.83</v>
      </c>
      <c r="G18" s="187">
        <v>25927.919999999998</v>
      </c>
      <c r="H18" s="187">
        <v>6201.92</v>
      </c>
      <c r="I18" s="187">
        <v>5896.33</v>
      </c>
      <c r="J18" s="187">
        <v>124.17</v>
      </c>
      <c r="K18" s="187">
        <v>192052.25</v>
      </c>
      <c r="L18" s="187">
        <v>170740.08</v>
      </c>
    </row>
    <row r="19" spans="1:12" ht="15.75" customHeight="1" x14ac:dyDescent="0.25">
      <c r="A19" s="261" t="s">
        <v>62</v>
      </c>
      <c r="B19" s="187">
        <v>17250</v>
      </c>
      <c r="C19" s="187">
        <v>17152.330000000002</v>
      </c>
      <c r="D19" s="187">
        <v>126842</v>
      </c>
      <c r="E19" s="187">
        <v>124667.83</v>
      </c>
      <c r="F19" s="187">
        <v>44602.25</v>
      </c>
      <c r="G19" s="187">
        <v>25654.75</v>
      </c>
      <c r="H19" s="187">
        <v>6219.75</v>
      </c>
      <c r="I19" s="187">
        <v>5908.17</v>
      </c>
      <c r="J19" s="187">
        <v>121.5</v>
      </c>
      <c r="K19" s="187">
        <v>195035.5</v>
      </c>
      <c r="L19" s="187">
        <v>173496.58</v>
      </c>
    </row>
    <row r="20" spans="1:12" ht="15" customHeight="1" x14ac:dyDescent="0.25">
      <c r="A20" s="214" t="s">
        <v>63</v>
      </c>
      <c r="B20" s="178">
        <v>17645</v>
      </c>
      <c r="C20" s="178">
        <v>17567.669999999998</v>
      </c>
      <c r="D20" s="178">
        <v>129732.25</v>
      </c>
      <c r="E20" s="178">
        <v>127647.08</v>
      </c>
      <c r="F20" s="178">
        <v>44755.67</v>
      </c>
      <c r="G20" s="178">
        <v>25427.83</v>
      </c>
      <c r="H20" s="178">
        <v>6274.25</v>
      </c>
      <c r="I20" s="178">
        <v>5969.33</v>
      </c>
      <c r="J20" s="178">
        <v>119.08</v>
      </c>
      <c r="K20" s="178">
        <v>198526.25</v>
      </c>
      <c r="L20" s="178">
        <v>176724.33</v>
      </c>
    </row>
    <row r="21" spans="1:12" ht="9" customHeight="1" x14ac:dyDescent="0.25">
      <c r="A21" s="530" t="s">
        <v>616</v>
      </c>
      <c r="B21" s="530"/>
      <c r="C21" s="530"/>
      <c r="D21" s="530"/>
      <c r="E21" s="530"/>
      <c r="F21" s="530"/>
      <c r="G21" s="530"/>
      <c r="H21" s="530"/>
      <c r="I21" s="530"/>
      <c r="J21" s="530"/>
      <c r="K21" s="530"/>
      <c r="L21" s="530"/>
    </row>
    <row r="22" spans="1:12" ht="15" customHeight="1" x14ac:dyDescent="0.25">
      <c r="A22" s="531"/>
      <c r="B22" s="531"/>
      <c r="C22" s="531"/>
      <c r="D22" s="531"/>
      <c r="E22" s="531"/>
      <c r="F22" s="531"/>
      <c r="G22" s="531"/>
      <c r="H22" s="531"/>
      <c r="I22" s="531"/>
      <c r="J22" s="531"/>
      <c r="K22" s="531"/>
      <c r="L22" s="531"/>
    </row>
  </sheetData>
  <mergeCells count="8">
    <mergeCell ref="A21:L22"/>
    <mergeCell ref="A1:L1"/>
    <mergeCell ref="B2:C2"/>
    <mergeCell ref="D2:E2"/>
    <mergeCell ref="F2:G2"/>
    <mergeCell ref="H2:I2"/>
    <mergeCell ref="K2:L2"/>
    <mergeCell ref="A2:A3"/>
  </mergeCells>
  <pageMargins left="0.7" right="0.7" top="0.75" bottom="0.75" header="0.3" footer="0.3"/>
  <pageSetup orientation="portrait"/>
  <headerFooter>
    <oddFooter>&amp;C&amp;"Helvetica Neue,Regular"&amp;12&amp;K000000&amp;P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tint="-0.249977111117893"/>
  </sheetPr>
  <dimension ref="A1:Q21"/>
  <sheetViews>
    <sheetView showGridLines="0" workbookViewId="0">
      <selection activeCell="B2" sqref="B2:Q3"/>
    </sheetView>
  </sheetViews>
  <sheetFormatPr baseColWidth="10" defaultColWidth="10.7109375" defaultRowHeight="15" customHeight="1" x14ac:dyDescent="0.25"/>
  <cols>
    <col min="1" max="1" width="10.7109375" style="1" customWidth="1"/>
    <col min="2" max="2" width="14" style="1" customWidth="1"/>
    <col min="3" max="3" width="19.42578125" style="1" customWidth="1"/>
    <col min="4" max="4" width="15.140625" style="1" customWidth="1"/>
    <col min="5" max="5" width="19.42578125" style="1" customWidth="1"/>
    <col min="6" max="6" width="14.28515625" style="1" customWidth="1"/>
    <col min="7" max="7" width="20.28515625" style="1" customWidth="1"/>
    <col min="8" max="8" width="16.7109375" style="1" customWidth="1"/>
    <col min="9" max="9" width="19.7109375" style="1" customWidth="1"/>
    <col min="10" max="10" width="15.42578125" style="1" customWidth="1"/>
    <col min="11" max="11" width="21.140625" style="1" customWidth="1"/>
    <col min="12" max="12" width="17" style="1" customWidth="1"/>
    <col min="13" max="13" width="20.7109375" style="1" customWidth="1"/>
    <col min="14" max="14" width="13.28515625" style="1" customWidth="1"/>
    <col min="15" max="15" width="19.28515625" style="1" customWidth="1"/>
    <col min="16" max="16" width="14.7109375" style="1" customWidth="1"/>
    <col min="17" max="17" width="19.42578125" style="1" customWidth="1"/>
    <col min="18" max="18" width="10.7109375" style="1" customWidth="1"/>
    <col min="19" max="16384" width="10.7109375" style="1"/>
  </cols>
  <sheetData>
    <row r="1" spans="1:17" ht="13.5" customHeight="1" x14ac:dyDescent="0.25">
      <c r="A1" s="544"/>
      <c r="B1" s="523" t="s">
        <v>681</v>
      </c>
      <c r="C1" s="524"/>
      <c r="D1" s="524"/>
      <c r="E1" s="524"/>
      <c r="F1" s="524"/>
      <c r="G1" s="524"/>
      <c r="H1" s="524"/>
      <c r="I1" s="524"/>
      <c r="J1" s="524"/>
      <c r="K1" s="524"/>
      <c r="L1" s="524"/>
      <c r="M1" s="524"/>
      <c r="N1" s="524"/>
      <c r="O1" s="524"/>
      <c r="P1" s="524"/>
      <c r="Q1" s="525"/>
    </row>
    <row r="2" spans="1:17" ht="18.399999999999999" customHeight="1" x14ac:dyDescent="0.25">
      <c r="A2" s="544"/>
      <c r="B2" s="540" t="s">
        <v>218</v>
      </c>
      <c r="C2" s="541"/>
      <c r="D2" s="541"/>
      <c r="E2" s="541"/>
      <c r="F2" s="541"/>
      <c r="G2" s="542"/>
      <c r="H2" s="538" t="s">
        <v>93</v>
      </c>
      <c r="I2" s="539"/>
      <c r="J2" s="539"/>
      <c r="K2" s="539"/>
      <c r="L2" s="538" t="s">
        <v>680</v>
      </c>
      <c r="M2" s="539"/>
      <c r="N2" s="539"/>
      <c r="O2" s="539"/>
      <c r="P2" s="539"/>
      <c r="Q2" s="539"/>
    </row>
    <row r="3" spans="1:17" ht="18.399999999999999" customHeight="1" x14ac:dyDescent="0.25">
      <c r="A3" s="545"/>
      <c r="B3" s="262" t="s">
        <v>549</v>
      </c>
      <c r="C3" s="262" t="s">
        <v>548</v>
      </c>
      <c r="D3" s="262" t="s">
        <v>549</v>
      </c>
      <c r="E3" s="262" t="s">
        <v>550</v>
      </c>
      <c r="F3" s="262" t="s">
        <v>547</v>
      </c>
      <c r="G3" s="262" t="s">
        <v>548</v>
      </c>
      <c r="H3" s="262" t="s">
        <v>549</v>
      </c>
      <c r="I3" s="262" t="s">
        <v>550</v>
      </c>
      <c r="J3" s="262" t="s">
        <v>547</v>
      </c>
      <c r="K3" s="262" t="s">
        <v>548</v>
      </c>
      <c r="L3" s="262" t="s">
        <v>549</v>
      </c>
      <c r="M3" s="262" t="s">
        <v>550</v>
      </c>
      <c r="N3" s="262" t="s">
        <v>547</v>
      </c>
      <c r="O3" s="262" t="s">
        <v>548</v>
      </c>
      <c r="P3" s="262" t="s">
        <v>549</v>
      </c>
      <c r="Q3" s="262" t="s">
        <v>550</v>
      </c>
    </row>
    <row r="4" spans="1:17" ht="18.399999999999999" customHeight="1" x14ac:dyDescent="0.25">
      <c r="A4" s="263">
        <v>2005</v>
      </c>
      <c r="B4" s="264">
        <v>2762</v>
      </c>
      <c r="C4" s="264">
        <v>931.59</v>
      </c>
      <c r="D4" s="264">
        <v>2741</v>
      </c>
      <c r="E4" s="264">
        <v>628.20000000000005</v>
      </c>
      <c r="F4" s="264">
        <v>2113</v>
      </c>
      <c r="G4" s="264">
        <v>491.9</v>
      </c>
      <c r="H4" s="264">
        <v>1681</v>
      </c>
      <c r="I4" s="264">
        <v>388.97</v>
      </c>
      <c r="J4" s="264">
        <v>9</v>
      </c>
      <c r="K4" s="264">
        <v>356.65</v>
      </c>
      <c r="L4" s="265" t="s">
        <v>1039</v>
      </c>
      <c r="M4" s="265" t="s">
        <v>1039</v>
      </c>
      <c r="N4" s="264">
        <v>4884</v>
      </c>
      <c r="O4" s="264">
        <v>740.31</v>
      </c>
      <c r="P4" s="264">
        <v>4422</v>
      </c>
      <c r="Q4" s="264">
        <v>537.26</v>
      </c>
    </row>
    <row r="5" spans="1:17" ht="18.399999999999999" customHeight="1" x14ac:dyDescent="0.25">
      <c r="A5" s="263">
        <v>2006</v>
      </c>
      <c r="B5" s="264">
        <v>2834</v>
      </c>
      <c r="C5" s="264">
        <v>988.7</v>
      </c>
      <c r="D5" s="264">
        <v>2706</v>
      </c>
      <c r="E5" s="264">
        <v>685.33</v>
      </c>
      <c r="F5" s="264">
        <v>1625</v>
      </c>
      <c r="G5" s="264">
        <v>589.45000000000005</v>
      </c>
      <c r="H5" s="264">
        <v>1696</v>
      </c>
      <c r="I5" s="264">
        <v>420.16</v>
      </c>
      <c r="J5" s="265" t="s">
        <v>1039</v>
      </c>
      <c r="K5" s="265" t="s">
        <v>1039</v>
      </c>
      <c r="L5" s="265" t="s">
        <v>1039</v>
      </c>
      <c r="M5" s="265" t="s">
        <v>1039</v>
      </c>
      <c r="N5" s="264">
        <v>4459</v>
      </c>
      <c r="O5" s="264">
        <v>843.2</v>
      </c>
      <c r="P5" s="264">
        <v>4402</v>
      </c>
      <c r="Q5" s="264">
        <v>583.16999999999996</v>
      </c>
    </row>
    <row r="6" spans="1:17" ht="18.399999999999999" customHeight="1" x14ac:dyDescent="0.25">
      <c r="A6" s="263">
        <v>2007</v>
      </c>
      <c r="B6" s="264">
        <v>2855</v>
      </c>
      <c r="C6" s="264">
        <v>1060.2</v>
      </c>
      <c r="D6" s="264">
        <v>2736</v>
      </c>
      <c r="E6" s="264">
        <v>720.08</v>
      </c>
      <c r="F6" s="264">
        <v>1593</v>
      </c>
      <c r="G6" s="264">
        <v>653.77</v>
      </c>
      <c r="H6" s="264">
        <v>1673</v>
      </c>
      <c r="I6" s="264">
        <v>442.9</v>
      </c>
      <c r="J6" s="265" t="s">
        <v>1039</v>
      </c>
      <c r="K6" s="265" t="s">
        <v>1039</v>
      </c>
      <c r="L6" s="265" t="s">
        <v>1039</v>
      </c>
      <c r="M6" s="265" t="s">
        <v>1039</v>
      </c>
      <c r="N6" s="264">
        <v>4448</v>
      </c>
      <c r="O6" s="264">
        <v>914.64</v>
      </c>
      <c r="P6" s="264">
        <v>4409</v>
      </c>
      <c r="Q6" s="264">
        <v>614.91</v>
      </c>
    </row>
    <row r="7" spans="1:17" ht="18.399999999999999" customHeight="1" x14ac:dyDescent="0.25">
      <c r="A7" s="263">
        <v>2008</v>
      </c>
      <c r="B7" s="264">
        <v>3616</v>
      </c>
      <c r="C7" s="264">
        <v>1099.1099999999999</v>
      </c>
      <c r="D7" s="264">
        <v>2816</v>
      </c>
      <c r="E7" s="264">
        <v>774.54</v>
      </c>
      <c r="F7" s="264">
        <v>2073</v>
      </c>
      <c r="G7" s="264">
        <v>702.51</v>
      </c>
      <c r="H7" s="264">
        <v>1773</v>
      </c>
      <c r="I7" s="264">
        <v>483.6</v>
      </c>
      <c r="J7" s="265" t="s">
        <v>1039</v>
      </c>
      <c r="K7" s="265" t="s">
        <v>1039</v>
      </c>
      <c r="L7" s="265" t="s">
        <v>1039</v>
      </c>
      <c r="M7" s="265" t="s">
        <v>1039</v>
      </c>
      <c r="N7" s="264">
        <v>5689</v>
      </c>
      <c r="O7" s="264">
        <v>954.59</v>
      </c>
      <c r="P7" s="264">
        <v>4589</v>
      </c>
      <c r="Q7" s="264">
        <v>662.13</v>
      </c>
    </row>
    <row r="8" spans="1:17" ht="18.399999999999999" customHeight="1" x14ac:dyDescent="0.25">
      <c r="A8" s="263">
        <v>2009</v>
      </c>
      <c r="B8" s="264">
        <v>3979</v>
      </c>
      <c r="C8" s="264">
        <v>1151.3</v>
      </c>
      <c r="D8" s="264">
        <v>3001</v>
      </c>
      <c r="E8" s="264">
        <v>821.39</v>
      </c>
      <c r="F8" s="264">
        <v>2107</v>
      </c>
      <c r="G8" s="264">
        <v>746.38</v>
      </c>
      <c r="H8" s="264">
        <v>1812</v>
      </c>
      <c r="I8" s="264">
        <v>492.66</v>
      </c>
      <c r="J8" s="265" t="s">
        <v>1039</v>
      </c>
      <c r="K8" s="265" t="s">
        <v>1039</v>
      </c>
      <c r="L8" s="265" t="s">
        <v>1039</v>
      </c>
      <c r="M8" s="265" t="s">
        <v>1039</v>
      </c>
      <c r="N8" s="264">
        <v>6086</v>
      </c>
      <c r="O8" s="264">
        <v>1011.11</v>
      </c>
      <c r="P8" s="264">
        <v>4813</v>
      </c>
      <c r="Q8" s="264">
        <v>697.63</v>
      </c>
    </row>
    <row r="9" spans="1:17" ht="18.399999999999999" customHeight="1" x14ac:dyDescent="0.25">
      <c r="A9" s="263">
        <v>2010</v>
      </c>
      <c r="B9" s="264">
        <v>4094</v>
      </c>
      <c r="C9" s="264">
        <v>1211.1500000000001</v>
      </c>
      <c r="D9" s="264">
        <v>2918</v>
      </c>
      <c r="E9" s="264">
        <v>862.3</v>
      </c>
      <c r="F9" s="264">
        <v>2100</v>
      </c>
      <c r="G9" s="264">
        <v>809.35</v>
      </c>
      <c r="H9" s="264">
        <v>1794</v>
      </c>
      <c r="I9" s="264">
        <v>522.71</v>
      </c>
      <c r="J9" s="265" t="s">
        <v>1039</v>
      </c>
      <c r="K9" s="265" t="s">
        <v>1039</v>
      </c>
      <c r="L9" s="265" t="s">
        <v>1039</v>
      </c>
      <c r="M9" s="265" t="s">
        <v>1039</v>
      </c>
      <c r="N9" s="264">
        <v>6194</v>
      </c>
      <c r="O9" s="264">
        <v>1074.92</v>
      </c>
      <c r="P9" s="264">
        <v>4712</v>
      </c>
      <c r="Q9" s="264">
        <v>733.01</v>
      </c>
    </row>
    <row r="10" spans="1:17" ht="18.399999999999999" customHeight="1" x14ac:dyDescent="0.25">
      <c r="A10" s="263">
        <v>2011</v>
      </c>
      <c r="B10" s="264">
        <v>4154</v>
      </c>
      <c r="C10" s="264">
        <v>1216.67</v>
      </c>
      <c r="D10" s="264">
        <v>3022</v>
      </c>
      <c r="E10" s="264">
        <v>902.91</v>
      </c>
      <c r="F10" s="264">
        <v>2327</v>
      </c>
      <c r="G10" s="264">
        <v>857.23</v>
      </c>
      <c r="H10" s="264">
        <v>1731</v>
      </c>
      <c r="I10" s="264">
        <v>536.22</v>
      </c>
      <c r="J10" s="264">
        <v>1</v>
      </c>
      <c r="K10" s="264">
        <v>403.99</v>
      </c>
      <c r="L10" s="265" t="s">
        <v>1039</v>
      </c>
      <c r="M10" s="265" t="s">
        <v>1039</v>
      </c>
      <c r="N10" s="264">
        <v>6482</v>
      </c>
      <c r="O10" s="264">
        <v>1087.51</v>
      </c>
      <c r="P10" s="264">
        <v>4753</v>
      </c>
      <c r="Q10" s="264">
        <v>769.36</v>
      </c>
    </row>
    <row r="11" spans="1:17" ht="18.399999999999999" customHeight="1" x14ac:dyDescent="0.25">
      <c r="A11" s="263">
        <v>2012</v>
      </c>
      <c r="B11" s="264">
        <v>4253</v>
      </c>
      <c r="C11" s="264">
        <v>1259.58</v>
      </c>
      <c r="D11" s="264">
        <v>3226</v>
      </c>
      <c r="E11" s="264">
        <v>937.52</v>
      </c>
      <c r="F11" s="264">
        <v>2461</v>
      </c>
      <c r="G11" s="264">
        <v>902.53</v>
      </c>
      <c r="H11" s="264">
        <v>1845</v>
      </c>
      <c r="I11" s="264">
        <v>562.04</v>
      </c>
      <c r="J11" s="264">
        <v>1</v>
      </c>
      <c r="K11" s="264">
        <v>2111.9499999999998</v>
      </c>
      <c r="L11" s="265" t="s">
        <v>1039</v>
      </c>
      <c r="M11" s="265" t="s">
        <v>1039</v>
      </c>
      <c r="N11" s="264">
        <v>6715</v>
      </c>
      <c r="O11" s="264">
        <v>1128.8499999999999</v>
      </c>
      <c r="P11" s="264">
        <v>5071</v>
      </c>
      <c r="Q11" s="264">
        <v>800.91</v>
      </c>
    </row>
    <row r="12" spans="1:17" ht="18.399999999999999" customHeight="1" x14ac:dyDescent="0.25">
      <c r="A12" s="263">
        <v>2013</v>
      </c>
      <c r="B12" s="264">
        <v>4393</v>
      </c>
      <c r="C12" s="264">
        <v>1282.04</v>
      </c>
      <c r="D12" s="264">
        <v>3182</v>
      </c>
      <c r="E12" s="264">
        <v>977.32</v>
      </c>
      <c r="F12" s="264">
        <v>2489</v>
      </c>
      <c r="G12" s="264">
        <v>953.46</v>
      </c>
      <c r="H12" s="264">
        <v>1822</v>
      </c>
      <c r="I12" s="264">
        <v>591.01</v>
      </c>
      <c r="J12" s="265" t="s">
        <v>1039</v>
      </c>
      <c r="K12" s="265" t="s">
        <v>1039</v>
      </c>
      <c r="L12" s="264">
        <v>1</v>
      </c>
      <c r="M12" s="264">
        <v>1403.06</v>
      </c>
      <c r="N12" s="264">
        <v>6882</v>
      </c>
      <c r="O12" s="264">
        <v>1163.2</v>
      </c>
      <c r="P12" s="264">
        <v>5005</v>
      </c>
      <c r="Q12" s="264">
        <v>836.78</v>
      </c>
    </row>
    <row r="13" spans="1:17" ht="18.399999999999999" customHeight="1" x14ac:dyDescent="0.25">
      <c r="A13" s="263">
        <v>2014</v>
      </c>
      <c r="B13" s="264">
        <v>4086</v>
      </c>
      <c r="C13" s="264">
        <v>1314.2</v>
      </c>
      <c r="D13" s="264">
        <v>3292</v>
      </c>
      <c r="E13" s="264">
        <v>964.8</v>
      </c>
      <c r="F13" s="264">
        <v>2530</v>
      </c>
      <c r="G13" s="264">
        <v>945.57</v>
      </c>
      <c r="H13" s="264">
        <v>1863</v>
      </c>
      <c r="I13" s="264">
        <v>602.78</v>
      </c>
      <c r="J13" s="265" t="s">
        <v>1039</v>
      </c>
      <c r="K13" s="265" t="s">
        <v>1039</v>
      </c>
      <c r="L13" s="265" t="s">
        <v>1039</v>
      </c>
      <c r="M13" s="265" t="s">
        <v>1039</v>
      </c>
      <c r="N13" s="264">
        <v>6616</v>
      </c>
      <c r="O13" s="264">
        <v>1173.23</v>
      </c>
      <c r="P13" s="264">
        <v>5155</v>
      </c>
      <c r="Q13" s="264">
        <v>833.97</v>
      </c>
    </row>
    <row r="14" spans="1:17" ht="18.399999999999999" customHeight="1" x14ac:dyDescent="0.25">
      <c r="A14" s="263">
        <v>2015</v>
      </c>
      <c r="B14" s="264">
        <v>3913</v>
      </c>
      <c r="C14" s="264">
        <v>1313.14</v>
      </c>
      <c r="D14" s="264">
        <v>3485</v>
      </c>
      <c r="E14" s="264">
        <v>975.02</v>
      </c>
      <c r="F14" s="264">
        <v>2572</v>
      </c>
      <c r="G14" s="264">
        <v>1006.15</v>
      </c>
      <c r="H14" s="264">
        <v>2070</v>
      </c>
      <c r="I14" s="264">
        <v>603.26</v>
      </c>
      <c r="J14" s="264">
        <v>1</v>
      </c>
      <c r="K14" s="264">
        <v>27.11</v>
      </c>
      <c r="L14" s="265" t="s">
        <v>1039</v>
      </c>
      <c r="M14" s="265" t="s">
        <v>1039</v>
      </c>
      <c r="N14" s="264">
        <v>6486</v>
      </c>
      <c r="O14" s="264">
        <v>1191.21</v>
      </c>
      <c r="P14" s="264">
        <v>5555</v>
      </c>
      <c r="Q14" s="264">
        <v>836.49</v>
      </c>
    </row>
    <row r="15" spans="1:17" ht="18.399999999999999" customHeight="1" x14ac:dyDescent="0.25">
      <c r="A15" s="263">
        <v>2016</v>
      </c>
      <c r="B15" s="264">
        <v>4251</v>
      </c>
      <c r="C15" s="264">
        <v>1306.78</v>
      </c>
      <c r="D15" s="264">
        <v>3266</v>
      </c>
      <c r="E15" s="264">
        <v>1009</v>
      </c>
      <c r="F15" s="264">
        <v>3014</v>
      </c>
      <c r="G15" s="264">
        <v>1054.0999999999999</v>
      </c>
      <c r="H15" s="264">
        <v>1945</v>
      </c>
      <c r="I15" s="264">
        <v>625.70000000000005</v>
      </c>
      <c r="J15" s="264">
        <v>1</v>
      </c>
      <c r="K15" s="264">
        <v>323.87</v>
      </c>
      <c r="L15" s="265" t="s">
        <v>1039</v>
      </c>
      <c r="M15" s="265" t="s">
        <v>1039</v>
      </c>
      <c r="N15" s="264">
        <v>7266</v>
      </c>
      <c r="O15" s="264">
        <v>1201.83</v>
      </c>
      <c r="P15" s="264">
        <v>5211</v>
      </c>
      <c r="Q15" s="264">
        <v>865.93</v>
      </c>
    </row>
    <row r="16" spans="1:17" ht="18.399999999999999" customHeight="1" x14ac:dyDescent="0.25">
      <c r="A16" s="263">
        <v>2017</v>
      </c>
      <c r="B16" s="264">
        <v>4186</v>
      </c>
      <c r="C16" s="264">
        <v>1290.0899999999999</v>
      </c>
      <c r="D16" s="264">
        <v>3295</v>
      </c>
      <c r="E16" s="264">
        <v>1004.91</v>
      </c>
      <c r="F16" s="264">
        <v>3070</v>
      </c>
      <c r="G16" s="264">
        <v>1039.96</v>
      </c>
      <c r="H16" s="264">
        <v>1977</v>
      </c>
      <c r="I16" s="264">
        <v>618.34</v>
      </c>
      <c r="J16" s="265" t="s">
        <v>1039</v>
      </c>
      <c r="K16" s="265" t="s">
        <v>1039</v>
      </c>
      <c r="L16" s="265" t="s">
        <v>1039</v>
      </c>
      <c r="M16" s="265" t="s">
        <v>1039</v>
      </c>
      <c r="N16" s="264">
        <v>7256</v>
      </c>
      <c r="O16" s="264">
        <v>1184.26</v>
      </c>
      <c r="P16" s="264">
        <v>5272</v>
      </c>
      <c r="Q16" s="264">
        <v>859.95</v>
      </c>
    </row>
    <row r="17" spans="1:17" ht="18.399999999999999" customHeight="1" x14ac:dyDescent="0.25">
      <c r="A17" s="263">
        <v>2018</v>
      </c>
      <c r="B17" s="264">
        <v>4164</v>
      </c>
      <c r="C17" s="264">
        <v>1275.57</v>
      </c>
      <c r="D17" s="264">
        <v>3224</v>
      </c>
      <c r="E17" s="264">
        <v>1005.96</v>
      </c>
      <c r="F17" s="264">
        <v>3309</v>
      </c>
      <c r="G17" s="264">
        <v>1060.68</v>
      </c>
      <c r="H17" s="264">
        <v>1981</v>
      </c>
      <c r="I17" s="264">
        <v>645.67999999999995</v>
      </c>
      <c r="J17" s="265" t="s">
        <v>1039</v>
      </c>
      <c r="K17" s="265" t="s">
        <v>1039</v>
      </c>
      <c r="L17" s="265" t="s">
        <v>1039</v>
      </c>
      <c r="M17" s="265" t="s">
        <v>1039</v>
      </c>
      <c r="N17" s="264">
        <v>7473</v>
      </c>
      <c r="O17" s="264">
        <v>1180.42</v>
      </c>
      <c r="P17" s="264">
        <v>5205</v>
      </c>
      <c r="Q17" s="264">
        <v>868.83</v>
      </c>
    </row>
    <row r="18" spans="1:17" ht="18.399999999999999" customHeight="1" x14ac:dyDescent="0.25">
      <c r="A18" s="263">
        <v>2019</v>
      </c>
      <c r="B18" s="264">
        <v>3936</v>
      </c>
      <c r="C18" s="264">
        <v>1319.16</v>
      </c>
      <c r="D18" s="264">
        <v>3174</v>
      </c>
      <c r="E18" s="264">
        <v>1046.8399999999999</v>
      </c>
      <c r="F18" s="264">
        <v>3193</v>
      </c>
      <c r="G18" s="264">
        <v>1059.82</v>
      </c>
      <c r="H18" s="264">
        <v>1907</v>
      </c>
      <c r="I18" s="264">
        <v>695.53</v>
      </c>
      <c r="J18" s="265" t="s">
        <v>1039</v>
      </c>
      <c r="K18" s="265" t="s">
        <v>1039</v>
      </c>
      <c r="L18" s="265" t="s">
        <v>1039</v>
      </c>
      <c r="M18" s="265" t="s">
        <v>1039</v>
      </c>
      <c r="N18" s="264">
        <v>7129</v>
      </c>
      <c r="O18" s="264">
        <v>1203</v>
      </c>
      <c r="P18" s="264">
        <v>5081</v>
      </c>
      <c r="Q18" s="264">
        <v>914.99</v>
      </c>
    </row>
    <row r="19" spans="1:17" ht="18.399999999999999" customHeight="1" x14ac:dyDescent="0.25">
      <c r="A19" s="263">
        <v>2020</v>
      </c>
      <c r="B19" s="264">
        <v>3846</v>
      </c>
      <c r="C19" s="264">
        <v>1406.13</v>
      </c>
      <c r="D19" s="264">
        <v>3487</v>
      </c>
      <c r="E19" s="264">
        <v>1108.68</v>
      </c>
      <c r="F19" s="264">
        <v>3011</v>
      </c>
      <c r="G19" s="264">
        <v>1160.9000000000001</v>
      </c>
      <c r="H19" s="264">
        <v>2021</v>
      </c>
      <c r="I19" s="264">
        <v>719.71</v>
      </c>
      <c r="J19" s="265" t="s">
        <v>1039</v>
      </c>
      <c r="K19" s="265" t="s">
        <v>1039</v>
      </c>
      <c r="L19" s="265" t="s">
        <v>1039</v>
      </c>
      <c r="M19" s="265" t="s">
        <v>1039</v>
      </c>
      <c r="N19" s="264">
        <v>6857</v>
      </c>
      <c r="O19" s="264">
        <v>1298.45</v>
      </c>
      <c r="P19" s="264">
        <v>5508</v>
      </c>
      <c r="Q19" s="264">
        <v>965.96</v>
      </c>
    </row>
    <row r="20" spans="1:17" ht="18.399999999999999" customHeight="1" x14ac:dyDescent="0.25">
      <c r="A20" s="266">
        <v>2021</v>
      </c>
      <c r="B20" s="267">
        <v>3857</v>
      </c>
      <c r="C20" s="267">
        <v>1391.91</v>
      </c>
      <c r="D20" s="267">
        <v>3442</v>
      </c>
      <c r="E20" s="267">
        <v>1119.22</v>
      </c>
      <c r="F20" s="267">
        <v>3313</v>
      </c>
      <c r="G20" s="267">
        <v>1141.1099999999999</v>
      </c>
      <c r="H20" s="267">
        <v>1976</v>
      </c>
      <c r="I20" s="267">
        <v>733.2</v>
      </c>
      <c r="J20" s="268" t="s">
        <v>1039</v>
      </c>
      <c r="K20" s="268" t="s">
        <v>1039</v>
      </c>
      <c r="L20" s="268" t="s">
        <v>1039</v>
      </c>
      <c r="M20" s="268" t="s">
        <v>1039</v>
      </c>
      <c r="N20" s="267">
        <v>7170</v>
      </c>
      <c r="O20" s="267">
        <v>1276.02</v>
      </c>
      <c r="P20" s="267">
        <v>5418</v>
      </c>
      <c r="Q20" s="267">
        <v>978.44</v>
      </c>
    </row>
    <row r="21" spans="1:17" ht="18.399999999999999" customHeight="1" x14ac:dyDescent="0.25">
      <c r="A21" s="543" t="s">
        <v>551</v>
      </c>
      <c r="B21" s="543"/>
      <c r="C21" s="543"/>
      <c r="D21" s="543"/>
      <c r="E21" s="543"/>
      <c r="F21" s="543"/>
      <c r="G21" s="543"/>
      <c r="H21" s="543"/>
      <c r="I21" s="543"/>
      <c r="J21" s="543"/>
      <c r="K21" s="543"/>
      <c r="L21" s="543"/>
      <c r="M21" s="543"/>
      <c r="N21" s="543"/>
      <c r="O21" s="543"/>
      <c r="P21" s="543"/>
      <c r="Q21" s="543"/>
    </row>
  </sheetData>
  <mergeCells count="6">
    <mergeCell ref="B1:Q1"/>
    <mergeCell ref="H2:K2"/>
    <mergeCell ref="L2:Q2"/>
    <mergeCell ref="B2:G2"/>
    <mergeCell ref="A21:Q21"/>
    <mergeCell ref="A1:A3"/>
  </mergeCells>
  <pageMargins left="0.7" right="0.7" top="0.75" bottom="0.75" header="0.3" footer="0.3"/>
  <pageSetup orientation="portrait"/>
  <headerFooter>
    <oddFooter>&amp;C&amp;"Helvetica Neue,Regular"&amp;12&amp;K000000&amp;P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249977111117893"/>
  </sheetPr>
  <dimension ref="A1:AG22"/>
  <sheetViews>
    <sheetView showGridLines="0" workbookViewId="0">
      <selection activeCell="J20" sqref="J20"/>
    </sheetView>
  </sheetViews>
  <sheetFormatPr baseColWidth="10" defaultColWidth="10.7109375" defaultRowHeight="15" customHeight="1" x14ac:dyDescent="0.25"/>
  <cols>
    <col min="1" max="1" width="10.7109375" style="1" customWidth="1"/>
    <col min="2" max="2" width="11" style="1" customWidth="1"/>
    <col min="3" max="3" width="11.28515625" style="1" customWidth="1"/>
    <col min="4" max="5" width="10.7109375" style="1" customWidth="1"/>
    <col min="6" max="6" width="10.28515625" style="1" customWidth="1"/>
    <col min="7" max="7" width="10.7109375" style="1" customWidth="1"/>
    <col min="8" max="8" width="10" style="1" customWidth="1"/>
    <col min="9" max="9" width="11" style="1" customWidth="1"/>
    <col min="10" max="10" width="7.7109375" style="1" customWidth="1"/>
    <col min="11" max="11" width="8.28515625" style="1" customWidth="1"/>
    <col min="12" max="12" width="8.140625" style="1" customWidth="1"/>
    <col min="13" max="13" width="8.42578125" style="1" customWidth="1"/>
    <col min="14" max="14" width="8" style="1" customWidth="1"/>
    <col min="15" max="15" width="9.140625" style="1" customWidth="1"/>
    <col min="16" max="16" width="7.7109375" style="1" customWidth="1"/>
    <col min="17" max="17" width="10" style="1" customWidth="1"/>
    <col min="18" max="19" width="9.7109375" style="1" customWidth="1"/>
    <col min="20" max="20" width="10.140625" style="1" customWidth="1"/>
    <col min="21" max="21" width="10.42578125" style="1" customWidth="1"/>
    <col min="22" max="22" width="8.42578125" style="1" customWidth="1"/>
    <col min="23" max="25" width="10.7109375" style="1" customWidth="1"/>
    <col min="26" max="29" width="11.42578125" style="1" customWidth="1"/>
    <col min="30" max="30" width="8.28515625" style="1" customWidth="1"/>
    <col min="31" max="31" width="8.7109375" style="1" customWidth="1"/>
    <col min="32" max="32" width="7.28515625" style="1" customWidth="1"/>
    <col min="33" max="33" width="10.140625" style="1" customWidth="1"/>
    <col min="34" max="34" width="10.7109375" style="1" customWidth="1"/>
    <col min="35" max="16384" width="10.7109375" style="1"/>
  </cols>
  <sheetData>
    <row r="1" spans="1:33" ht="13.5" customHeight="1" x14ac:dyDescent="0.25">
      <c r="A1" s="471" t="s">
        <v>489</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471"/>
      <c r="AG1" s="471"/>
    </row>
    <row r="2" spans="1:33" ht="13.5" customHeight="1" x14ac:dyDescent="0.25">
      <c r="A2" s="548" t="s">
        <v>92</v>
      </c>
      <c r="B2" s="547" t="s">
        <v>354</v>
      </c>
      <c r="C2" s="547"/>
      <c r="D2" s="547"/>
      <c r="E2" s="547"/>
      <c r="F2" s="547"/>
      <c r="G2" s="547"/>
      <c r="H2" s="547"/>
      <c r="I2" s="547"/>
      <c r="J2" s="547"/>
      <c r="K2" s="547"/>
      <c r="L2" s="547"/>
      <c r="M2" s="547"/>
      <c r="N2" s="547"/>
      <c r="O2" s="547"/>
      <c r="P2" s="547"/>
      <c r="Q2" s="547"/>
      <c r="R2" s="547" t="s">
        <v>559</v>
      </c>
      <c r="S2" s="547"/>
      <c r="T2" s="547"/>
      <c r="U2" s="547"/>
      <c r="V2" s="547"/>
      <c r="W2" s="547"/>
      <c r="X2" s="547"/>
      <c r="Y2" s="547"/>
      <c r="Z2" s="547"/>
      <c r="AA2" s="547"/>
      <c r="AB2" s="547"/>
      <c r="AC2" s="547"/>
      <c r="AD2" s="547"/>
      <c r="AE2" s="547"/>
      <c r="AF2" s="547"/>
      <c r="AG2" s="547"/>
    </row>
    <row r="3" spans="1:33" ht="13.5" customHeight="1" x14ac:dyDescent="0.25">
      <c r="A3" s="549"/>
      <c r="B3" s="547" t="s">
        <v>217</v>
      </c>
      <c r="C3" s="547"/>
      <c r="D3" s="547"/>
      <c r="E3" s="547"/>
      <c r="F3" s="547" t="s">
        <v>218</v>
      </c>
      <c r="G3" s="547"/>
      <c r="H3" s="547"/>
      <c r="I3" s="547"/>
      <c r="J3" s="547" t="s">
        <v>93</v>
      </c>
      <c r="K3" s="547"/>
      <c r="L3" s="547"/>
      <c r="M3" s="547"/>
      <c r="N3" s="547" t="s">
        <v>680</v>
      </c>
      <c r="O3" s="547"/>
      <c r="P3" s="547"/>
      <c r="Q3" s="547"/>
      <c r="R3" s="547" t="s">
        <v>217</v>
      </c>
      <c r="S3" s="547"/>
      <c r="T3" s="547"/>
      <c r="U3" s="547"/>
      <c r="V3" s="547" t="s">
        <v>218</v>
      </c>
      <c r="W3" s="547"/>
      <c r="X3" s="547"/>
      <c r="Y3" s="547"/>
      <c r="Z3" s="547" t="s">
        <v>93</v>
      </c>
      <c r="AA3" s="547"/>
      <c r="AB3" s="547"/>
      <c r="AC3" s="547"/>
      <c r="AD3" s="547" t="s">
        <v>680</v>
      </c>
      <c r="AE3" s="547"/>
      <c r="AF3" s="547"/>
      <c r="AG3" s="547"/>
    </row>
    <row r="4" spans="1:33" ht="34.5" customHeight="1" x14ac:dyDescent="0.25">
      <c r="A4" s="550"/>
      <c r="B4" s="269" t="s">
        <v>547</v>
      </c>
      <c r="C4" s="269" t="s">
        <v>548</v>
      </c>
      <c r="D4" s="269" t="s">
        <v>549</v>
      </c>
      <c r="E4" s="269" t="s">
        <v>550</v>
      </c>
      <c r="F4" s="269" t="s">
        <v>547</v>
      </c>
      <c r="G4" s="269" t="s">
        <v>548</v>
      </c>
      <c r="H4" s="269" t="s">
        <v>549</v>
      </c>
      <c r="I4" s="269" t="s">
        <v>550</v>
      </c>
      <c r="J4" s="224" t="s">
        <v>547</v>
      </c>
      <c r="K4" s="269" t="s">
        <v>548</v>
      </c>
      <c r="L4" s="269" t="s">
        <v>549</v>
      </c>
      <c r="M4" s="269" t="s">
        <v>550</v>
      </c>
      <c r="N4" s="269" t="s">
        <v>547</v>
      </c>
      <c r="O4" s="269" t="s">
        <v>548</v>
      </c>
      <c r="P4" s="269" t="s">
        <v>549</v>
      </c>
      <c r="Q4" s="269" t="s">
        <v>550</v>
      </c>
      <c r="R4" s="269" t="s">
        <v>547</v>
      </c>
      <c r="S4" s="269" t="s">
        <v>548</v>
      </c>
      <c r="T4" s="269" t="s">
        <v>549</v>
      </c>
      <c r="U4" s="269" t="s">
        <v>550</v>
      </c>
      <c r="V4" s="269" t="s">
        <v>547</v>
      </c>
      <c r="W4" s="269" t="s">
        <v>548</v>
      </c>
      <c r="X4" s="269" t="s">
        <v>549</v>
      </c>
      <c r="Y4" s="269" t="s">
        <v>550</v>
      </c>
      <c r="Z4" s="269" t="s">
        <v>547</v>
      </c>
      <c r="AA4" s="269" t="s">
        <v>548</v>
      </c>
      <c r="AB4" s="269" t="s">
        <v>549</v>
      </c>
      <c r="AC4" s="269" t="s">
        <v>550</v>
      </c>
      <c r="AD4" s="269" t="s">
        <v>547</v>
      </c>
      <c r="AE4" s="269" t="s">
        <v>548</v>
      </c>
      <c r="AF4" s="269" t="s">
        <v>549</v>
      </c>
      <c r="AG4" s="269" t="s">
        <v>550</v>
      </c>
    </row>
    <row r="5" spans="1:33" ht="15.75" customHeight="1" x14ac:dyDescent="0.25">
      <c r="A5" s="270" t="s">
        <v>47</v>
      </c>
      <c r="B5" s="271">
        <v>1874</v>
      </c>
      <c r="C5" s="271">
        <v>1091.8</v>
      </c>
      <c r="D5" s="271">
        <v>1664</v>
      </c>
      <c r="E5" s="271">
        <v>726.49</v>
      </c>
      <c r="F5" s="271">
        <v>745</v>
      </c>
      <c r="G5" s="271">
        <v>729.99</v>
      </c>
      <c r="H5" s="271">
        <v>464</v>
      </c>
      <c r="I5" s="271">
        <v>498.21</v>
      </c>
      <c r="J5" s="272">
        <v>3</v>
      </c>
      <c r="K5" s="272">
        <v>333.25</v>
      </c>
      <c r="L5" s="272" t="s">
        <v>1039</v>
      </c>
      <c r="M5" s="272" t="s">
        <v>1039</v>
      </c>
      <c r="N5" s="271">
        <v>2622</v>
      </c>
      <c r="O5" s="271">
        <v>988.13</v>
      </c>
      <c r="P5" s="271">
        <v>2128</v>
      </c>
      <c r="Q5" s="271">
        <v>676.72</v>
      </c>
      <c r="R5" s="272">
        <v>655</v>
      </c>
      <c r="S5" s="272">
        <v>583.11</v>
      </c>
      <c r="T5" s="272">
        <v>407</v>
      </c>
      <c r="U5" s="272">
        <v>455.83</v>
      </c>
      <c r="V5" s="272">
        <v>332</v>
      </c>
      <c r="W5" s="272">
        <v>474.53</v>
      </c>
      <c r="X5" s="272">
        <v>261</v>
      </c>
      <c r="Y5" s="272">
        <v>355.82</v>
      </c>
      <c r="Z5" s="272">
        <v>2</v>
      </c>
      <c r="AA5" s="272">
        <v>415.89</v>
      </c>
      <c r="AB5" s="272" t="s">
        <v>1039</v>
      </c>
      <c r="AC5" s="272" t="s">
        <v>1039</v>
      </c>
      <c r="AD5" s="272">
        <v>989</v>
      </c>
      <c r="AE5" s="272">
        <v>546.32000000000005</v>
      </c>
      <c r="AF5" s="272">
        <v>668</v>
      </c>
      <c r="AG5" s="272">
        <v>416.75</v>
      </c>
    </row>
    <row r="6" spans="1:33" ht="15.75" customHeight="1" x14ac:dyDescent="0.25">
      <c r="A6" s="270" t="s">
        <v>48</v>
      </c>
      <c r="B6" s="271">
        <v>1919</v>
      </c>
      <c r="C6" s="271">
        <v>1155.05</v>
      </c>
      <c r="D6" s="271">
        <v>1704</v>
      </c>
      <c r="E6" s="271">
        <v>795.79</v>
      </c>
      <c r="F6" s="271">
        <v>810</v>
      </c>
      <c r="G6" s="271">
        <v>768.92</v>
      </c>
      <c r="H6" s="271">
        <v>473</v>
      </c>
      <c r="I6" s="271">
        <v>554.39</v>
      </c>
      <c r="J6" s="272" t="s">
        <v>1039</v>
      </c>
      <c r="K6" s="272" t="s">
        <v>1039</v>
      </c>
      <c r="L6" s="272" t="s">
        <v>1039</v>
      </c>
      <c r="M6" s="272" t="s">
        <v>1039</v>
      </c>
      <c r="N6" s="271">
        <v>2729</v>
      </c>
      <c r="O6" s="271">
        <v>1040.44</v>
      </c>
      <c r="P6" s="271">
        <v>2177</v>
      </c>
      <c r="Q6" s="271">
        <v>743.34</v>
      </c>
      <c r="R6" s="272">
        <v>702</v>
      </c>
      <c r="S6" s="272">
        <v>636.49</v>
      </c>
      <c r="T6" s="272">
        <v>423</v>
      </c>
      <c r="U6" s="272">
        <v>491.78</v>
      </c>
      <c r="V6" s="272">
        <v>349</v>
      </c>
      <c r="W6" s="272">
        <v>487.25</v>
      </c>
      <c r="X6" s="272">
        <v>295</v>
      </c>
      <c r="Y6" s="272">
        <v>369.98</v>
      </c>
      <c r="Z6" s="272" t="s">
        <v>1039</v>
      </c>
      <c r="AA6" s="272" t="s">
        <v>1039</v>
      </c>
      <c r="AB6" s="272" t="s">
        <v>1039</v>
      </c>
      <c r="AC6" s="272" t="s">
        <v>1039</v>
      </c>
      <c r="AD6" s="272">
        <v>1051</v>
      </c>
      <c r="AE6" s="272">
        <v>586.92999999999995</v>
      </c>
      <c r="AF6" s="272">
        <v>718</v>
      </c>
      <c r="AG6" s="272">
        <v>441.74</v>
      </c>
    </row>
    <row r="7" spans="1:33" ht="15.75" customHeight="1" x14ac:dyDescent="0.25">
      <c r="A7" s="270" t="s">
        <v>49</v>
      </c>
      <c r="B7" s="271">
        <v>2004</v>
      </c>
      <c r="C7" s="271">
        <v>1210.1600000000001</v>
      </c>
      <c r="D7" s="271">
        <v>1693</v>
      </c>
      <c r="E7" s="271">
        <v>835.35</v>
      </c>
      <c r="F7" s="271">
        <v>813</v>
      </c>
      <c r="G7" s="271">
        <v>846.36</v>
      </c>
      <c r="H7" s="271">
        <v>455</v>
      </c>
      <c r="I7" s="271">
        <v>595.92999999999995</v>
      </c>
      <c r="J7" s="272" t="s">
        <v>1039</v>
      </c>
      <c r="K7" s="272" t="s">
        <v>1039</v>
      </c>
      <c r="L7" s="272" t="s">
        <v>1039</v>
      </c>
      <c r="M7" s="272" t="s">
        <v>1039</v>
      </c>
      <c r="N7" s="271">
        <v>2817</v>
      </c>
      <c r="O7" s="271">
        <v>1105.17</v>
      </c>
      <c r="P7" s="271">
        <v>2148</v>
      </c>
      <c r="Q7" s="271">
        <v>784.63</v>
      </c>
      <c r="R7" s="272">
        <v>668</v>
      </c>
      <c r="S7" s="272">
        <v>681.82</v>
      </c>
      <c r="T7" s="272">
        <v>422</v>
      </c>
      <c r="U7" s="272">
        <v>512.79999999999995</v>
      </c>
      <c r="V7" s="272">
        <v>392</v>
      </c>
      <c r="W7" s="272">
        <v>514.36</v>
      </c>
      <c r="X7" s="272">
        <v>299</v>
      </c>
      <c r="Y7" s="272">
        <v>389.1</v>
      </c>
      <c r="Z7" s="272" t="s">
        <v>1039</v>
      </c>
      <c r="AA7" s="272" t="s">
        <v>1039</v>
      </c>
      <c r="AB7" s="272" t="s">
        <v>1039</v>
      </c>
      <c r="AC7" s="272" t="s">
        <v>1039</v>
      </c>
      <c r="AD7" s="272">
        <v>1060</v>
      </c>
      <c r="AE7" s="272">
        <v>619.89</v>
      </c>
      <c r="AF7" s="272">
        <v>721</v>
      </c>
      <c r="AG7" s="272">
        <v>461.5</v>
      </c>
    </row>
    <row r="8" spans="1:33" ht="15.75" customHeight="1" x14ac:dyDescent="0.25">
      <c r="A8" s="270" t="s">
        <v>50</v>
      </c>
      <c r="B8" s="271">
        <v>2580</v>
      </c>
      <c r="C8" s="271">
        <v>1250.53</v>
      </c>
      <c r="D8" s="271">
        <v>1791</v>
      </c>
      <c r="E8" s="271">
        <v>892.96</v>
      </c>
      <c r="F8" s="271">
        <v>1175</v>
      </c>
      <c r="G8" s="271">
        <v>872.65</v>
      </c>
      <c r="H8" s="271">
        <v>506</v>
      </c>
      <c r="I8" s="271">
        <v>679.89</v>
      </c>
      <c r="J8" s="272" t="s">
        <v>1039</v>
      </c>
      <c r="K8" s="272" t="s">
        <v>1039</v>
      </c>
      <c r="L8" s="272" t="s">
        <v>1039</v>
      </c>
      <c r="M8" s="272" t="s">
        <v>1039</v>
      </c>
      <c r="N8" s="271">
        <v>3755</v>
      </c>
      <c r="O8" s="271">
        <v>1132.29</v>
      </c>
      <c r="P8" s="271">
        <v>2297</v>
      </c>
      <c r="Q8" s="271">
        <v>846.03</v>
      </c>
      <c r="R8" s="272">
        <v>914</v>
      </c>
      <c r="S8" s="272">
        <v>698.31</v>
      </c>
      <c r="T8" s="272">
        <v>691</v>
      </c>
      <c r="U8" s="272">
        <v>542.17999999999995</v>
      </c>
      <c r="V8" s="272">
        <v>547</v>
      </c>
      <c r="W8" s="272">
        <v>537.71</v>
      </c>
      <c r="X8" s="272">
        <v>625</v>
      </c>
      <c r="Y8" s="272">
        <v>427.82</v>
      </c>
      <c r="Z8" s="272" t="s">
        <v>1039</v>
      </c>
      <c r="AA8" s="272" t="s">
        <v>1039</v>
      </c>
      <c r="AB8" s="272" t="s">
        <v>1039</v>
      </c>
      <c r="AC8" s="272" t="s">
        <v>1039</v>
      </c>
      <c r="AD8" s="272">
        <v>1461</v>
      </c>
      <c r="AE8" s="272">
        <v>638.17999999999995</v>
      </c>
      <c r="AF8" s="272">
        <v>1316</v>
      </c>
      <c r="AG8" s="272">
        <v>487.87</v>
      </c>
    </row>
    <row r="9" spans="1:33" ht="15.75" customHeight="1" x14ac:dyDescent="0.25">
      <c r="A9" s="270" t="s">
        <v>51</v>
      </c>
      <c r="B9" s="271">
        <v>2866</v>
      </c>
      <c r="C9" s="271">
        <v>1305.1500000000001</v>
      </c>
      <c r="D9" s="271">
        <v>1969</v>
      </c>
      <c r="E9" s="271">
        <v>950.23</v>
      </c>
      <c r="F9" s="271">
        <v>1207</v>
      </c>
      <c r="G9" s="271">
        <v>916.99</v>
      </c>
      <c r="H9" s="271">
        <v>555</v>
      </c>
      <c r="I9" s="271">
        <v>666.45</v>
      </c>
      <c r="J9" s="272" t="s">
        <v>1039</v>
      </c>
      <c r="K9" s="272" t="s">
        <v>1039</v>
      </c>
      <c r="L9" s="272" t="s">
        <v>1039</v>
      </c>
      <c r="M9" s="272" t="s">
        <v>1039</v>
      </c>
      <c r="N9" s="271">
        <v>4073</v>
      </c>
      <c r="O9" s="271">
        <v>1190.1199999999999</v>
      </c>
      <c r="P9" s="271">
        <v>2524</v>
      </c>
      <c r="Q9" s="271">
        <v>887.83</v>
      </c>
      <c r="R9" s="272">
        <v>1000</v>
      </c>
      <c r="S9" s="272">
        <v>723.68</v>
      </c>
      <c r="T9" s="272">
        <v>709</v>
      </c>
      <c r="U9" s="272">
        <v>554.74</v>
      </c>
      <c r="V9" s="272">
        <v>593</v>
      </c>
      <c r="W9" s="272">
        <v>567.48</v>
      </c>
      <c r="X9" s="272">
        <v>640</v>
      </c>
      <c r="Y9" s="272">
        <v>431.53</v>
      </c>
      <c r="Z9" s="272" t="s">
        <v>1039</v>
      </c>
      <c r="AA9" s="272" t="s">
        <v>1039</v>
      </c>
      <c r="AB9" s="272" t="s">
        <v>1039</v>
      </c>
      <c r="AC9" s="272" t="s">
        <v>1039</v>
      </c>
      <c r="AD9" s="272">
        <v>1593</v>
      </c>
      <c r="AE9" s="272">
        <v>665.53</v>
      </c>
      <c r="AF9" s="272">
        <v>1349</v>
      </c>
      <c r="AG9" s="272">
        <v>496.28</v>
      </c>
    </row>
    <row r="10" spans="1:33" ht="15.75" customHeight="1" x14ac:dyDescent="0.25">
      <c r="A10" s="270" t="s">
        <v>52</v>
      </c>
      <c r="B10" s="271">
        <v>2954</v>
      </c>
      <c r="C10" s="271">
        <v>1372.4</v>
      </c>
      <c r="D10" s="271">
        <v>1925</v>
      </c>
      <c r="E10" s="271">
        <v>989.13</v>
      </c>
      <c r="F10" s="271">
        <v>1292</v>
      </c>
      <c r="G10" s="271">
        <v>961.96</v>
      </c>
      <c r="H10" s="271">
        <v>553</v>
      </c>
      <c r="I10" s="271">
        <v>734.18</v>
      </c>
      <c r="J10" s="272" t="s">
        <v>1039</v>
      </c>
      <c r="K10" s="272" t="s">
        <v>1039</v>
      </c>
      <c r="L10" s="272" t="s">
        <v>1039</v>
      </c>
      <c r="M10" s="272" t="s">
        <v>1039</v>
      </c>
      <c r="N10" s="271">
        <v>4246</v>
      </c>
      <c r="O10" s="271">
        <v>1247.51</v>
      </c>
      <c r="P10" s="271">
        <v>2478</v>
      </c>
      <c r="Q10" s="271">
        <v>932.23</v>
      </c>
      <c r="R10" s="272">
        <v>1052</v>
      </c>
      <c r="S10" s="272">
        <v>777.41</v>
      </c>
      <c r="T10" s="272">
        <v>688</v>
      </c>
      <c r="U10" s="272">
        <v>586.92999999999995</v>
      </c>
      <c r="V10" s="272">
        <v>566</v>
      </c>
      <c r="W10" s="272">
        <v>618.04</v>
      </c>
      <c r="X10" s="272">
        <v>658</v>
      </c>
      <c r="Y10" s="272">
        <v>440.89</v>
      </c>
      <c r="Z10" s="272" t="s">
        <v>1039</v>
      </c>
      <c r="AA10" s="272" t="s">
        <v>1039</v>
      </c>
      <c r="AB10" s="272" t="s">
        <v>1039</v>
      </c>
      <c r="AC10" s="272" t="s">
        <v>1039</v>
      </c>
      <c r="AD10" s="272">
        <v>1618</v>
      </c>
      <c r="AE10" s="272">
        <v>721.66</v>
      </c>
      <c r="AF10" s="272">
        <v>1346</v>
      </c>
      <c r="AG10" s="272">
        <v>515.54</v>
      </c>
    </row>
    <row r="11" spans="1:33" ht="15.75" customHeight="1" x14ac:dyDescent="0.25">
      <c r="A11" s="270" t="s">
        <v>53</v>
      </c>
      <c r="B11" s="271">
        <v>2965</v>
      </c>
      <c r="C11" s="271">
        <v>1381.54</v>
      </c>
      <c r="D11" s="271">
        <v>2058</v>
      </c>
      <c r="E11" s="271">
        <v>1027.3800000000001</v>
      </c>
      <c r="F11" s="271">
        <v>1487</v>
      </c>
      <c r="G11" s="271">
        <v>1017.3</v>
      </c>
      <c r="H11" s="271">
        <v>534</v>
      </c>
      <c r="I11" s="271">
        <v>749.88</v>
      </c>
      <c r="J11" s="272" t="s">
        <v>1039</v>
      </c>
      <c r="K11" s="272" t="s">
        <v>1039</v>
      </c>
      <c r="L11" s="272" t="s">
        <v>1039</v>
      </c>
      <c r="M11" s="272" t="s">
        <v>1039</v>
      </c>
      <c r="N11" s="271">
        <v>4452</v>
      </c>
      <c r="O11" s="271">
        <v>1259.8800000000001</v>
      </c>
      <c r="P11" s="271">
        <v>2592</v>
      </c>
      <c r="Q11" s="271">
        <v>970.21</v>
      </c>
      <c r="R11" s="272">
        <v>1090</v>
      </c>
      <c r="S11" s="272">
        <v>794.78</v>
      </c>
      <c r="T11" s="272">
        <v>672</v>
      </c>
      <c r="U11" s="272">
        <v>601.66999999999996</v>
      </c>
      <c r="V11" s="272">
        <v>619</v>
      </c>
      <c r="W11" s="272">
        <v>613.63</v>
      </c>
      <c r="X11" s="272">
        <v>652</v>
      </c>
      <c r="Y11" s="272">
        <v>459.84</v>
      </c>
      <c r="Z11" s="272">
        <v>1</v>
      </c>
      <c r="AA11" s="272">
        <v>403.99</v>
      </c>
      <c r="AB11" s="272" t="s">
        <v>1039</v>
      </c>
      <c r="AC11" s="272" t="s">
        <v>1039</v>
      </c>
      <c r="AD11" s="272">
        <v>1710</v>
      </c>
      <c r="AE11" s="272">
        <v>728.98</v>
      </c>
      <c r="AF11" s="272">
        <v>1324</v>
      </c>
      <c r="AG11" s="272">
        <v>531.83000000000004</v>
      </c>
    </row>
    <row r="12" spans="1:33" ht="15.75" customHeight="1" x14ac:dyDescent="0.25">
      <c r="A12" s="270" t="s">
        <v>54</v>
      </c>
      <c r="B12" s="271">
        <v>3136</v>
      </c>
      <c r="C12" s="271">
        <v>1408.77</v>
      </c>
      <c r="D12" s="271">
        <v>2336</v>
      </c>
      <c r="E12" s="271">
        <v>1042.3699999999999</v>
      </c>
      <c r="F12" s="271">
        <v>1675</v>
      </c>
      <c r="G12" s="271">
        <v>1038.78</v>
      </c>
      <c r="H12" s="271">
        <v>742</v>
      </c>
      <c r="I12" s="271">
        <v>741.79</v>
      </c>
      <c r="J12" s="272">
        <v>1</v>
      </c>
      <c r="K12" s="272">
        <v>2111.9499999999998</v>
      </c>
      <c r="L12" s="272" t="s">
        <v>1039</v>
      </c>
      <c r="M12" s="272" t="s">
        <v>1039</v>
      </c>
      <c r="N12" s="271">
        <v>4812</v>
      </c>
      <c r="O12" s="271">
        <v>1280.1300000000001</v>
      </c>
      <c r="P12" s="271">
        <v>3078</v>
      </c>
      <c r="Q12" s="271">
        <v>969.91</v>
      </c>
      <c r="R12" s="272">
        <v>1055</v>
      </c>
      <c r="S12" s="272">
        <v>817.83</v>
      </c>
      <c r="T12" s="272">
        <v>716</v>
      </c>
      <c r="U12" s="272">
        <v>627.16999999999996</v>
      </c>
      <c r="V12" s="272">
        <v>651</v>
      </c>
      <c r="W12" s="272">
        <v>641.9</v>
      </c>
      <c r="X12" s="272">
        <v>645</v>
      </c>
      <c r="Y12" s="272">
        <v>451.45</v>
      </c>
      <c r="Z12" s="272" t="s">
        <v>1039</v>
      </c>
      <c r="AA12" s="272" t="s">
        <v>1039</v>
      </c>
      <c r="AB12" s="272" t="s">
        <v>1039</v>
      </c>
      <c r="AC12" s="272" t="s">
        <v>1039</v>
      </c>
      <c r="AD12" s="272">
        <v>1706</v>
      </c>
      <c r="AE12" s="272">
        <v>750.7</v>
      </c>
      <c r="AF12" s="272">
        <v>1361</v>
      </c>
      <c r="AG12" s="272">
        <v>543.89</v>
      </c>
    </row>
    <row r="13" spans="1:33" ht="15.75" customHeight="1" x14ac:dyDescent="0.25">
      <c r="A13" s="270" t="s">
        <v>55</v>
      </c>
      <c r="B13" s="271">
        <v>3059</v>
      </c>
      <c r="C13" s="271">
        <v>1455.21</v>
      </c>
      <c r="D13" s="271">
        <v>2329</v>
      </c>
      <c r="E13" s="271">
        <v>1096.29</v>
      </c>
      <c r="F13" s="271">
        <v>1755</v>
      </c>
      <c r="G13" s="271">
        <v>1081.76</v>
      </c>
      <c r="H13" s="271">
        <v>891</v>
      </c>
      <c r="I13" s="271">
        <v>736.14</v>
      </c>
      <c r="J13" s="272" t="s">
        <v>1039</v>
      </c>
      <c r="K13" s="272" t="s">
        <v>1039</v>
      </c>
      <c r="L13" s="272">
        <v>1</v>
      </c>
      <c r="M13" s="272">
        <v>1403.06</v>
      </c>
      <c r="N13" s="271">
        <v>4814</v>
      </c>
      <c r="O13" s="271">
        <v>1319.07</v>
      </c>
      <c r="P13" s="271">
        <v>3221</v>
      </c>
      <c r="Q13" s="271">
        <v>996.76</v>
      </c>
      <c r="R13" s="272">
        <v>1261</v>
      </c>
      <c r="S13" s="272">
        <v>853.22</v>
      </c>
      <c r="T13" s="272">
        <v>697</v>
      </c>
      <c r="U13" s="272">
        <v>616.88</v>
      </c>
      <c r="V13" s="272">
        <v>700</v>
      </c>
      <c r="W13" s="272">
        <v>654.35</v>
      </c>
      <c r="X13" s="272">
        <v>611</v>
      </c>
      <c r="Y13" s="272">
        <v>464.63</v>
      </c>
      <c r="Z13" s="272" t="s">
        <v>1039</v>
      </c>
      <c r="AA13" s="272" t="s">
        <v>1039</v>
      </c>
      <c r="AB13" s="272" t="s">
        <v>1039</v>
      </c>
      <c r="AC13" s="272" t="s">
        <v>1039</v>
      </c>
      <c r="AD13" s="272">
        <v>1961</v>
      </c>
      <c r="AE13" s="272">
        <v>782.23</v>
      </c>
      <c r="AF13" s="272">
        <v>1308</v>
      </c>
      <c r="AG13" s="272">
        <v>545.76</v>
      </c>
    </row>
    <row r="14" spans="1:33" ht="15.75" customHeight="1" x14ac:dyDescent="0.25">
      <c r="A14" s="270" t="s">
        <v>56</v>
      </c>
      <c r="B14" s="271">
        <v>2959</v>
      </c>
      <c r="C14" s="271">
        <v>1475.28</v>
      </c>
      <c r="D14" s="271">
        <v>2372</v>
      </c>
      <c r="E14" s="271">
        <v>1078.1600000000001</v>
      </c>
      <c r="F14" s="271">
        <v>1870</v>
      </c>
      <c r="G14" s="271">
        <v>1042.8399999999999</v>
      </c>
      <c r="H14" s="271">
        <v>1022</v>
      </c>
      <c r="I14" s="271">
        <v>723.73</v>
      </c>
      <c r="J14" s="272" t="s">
        <v>1039</v>
      </c>
      <c r="K14" s="272" t="s">
        <v>1039</v>
      </c>
      <c r="L14" s="272" t="s">
        <v>1039</v>
      </c>
      <c r="M14" s="272" t="s">
        <v>1039</v>
      </c>
      <c r="N14" s="271">
        <v>4829</v>
      </c>
      <c r="O14" s="271">
        <v>1307.82</v>
      </c>
      <c r="P14" s="271">
        <v>3394</v>
      </c>
      <c r="Q14" s="271">
        <v>971.43</v>
      </c>
      <c r="R14" s="272">
        <v>1080</v>
      </c>
      <c r="S14" s="272">
        <v>865.22</v>
      </c>
      <c r="T14" s="272">
        <v>760</v>
      </c>
      <c r="U14" s="272">
        <v>641.07000000000005</v>
      </c>
      <c r="V14" s="272">
        <v>640</v>
      </c>
      <c r="W14" s="272">
        <v>665.55</v>
      </c>
      <c r="X14" s="272">
        <v>621</v>
      </c>
      <c r="Y14" s="272">
        <v>471.81</v>
      </c>
      <c r="Z14" s="272" t="s">
        <v>1039</v>
      </c>
      <c r="AA14" s="272" t="s">
        <v>1039</v>
      </c>
      <c r="AB14" s="272" t="s">
        <v>1039</v>
      </c>
      <c r="AC14" s="272" t="s">
        <v>1039</v>
      </c>
      <c r="AD14" s="272">
        <v>1720</v>
      </c>
      <c r="AE14" s="272">
        <v>790.92</v>
      </c>
      <c r="AF14" s="272">
        <v>1381</v>
      </c>
      <c r="AG14" s="272">
        <v>564.96</v>
      </c>
    </row>
    <row r="15" spans="1:33" ht="15.75" customHeight="1" x14ac:dyDescent="0.25">
      <c r="A15" s="270" t="s">
        <v>57</v>
      </c>
      <c r="B15" s="271">
        <v>2811</v>
      </c>
      <c r="C15" s="271">
        <v>1484.2</v>
      </c>
      <c r="D15" s="271">
        <v>2527</v>
      </c>
      <c r="E15" s="271">
        <v>1074.82</v>
      </c>
      <c r="F15" s="271">
        <v>1967</v>
      </c>
      <c r="G15" s="271">
        <v>1106.82</v>
      </c>
      <c r="H15" s="271">
        <v>1105</v>
      </c>
      <c r="I15" s="271">
        <v>734.66</v>
      </c>
      <c r="J15" s="272">
        <v>1</v>
      </c>
      <c r="K15" s="272">
        <v>27.11</v>
      </c>
      <c r="L15" s="272" t="s">
        <v>1039</v>
      </c>
      <c r="M15" s="272" t="s">
        <v>1039</v>
      </c>
      <c r="N15" s="271">
        <v>4779</v>
      </c>
      <c r="O15" s="271">
        <v>1328.57</v>
      </c>
      <c r="P15" s="271">
        <v>3632</v>
      </c>
      <c r="Q15" s="271">
        <v>971.33</v>
      </c>
      <c r="R15" s="272">
        <v>1051</v>
      </c>
      <c r="S15" s="272">
        <v>840.11</v>
      </c>
      <c r="T15" s="272">
        <v>795</v>
      </c>
      <c r="U15" s="272">
        <v>666.23</v>
      </c>
      <c r="V15" s="272">
        <v>598</v>
      </c>
      <c r="W15" s="272">
        <v>678.97</v>
      </c>
      <c r="X15" s="272">
        <v>710</v>
      </c>
      <c r="Y15" s="272">
        <v>477.22</v>
      </c>
      <c r="Z15" s="272" t="s">
        <v>1039</v>
      </c>
      <c r="AA15" s="272" t="s">
        <v>1039</v>
      </c>
      <c r="AB15" s="272" t="s">
        <v>1039</v>
      </c>
      <c r="AC15" s="272" t="s">
        <v>1039</v>
      </c>
      <c r="AD15" s="272">
        <v>1649</v>
      </c>
      <c r="AE15" s="272">
        <v>781.67</v>
      </c>
      <c r="AF15" s="272">
        <v>1505</v>
      </c>
      <c r="AG15" s="272">
        <v>577.05999999999995</v>
      </c>
    </row>
    <row r="16" spans="1:33" ht="15.75" customHeight="1" x14ac:dyDescent="0.25">
      <c r="A16" s="270" t="s">
        <v>58</v>
      </c>
      <c r="B16" s="271">
        <v>3133</v>
      </c>
      <c r="C16" s="271">
        <v>1486.24</v>
      </c>
      <c r="D16" s="271">
        <v>2332</v>
      </c>
      <c r="E16" s="271">
        <v>1129.78</v>
      </c>
      <c r="F16" s="271">
        <v>2348</v>
      </c>
      <c r="G16" s="271">
        <v>1157.6500000000001</v>
      </c>
      <c r="H16" s="271">
        <v>1093</v>
      </c>
      <c r="I16" s="271">
        <v>757.46</v>
      </c>
      <c r="J16" s="272" t="s">
        <v>1039</v>
      </c>
      <c r="K16" s="272" t="s">
        <v>1039</v>
      </c>
      <c r="L16" s="272" t="s">
        <v>1039</v>
      </c>
      <c r="M16" s="272" t="s">
        <v>1039</v>
      </c>
      <c r="N16" s="271">
        <v>5481</v>
      </c>
      <c r="O16" s="271">
        <v>1345.47</v>
      </c>
      <c r="P16" s="271">
        <v>3425</v>
      </c>
      <c r="Q16" s="271">
        <v>1010.96</v>
      </c>
      <c r="R16" s="272">
        <v>1066</v>
      </c>
      <c r="S16" s="272">
        <v>770.15</v>
      </c>
      <c r="T16" s="272">
        <v>777</v>
      </c>
      <c r="U16" s="272">
        <v>664.52</v>
      </c>
      <c r="V16" s="272">
        <v>658</v>
      </c>
      <c r="W16" s="272">
        <v>686.87</v>
      </c>
      <c r="X16" s="272">
        <v>607</v>
      </c>
      <c r="Y16" s="272">
        <v>476.03</v>
      </c>
      <c r="Z16" s="272">
        <v>1</v>
      </c>
      <c r="AA16" s="272">
        <v>323.87</v>
      </c>
      <c r="AB16" s="272" t="s">
        <v>1039</v>
      </c>
      <c r="AC16" s="272" t="s">
        <v>1039</v>
      </c>
      <c r="AD16" s="272">
        <v>1725</v>
      </c>
      <c r="AE16" s="272">
        <v>738.12</v>
      </c>
      <c r="AF16" s="272">
        <v>1384</v>
      </c>
      <c r="AG16" s="272">
        <v>581.85</v>
      </c>
    </row>
    <row r="17" spans="1:33" ht="15.75" customHeight="1" x14ac:dyDescent="0.25">
      <c r="A17" s="270" t="s">
        <v>59</v>
      </c>
      <c r="B17" s="271">
        <v>3067</v>
      </c>
      <c r="C17" s="271">
        <v>1473.24</v>
      </c>
      <c r="D17" s="271">
        <v>2372</v>
      </c>
      <c r="E17" s="271">
        <v>1118.8399999999999</v>
      </c>
      <c r="F17" s="271">
        <v>2425</v>
      </c>
      <c r="G17" s="271">
        <v>1126.1099999999999</v>
      </c>
      <c r="H17" s="271">
        <v>1100</v>
      </c>
      <c r="I17" s="271">
        <v>742.31</v>
      </c>
      <c r="J17" s="272" t="s">
        <v>1039</v>
      </c>
      <c r="K17" s="272" t="s">
        <v>1039</v>
      </c>
      <c r="L17" s="272" t="s">
        <v>1039</v>
      </c>
      <c r="M17" s="272" t="s">
        <v>1039</v>
      </c>
      <c r="N17" s="271">
        <v>5492</v>
      </c>
      <c r="O17" s="271">
        <v>1319.96</v>
      </c>
      <c r="P17" s="271">
        <v>3472</v>
      </c>
      <c r="Q17" s="271">
        <v>999.55</v>
      </c>
      <c r="R17" s="272">
        <v>1071</v>
      </c>
      <c r="S17" s="272">
        <v>750</v>
      </c>
      <c r="T17" s="272">
        <v>756</v>
      </c>
      <c r="U17" s="272">
        <v>678.29</v>
      </c>
      <c r="V17" s="272">
        <v>634</v>
      </c>
      <c r="W17" s="272">
        <v>714.23</v>
      </c>
      <c r="X17" s="272">
        <v>635</v>
      </c>
      <c r="Y17" s="272">
        <v>486.2</v>
      </c>
      <c r="Z17" s="272" t="s">
        <v>1039</v>
      </c>
      <c r="AA17" s="272" t="s">
        <v>1039</v>
      </c>
      <c r="AB17" s="272" t="s">
        <v>1039</v>
      </c>
      <c r="AC17" s="272" t="s">
        <v>1039</v>
      </c>
      <c r="AD17" s="272">
        <v>1705</v>
      </c>
      <c r="AE17" s="272">
        <v>736.7</v>
      </c>
      <c r="AF17" s="272">
        <v>1391</v>
      </c>
      <c r="AG17" s="272">
        <v>590.6</v>
      </c>
    </row>
    <row r="18" spans="1:33" ht="15.75" customHeight="1" x14ac:dyDescent="0.25">
      <c r="A18" s="270" t="s">
        <v>60</v>
      </c>
      <c r="B18" s="271">
        <v>2997</v>
      </c>
      <c r="C18" s="271">
        <v>1449.04</v>
      </c>
      <c r="D18" s="271">
        <v>2321</v>
      </c>
      <c r="E18" s="271">
        <v>1116.69</v>
      </c>
      <c r="F18" s="271">
        <v>2622</v>
      </c>
      <c r="G18" s="271">
        <v>1147.98</v>
      </c>
      <c r="H18" s="271">
        <v>1113</v>
      </c>
      <c r="I18" s="271">
        <v>783.56</v>
      </c>
      <c r="J18" s="272" t="s">
        <v>1039</v>
      </c>
      <c r="K18" s="272" t="s">
        <v>1039</v>
      </c>
      <c r="L18" s="272" t="s">
        <v>1039</v>
      </c>
      <c r="M18" s="272" t="s">
        <v>1039</v>
      </c>
      <c r="N18" s="271">
        <v>5619</v>
      </c>
      <c r="O18" s="271">
        <v>1308.56</v>
      </c>
      <c r="P18" s="271">
        <v>3434</v>
      </c>
      <c r="Q18" s="271">
        <v>1008.72</v>
      </c>
      <c r="R18" s="272">
        <v>1122</v>
      </c>
      <c r="S18" s="272">
        <v>799.54</v>
      </c>
      <c r="T18" s="272">
        <v>771</v>
      </c>
      <c r="U18" s="272">
        <v>682.72</v>
      </c>
      <c r="V18" s="272">
        <v>679</v>
      </c>
      <c r="W18" s="272">
        <v>723.28</v>
      </c>
      <c r="X18" s="272">
        <v>623</v>
      </c>
      <c r="Y18" s="272">
        <v>495.09</v>
      </c>
      <c r="Z18" s="272" t="s">
        <v>1039</v>
      </c>
      <c r="AA18" s="272" t="s">
        <v>1039</v>
      </c>
      <c r="AB18" s="272" t="s">
        <v>1039</v>
      </c>
      <c r="AC18" s="272" t="s">
        <v>1039</v>
      </c>
      <c r="AD18" s="272">
        <v>1801</v>
      </c>
      <c r="AE18" s="272">
        <v>770.79</v>
      </c>
      <c r="AF18" s="272">
        <v>1394</v>
      </c>
      <c r="AG18" s="272">
        <v>598.86</v>
      </c>
    </row>
    <row r="19" spans="1:33" ht="15.75" customHeight="1" x14ac:dyDescent="0.25">
      <c r="A19" s="270" t="s">
        <v>61</v>
      </c>
      <c r="B19" s="271">
        <v>2862</v>
      </c>
      <c r="C19" s="271">
        <v>1503.08</v>
      </c>
      <c r="D19" s="271">
        <v>2285</v>
      </c>
      <c r="E19" s="271">
        <v>1159.75</v>
      </c>
      <c r="F19" s="271">
        <v>2531</v>
      </c>
      <c r="G19" s="271">
        <v>1148.67</v>
      </c>
      <c r="H19" s="271">
        <v>1107</v>
      </c>
      <c r="I19" s="271">
        <v>843.76</v>
      </c>
      <c r="J19" s="272" t="s">
        <v>1039</v>
      </c>
      <c r="K19" s="272" t="s">
        <v>1039</v>
      </c>
      <c r="L19" s="272" t="s">
        <v>1039</v>
      </c>
      <c r="M19" s="272" t="s">
        <v>1039</v>
      </c>
      <c r="N19" s="271">
        <v>5393</v>
      </c>
      <c r="O19" s="271">
        <v>1336.75</v>
      </c>
      <c r="P19" s="271">
        <v>3392</v>
      </c>
      <c r="Q19" s="271">
        <v>1056.6199999999999</v>
      </c>
      <c r="R19" s="272">
        <v>1024</v>
      </c>
      <c r="S19" s="272">
        <v>786.46</v>
      </c>
      <c r="T19" s="272">
        <v>758</v>
      </c>
      <c r="U19" s="272">
        <v>717.56</v>
      </c>
      <c r="V19" s="272">
        <v>652</v>
      </c>
      <c r="W19" s="272">
        <v>716.02</v>
      </c>
      <c r="X19" s="272">
        <v>591</v>
      </c>
      <c r="Y19" s="272">
        <v>509.26</v>
      </c>
      <c r="Z19" s="272" t="s">
        <v>1039</v>
      </c>
      <c r="AA19" s="272" t="s">
        <v>1039</v>
      </c>
      <c r="AB19" s="272" t="s">
        <v>1039</v>
      </c>
      <c r="AC19" s="272" t="s">
        <v>1039</v>
      </c>
      <c r="AD19" s="272">
        <v>1676</v>
      </c>
      <c r="AE19" s="272">
        <v>759.06</v>
      </c>
      <c r="AF19" s="272">
        <v>1349</v>
      </c>
      <c r="AG19" s="272">
        <v>626.29999999999995</v>
      </c>
    </row>
    <row r="20" spans="1:33" ht="15.75" customHeight="1" x14ac:dyDescent="0.25">
      <c r="A20" s="270" t="s">
        <v>62</v>
      </c>
      <c r="B20" s="271">
        <v>2814</v>
      </c>
      <c r="C20" s="271">
        <v>1596.99</v>
      </c>
      <c r="D20" s="271">
        <v>2557</v>
      </c>
      <c r="E20" s="271">
        <v>1228.26</v>
      </c>
      <c r="F20" s="271">
        <v>2393</v>
      </c>
      <c r="G20" s="271">
        <v>1261.58</v>
      </c>
      <c r="H20" s="271">
        <v>1219</v>
      </c>
      <c r="I20" s="271">
        <v>855.58</v>
      </c>
      <c r="J20" s="272" t="s">
        <v>1039</v>
      </c>
      <c r="K20" s="272" t="s">
        <v>1039</v>
      </c>
      <c r="L20" s="272" t="s">
        <v>1039</v>
      </c>
      <c r="M20" s="272" t="s">
        <v>1039</v>
      </c>
      <c r="N20" s="271">
        <v>5207</v>
      </c>
      <c r="O20" s="271">
        <v>1442.85</v>
      </c>
      <c r="P20" s="271">
        <v>3776</v>
      </c>
      <c r="Q20" s="271">
        <v>1107.95</v>
      </c>
      <c r="R20" s="272">
        <v>982</v>
      </c>
      <c r="S20" s="272">
        <v>844.1</v>
      </c>
      <c r="T20" s="272">
        <v>795</v>
      </c>
      <c r="U20" s="272">
        <v>739.57</v>
      </c>
      <c r="V20" s="272">
        <v>608</v>
      </c>
      <c r="W20" s="272">
        <v>766.96</v>
      </c>
      <c r="X20" s="272">
        <v>566</v>
      </c>
      <c r="Y20" s="272">
        <v>539.44000000000005</v>
      </c>
      <c r="Z20" s="272" t="s">
        <v>1039</v>
      </c>
      <c r="AA20" s="272" t="s">
        <v>1039</v>
      </c>
      <c r="AB20" s="272" t="s">
        <v>1039</v>
      </c>
      <c r="AC20" s="272" t="s">
        <v>1039</v>
      </c>
      <c r="AD20" s="272">
        <v>1590</v>
      </c>
      <c r="AE20" s="272">
        <v>814.6</v>
      </c>
      <c r="AF20" s="272">
        <v>1361</v>
      </c>
      <c r="AG20" s="272">
        <v>656.34</v>
      </c>
    </row>
    <row r="21" spans="1:33" ht="16.5" customHeight="1" x14ac:dyDescent="0.25">
      <c r="A21" s="273" t="s">
        <v>63</v>
      </c>
      <c r="B21" s="271">
        <v>2860</v>
      </c>
      <c r="C21" s="274">
        <v>1585.49</v>
      </c>
      <c r="D21" s="271">
        <v>2472</v>
      </c>
      <c r="E21" s="271">
        <v>1247.98</v>
      </c>
      <c r="F21" s="271">
        <v>2699</v>
      </c>
      <c r="G21" s="274">
        <v>1234.46</v>
      </c>
      <c r="H21" s="271">
        <v>1193</v>
      </c>
      <c r="I21" s="271">
        <v>882.8</v>
      </c>
      <c r="J21" s="272" t="s">
        <v>1039</v>
      </c>
      <c r="K21" s="272" t="s">
        <v>1039</v>
      </c>
      <c r="L21" s="272" t="s">
        <v>1039</v>
      </c>
      <c r="M21" s="272" t="s">
        <v>1039</v>
      </c>
      <c r="N21" s="271">
        <v>5559</v>
      </c>
      <c r="O21" s="274">
        <v>1415.06</v>
      </c>
      <c r="P21" s="271">
        <v>3665</v>
      </c>
      <c r="Q21" s="271">
        <v>1129.1099999999999</v>
      </c>
      <c r="R21" s="272">
        <v>953</v>
      </c>
      <c r="S21" s="220">
        <v>789.07</v>
      </c>
      <c r="T21" s="272">
        <v>820</v>
      </c>
      <c r="U21" s="272">
        <v>737.47</v>
      </c>
      <c r="V21" s="272">
        <v>607</v>
      </c>
      <c r="W21" s="220">
        <v>726.7</v>
      </c>
      <c r="X21" s="272">
        <v>560</v>
      </c>
      <c r="Y21" s="272">
        <v>529.41</v>
      </c>
      <c r="Z21" s="272" t="s">
        <v>1039</v>
      </c>
      <c r="AA21" s="272" t="s">
        <v>1039</v>
      </c>
      <c r="AB21" s="272" t="s">
        <v>1039</v>
      </c>
      <c r="AC21" s="272" t="s">
        <v>1039</v>
      </c>
      <c r="AD21" s="272">
        <v>1560</v>
      </c>
      <c r="AE21" s="220">
        <v>764.8</v>
      </c>
      <c r="AF21" s="272">
        <v>1380</v>
      </c>
      <c r="AG21" s="272">
        <v>653.04</v>
      </c>
    </row>
    <row r="22" spans="1:33" ht="15" customHeight="1" x14ac:dyDescent="0.25">
      <c r="A22" s="546" t="s">
        <v>551</v>
      </c>
      <c r="B22" s="546"/>
      <c r="C22" s="546"/>
      <c r="D22" s="546"/>
      <c r="E22" s="546"/>
      <c r="F22" s="546"/>
      <c r="G22" s="546"/>
      <c r="H22" s="546"/>
      <c r="I22" s="546"/>
      <c r="J22" s="546"/>
      <c r="K22" s="546"/>
      <c r="L22" s="546"/>
      <c r="M22" s="546"/>
      <c r="N22" s="546"/>
      <c r="O22" s="546"/>
      <c r="P22" s="546"/>
      <c r="Q22" s="546"/>
      <c r="R22" s="546"/>
      <c r="S22" s="546"/>
      <c r="T22" s="546"/>
      <c r="U22" s="546"/>
      <c r="V22" s="546"/>
      <c r="W22" s="546"/>
      <c r="X22" s="546"/>
      <c r="Y22" s="546"/>
      <c r="Z22" s="546"/>
      <c r="AA22" s="546"/>
      <c r="AB22" s="546"/>
      <c r="AC22" s="546"/>
      <c r="AD22" s="546"/>
      <c r="AE22" s="546"/>
      <c r="AF22" s="546"/>
      <c r="AG22" s="546"/>
    </row>
  </sheetData>
  <mergeCells count="13">
    <mergeCell ref="A22:AG22"/>
    <mergeCell ref="Z3:AC3"/>
    <mergeCell ref="AD3:AG3"/>
    <mergeCell ref="A1:AG1"/>
    <mergeCell ref="B2:Q2"/>
    <mergeCell ref="B3:E3"/>
    <mergeCell ref="F3:I3"/>
    <mergeCell ref="J3:M3"/>
    <mergeCell ref="N3:Q3"/>
    <mergeCell ref="R2:AG2"/>
    <mergeCell ref="R3:U3"/>
    <mergeCell ref="V3:Y3"/>
    <mergeCell ref="A2:A4"/>
  </mergeCells>
  <pageMargins left="0.7" right="0.7" top="0.75" bottom="0.75" header="0.3" footer="0.3"/>
  <pageSetup orientation="portrait"/>
  <headerFooter>
    <oddFooter>&amp;C&amp;"Helvetica Neue,Regular"&amp;12&amp;K000000&amp;P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tint="-0.249977111117893"/>
  </sheetPr>
  <dimension ref="A1:M11"/>
  <sheetViews>
    <sheetView showGridLines="0" workbookViewId="0">
      <selection activeCell="B2" sqref="B2:M3"/>
    </sheetView>
  </sheetViews>
  <sheetFormatPr baseColWidth="10" defaultColWidth="10.7109375" defaultRowHeight="15" customHeight="1" x14ac:dyDescent="0.2"/>
  <cols>
    <col min="1" max="1" width="17.7109375" style="155" customWidth="1"/>
    <col min="2" max="2" width="16.42578125" style="155" customWidth="1"/>
    <col min="3" max="3" width="14.42578125" style="155" customWidth="1"/>
    <col min="4" max="4" width="18" style="155" customWidth="1"/>
    <col min="5" max="5" width="16.42578125" style="155" customWidth="1"/>
    <col min="6" max="6" width="13.42578125" style="155" customWidth="1"/>
    <col min="7" max="7" width="17.140625" style="155" customWidth="1"/>
    <col min="8" max="8" width="15.7109375" style="155" customWidth="1"/>
    <col min="9" max="9" width="13.42578125" style="155" customWidth="1"/>
    <col min="10" max="10" width="18.42578125" style="155" customWidth="1"/>
    <col min="11" max="11" width="20.42578125" style="155" customWidth="1"/>
    <col min="12" max="12" width="18.42578125" style="155" customWidth="1"/>
    <col min="13" max="13" width="19.28515625" style="155" customWidth="1"/>
    <col min="14" max="15" width="10.7109375" style="155" customWidth="1"/>
    <col min="16" max="16384" width="10.7109375" style="155"/>
  </cols>
  <sheetData>
    <row r="1" spans="1:13" ht="13.5" customHeight="1" x14ac:dyDescent="0.2">
      <c r="A1" s="532" t="s">
        <v>490</v>
      </c>
      <c r="B1" s="533"/>
      <c r="C1" s="533"/>
      <c r="D1" s="533"/>
      <c r="E1" s="533"/>
      <c r="F1" s="533"/>
      <c r="G1" s="533"/>
      <c r="H1" s="533"/>
      <c r="I1" s="533"/>
      <c r="J1" s="533"/>
      <c r="K1" s="533"/>
      <c r="L1" s="533"/>
      <c r="M1" s="533"/>
    </row>
    <row r="2" spans="1:13" ht="13.5" customHeight="1" x14ac:dyDescent="0.2">
      <c r="A2" s="551" t="s">
        <v>92</v>
      </c>
      <c r="B2" s="534" t="s">
        <v>217</v>
      </c>
      <c r="C2" s="535"/>
      <c r="D2" s="535"/>
      <c r="E2" s="534" t="s">
        <v>218</v>
      </c>
      <c r="F2" s="535"/>
      <c r="G2" s="535"/>
      <c r="H2" s="534" t="s">
        <v>680</v>
      </c>
      <c r="I2" s="535"/>
      <c r="J2" s="535"/>
      <c r="K2" s="222" t="s">
        <v>217</v>
      </c>
      <c r="L2" s="222" t="s">
        <v>218</v>
      </c>
      <c r="M2" s="222" t="s">
        <v>680</v>
      </c>
    </row>
    <row r="3" spans="1:13" ht="23.25" customHeight="1" x14ac:dyDescent="0.2">
      <c r="A3" s="537"/>
      <c r="B3" s="224" t="s">
        <v>553</v>
      </c>
      <c r="C3" s="224" t="s">
        <v>554</v>
      </c>
      <c r="D3" s="224" t="s">
        <v>552</v>
      </c>
      <c r="E3" s="224" t="s">
        <v>553</v>
      </c>
      <c r="F3" s="224" t="s">
        <v>554</v>
      </c>
      <c r="G3" s="224" t="s">
        <v>552</v>
      </c>
      <c r="H3" s="224" t="s">
        <v>553</v>
      </c>
      <c r="I3" s="224" t="s">
        <v>554</v>
      </c>
      <c r="J3" s="224" t="s">
        <v>552</v>
      </c>
      <c r="K3" s="224" t="s">
        <v>679</v>
      </c>
      <c r="L3" s="224" t="s">
        <v>679</v>
      </c>
      <c r="M3" s="224" t="s">
        <v>679</v>
      </c>
    </row>
    <row r="4" spans="1:13" ht="15.75" customHeight="1" x14ac:dyDescent="0.2">
      <c r="A4" s="14" t="s">
        <v>2</v>
      </c>
      <c r="B4" s="17">
        <v>10123</v>
      </c>
      <c r="C4" s="18">
        <v>968.21</v>
      </c>
      <c r="D4" s="18">
        <v>9800751.5299999993</v>
      </c>
      <c r="E4" s="17">
        <v>7522</v>
      </c>
      <c r="F4" s="18">
        <v>864.82</v>
      </c>
      <c r="G4" s="18">
        <v>6505541.7599999998</v>
      </c>
      <c r="H4" s="17">
        <v>17645</v>
      </c>
      <c r="I4" s="179">
        <v>924.13</v>
      </c>
      <c r="J4" s="179">
        <v>16306293.289999999</v>
      </c>
      <c r="K4" s="181">
        <v>10094</v>
      </c>
      <c r="L4" s="181">
        <v>7473</v>
      </c>
      <c r="M4" s="181">
        <v>17568</v>
      </c>
    </row>
    <row r="5" spans="1:13" ht="15.75" customHeight="1" x14ac:dyDescent="0.2">
      <c r="A5" s="14" t="s">
        <v>3</v>
      </c>
      <c r="B5" s="17">
        <v>73217</v>
      </c>
      <c r="C5" s="18">
        <v>1265.67</v>
      </c>
      <c r="D5" s="18">
        <v>92667978.950000003</v>
      </c>
      <c r="E5" s="17">
        <v>56516</v>
      </c>
      <c r="F5" s="18">
        <v>881.38</v>
      </c>
      <c r="G5" s="18">
        <v>49811932.060000002</v>
      </c>
      <c r="H5" s="17">
        <v>129732</v>
      </c>
      <c r="I5" s="179">
        <v>1098.26</v>
      </c>
      <c r="J5" s="179">
        <v>142479911.00999999</v>
      </c>
      <c r="K5" s="181">
        <v>72916</v>
      </c>
      <c r="L5" s="181">
        <v>54731</v>
      </c>
      <c r="M5" s="181">
        <v>127647</v>
      </c>
    </row>
    <row r="6" spans="1:13" ht="15.75" customHeight="1" x14ac:dyDescent="0.2">
      <c r="A6" s="14" t="s">
        <v>4</v>
      </c>
      <c r="B6" s="17">
        <v>4502</v>
      </c>
      <c r="C6" s="18">
        <v>517.44000000000005</v>
      </c>
      <c r="D6" s="18">
        <v>2329391.64</v>
      </c>
      <c r="E6" s="17">
        <v>40254</v>
      </c>
      <c r="F6" s="18">
        <v>682.46</v>
      </c>
      <c r="G6" s="18">
        <v>27471839.710000001</v>
      </c>
      <c r="H6" s="17">
        <v>44756</v>
      </c>
      <c r="I6" s="179">
        <v>665.86</v>
      </c>
      <c r="J6" s="179">
        <v>29801231.350000001</v>
      </c>
      <c r="K6" s="181">
        <v>1409</v>
      </c>
      <c r="L6" s="181">
        <v>24019</v>
      </c>
      <c r="M6" s="181">
        <v>25428</v>
      </c>
    </row>
    <row r="7" spans="1:13" ht="15.75" customHeight="1" x14ac:dyDescent="0.2">
      <c r="A7" s="14" t="s">
        <v>5</v>
      </c>
      <c r="B7" s="17">
        <v>3252</v>
      </c>
      <c r="C7" s="18">
        <v>366.6</v>
      </c>
      <c r="D7" s="18">
        <v>1191993.75</v>
      </c>
      <c r="E7" s="17">
        <v>3023</v>
      </c>
      <c r="F7" s="18">
        <v>357.21</v>
      </c>
      <c r="G7" s="18">
        <v>1079770.05</v>
      </c>
      <c r="H7" s="17">
        <v>6274</v>
      </c>
      <c r="I7" s="179">
        <v>362.08</v>
      </c>
      <c r="J7" s="179">
        <v>2271763.7999999998</v>
      </c>
      <c r="K7" s="181">
        <v>3092</v>
      </c>
      <c r="L7" s="181">
        <v>2877</v>
      </c>
      <c r="M7" s="181">
        <v>5969</v>
      </c>
    </row>
    <row r="8" spans="1:13" ht="15.75" customHeight="1" x14ac:dyDescent="0.2">
      <c r="A8" s="14" t="s">
        <v>28</v>
      </c>
      <c r="B8" s="17">
        <v>25</v>
      </c>
      <c r="C8" s="18">
        <v>636.57000000000005</v>
      </c>
      <c r="D8" s="18">
        <v>16126.36</v>
      </c>
      <c r="E8" s="17">
        <v>94</v>
      </c>
      <c r="F8" s="18">
        <v>602.46</v>
      </c>
      <c r="G8" s="18">
        <v>56480.71</v>
      </c>
      <c r="H8" s="17">
        <v>119</v>
      </c>
      <c r="I8" s="179">
        <v>609.72</v>
      </c>
      <c r="J8" s="179">
        <v>72607.070000000007</v>
      </c>
      <c r="K8" s="181">
        <v>25</v>
      </c>
      <c r="L8" s="181">
        <v>87</v>
      </c>
      <c r="M8" s="181">
        <v>112</v>
      </c>
    </row>
    <row r="9" spans="1:13" ht="15.75" customHeight="1" x14ac:dyDescent="0.2">
      <c r="A9" s="53" t="s">
        <v>546</v>
      </c>
      <c r="B9" s="156">
        <v>91118</v>
      </c>
      <c r="C9" s="157">
        <v>1163.4000000000001</v>
      </c>
      <c r="D9" s="157">
        <v>106006242.22</v>
      </c>
      <c r="E9" s="156">
        <v>107408</v>
      </c>
      <c r="F9" s="157">
        <v>790.68</v>
      </c>
      <c r="G9" s="157">
        <v>84925564.299999997</v>
      </c>
      <c r="H9" s="156">
        <v>198526</v>
      </c>
      <c r="I9" s="180">
        <v>961.75</v>
      </c>
      <c r="J9" s="180">
        <v>190931806.52000001</v>
      </c>
      <c r="K9" s="182">
        <v>87537</v>
      </c>
      <c r="L9" s="182">
        <v>89187</v>
      </c>
      <c r="M9" s="182">
        <v>176724</v>
      </c>
    </row>
    <row r="10" spans="1:13" ht="9" customHeight="1" x14ac:dyDescent="0.2">
      <c r="A10" s="530" t="s">
        <v>682</v>
      </c>
      <c r="B10" s="530"/>
      <c r="C10" s="530"/>
      <c r="D10" s="530"/>
      <c r="E10" s="530"/>
      <c r="F10" s="530"/>
      <c r="G10" s="530"/>
      <c r="H10" s="530"/>
      <c r="I10" s="530"/>
      <c r="J10" s="530"/>
      <c r="K10" s="530"/>
      <c r="L10" s="530"/>
      <c r="M10" s="530"/>
    </row>
    <row r="11" spans="1:13" ht="15" customHeight="1" x14ac:dyDescent="0.2">
      <c r="A11" s="531"/>
      <c r="B11" s="531"/>
      <c r="C11" s="531"/>
      <c r="D11" s="531"/>
      <c r="E11" s="531"/>
      <c r="F11" s="531"/>
      <c r="G11" s="531"/>
      <c r="H11" s="531"/>
      <c r="I11" s="531"/>
      <c r="J11" s="531"/>
      <c r="K11" s="531"/>
      <c r="L11" s="531"/>
      <c r="M11" s="531"/>
    </row>
  </sheetData>
  <mergeCells count="6">
    <mergeCell ref="A1:M1"/>
    <mergeCell ref="B2:D2"/>
    <mergeCell ref="E2:G2"/>
    <mergeCell ref="H2:J2"/>
    <mergeCell ref="A10:M11"/>
    <mergeCell ref="A2:A3"/>
  </mergeCells>
  <pageMargins left="0.7" right="0.7" top="0.75" bottom="0.75" header="0.3" footer="0.3"/>
  <pageSetup orientation="portrait"/>
  <headerFooter>
    <oddFooter>&amp;C&amp;"Helvetica Neue,Regular"&amp;12&amp;K000000&amp;P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8" tint="-0.249977111117893"/>
  </sheetPr>
  <dimension ref="A1:D16"/>
  <sheetViews>
    <sheetView showGridLines="0" workbookViewId="0">
      <selection sqref="A1:D1"/>
    </sheetView>
  </sheetViews>
  <sheetFormatPr baseColWidth="10" defaultColWidth="10.7109375" defaultRowHeight="15" customHeight="1" x14ac:dyDescent="0.25"/>
  <cols>
    <col min="1" max="1" width="31.42578125" style="1" customWidth="1"/>
    <col min="2" max="2" width="17.42578125" style="1" customWidth="1"/>
    <col min="3" max="3" width="12.42578125" style="1" customWidth="1"/>
    <col min="4" max="4" width="30.42578125" style="1" customWidth="1"/>
    <col min="5" max="5" width="10.7109375" style="1" customWidth="1"/>
    <col min="6" max="16384" width="10.7109375" style="1"/>
  </cols>
  <sheetData>
    <row r="1" spans="1:4" ht="14.65" customHeight="1" x14ac:dyDescent="0.25">
      <c r="A1" s="479" t="s">
        <v>491</v>
      </c>
      <c r="B1" s="479"/>
      <c r="C1" s="479"/>
      <c r="D1" s="479"/>
    </row>
    <row r="2" spans="1:4" ht="13.5" customHeight="1" x14ac:dyDescent="0.25">
      <c r="A2" s="275"/>
      <c r="B2" s="225" t="s">
        <v>553</v>
      </c>
      <c r="C2" s="225" t="s">
        <v>554</v>
      </c>
      <c r="D2" s="225" t="s">
        <v>552</v>
      </c>
    </row>
    <row r="3" spans="1:4" ht="15.75" customHeight="1" x14ac:dyDescent="0.25">
      <c r="A3" s="136" t="s">
        <v>683</v>
      </c>
      <c r="B3" s="78">
        <v>454</v>
      </c>
      <c r="C3" s="79">
        <v>2017.18</v>
      </c>
      <c r="D3" s="79">
        <v>915799.06</v>
      </c>
    </row>
    <row r="4" spans="1:4" ht="15.75" customHeight="1" x14ac:dyDescent="0.25">
      <c r="A4" s="136" t="s">
        <v>684</v>
      </c>
      <c r="B4" s="78">
        <v>5360</v>
      </c>
      <c r="C4" s="79">
        <v>1163.33</v>
      </c>
      <c r="D4" s="79">
        <v>6235450.6900000004</v>
      </c>
    </row>
    <row r="5" spans="1:4" ht="15.75" customHeight="1" x14ac:dyDescent="0.25">
      <c r="A5" s="136" t="s">
        <v>685</v>
      </c>
      <c r="B5" s="276">
        <v>12039</v>
      </c>
      <c r="C5" s="277">
        <v>779.86</v>
      </c>
      <c r="D5" s="277">
        <v>9388692.8599999994</v>
      </c>
    </row>
    <row r="6" spans="1:4" ht="15.75" customHeight="1" x14ac:dyDescent="0.25">
      <c r="A6" s="136" t="s">
        <v>1064</v>
      </c>
      <c r="B6" s="280" t="s">
        <v>1039</v>
      </c>
      <c r="C6" s="277" t="s">
        <v>1039</v>
      </c>
      <c r="D6" s="277" t="s">
        <v>1039</v>
      </c>
    </row>
    <row r="7" spans="1:4" ht="15.75" customHeight="1" x14ac:dyDescent="0.25">
      <c r="A7" s="138" t="s">
        <v>686</v>
      </c>
      <c r="B7" s="278">
        <v>17853</v>
      </c>
      <c r="C7" s="279">
        <v>926.45</v>
      </c>
      <c r="D7" s="279">
        <v>16539942.6</v>
      </c>
    </row>
    <row r="8" spans="1:4" ht="11.25" customHeight="1" x14ac:dyDescent="0.25">
      <c r="A8" s="552" t="s">
        <v>551</v>
      </c>
      <c r="B8" s="552"/>
      <c r="C8" s="552"/>
      <c r="D8" s="552"/>
    </row>
    <row r="9" spans="1:4" ht="26.25" customHeight="1" x14ac:dyDescent="0.25">
      <c r="A9" s="531"/>
      <c r="B9" s="531"/>
      <c r="C9" s="531"/>
      <c r="D9" s="531"/>
    </row>
    <row r="10" spans="1:4" ht="15" customHeight="1" x14ac:dyDescent="0.25">
      <c r="A10" s="57"/>
      <c r="B10" s="57"/>
      <c r="C10" s="57"/>
      <c r="D10" s="57"/>
    </row>
    <row r="16" spans="1:4" ht="15" customHeight="1" x14ac:dyDescent="0.25">
      <c r="D16" s="66"/>
    </row>
  </sheetData>
  <mergeCells count="2">
    <mergeCell ref="A1:D1"/>
    <mergeCell ref="A8:D9"/>
  </mergeCells>
  <pageMargins left="0.7" right="0.7" top="0.75" bottom="0.75" header="0.3" footer="0.3"/>
  <pageSetup orientation="portrait"/>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B13"/>
  <sheetViews>
    <sheetView showGridLines="0" workbookViewId="0">
      <selection activeCell="D11" sqref="D11"/>
    </sheetView>
  </sheetViews>
  <sheetFormatPr baseColWidth="10" defaultColWidth="10.7109375" defaultRowHeight="15" customHeight="1" x14ac:dyDescent="0.25"/>
  <cols>
    <col min="1" max="1" width="42.140625" style="1" customWidth="1"/>
    <col min="2" max="2" width="18.140625" style="1" customWidth="1"/>
    <col min="3" max="6" width="10.7109375" style="1" customWidth="1"/>
    <col min="7" max="16384" width="10.7109375" style="1"/>
  </cols>
  <sheetData>
    <row r="1" spans="1:2" ht="15.75" customHeight="1" x14ac:dyDescent="0.25">
      <c r="A1" s="436" t="s">
        <v>474</v>
      </c>
      <c r="B1" s="437"/>
    </row>
    <row r="2" spans="1:2" ht="13.9" customHeight="1" x14ac:dyDescent="0.25">
      <c r="A2" s="438" t="s">
        <v>536</v>
      </c>
      <c r="B2" s="439"/>
    </row>
    <row r="3" spans="1:2" ht="15.75" customHeight="1" x14ac:dyDescent="0.25">
      <c r="A3" s="202" t="s">
        <v>371</v>
      </c>
      <c r="B3" s="203" t="s">
        <v>537</v>
      </c>
    </row>
    <row r="4" spans="1:2" ht="15.75" customHeight="1" x14ac:dyDescent="0.25">
      <c r="A4" s="204" t="s">
        <v>538</v>
      </c>
      <c r="B4" s="205">
        <v>40550710.869999997</v>
      </c>
    </row>
    <row r="5" spans="1:2" ht="15.75" customHeight="1" x14ac:dyDescent="0.25">
      <c r="A5" s="204" t="s">
        <v>539</v>
      </c>
      <c r="B5" s="205">
        <v>904352.88</v>
      </c>
    </row>
    <row r="6" spans="1:2" ht="17.25" customHeight="1" x14ac:dyDescent="0.25">
      <c r="A6" s="204" t="s">
        <v>540</v>
      </c>
      <c r="B6" s="205">
        <v>1012001.94</v>
      </c>
    </row>
    <row r="7" spans="1:2" ht="14.25" customHeight="1" x14ac:dyDescent="0.25">
      <c r="A7" s="204" t="s">
        <v>542</v>
      </c>
      <c r="B7" s="205">
        <v>1045759.53</v>
      </c>
    </row>
    <row r="8" spans="1:2" ht="13.5" customHeight="1" x14ac:dyDescent="0.25">
      <c r="A8" s="204" t="s">
        <v>541</v>
      </c>
      <c r="B8" s="205">
        <v>27.31</v>
      </c>
    </row>
    <row r="9" spans="1:2" ht="15" customHeight="1" x14ac:dyDescent="0.25">
      <c r="A9" s="206" t="s">
        <v>30</v>
      </c>
      <c r="B9" s="207">
        <f>SUM(B4:B8)</f>
        <v>43512852.530000001</v>
      </c>
    </row>
    <row r="10" spans="1:2" ht="13.5" customHeight="1" x14ac:dyDescent="0.25">
      <c r="A10" s="204" t="s">
        <v>545</v>
      </c>
      <c r="B10" s="208">
        <v>41739883.950000003</v>
      </c>
    </row>
    <row r="11" spans="1:2" ht="13.5" customHeight="1" x14ac:dyDescent="0.25">
      <c r="A11" s="204" t="s">
        <v>355</v>
      </c>
      <c r="B11" s="208">
        <f>B9-B10</f>
        <v>1772968.5799999982</v>
      </c>
    </row>
    <row r="12" spans="1:2" ht="13.5" customHeight="1" x14ac:dyDescent="0.25">
      <c r="A12" s="209" t="s">
        <v>543</v>
      </c>
      <c r="B12" s="210">
        <v>4.25</v>
      </c>
    </row>
    <row r="13" spans="1:2" ht="15" customHeight="1" x14ac:dyDescent="0.25">
      <c r="A13" s="440" t="s">
        <v>544</v>
      </c>
      <c r="B13" s="440"/>
    </row>
  </sheetData>
  <mergeCells count="3">
    <mergeCell ref="A1:B1"/>
    <mergeCell ref="A2:B2"/>
    <mergeCell ref="A13:B13"/>
  </mergeCells>
  <pageMargins left="0.7" right="0.7" top="0.75" bottom="0.75" header="0.3" footer="0.3"/>
  <pageSetup orientation="portrait" r:id="rId1"/>
  <headerFooter>
    <oddFooter>&amp;C&amp;"Helvetica Neue,Regular"&amp;12&amp;K000000&amp;P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249977111117893"/>
  </sheetPr>
  <dimension ref="A1:H45"/>
  <sheetViews>
    <sheetView showGridLines="0" workbookViewId="0">
      <selection sqref="A1:H1"/>
    </sheetView>
  </sheetViews>
  <sheetFormatPr baseColWidth="10" defaultColWidth="10.7109375" defaultRowHeight="15" customHeight="1" x14ac:dyDescent="0.25"/>
  <cols>
    <col min="1" max="1" width="43.140625" style="1" customWidth="1"/>
    <col min="2" max="2" width="16.7109375" style="1" customWidth="1"/>
    <col min="3" max="3" width="15.140625" style="1" customWidth="1"/>
    <col min="4" max="4" width="18.42578125" style="1" customWidth="1"/>
    <col min="5" max="5" width="14.7109375" style="1" customWidth="1"/>
    <col min="6" max="6" width="14.28515625" style="1" customWidth="1"/>
    <col min="7" max="7" width="13.28515625" style="1" customWidth="1"/>
    <col min="8" max="8" width="18" style="1" customWidth="1"/>
    <col min="9" max="9" width="10.7109375" style="1" customWidth="1"/>
    <col min="10" max="16384" width="10.7109375" style="1"/>
  </cols>
  <sheetData>
    <row r="1" spans="1:8" ht="15" customHeight="1" x14ac:dyDescent="0.25">
      <c r="A1" s="471" t="s">
        <v>492</v>
      </c>
      <c r="B1" s="471"/>
      <c r="C1" s="471"/>
      <c r="D1" s="471"/>
      <c r="E1" s="471"/>
      <c r="F1" s="471"/>
      <c r="G1" s="471"/>
      <c r="H1" s="471"/>
    </row>
    <row r="2" spans="1:8" ht="15" customHeight="1" x14ac:dyDescent="0.25">
      <c r="A2" s="534" t="s">
        <v>689</v>
      </c>
      <c r="B2" s="553" t="s">
        <v>687</v>
      </c>
      <c r="C2" s="554"/>
      <c r="D2" s="554"/>
      <c r="E2" s="554"/>
      <c r="F2" s="553" t="s">
        <v>688</v>
      </c>
      <c r="G2" s="554"/>
      <c r="H2" s="554"/>
    </row>
    <row r="3" spans="1:8" ht="22.5" customHeight="1" x14ac:dyDescent="0.25">
      <c r="A3" s="555"/>
      <c r="B3" s="224" t="s">
        <v>690</v>
      </c>
      <c r="C3" s="222" t="s">
        <v>96</v>
      </c>
      <c r="D3" s="224" t="s">
        <v>691</v>
      </c>
      <c r="E3" s="222" t="s">
        <v>692</v>
      </c>
      <c r="F3" s="224" t="s">
        <v>695</v>
      </c>
      <c r="G3" s="222" t="s">
        <v>693</v>
      </c>
      <c r="H3" s="222" t="s">
        <v>694</v>
      </c>
    </row>
    <row r="4" spans="1:8" ht="15" customHeight="1" x14ac:dyDescent="0.25">
      <c r="A4" s="87" t="s">
        <v>3</v>
      </c>
      <c r="B4" s="281"/>
      <c r="C4" s="281"/>
      <c r="D4" s="281"/>
      <c r="E4" s="281"/>
      <c r="F4" s="281"/>
      <c r="G4" s="282"/>
      <c r="H4" s="282"/>
    </row>
    <row r="5" spans="1:8" ht="15" customHeight="1" x14ac:dyDescent="0.25">
      <c r="A5" s="139" t="s">
        <v>696</v>
      </c>
      <c r="B5" s="283">
        <v>1931</v>
      </c>
      <c r="C5" s="283">
        <v>5794</v>
      </c>
      <c r="D5" s="283">
        <v>9632</v>
      </c>
      <c r="E5" s="283" t="s">
        <v>357</v>
      </c>
      <c r="F5" s="284"/>
      <c r="G5" s="284"/>
      <c r="H5" s="284"/>
    </row>
    <row r="6" spans="1:8" ht="15" customHeight="1" x14ac:dyDescent="0.25">
      <c r="A6" s="139" t="s">
        <v>697</v>
      </c>
      <c r="B6" s="283">
        <v>22</v>
      </c>
      <c r="C6" s="283">
        <v>37</v>
      </c>
      <c r="D6" s="283">
        <v>39</v>
      </c>
      <c r="E6" s="283">
        <v>98</v>
      </c>
      <c r="F6" s="284"/>
      <c r="G6" s="284"/>
      <c r="H6" s="284"/>
    </row>
    <row r="7" spans="1:8" ht="15" customHeight="1" x14ac:dyDescent="0.25">
      <c r="A7" s="85" t="s">
        <v>698</v>
      </c>
      <c r="B7" s="183">
        <v>1953</v>
      </c>
      <c r="C7" s="183">
        <v>5831</v>
      </c>
      <c r="D7" s="183">
        <v>9671</v>
      </c>
      <c r="E7" s="183">
        <v>17455</v>
      </c>
      <c r="F7" s="86">
        <v>0.159</v>
      </c>
      <c r="G7" s="85" t="s">
        <v>97</v>
      </c>
      <c r="H7" s="85" t="s">
        <v>98</v>
      </c>
    </row>
    <row r="8" spans="1:8" ht="15" customHeight="1" x14ac:dyDescent="0.25">
      <c r="A8" s="87" t="s">
        <v>2</v>
      </c>
      <c r="B8" s="285"/>
      <c r="C8" s="285"/>
      <c r="D8" s="285"/>
      <c r="E8" s="285"/>
      <c r="F8" s="286"/>
      <c r="G8" s="286"/>
      <c r="H8" s="286"/>
    </row>
    <row r="9" spans="1:8" ht="15" customHeight="1" x14ac:dyDescent="0.25">
      <c r="A9" s="140" t="s">
        <v>683</v>
      </c>
      <c r="B9" s="283"/>
      <c r="C9" s="283">
        <v>13</v>
      </c>
      <c r="D9" s="283">
        <v>11</v>
      </c>
      <c r="E9" s="283">
        <v>24</v>
      </c>
      <c r="F9" s="284"/>
      <c r="G9" s="284"/>
      <c r="H9" s="284"/>
    </row>
    <row r="10" spans="1:8" ht="15" customHeight="1" x14ac:dyDescent="0.25">
      <c r="A10" s="140" t="s">
        <v>358</v>
      </c>
      <c r="B10" s="283">
        <v>32</v>
      </c>
      <c r="C10" s="283">
        <v>259</v>
      </c>
      <c r="D10" s="283">
        <v>248</v>
      </c>
      <c r="E10" s="283">
        <v>639</v>
      </c>
      <c r="F10" s="284"/>
      <c r="G10" s="284"/>
      <c r="H10" s="284"/>
    </row>
    <row r="11" spans="1:8" ht="15" customHeight="1" x14ac:dyDescent="0.25">
      <c r="A11" s="140" t="s">
        <v>699</v>
      </c>
      <c r="B11" s="283">
        <v>41</v>
      </c>
      <c r="C11" s="283">
        <v>271</v>
      </c>
      <c r="D11" s="283">
        <v>359</v>
      </c>
      <c r="E11" s="283">
        <v>671</v>
      </c>
      <c r="F11" s="284"/>
      <c r="G11" s="284"/>
      <c r="H11" s="284"/>
    </row>
    <row r="12" spans="1:8" ht="15" customHeight="1" x14ac:dyDescent="0.25">
      <c r="A12" s="140" t="s">
        <v>700</v>
      </c>
      <c r="B12" s="283" t="s">
        <v>359</v>
      </c>
      <c r="C12" s="283">
        <v>341</v>
      </c>
      <c r="D12" s="283" t="s">
        <v>360</v>
      </c>
      <c r="E12" s="283">
        <v>374</v>
      </c>
      <c r="F12" s="284"/>
      <c r="G12" s="284"/>
      <c r="H12" s="284"/>
    </row>
    <row r="13" spans="1:8" ht="15" customHeight="1" x14ac:dyDescent="0.25">
      <c r="A13" s="140" t="s">
        <v>701</v>
      </c>
      <c r="B13" s="283"/>
      <c r="C13" s="283">
        <v>1</v>
      </c>
      <c r="D13" s="283" t="s">
        <v>361</v>
      </c>
      <c r="E13" s="283">
        <v>2</v>
      </c>
      <c r="F13" s="284"/>
      <c r="G13" s="284"/>
      <c r="H13" s="284"/>
    </row>
    <row r="14" spans="1:8" ht="15" customHeight="1" x14ac:dyDescent="0.25">
      <c r="A14" s="84" t="s">
        <v>702</v>
      </c>
      <c r="B14" s="183">
        <v>86</v>
      </c>
      <c r="C14" s="183">
        <v>984</v>
      </c>
      <c r="D14" s="183">
        <v>640</v>
      </c>
      <c r="E14" s="183">
        <v>1710</v>
      </c>
      <c r="F14" s="85" t="s">
        <v>99</v>
      </c>
      <c r="G14" s="85" t="s">
        <v>100</v>
      </c>
      <c r="H14" s="85" t="s">
        <v>101</v>
      </c>
    </row>
    <row r="15" spans="1:8" ht="15" customHeight="1" x14ac:dyDescent="0.25">
      <c r="A15" s="87" t="s">
        <v>703</v>
      </c>
      <c r="B15" s="285"/>
      <c r="C15" s="285"/>
      <c r="D15" s="285"/>
      <c r="E15" s="285"/>
      <c r="F15" s="286"/>
      <c r="G15" s="286"/>
      <c r="H15" s="286"/>
    </row>
    <row r="16" spans="1:8" ht="15" customHeight="1" x14ac:dyDescent="0.25">
      <c r="A16" s="140" t="s">
        <v>683</v>
      </c>
      <c r="B16" s="283">
        <v>2</v>
      </c>
      <c r="C16" s="283" t="s">
        <v>362</v>
      </c>
      <c r="D16" s="283">
        <v>12</v>
      </c>
      <c r="E16" s="283">
        <v>20</v>
      </c>
      <c r="F16" s="284"/>
      <c r="G16" s="284"/>
      <c r="H16" s="284"/>
    </row>
    <row r="17" spans="1:8" ht="15" customHeight="1" x14ac:dyDescent="0.25">
      <c r="A17" s="140" t="s">
        <v>358</v>
      </c>
      <c r="B17" s="283">
        <v>105</v>
      </c>
      <c r="C17" s="283">
        <v>289</v>
      </c>
      <c r="D17" s="283">
        <v>412</v>
      </c>
      <c r="E17" s="283">
        <v>806</v>
      </c>
      <c r="F17" s="284"/>
      <c r="G17" s="284"/>
      <c r="H17" s="284"/>
    </row>
    <row r="18" spans="1:8" ht="15" customHeight="1" x14ac:dyDescent="0.25">
      <c r="A18" s="140" t="s">
        <v>704</v>
      </c>
      <c r="B18" s="283">
        <v>343</v>
      </c>
      <c r="C18" s="283">
        <v>1225</v>
      </c>
      <c r="D18" s="283">
        <v>2299</v>
      </c>
      <c r="E18" s="283">
        <v>3867</v>
      </c>
      <c r="F18" s="284"/>
      <c r="G18" s="284"/>
      <c r="H18" s="284"/>
    </row>
    <row r="19" spans="1:8" ht="15" customHeight="1" x14ac:dyDescent="0.25">
      <c r="A19" s="140" t="s">
        <v>1065</v>
      </c>
      <c r="B19" s="283"/>
      <c r="C19" s="283" t="s">
        <v>361</v>
      </c>
      <c r="D19" s="283" t="s">
        <v>361</v>
      </c>
      <c r="E19" s="283" t="s">
        <v>363</v>
      </c>
      <c r="F19" s="284"/>
      <c r="G19" s="284"/>
      <c r="H19" s="284"/>
    </row>
    <row r="20" spans="1:8" ht="15" customHeight="1" x14ac:dyDescent="0.25">
      <c r="A20" s="140" t="s">
        <v>705</v>
      </c>
      <c r="B20" s="283"/>
      <c r="C20" s="283"/>
      <c r="D20" s="283"/>
      <c r="E20" s="283"/>
      <c r="F20" s="284"/>
      <c r="G20" s="284"/>
      <c r="H20" s="284"/>
    </row>
    <row r="21" spans="1:8" ht="15" customHeight="1" x14ac:dyDescent="0.25">
      <c r="A21" s="84" t="s">
        <v>706</v>
      </c>
      <c r="B21" s="183">
        <v>450</v>
      </c>
      <c r="C21" s="183">
        <v>1521</v>
      </c>
      <c r="D21" s="183">
        <v>2724</v>
      </c>
      <c r="E21" s="183">
        <v>4695</v>
      </c>
      <c r="F21" s="86">
        <v>0.25800000000000001</v>
      </c>
      <c r="G21" s="85" t="s">
        <v>102</v>
      </c>
      <c r="H21" s="85" t="s">
        <v>103</v>
      </c>
    </row>
    <row r="22" spans="1:8" ht="15" customHeight="1" x14ac:dyDescent="0.25">
      <c r="A22" s="87" t="s">
        <v>4</v>
      </c>
      <c r="B22" s="285"/>
      <c r="C22" s="285"/>
      <c r="D22" s="285"/>
      <c r="E22" s="285"/>
      <c r="F22" s="286"/>
      <c r="G22" s="286"/>
      <c r="H22" s="286"/>
    </row>
    <row r="23" spans="1:8" ht="15" customHeight="1" x14ac:dyDescent="0.25">
      <c r="A23" s="140" t="s">
        <v>707</v>
      </c>
      <c r="B23" s="283"/>
      <c r="C23" s="283">
        <v>8303</v>
      </c>
      <c r="D23" s="283"/>
      <c r="E23" s="283">
        <v>8303</v>
      </c>
      <c r="F23" s="284"/>
      <c r="G23" s="284"/>
      <c r="H23" s="284"/>
    </row>
    <row r="24" spans="1:8" ht="15" customHeight="1" x14ac:dyDescent="0.25">
      <c r="A24" s="140" t="s">
        <v>708</v>
      </c>
      <c r="B24" s="283"/>
      <c r="C24" s="283">
        <v>171</v>
      </c>
      <c r="D24" s="283"/>
      <c r="E24" s="283">
        <v>171</v>
      </c>
      <c r="F24" s="284"/>
      <c r="G24" s="284"/>
      <c r="H24" s="284"/>
    </row>
    <row r="25" spans="1:8" ht="15" customHeight="1" x14ac:dyDescent="0.25">
      <c r="A25" s="140" t="s">
        <v>709</v>
      </c>
      <c r="B25" s="283"/>
      <c r="C25" s="283">
        <v>478</v>
      </c>
      <c r="D25" s="283"/>
      <c r="E25" s="283">
        <v>478</v>
      </c>
      <c r="F25" s="284"/>
      <c r="G25" s="284"/>
      <c r="H25" s="284"/>
    </row>
    <row r="26" spans="1:8" ht="15" customHeight="1" x14ac:dyDescent="0.25">
      <c r="A26" s="140" t="s">
        <v>710</v>
      </c>
      <c r="B26" s="283"/>
      <c r="C26" s="283">
        <v>398</v>
      </c>
      <c r="D26" s="283"/>
      <c r="E26" s="283">
        <v>398</v>
      </c>
      <c r="F26" s="284"/>
      <c r="G26" s="284"/>
      <c r="H26" s="284"/>
    </row>
    <row r="27" spans="1:8" ht="15" customHeight="1" x14ac:dyDescent="0.25">
      <c r="A27" s="84" t="s">
        <v>711</v>
      </c>
      <c r="B27" s="183"/>
      <c r="C27" s="183">
        <v>9350</v>
      </c>
      <c r="D27" s="183"/>
      <c r="E27" s="183">
        <v>9350</v>
      </c>
      <c r="F27" s="86">
        <v>0.20899999999999999</v>
      </c>
      <c r="G27" s="85" t="s">
        <v>104</v>
      </c>
      <c r="H27" s="85" t="s">
        <v>105</v>
      </c>
    </row>
    <row r="28" spans="1:8" ht="15" customHeight="1" x14ac:dyDescent="0.25">
      <c r="A28" s="287" t="s">
        <v>5</v>
      </c>
      <c r="B28" s="285"/>
      <c r="C28" s="285"/>
      <c r="D28" s="285"/>
      <c r="E28" s="285"/>
      <c r="F28" s="286"/>
      <c r="G28" s="286"/>
      <c r="H28" s="286"/>
    </row>
    <row r="29" spans="1:8" ht="15" customHeight="1" x14ac:dyDescent="0.25">
      <c r="A29" s="140" t="s">
        <v>364</v>
      </c>
      <c r="B29" s="283"/>
      <c r="C29" s="283">
        <v>1923</v>
      </c>
      <c r="D29" s="283"/>
      <c r="E29" s="283">
        <v>1923</v>
      </c>
      <c r="F29" s="284"/>
      <c r="G29" s="284"/>
      <c r="H29" s="284"/>
    </row>
    <row r="30" spans="1:8" ht="15" customHeight="1" x14ac:dyDescent="0.25">
      <c r="A30" s="140" t="s">
        <v>358</v>
      </c>
      <c r="B30" s="283"/>
      <c r="C30" s="283">
        <v>550</v>
      </c>
      <c r="D30" s="283"/>
      <c r="E30" s="283">
        <v>550</v>
      </c>
      <c r="F30" s="284"/>
      <c r="G30" s="284"/>
      <c r="H30" s="284"/>
    </row>
    <row r="31" spans="1:8" ht="15" customHeight="1" x14ac:dyDescent="0.25">
      <c r="A31" s="140" t="s">
        <v>712</v>
      </c>
      <c r="B31" s="283"/>
      <c r="C31" s="283" t="s">
        <v>361</v>
      </c>
      <c r="D31" s="283"/>
      <c r="E31" s="283" t="s">
        <v>361</v>
      </c>
      <c r="F31" s="284"/>
      <c r="G31" s="284"/>
      <c r="H31" s="284"/>
    </row>
    <row r="32" spans="1:8" ht="15" customHeight="1" x14ac:dyDescent="0.25">
      <c r="A32" s="84" t="s">
        <v>713</v>
      </c>
      <c r="B32" s="283"/>
      <c r="C32" s="283">
        <v>2474</v>
      </c>
      <c r="D32" s="283"/>
      <c r="E32" s="283">
        <v>2474</v>
      </c>
      <c r="F32" s="139" t="s">
        <v>106</v>
      </c>
      <c r="G32" s="139" t="s">
        <v>107</v>
      </c>
      <c r="H32" s="139" t="s">
        <v>108</v>
      </c>
    </row>
    <row r="33" spans="1:8" ht="15" customHeight="1" x14ac:dyDescent="0.25">
      <c r="A33" s="87" t="s">
        <v>28</v>
      </c>
      <c r="B33" s="285"/>
      <c r="C33" s="285"/>
      <c r="D33" s="285"/>
      <c r="E33" s="285"/>
      <c r="F33" s="286"/>
      <c r="G33" s="286"/>
      <c r="H33" s="286"/>
    </row>
    <row r="34" spans="1:8" ht="15" customHeight="1" x14ac:dyDescent="0.25">
      <c r="A34" s="84" t="s">
        <v>714</v>
      </c>
      <c r="B34" s="183"/>
      <c r="C34" s="183">
        <v>48</v>
      </c>
      <c r="D34" s="183"/>
      <c r="E34" s="183">
        <v>48</v>
      </c>
      <c r="F34" s="86">
        <v>0.40300000000000002</v>
      </c>
      <c r="G34" s="85" t="s">
        <v>109</v>
      </c>
      <c r="H34" s="85" t="s">
        <v>110</v>
      </c>
    </row>
    <row r="35" spans="1:8" ht="15" customHeight="1" x14ac:dyDescent="0.25">
      <c r="A35" s="87" t="s">
        <v>715</v>
      </c>
      <c r="B35" s="285"/>
      <c r="C35" s="285"/>
      <c r="D35" s="285"/>
      <c r="E35" s="285"/>
      <c r="F35" s="286"/>
      <c r="G35" s="286"/>
      <c r="H35" s="286"/>
    </row>
    <row r="36" spans="1:8" ht="15" customHeight="1" x14ac:dyDescent="0.25">
      <c r="A36" s="84" t="s">
        <v>716</v>
      </c>
      <c r="B36" s="183" t="s">
        <v>390</v>
      </c>
      <c r="C36" s="183" t="s">
        <v>391</v>
      </c>
      <c r="D36" s="183" t="s">
        <v>392</v>
      </c>
      <c r="E36" s="183" t="s">
        <v>393</v>
      </c>
      <c r="F36" s="86">
        <v>0.188</v>
      </c>
      <c r="G36" s="85" t="s">
        <v>111</v>
      </c>
      <c r="H36" s="85" t="s">
        <v>112</v>
      </c>
    </row>
    <row r="37" spans="1:8" ht="15" customHeight="1" x14ac:dyDescent="0.25">
      <c r="A37" s="87" t="s">
        <v>717</v>
      </c>
      <c r="B37" s="285"/>
      <c r="C37" s="285"/>
      <c r="D37" s="285"/>
      <c r="E37" s="285"/>
      <c r="F37" s="286"/>
      <c r="G37" s="286"/>
      <c r="H37" s="286"/>
    </row>
    <row r="38" spans="1:8" ht="15" customHeight="1" x14ac:dyDescent="0.25">
      <c r="A38" s="140" t="s">
        <v>597</v>
      </c>
      <c r="B38" s="283"/>
      <c r="C38" s="283"/>
      <c r="D38" s="283"/>
      <c r="E38" s="283"/>
      <c r="F38" s="284"/>
      <c r="G38" s="284"/>
      <c r="H38" s="284"/>
    </row>
    <row r="39" spans="1:8" ht="15" customHeight="1" x14ac:dyDescent="0.25">
      <c r="A39" s="140" t="s">
        <v>718</v>
      </c>
      <c r="B39" s="283"/>
      <c r="C39" s="283"/>
      <c r="D39" s="283"/>
      <c r="E39" s="283">
        <v>3</v>
      </c>
      <c r="F39" s="284"/>
      <c r="G39" s="284"/>
      <c r="H39" s="284"/>
    </row>
    <row r="40" spans="1:8" ht="15" customHeight="1" x14ac:dyDescent="0.25">
      <c r="A40" s="140" t="s">
        <v>4</v>
      </c>
      <c r="B40" s="283"/>
      <c r="C40" s="283"/>
      <c r="D40" s="283"/>
      <c r="E40" s="283"/>
      <c r="F40" s="284"/>
      <c r="G40" s="284"/>
      <c r="H40" s="284"/>
    </row>
    <row r="41" spans="1:8" ht="15" customHeight="1" x14ac:dyDescent="0.25">
      <c r="A41" s="84" t="s">
        <v>30</v>
      </c>
      <c r="B41" s="183"/>
      <c r="C41" s="183"/>
      <c r="D41" s="183"/>
      <c r="E41" s="183">
        <v>3</v>
      </c>
      <c r="F41" s="86">
        <v>1E-3</v>
      </c>
      <c r="G41" s="85" t="s">
        <v>113</v>
      </c>
      <c r="H41" s="85" t="s">
        <v>114</v>
      </c>
    </row>
    <row r="42" spans="1:8" ht="15" customHeight="1" x14ac:dyDescent="0.25">
      <c r="A42" s="87" t="s">
        <v>326</v>
      </c>
      <c r="B42" s="184"/>
      <c r="C42" s="184"/>
      <c r="D42" s="184"/>
      <c r="E42" s="184"/>
      <c r="F42" s="88"/>
      <c r="G42" s="88"/>
      <c r="H42" s="88"/>
    </row>
    <row r="43" spans="1:8" ht="15" customHeight="1" x14ac:dyDescent="0.25">
      <c r="A43" s="84" t="s">
        <v>326</v>
      </c>
      <c r="B43" s="183"/>
      <c r="C43" s="183"/>
      <c r="D43" s="183"/>
      <c r="E43" s="183">
        <v>35735</v>
      </c>
      <c r="F43" s="86">
        <v>0.17799999999999999</v>
      </c>
      <c r="G43" s="85" t="s">
        <v>115</v>
      </c>
      <c r="H43" s="85" t="s">
        <v>116</v>
      </c>
    </row>
    <row r="44" spans="1:8" ht="3.75" customHeight="1" x14ac:dyDescent="0.25">
      <c r="A44" s="556" t="s">
        <v>673</v>
      </c>
      <c r="B44" s="460"/>
      <c r="C44" s="460"/>
      <c r="D44" s="460"/>
      <c r="E44" s="460"/>
      <c r="F44" s="460"/>
      <c r="G44" s="460"/>
      <c r="H44" s="460"/>
    </row>
    <row r="45" spans="1:8" ht="15" customHeight="1" x14ac:dyDescent="0.25">
      <c r="A45" s="493"/>
      <c r="B45" s="493"/>
      <c r="C45" s="493"/>
      <c r="D45" s="493"/>
      <c r="E45" s="493"/>
      <c r="F45" s="493"/>
      <c r="G45" s="493"/>
      <c r="H45" s="493"/>
    </row>
  </sheetData>
  <mergeCells count="5">
    <mergeCell ref="B2:E2"/>
    <mergeCell ref="F2:H2"/>
    <mergeCell ref="A2:A3"/>
    <mergeCell ref="A1:H1"/>
    <mergeCell ref="A44:H45"/>
  </mergeCells>
  <pageMargins left="0.7" right="0.7" top="0.75" bottom="0.75" header="0.3" footer="0.3"/>
  <pageSetup orientation="portrait"/>
  <headerFooter>
    <oddFooter>&amp;C&amp;"Helvetica Neue,Regular"&amp;12&amp;K000000&amp;P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249977111117893"/>
  </sheetPr>
  <dimension ref="A1:J17"/>
  <sheetViews>
    <sheetView showGridLines="0" workbookViewId="0">
      <selection activeCell="B21" sqref="B21"/>
    </sheetView>
  </sheetViews>
  <sheetFormatPr baseColWidth="10" defaultColWidth="10.7109375" defaultRowHeight="15" customHeight="1" x14ac:dyDescent="0.25"/>
  <cols>
    <col min="1" max="1" width="22.7109375" style="1" customWidth="1"/>
    <col min="2" max="2" width="13.7109375" style="1" customWidth="1"/>
    <col min="3" max="3" width="10.7109375" style="1" customWidth="1"/>
    <col min="4" max="4" width="17.85546875" style="1" customWidth="1"/>
    <col min="5" max="5" width="14.7109375" style="1" customWidth="1"/>
    <col min="6" max="6" width="10.7109375" style="1" customWidth="1"/>
    <col min="7" max="7" width="16.7109375" style="1" customWidth="1"/>
    <col min="8" max="8" width="15.7109375" style="1" customWidth="1"/>
    <col min="9" max="9" width="10.7109375" style="1" customWidth="1"/>
    <col min="10" max="10" width="16.42578125" style="1" customWidth="1"/>
    <col min="11" max="12" width="10.7109375" style="1" customWidth="1"/>
    <col min="13" max="16384" width="10.7109375" style="1"/>
  </cols>
  <sheetData>
    <row r="1" spans="1:10" ht="13.5" customHeight="1" x14ac:dyDescent="0.25">
      <c r="A1" s="557" t="s">
        <v>1067</v>
      </c>
      <c r="B1" s="558"/>
      <c r="C1" s="558"/>
      <c r="D1" s="558"/>
      <c r="E1" s="558"/>
      <c r="F1" s="558"/>
      <c r="G1" s="558"/>
      <c r="H1" s="558"/>
      <c r="I1" s="558"/>
      <c r="J1" s="558"/>
    </row>
    <row r="2" spans="1:10" ht="13.5" customHeight="1" x14ac:dyDescent="0.25">
      <c r="A2" s="559" t="s">
        <v>92</v>
      </c>
      <c r="B2" s="547" t="s">
        <v>217</v>
      </c>
      <c r="C2" s="547"/>
      <c r="D2" s="547"/>
      <c r="E2" s="547" t="s">
        <v>218</v>
      </c>
      <c r="F2" s="547"/>
      <c r="G2" s="547"/>
      <c r="H2" s="547" t="s">
        <v>680</v>
      </c>
      <c r="I2" s="547"/>
      <c r="J2" s="547"/>
    </row>
    <row r="3" spans="1:10" ht="18.600000000000001" customHeight="1" x14ac:dyDescent="0.25">
      <c r="A3" s="550"/>
      <c r="B3" s="288" t="s">
        <v>553</v>
      </c>
      <c r="C3" s="288" t="s">
        <v>554</v>
      </c>
      <c r="D3" s="288" t="s">
        <v>552</v>
      </c>
      <c r="E3" s="288" t="s">
        <v>553</v>
      </c>
      <c r="F3" s="288" t="s">
        <v>554</v>
      </c>
      <c r="G3" s="288" t="s">
        <v>552</v>
      </c>
      <c r="H3" s="288" t="s">
        <v>553</v>
      </c>
      <c r="I3" s="288" t="s">
        <v>554</v>
      </c>
      <c r="J3" s="288" t="s">
        <v>552</v>
      </c>
    </row>
    <row r="4" spans="1:10" ht="13.5" customHeight="1" x14ac:dyDescent="0.25">
      <c r="A4" s="16" t="s">
        <v>94</v>
      </c>
      <c r="B4" s="181">
        <v>65202</v>
      </c>
      <c r="C4" s="18">
        <v>1301.6199999999999</v>
      </c>
      <c r="D4" s="179">
        <v>84868222.840000004</v>
      </c>
      <c r="E4" s="181">
        <v>77218</v>
      </c>
      <c r="F4" s="18">
        <v>885.22</v>
      </c>
      <c r="G4" s="179">
        <v>68354567.370000005</v>
      </c>
      <c r="H4" s="181">
        <v>142420</v>
      </c>
      <c r="I4" s="179">
        <v>1075.8499999999999</v>
      </c>
      <c r="J4" s="179">
        <v>153222790.21000001</v>
      </c>
    </row>
    <row r="5" spans="1:10" ht="13.5" customHeight="1" x14ac:dyDescent="0.25">
      <c r="A5" s="16" t="s">
        <v>559</v>
      </c>
      <c r="B5" s="181">
        <v>22673</v>
      </c>
      <c r="C5" s="18">
        <v>784.02</v>
      </c>
      <c r="D5" s="179">
        <v>17776035.920000002</v>
      </c>
      <c r="E5" s="181">
        <v>25727</v>
      </c>
      <c r="F5" s="18">
        <v>578.71</v>
      </c>
      <c r="G5" s="179">
        <v>14888424.800000001</v>
      </c>
      <c r="H5" s="181">
        <v>48400</v>
      </c>
      <c r="I5" s="179">
        <v>674.89</v>
      </c>
      <c r="J5" s="179">
        <v>32664460.719999999</v>
      </c>
    </row>
    <row r="6" spans="1:10" ht="13.5" customHeight="1" x14ac:dyDescent="0.25">
      <c r="A6" s="16" t="s">
        <v>560</v>
      </c>
      <c r="B6" s="186" t="s">
        <v>1039</v>
      </c>
      <c r="C6" s="141" t="s">
        <v>1039</v>
      </c>
      <c r="D6" s="185" t="s">
        <v>1039</v>
      </c>
      <c r="E6" s="186" t="s">
        <v>1039</v>
      </c>
      <c r="F6" s="141" t="s">
        <v>1039</v>
      </c>
      <c r="G6" s="185" t="s">
        <v>1039</v>
      </c>
      <c r="H6" s="186" t="s">
        <v>1039</v>
      </c>
      <c r="I6" s="185" t="s">
        <v>1039</v>
      </c>
      <c r="J6" s="185" t="s">
        <v>1039</v>
      </c>
    </row>
    <row r="7" spans="1:10" ht="13.5" customHeight="1" x14ac:dyDescent="0.25">
      <c r="A7" s="16" t="s">
        <v>561</v>
      </c>
      <c r="B7" s="186" t="s">
        <v>1039</v>
      </c>
      <c r="C7" s="141" t="s">
        <v>1039</v>
      </c>
      <c r="D7" s="185" t="s">
        <v>1039</v>
      </c>
      <c r="E7" s="186" t="s">
        <v>1039</v>
      </c>
      <c r="F7" s="141" t="s">
        <v>1039</v>
      </c>
      <c r="G7" s="185" t="s">
        <v>1039</v>
      </c>
      <c r="H7" s="186" t="s">
        <v>1039</v>
      </c>
      <c r="I7" s="185" t="s">
        <v>1039</v>
      </c>
      <c r="J7" s="185" t="s">
        <v>1039</v>
      </c>
    </row>
    <row r="8" spans="1:10" ht="13.5" customHeight="1" x14ac:dyDescent="0.25">
      <c r="A8" s="16" t="s">
        <v>719</v>
      </c>
      <c r="B8" s="186">
        <v>1445</v>
      </c>
      <c r="C8" s="141">
        <v>1420.38</v>
      </c>
      <c r="D8" s="185">
        <v>2052449.82</v>
      </c>
      <c r="E8" s="186">
        <v>1124</v>
      </c>
      <c r="F8" s="141">
        <v>762.36</v>
      </c>
      <c r="G8" s="185">
        <v>856890.24</v>
      </c>
      <c r="H8" s="186">
        <v>2569</v>
      </c>
      <c r="I8" s="185">
        <v>1132.48</v>
      </c>
      <c r="J8" s="185">
        <v>2909340.06</v>
      </c>
    </row>
    <row r="9" spans="1:10" ht="13.5" customHeight="1" x14ac:dyDescent="0.25">
      <c r="A9" s="16" t="s">
        <v>563</v>
      </c>
      <c r="B9" s="186">
        <v>54</v>
      </c>
      <c r="C9" s="141">
        <v>1760.64</v>
      </c>
      <c r="D9" s="185">
        <v>95074.37</v>
      </c>
      <c r="E9" s="186">
        <v>100</v>
      </c>
      <c r="F9" s="141">
        <v>898.82</v>
      </c>
      <c r="G9" s="185">
        <v>89882.26</v>
      </c>
      <c r="H9" s="186">
        <v>154</v>
      </c>
      <c r="I9" s="185">
        <v>1201.02</v>
      </c>
      <c r="J9" s="185">
        <v>184956.63</v>
      </c>
    </row>
    <row r="10" spans="1:10" ht="13.5" customHeight="1" x14ac:dyDescent="0.25">
      <c r="A10" s="16" t="s">
        <v>564</v>
      </c>
      <c r="B10" s="186" t="s">
        <v>1039</v>
      </c>
      <c r="C10" s="141" t="s">
        <v>1039</v>
      </c>
      <c r="D10" s="185" t="s">
        <v>1039</v>
      </c>
      <c r="E10" s="186" t="s">
        <v>1039</v>
      </c>
      <c r="F10" s="141" t="s">
        <v>1039</v>
      </c>
      <c r="G10" s="185" t="s">
        <v>1039</v>
      </c>
      <c r="H10" s="186" t="s">
        <v>1039</v>
      </c>
      <c r="I10" s="185" t="s">
        <v>1039</v>
      </c>
      <c r="J10" s="185" t="s">
        <v>1039</v>
      </c>
    </row>
    <row r="11" spans="1:10" ht="13.5" customHeight="1" x14ac:dyDescent="0.25">
      <c r="A11" s="16" t="s">
        <v>720</v>
      </c>
      <c r="B11" s="186">
        <v>2026</v>
      </c>
      <c r="C11" s="141">
        <v>1103.3399999999999</v>
      </c>
      <c r="D11" s="185">
        <v>2235374.34</v>
      </c>
      <c r="E11" s="186">
        <v>1250</v>
      </c>
      <c r="F11" s="141">
        <v>894.49</v>
      </c>
      <c r="G11" s="185">
        <v>1118118.06</v>
      </c>
      <c r="H11" s="186">
        <v>3276</v>
      </c>
      <c r="I11" s="185">
        <v>1023.65</v>
      </c>
      <c r="J11" s="185">
        <v>3353492.4</v>
      </c>
    </row>
    <row r="12" spans="1:10" ht="13.5" customHeight="1" x14ac:dyDescent="0.25">
      <c r="A12" s="16" t="s">
        <v>565</v>
      </c>
      <c r="B12" s="186">
        <v>135</v>
      </c>
      <c r="C12" s="141">
        <v>1083.28</v>
      </c>
      <c r="D12" s="185">
        <v>146242.25</v>
      </c>
      <c r="E12" s="186">
        <v>114</v>
      </c>
      <c r="F12" s="141">
        <v>970.48</v>
      </c>
      <c r="G12" s="185">
        <v>110634.43</v>
      </c>
      <c r="H12" s="186">
        <v>249</v>
      </c>
      <c r="I12" s="185">
        <v>1031.6300000000001</v>
      </c>
      <c r="J12" s="185">
        <v>256876.68</v>
      </c>
    </row>
    <row r="13" spans="1:10" ht="13.5" customHeight="1" x14ac:dyDescent="0.25">
      <c r="A13" s="16" t="s">
        <v>95</v>
      </c>
      <c r="B13" s="186">
        <v>269</v>
      </c>
      <c r="C13" s="141">
        <v>412.69</v>
      </c>
      <c r="D13" s="185">
        <v>111014.93</v>
      </c>
      <c r="E13" s="186">
        <v>3171</v>
      </c>
      <c r="F13" s="141">
        <v>412.98</v>
      </c>
      <c r="G13" s="185">
        <v>1309559.5</v>
      </c>
      <c r="H13" s="186">
        <v>3440</v>
      </c>
      <c r="I13" s="185">
        <v>412.96</v>
      </c>
      <c r="J13" s="185">
        <v>1420574.43</v>
      </c>
    </row>
    <row r="14" spans="1:10" ht="13.5" customHeight="1" x14ac:dyDescent="0.25">
      <c r="A14" s="16" t="s">
        <v>566</v>
      </c>
      <c r="B14" s="186">
        <v>91804</v>
      </c>
      <c r="C14" s="141">
        <v>1168.6199999999999</v>
      </c>
      <c r="D14" s="185">
        <v>107284414.47</v>
      </c>
      <c r="E14" s="186">
        <v>108704</v>
      </c>
      <c r="F14" s="141">
        <v>797.84</v>
      </c>
      <c r="G14" s="185">
        <v>86728076.659999996</v>
      </c>
      <c r="H14" s="186">
        <v>200508</v>
      </c>
      <c r="I14" s="185">
        <v>967.6</v>
      </c>
      <c r="J14" s="185">
        <v>194012491.13</v>
      </c>
    </row>
    <row r="15" spans="1:10" ht="6.75" customHeight="1" x14ac:dyDescent="0.25">
      <c r="A15" s="460" t="s">
        <v>721</v>
      </c>
      <c r="B15" s="461"/>
      <c r="C15" s="461"/>
      <c r="D15" s="461"/>
      <c r="E15" s="461"/>
      <c r="F15" s="461"/>
      <c r="G15" s="461"/>
      <c r="H15" s="461"/>
      <c r="I15" s="461"/>
      <c r="J15" s="461"/>
    </row>
    <row r="16" spans="1:10" ht="15" customHeight="1" x14ac:dyDescent="0.25">
      <c r="A16" s="462"/>
      <c r="B16" s="462"/>
      <c r="C16" s="462"/>
      <c r="D16" s="462"/>
      <c r="E16" s="462"/>
      <c r="F16" s="462"/>
      <c r="G16" s="462"/>
      <c r="H16" s="462"/>
      <c r="I16" s="462"/>
      <c r="J16" s="462"/>
    </row>
    <row r="17" spans="1:10" ht="15" customHeight="1" x14ac:dyDescent="0.25">
      <c r="A17" s="462"/>
      <c r="B17" s="462"/>
      <c r="C17" s="462"/>
      <c r="D17" s="462"/>
      <c r="E17" s="462"/>
      <c r="F17" s="462"/>
      <c r="G17" s="462"/>
      <c r="H17" s="462"/>
      <c r="I17" s="462"/>
      <c r="J17" s="462"/>
    </row>
  </sheetData>
  <mergeCells count="6">
    <mergeCell ref="A1:J1"/>
    <mergeCell ref="B2:D2"/>
    <mergeCell ref="E2:G2"/>
    <mergeCell ref="H2:J2"/>
    <mergeCell ref="A15:J17"/>
    <mergeCell ref="A2:A3"/>
  </mergeCells>
  <pageMargins left="0.7" right="0.7" top="0.75" bottom="0.75" header="0.3" footer="0.3"/>
  <pageSetup orientation="portrait"/>
  <headerFooter>
    <oddFooter>&amp;C&amp;"Helvetica Neue,Regular"&amp;12&amp;K000000&amp;P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249977111117893"/>
  </sheetPr>
  <dimension ref="A1:Y18"/>
  <sheetViews>
    <sheetView showGridLines="0" workbookViewId="0">
      <selection activeCell="C20" sqref="C20"/>
    </sheetView>
  </sheetViews>
  <sheetFormatPr baseColWidth="10" defaultColWidth="10.7109375" defaultRowHeight="15" customHeight="1" x14ac:dyDescent="0.25"/>
  <cols>
    <col min="1" max="1" width="22.28515625" style="1" customWidth="1"/>
    <col min="2" max="4" width="10.7109375" style="1" customWidth="1"/>
    <col min="5" max="5" width="10.42578125" style="1" customWidth="1"/>
    <col min="6" max="26" width="10.7109375" style="1" customWidth="1"/>
    <col min="27" max="16384" width="10.7109375" style="1"/>
  </cols>
  <sheetData>
    <row r="1" spans="1:25" ht="13.5" customHeight="1" x14ac:dyDescent="0.25">
      <c r="A1" s="479" t="s">
        <v>493</v>
      </c>
      <c r="B1" s="479"/>
      <c r="C1" s="479"/>
      <c r="D1" s="479"/>
      <c r="E1" s="479"/>
      <c r="F1" s="479"/>
      <c r="G1" s="479"/>
      <c r="H1" s="479"/>
      <c r="I1" s="479"/>
      <c r="J1" s="479"/>
      <c r="K1" s="479"/>
      <c r="L1" s="479"/>
      <c r="M1" s="479"/>
      <c r="N1" s="479"/>
      <c r="O1" s="479"/>
      <c r="P1" s="479"/>
      <c r="Q1" s="479"/>
      <c r="R1" s="479"/>
      <c r="S1" s="479"/>
      <c r="T1" s="479"/>
      <c r="U1" s="479"/>
      <c r="V1" s="479"/>
      <c r="W1" s="479"/>
      <c r="X1" s="479"/>
      <c r="Y1" s="479"/>
    </row>
    <row r="2" spans="1:25" ht="13.5" customHeight="1" x14ac:dyDescent="0.25">
      <c r="A2" s="562"/>
      <c r="B2" s="508" t="s">
        <v>546</v>
      </c>
      <c r="C2" s="561"/>
      <c r="D2" s="561"/>
      <c r="E2" s="561"/>
      <c r="F2" s="508" t="s">
        <v>2</v>
      </c>
      <c r="G2" s="561"/>
      <c r="H2" s="561"/>
      <c r="I2" s="561"/>
      <c r="J2" s="508" t="s">
        <v>3</v>
      </c>
      <c r="K2" s="561"/>
      <c r="L2" s="561"/>
      <c r="M2" s="561"/>
      <c r="N2" s="508" t="s">
        <v>4</v>
      </c>
      <c r="O2" s="561"/>
      <c r="P2" s="561"/>
      <c r="Q2" s="561"/>
      <c r="R2" s="508" t="s">
        <v>5</v>
      </c>
      <c r="S2" s="561"/>
      <c r="T2" s="561"/>
      <c r="U2" s="561"/>
      <c r="V2" s="508" t="s">
        <v>28</v>
      </c>
      <c r="W2" s="561"/>
      <c r="X2" s="561"/>
      <c r="Y2" s="561"/>
    </row>
    <row r="3" spans="1:25" ht="45" customHeight="1" x14ac:dyDescent="0.25">
      <c r="A3" s="519"/>
      <c r="B3" s="257" t="s">
        <v>722</v>
      </c>
      <c r="C3" s="257" t="s">
        <v>723</v>
      </c>
      <c r="D3" s="257" t="s">
        <v>554</v>
      </c>
      <c r="E3" s="257" t="s">
        <v>724</v>
      </c>
      <c r="F3" s="257" t="s">
        <v>722</v>
      </c>
      <c r="G3" s="257" t="s">
        <v>723</v>
      </c>
      <c r="H3" s="257" t="s">
        <v>554</v>
      </c>
      <c r="I3" s="257" t="s">
        <v>724</v>
      </c>
      <c r="J3" s="257" t="s">
        <v>722</v>
      </c>
      <c r="K3" s="257" t="s">
        <v>723</v>
      </c>
      <c r="L3" s="257" t="s">
        <v>554</v>
      </c>
      <c r="M3" s="257" t="s">
        <v>724</v>
      </c>
      <c r="N3" s="257" t="s">
        <v>722</v>
      </c>
      <c r="O3" s="257" t="s">
        <v>723</v>
      </c>
      <c r="P3" s="257" t="s">
        <v>554</v>
      </c>
      <c r="Q3" s="257" t="s">
        <v>724</v>
      </c>
      <c r="R3" s="257" t="s">
        <v>722</v>
      </c>
      <c r="S3" s="257" t="s">
        <v>723</v>
      </c>
      <c r="T3" s="257" t="s">
        <v>554</v>
      </c>
      <c r="U3" s="257" t="s">
        <v>724</v>
      </c>
      <c r="V3" s="257" t="s">
        <v>722</v>
      </c>
      <c r="W3" s="257" t="s">
        <v>723</v>
      </c>
      <c r="X3" s="257" t="s">
        <v>554</v>
      </c>
      <c r="Y3" s="257" t="s">
        <v>724</v>
      </c>
    </row>
    <row r="4" spans="1:25" ht="13.9" customHeight="1" x14ac:dyDescent="0.25">
      <c r="A4" s="16" t="s">
        <v>94</v>
      </c>
      <c r="B4" s="289">
        <v>22141</v>
      </c>
      <c r="C4" s="290">
        <v>15.55</v>
      </c>
      <c r="D4" s="290">
        <v>634.01</v>
      </c>
      <c r="E4" s="290">
        <v>199.33</v>
      </c>
      <c r="F4" s="289">
        <v>1343</v>
      </c>
      <c r="G4" s="290">
        <v>9.5500000000000007</v>
      </c>
      <c r="H4" s="290">
        <v>627.54999999999995</v>
      </c>
      <c r="I4" s="290">
        <v>129.02000000000001</v>
      </c>
      <c r="J4" s="289">
        <v>13263</v>
      </c>
      <c r="K4" s="290">
        <v>14.49</v>
      </c>
      <c r="L4" s="290">
        <v>656.3</v>
      </c>
      <c r="M4" s="290">
        <v>219.38</v>
      </c>
      <c r="N4" s="291">
        <v>5903</v>
      </c>
      <c r="O4" s="290">
        <v>18.47</v>
      </c>
      <c r="P4" s="290">
        <v>667.96</v>
      </c>
      <c r="Q4" s="290">
        <v>195.43</v>
      </c>
      <c r="R4" s="291">
        <v>1600</v>
      </c>
      <c r="S4" s="290">
        <v>33.57</v>
      </c>
      <c r="T4" s="290">
        <v>332.09</v>
      </c>
      <c r="U4" s="290">
        <v>107.53</v>
      </c>
      <c r="V4" s="291">
        <v>32</v>
      </c>
      <c r="W4" s="290">
        <v>36.78</v>
      </c>
      <c r="X4" s="290">
        <v>501.19</v>
      </c>
      <c r="Y4" s="290">
        <v>149.94</v>
      </c>
    </row>
    <row r="5" spans="1:25" ht="13.5" customHeight="1" x14ac:dyDescent="0.25">
      <c r="A5" s="16" t="s">
        <v>559</v>
      </c>
      <c r="B5" s="289">
        <v>12943</v>
      </c>
      <c r="C5" s="290">
        <v>26.74</v>
      </c>
      <c r="D5" s="290">
        <v>633.4</v>
      </c>
      <c r="E5" s="290">
        <v>227.48</v>
      </c>
      <c r="F5" s="289">
        <v>352</v>
      </c>
      <c r="G5" s="290">
        <v>18.12</v>
      </c>
      <c r="H5" s="290">
        <v>627.1</v>
      </c>
      <c r="I5" s="290">
        <v>155.57</v>
      </c>
      <c r="J5" s="289">
        <v>8694</v>
      </c>
      <c r="K5" s="290">
        <v>25.52</v>
      </c>
      <c r="L5" s="290">
        <v>655.99</v>
      </c>
      <c r="M5" s="290">
        <v>229.82</v>
      </c>
      <c r="N5" s="291">
        <v>3058</v>
      </c>
      <c r="O5" s="290">
        <v>27.54</v>
      </c>
      <c r="P5" s="290">
        <v>659.69</v>
      </c>
      <c r="Q5" s="290">
        <v>264.38</v>
      </c>
      <c r="R5" s="291">
        <v>823</v>
      </c>
      <c r="S5" s="290">
        <v>65.11</v>
      </c>
      <c r="T5" s="290">
        <v>303.04000000000002</v>
      </c>
      <c r="U5" s="290">
        <v>97.89</v>
      </c>
      <c r="V5" s="291">
        <v>16</v>
      </c>
      <c r="W5" s="290">
        <v>66.67</v>
      </c>
      <c r="X5" s="290">
        <v>464.75</v>
      </c>
      <c r="Y5" s="290">
        <v>149.25</v>
      </c>
    </row>
    <row r="6" spans="1:25" ht="13.5" customHeight="1" x14ac:dyDescent="0.25">
      <c r="A6" s="16" t="s">
        <v>560</v>
      </c>
      <c r="B6" s="289" t="s">
        <v>1039</v>
      </c>
      <c r="C6" s="290" t="s">
        <v>1039</v>
      </c>
      <c r="D6" s="290" t="s">
        <v>1039</v>
      </c>
      <c r="E6" s="290" t="s">
        <v>1039</v>
      </c>
      <c r="F6" s="289" t="s">
        <v>1039</v>
      </c>
      <c r="G6" s="290" t="s">
        <v>1039</v>
      </c>
      <c r="H6" s="290" t="s">
        <v>1039</v>
      </c>
      <c r="I6" s="290" t="s">
        <v>1039</v>
      </c>
      <c r="J6" s="289" t="s">
        <v>1039</v>
      </c>
      <c r="K6" s="290" t="s">
        <v>1039</v>
      </c>
      <c r="L6" s="290" t="s">
        <v>1039</v>
      </c>
      <c r="M6" s="290" t="s">
        <v>1039</v>
      </c>
      <c r="N6" s="292" t="s">
        <v>1039</v>
      </c>
      <c r="O6" s="290" t="s">
        <v>1039</v>
      </c>
      <c r="P6" s="290" t="s">
        <v>1039</v>
      </c>
      <c r="Q6" s="290" t="s">
        <v>1039</v>
      </c>
      <c r="R6" s="292" t="s">
        <v>1039</v>
      </c>
      <c r="S6" s="290" t="s">
        <v>1039</v>
      </c>
      <c r="T6" s="290" t="s">
        <v>1039</v>
      </c>
      <c r="U6" s="290" t="s">
        <v>1039</v>
      </c>
      <c r="V6" s="292" t="s">
        <v>1039</v>
      </c>
      <c r="W6" s="290" t="s">
        <v>1039</v>
      </c>
      <c r="X6" s="290" t="s">
        <v>1039</v>
      </c>
      <c r="Y6" s="290" t="s">
        <v>1039</v>
      </c>
    </row>
    <row r="7" spans="1:25" ht="13.5" customHeight="1" x14ac:dyDescent="0.25">
      <c r="A7" s="16" t="s">
        <v>561</v>
      </c>
      <c r="B7" s="289" t="s">
        <v>1039</v>
      </c>
      <c r="C7" s="290" t="s">
        <v>1039</v>
      </c>
      <c r="D7" s="290" t="s">
        <v>1039</v>
      </c>
      <c r="E7" s="290" t="s">
        <v>1039</v>
      </c>
      <c r="F7" s="289" t="s">
        <v>1039</v>
      </c>
      <c r="G7" s="290" t="s">
        <v>1039</v>
      </c>
      <c r="H7" s="290" t="s">
        <v>1039</v>
      </c>
      <c r="I7" s="290" t="s">
        <v>1039</v>
      </c>
      <c r="J7" s="289" t="s">
        <v>1039</v>
      </c>
      <c r="K7" s="290" t="s">
        <v>1039</v>
      </c>
      <c r="L7" s="290" t="s">
        <v>1039</v>
      </c>
      <c r="M7" s="290" t="s">
        <v>1039</v>
      </c>
      <c r="N7" s="292" t="s">
        <v>1039</v>
      </c>
      <c r="O7" s="290" t="s">
        <v>1039</v>
      </c>
      <c r="P7" s="290" t="s">
        <v>1039</v>
      </c>
      <c r="Q7" s="290" t="s">
        <v>1039</v>
      </c>
      <c r="R7" s="292" t="s">
        <v>1039</v>
      </c>
      <c r="S7" s="290" t="s">
        <v>1039</v>
      </c>
      <c r="T7" s="290" t="s">
        <v>1039</v>
      </c>
      <c r="U7" s="290" t="s">
        <v>1039</v>
      </c>
      <c r="V7" s="292" t="s">
        <v>1039</v>
      </c>
      <c r="W7" s="290" t="s">
        <v>1039</v>
      </c>
      <c r="X7" s="290" t="s">
        <v>1039</v>
      </c>
      <c r="Y7" s="290" t="s">
        <v>1039</v>
      </c>
    </row>
    <row r="8" spans="1:25" ht="13.5" customHeight="1" x14ac:dyDescent="0.25">
      <c r="A8" s="16" t="s">
        <v>719</v>
      </c>
      <c r="B8" s="289">
        <v>378</v>
      </c>
      <c r="C8" s="290">
        <v>14.71</v>
      </c>
      <c r="D8" s="290">
        <v>660.27</v>
      </c>
      <c r="E8" s="290">
        <v>189.26</v>
      </c>
      <c r="F8" s="289">
        <v>1</v>
      </c>
      <c r="G8" s="290">
        <v>0.91</v>
      </c>
      <c r="H8" s="290">
        <v>645.29999999999995</v>
      </c>
      <c r="I8" s="290">
        <v>184.66</v>
      </c>
      <c r="J8" s="289">
        <v>106</v>
      </c>
      <c r="K8" s="290">
        <v>7.62</v>
      </c>
      <c r="L8" s="290">
        <v>679.55</v>
      </c>
      <c r="M8" s="290">
        <v>191.54</v>
      </c>
      <c r="N8" s="291">
        <v>248</v>
      </c>
      <c r="O8" s="290">
        <v>25.18</v>
      </c>
      <c r="P8" s="290">
        <v>679.03</v>
      </c>
      <c r="Q8" s="290">
        <v>196.29</v>
      </c>
      <c r="R8" s="291">
        <v>23</v>
      </c>
      <c r="S8" s="290">
        <v>29.11</v>
      </c>
      <c r="T8" s="290">
        <v>369.82</v>
      </c>
      <c r="U8" s="290">
        <v>103.04</v>
      </c>
      <c r="V8" s="292" t="s">
        <v>1039</v>
      </c>
      <c r="W8" s="290" t="s">
        <v>1039</v>
      </c>
      <c r="X8" s="290" t="s">
        <v>1039</v>
      </c>
      <c r="Y8" s="290" t="s">
        <v>1039</v>
      </c>
    </row>
    <row r="9" spans="1:25" ht="13.5" customHeight="1" x14ac:dyDescent="0.25">
      <c r="A9" s="16" t="s">
        <v>563</v>
      </c>
      <c r="B9" s="289">
        <v>21</v>
      </c>
      <c r="C9" s="290">
        <v>13.64</v>
      </c>
      <c r="D9" s="290">
        <v>699.09</v>
      </c>
      <c r="E9" s="290">
        <v>224.73</v>
      </c>
      <c r="F9" s="289" t="s">
        <v>1039</v>
      </c>
      <c r="G9" s="290" t="s">
        <v>1039</v>
      </c>
      <c r="H9" s="290" t="s">
        <v>1039</v>
      </c>
      <c r="I9" s="290" t="s">
        <v>1039</v>
      </c>
      <c r="J9" s="289">
        <v>4</v>
      </c>
      <c r="K9" s="290">
        <v>8.6999999999999993</v>
      </c>
      <c r="L9" s="290">
        <v>761.58</v>
      </c>
      <c r="M9" s="290">
        <v>179.23</v>
      </c>
      <c r="N9" s="291">
        <v>14</v>
      </c>
      <c r="O9" s="290">
        <v>15.22</v>
      </c>
      <c r="P9" s="290">
        <v>682.71</v>
      </c>
      <c r="Q9" s="290">
        <v>244.73</v>
      </c>
      <c r="R9" s="291">
        <v>3</v>
      </c>
      <c r="S9" s="290">
        <v>27.27</v>
      </c>
      <c r="T9" s="290">
        <v>692.2</v>
      </c>
      <c r="U9" s="290">
        <v>192.08</v>
      </c>
      <c r="V9" s="292" t="s">
        <v>1039</v>
      </c>
      <c r="W9" s="290" t="s">
        <v>1039</v>
      </c>
      <c r="X9" s="290" t="s">
        <v>1039</v>
      </c>
      <c r="Y9" s="290" t="s">
        <v>1039</v>
      </c>
    </row>
    <row r="10" spans="1:25" ht="13.5" customHeight="1" x14ac:dyDescent="0.25">
      <c r="A10" s="16" t="s">
        <v>564</v>
      </c>
      <c r="B10" s="289" t="s">
        <v>1039</v>
      </c>
      <c r="C10" s="290" t="s">
        <v>1039</v>
      </c>
      <c r="D10" s="290" t="s">
        <v>1039</v>
      </c>
      <c r="E10" s="290" t="s">
        <v>1039</v>
      </c>
      <c r="F10" s="289" t="s">
        <v>1039</v>
      </c>
      <c r="G10" s="290" t="s">
        <v>1039</v>
      </c>
      <c r="H10" s="290" t="s">
        <v>1039</v>
      </c>
      <c r="I10" s="290" t="s">
        <v>1039</v>
      </c>
      <c r="J10" s="289" t="s">
        <v>1039</v>
      </c>
      <c r="K10" s="290" t="s">
        <v>1039</v>
      </c>
      <c r="L10" s="290" t="s">
        <v>1039</v>
      </c>
      <c r="M10" s="290" t="s">
        <v>1039</v>
      </c>
      <c r="N10" s="292" t="s">
        <v>1039</v>
      </c>
      <c r="O10" s="290" t="s">
        <v>1039</v>
      </c>
      <c r="P10" s="290" t="s">
        <v>1039</v>
      </c>
      <c r="Q10" s="290" t="s">
        <v>1039</v>
      </c>
      <c r="R10" s="292" t="s">
        <v>1039</v>
      </c>
      <c r="S10" s="290" t="s">
        <v>1039</v>
      </c>
      <c r="T10" s="290" t="s">
        <v>1039</v>
      </c>
      <c r="U10" s="290" t="s">
        <v>1039</v>
      </c>
      <c r="V10" s="292" t="s">
        <v>1039</v>
      </c>
      <c r="W10" s="290" t="s">
        <v>1039</v>
      </c>
      <c r="X10" s="290" t="s">
        <v>1039</v>
      </c>
      <c r="Y10" s="290" t="s">
        <v>1039</v>
      </c>
    </row>
    <row r="11" spans="1:25" ht="13.5" customHeight="1" x14ac:dyDescent="0.25">
      <c r="A11" s="16" t="s">
        <v>720</v>
      </c>
      <c r="B11" s="289">
        <v>230</v>
      </c>
      <c r="C11" s="290">
        <v>7.02</v>
      </c>
      <c r="D11" s="290">
        <v>679.55</v>
      </c>
      <c r="E11" s="290">
        <v>219.56</v>
      </c>
      <c r="F11" s="289">
        <v>10</v>
      </c>
      <c r="G11" s="290">
        <v>0.65</v>
      </c>
      <c r="H11" s="290">
        <v>775.76</v>
      </c>
      <c r="I11" s="290">
        <v>163.87</v>
      </c>
      <c r="J11" s="289">
        <v>77</v>
      </c>
      <c r="K11" s="290">
        <v>7.94</v>
      </c>
      <c r="L11" s="290">
        <v>747.97</v>
      </c>
      <c r="M11" s="290">
        <v>240.1</v>
      </c>
      <c r="N11" s="291">
        <v>119</v>
      </c>
      <c r="O11" s="290">
        <v>19.48</v>
      </c>
      <c r="P11" s="290">
        <v>705.32</v>
      </c>
      <c r="Q11" s="290">
        <v>233.87</v>
      </c>
      <c r="R11" s="291">
        <v>24</v>
      </c>
      <c r="S11" s="290">
        <v>15.58</v>
      </c>
      <c r="T11" s="290">
        <v>292.16000000000003</v>
      </c>
      <c r="U11" s="290">
        <v>105.9</v>
      </c>
      <c r="V11" s="292" t="s">
        <v>1039</v>
      </c>
      <c r="W11" s="290" t="s">
        <v>1039</v>
      </c>
      <c r="X11" s="290" t="s">
        <v>1039</v>
      </c>
      <c r="Y11" s="290" t="s">
        <v>1039</v>
      </c>
    </row>
    <row r="12" spans="1:25" ht="13.5" customHeight="1" x14ac:dyDescent="0.25">
      <c r="A12" s="16" t="s">
        <v>565</v>
      </c>
      <c r="B12" s="289">
        <v>19</v>
      </c>
      <c r="C12" s="290">
        <v>7.63</v>
      </c>
      <c r="D12" s="290">
        <v>667.89</v>
      </c>
      <c r="E12" s="290">
        <v>165.46</v>
      </c>
      <c r="F12" s="289">
        <v>4</v>
      </c>
      <c r="G12" s="290">
        <v>2.82</v>
      </c>
      <c r="H12" s="290">
        <v>655.97</v>
      </c>
      <c r="I12" s="290">
        <v>123.57</v>
      </c>
      <c r="J12" s="289">
        <v>6</v>
      </c>
      <c r="K12" s="290">
        <v>7.23</v>
      </c>
      <c r="L12" s="290">
        <v>705.05</v>
      </c>
      <c r="M12" s="290">
        <v>121.75</v>
      </c>
      <c r="N12" s="291">
        <v>8</v>
      </c>
      <c r="O12" s="290">
        <v>38.1</v>
      </c>
      <c r="P12" s="290">
        <v>703.02</v>
      </c>
      <c r="Q12" s="290">
        <v>227.5</v>
      </c>
      <c r="R12" s="291">
        <v>1</v>
      </c>
      <c r="S12" s="290">
        <v>33.33</v>
      </c>
      <c r="T12" s="290">
        <v>211.66</v>
      </c>
      <c r="U12" s="290">
        <v>99.01</v>
      </c>
      <c r="V12" s="292" t="s">
        <v>1039</v>
      </c>
      <c r="W12" s="290" t="s">
        <v>1039</v>
      </c>
      <c r="X12" s="290" t="s">
        <v>1039</v>
      </c>
      <c r="Y12" s="290" t="s">
        <v>1039</v>
      </c>
    </row>
    <row r="13" spans="1:25" ht="15.75" customHeight="1" x14ac:dyDescent="0.25">
      <c r="A13" s="16" t="s">
        <v>95</v>
      </c>
      <c r="B13" s="289">
        <v>3</v>
      </c>
      <c r="C13" s="290">
        <v>0.09</v>
      </c>
      <c r="D13" s="290">
        <v>378.52</v>
      </c>
      <c r="E13" s="290">
        <v>151.78</v>
      </c>
      <c r="F13" s="289" t="s">
        <v>1039</v>
      </c>
      <c r="G13" s="290" t="s">
        <v>1039</v>
      </c>
      <c r="H13" s="290" t="s">
        <v>1039</v>
      </c>
      <c r="I13" s="290" t="s">
        <v>1039</v>
      </c>
      <c r="J13" s="289">
        <v>3</v>
      </c>
      <c r="K13" s="290">
        <v>0.09</v>
      </c>
      <c r="L13" s="290">
        <v>378.52</v>
      </c>
      <c r="M13" s="290">
        <v>151.78</v>
      </c>
      <c r="N13" s="292" t="s">
        <v>1039</v>
      </c>
      <c r="O13" s="290" t="s">
        <v>1039</v>
      </c>
      <c r="P13" s="290" t="s">
        <v>1039</v>
      </c>
      <c r="Q13" s="290" t="s">
        <v>1039</v>
      </c>
      <c r="R13" s="292" t="s">
        <v>1039</v>
      </c>
      <c r="S13" s="290" t="s">
        <v>1039</v>
      </c>
      <c r="T13" s="290" t="s">
        <v>1039</v>
      </c>
      <c r="U13" s="290" t="s">
        <v>1039</v>
      </c>
      <c r="V13" s="292" t="s">
        <v>1039</v>
      </c>
      <c r="W13" s="290" t="s">
        <v>1039</v>
      </c>
      <c r="X13" s="290" t="s">
        <v>1039</v>
      </c>
      <c r="Y13" s="290" t="s">
        <v>1039</v>
      </c>
    </row>
    <row r="14" spans="1:25" ht="15.75" customHeight="1" x14ac:dyDescent="0.25">
      <c r="A14" s="16" t="s">
        <v>566</v>
      </c>
      <c r="B14" s="289">
        <v>35735</v>
      </c>
      <c r="C14" s="290">
        <v>17.82</v>
      </c>
      <c r="D14" s="290">
        <v>634.4</v>
      </c>
      <c r="E14" s="290">
        <v>209.54</v>
      </c>
      <c r="F14" s="289">
        <v>1710</v>
      </c>
      <c r="G14" s="290">
        <v>9.58</v>
      </c>
      <c r="H14" s="290">
        <v>628.4</v>
      </c>
      <c r="I14" s="290">
        <v>134.71</v>
      </c>
      <c r="J14" s="289">
        <v>22153</v>
      </c>
      <c r="K14" s="290">
        <v>16.87</v>
      </c>
      <c r="L14" s="290">
        <v>656.6</v>
      </c>
      <c r="M14" s="290">
        <v>223.37</v>
      </c>
      <c r="N14" s="291">
        <v>9350</v>
      </c>
      <c r="O14" s="290">
        <v>20.8</v>
      </c>
      <c r="P14" s="290">
        <v>666.08</v>
      </c>
      <c r="Q14" s="290">
        <v>218.6</v>
      </c>
      <c r="R14" s="291">
        <v>2474</v>
      </c>
      <c r="S14" s="290">
        <v>39.409999999999997</v>
      </c>
      <c r="T14" s="290">
        <v>322.77999999999997</v>
      </c>
      <c r="U14" s="290">
        <v>104.37</v>
      </c>
      <c r="V14" s="291">
        <v>48</v>
      </c>
      <c r="W14" s="290">
        <v>40.340000000000003</v>
      </c>
      <c r="X14" s="290">
        <v>489.04</v>
      </c>
      <c r="Y14" s="290">
        <v>149.71</v>
      </c>
    </row>
    <row r="15" spans="1:25" ht="15" customHeight="1" x14ac:dyDescent="0.25">
      <c r="A15" s="560" t="s">
        <v>551</v>
      </c>
      <c r="B15" s="460"/>
      <c r="C15" s="460"/>
      <c r="D15" s="460"/>
      <c r="E15" s="460"/>
      <c r="F15" s="460"/>
      <c r="G15" s="460"/>
      <c r="H15" s="460"/>
      <c r="I15" s="460"/>
      <c r="J15" s="460"/>
      <c r="K15" s="460"/>
      <c r="L15" s="460"/>
      <c r="M15" s="460"/>
      <c r="N15" s="460"/>
      <c r="O15" s="460"/>
      <c r="P15" s="460"/>
      <c r="Q15" s="460"/>
      <c r="R15" s="460"/>
      <c r="S15" s="460"/>
      <c r="T15" s="460"/>
      <c r="U15" s="460"/>
      <c r="V15" s="460"/>
      <c r="W15" s="460"/>
      <c r="X15" s="460"/>
      <c r="Y15" s="460"/>
    </row>
    <row r="16" spans="1:25" ht="15" hidden="1" customHeight="1" x14ac:dyDescent="0.25">
      <c r="A16" s="493"/>
      <c r="B16" s="493"/>
      <c r="C16" s="493"/>
      <c r="D16" s="493"/>
      <c r="E16" s="493"/>
      <c r="F16" s="493"/>
      <c r="G16" s="493"/>
      <c r="H16" s="493"/>
      <c r="I16" s="493"/>
      <c r="J16" s="493"/>
      <c r="K16" s="493"/>
      <c r="L16" s="493"/>
      <c r="M16" s="493"/>
      <c r="N16" s="493"/>
      <c r="O16" s="493"/>
      <c r="P16" s="493"/>
      <c r="Q16" s="493"/>
      <c r="R16" s="493"/>
      <c r="S16" s="493"/>
      <c r="T16" s="493"/>
      <c r="U16" s="493"/>
      <c r="V16" s="493"/>
      <c r="W16" s="493"/>
      <c r="X16" s="493"/>
      <c r="Y16" s="493"/>
    </row>
    <row r="17" spans="1:25" ht="15" hidden="1" customHeight="1" x14ac:dyDescent="0.25">
      <c r="A17" s="493"/>
      <c r="B17" s="493"/>
      <c r="C17" s="493"/>
      <c r="D17" s="493"/>
      <c r="E17" s="493"/>
      <c r="F17" s="493"/>
      <c r="G17" s="493"/>
      <c r="H17" s="493"/>
      <c r="I17" s="493"/>
      <c r="J17" s="493"/>
      <c r="K17" s="493"/>
      <c r="L17" s="493"/>
      <c r="M17" s="493"/>
      <c r="N17" s="493"/>
      <c r="O17" s="493"/>
      <c r="P17" s="493"/>
      <c r="Q17" s="493"/>
      <c r="R17" s="493"/>
      <c r="S17" s="493"/>
      <c r="T17" s="493"/>
      <c r="U17" s="493"/>
      <c r="V17" s="493"/>
      <c r="W17" s="493"/>
      <c r="X17" s="493"/>
      <c r="Y17" s="493"/>
    </row>
    <row r="18" spans="1:25" ht="15" hidden="1" customHeight="1" x14ac:dyDescent="0.25">
      <c r="A18" s="493"/>
      <c r="B18" s="493"/>
      <c r="C18" s="493"/>
      <c r="D18" s="493"/>
      <c r="E18" s="493"/>
      <c r="F18" s="493"/>
      <c r="G18" s="493"/>
      <c r="H18" s="493"/>
      <c r="I18" s="493"/>
      <c r="J18" s="493"/>
      <c r="K18" s="493"/>
      <c r="L18" s="493"/>
      <c r="M18" s="493"/>
      <c r="N18" s="493"/>
      <c r="O18" s="493"/>
      <c r="P18" s="493"/>
      <c r="Q18" s="493"/>
      <c r="R18" s="493"/>
      <c r="S18" s="493"/>
      <c r="T18" s="493"/>
      <c r="U18" s="493"/>
      <c r="V18" s="493"/>
      <c r="W18" s="493"/>
      <c r="X18" s="493"/>
      <c r="Y18" s="493"/>
    </row>
  </sheetData>
  <mergeCells count="9">
    <mergeCell ref="A15:Y18"/>
    <mergeCell ref="A1:Y1"/>
    <mergeCell ref="V2:Y2"/>
    <mergeCell ref="B2:E2"/>
    <mergeCell ref="F2:I2"/>
    <mergeCell ref="J2:M2"/>
    <mergeCell ref="N2:Q2"/>
    <mergeCell ref="R2:U2"/>
    <mergeCell ref="A2:A3"/>
  </mergeCells>
  <pageMargins left="0.7" right="0.7" top="0.75" bottom="0.75" header="0.3" footer="0.3"/>
  <pageSetup orientation="portrait"/>
  <headerFooter>
    <oddFooter>&amp;C&amp;"Helvetica Neue,Regular"&amp;12&amp;K000000&amp;P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8" tint="-0.249977111117893"/>
  </sheetPr>
  <dimension ref="A1:X28"/>
  <sheetViews>
    <sheetView showGridLines="0" zoomScaleNormal="100" workbookViewId="0">
      <selection activeCell="C12" sqref="C12"/>
    </sheetView>
  </sheetViews>
  <sheetFormatPr baseColWidth="10" defaultColWidth="10.7109375" defaultRowHeight="15" customHeight="1" x14ac:dyDescent="0.25"/>
  <cols>
    <col min="1" max="3" width="10.7109375" style="1" customWidth="1"/>
    <col min="4" max="4" width="12.42578125" style="1" customWidth="1"/>
    <col min="5" max="6" width="10.7109375" style="1" customWidth="1"/>
    <col min="7" max="7" width="12.7109375" style="1" customWidth="1"/>
    <col min="8" max="9" width="10.7109375" style="1" customWidth="1"/>
    <col min="10" max="10" width="12.42578125" style="1" customWidth="1"/>
    <col min="11" max="12" width="10.7109375" style="1" customWidth="1"/>
    <col min="13" max="13" width="12.42578125" style="1" customWidth="1"/>
    <col min="14" max="14" width="10.7109375" style="1" customWidth="1"/>
    <col min="15" max="15" width="12.42578125" style="1" customWidth="1"/>
    <col min="16" max="16" width="12.7109375" style="1" customWidth="1"/>
    <col min="17" max="17" width="10.7109375" style="1" customWidth="1"/>
    <col min="18" max="18" width="12.140625" style="1" customWidth="1"/>
    <col min="19" max="19" width="12.7109375" style="1" customWidth="1"/>
    <col min="20" max="20" width="10.7109375" style="1" customWidth="1"/>
    <col min="21" max="21" width="13" style="1" customWidth="1"/>
    <col min="22" max="22" width="12.7109375" style="1" customWidth="1"/>
    <col min="23" max="23" width="10.7109375" style="1" customWidth="1"/>
    <col min="24" max="24" width="12" style="1" customWidth="1"/>
    <col min="25" max="16384" width="10.7109375" style="1"/>
  </cols>
  <sheetData>
    <row r="1" spans="1:24" ht="15" customHeight="1" x14ac:dyDescent="0.25">
      <c r="A1" s="479" t="s">
        <v>494</v>
      </c>
      <c r="B1" s="479"/>
      <c r="C1" s="479"/>
      <c r="D1" s="479"/>
      <c r="E1" s="479"/>
      <c r="F1" s="479"/>
      <c r="G1" s="479"/>
      <c r="H1" s="479"/>
      <c r="I1" s="479"/>
      <c r="J1" s="479"/>
      <c r="K1" s="479"/>
      <c r="L1" s="479"/>
      <c r="M1" s="479"/>
      <c r="N1" s="479"/>
      <c r="O1" s="479"/>
      <c r="P1" s="479"/>
      <c r="Q1" s="479"/>
      <c r="R1" s="479"/>
      <c r="S1" s="479"/>
      <c r="T1" s="479"/>
      <c r="U1" s="479"/>
      <c r="V1" s="479"/>
      <c r="W1" s="479"/>
      <c r="X1" s="479"/>
    </row>
    <row r="2" spans="1:24" ht="15" customHeight="1" x14ac:dyDescent="0.25">
      <c r="A2" s="565" t="s">
        <v>45</v>
      </c>
      <c r="B2" s="565"/>
      <c r="C2" s="565"/>
      <c r="D2" s="565"/>
      <c r="E2" s="565"/>
      <c r="F2" s="565"/>
      <c r="G2" s="565"/>
      <c r="H2" s="565"/>
      <c r="I2" s="565"/>
      <c r="J2" s="565"/>
      <c r="K2" s="565"/>
      <c r="L2" s="565"/>
      <c r="M2" s="565"/>
      <c r="N2" s="565" t="s">
        <v>224</v>
      </c>
      <c r="O2" s="565"/>
      <c r="P2" s="565"/>
      <c r="Q2" s="565"/>
      <c r="R2" s="565"/>
      <c r="S2" s="565"/>
      <c r="T2" s="565"/>
      <c r="U2" s="565"/>
      <c r="V2" s="565"/>
      <c r="W2" s="565"/>
      <c r="X2" s="565"/>
    </row>
    <row r="3" spans="1:24" ht="15" customHeight="1" x14ac:dyDescent="0.25">
      <c r="A3" s="563" t="s">
        <v>726</v>
      </c>
      <c r="B3" s="565" t="s">
        <v>60</v>
      </c>
      <c r="C3" s="565"/>
      <c r="D3" s="565"/>
      <c r="E3" s="565" t="s">
        <v>61</v>
      </c>
      <c r="F3" s="565"/>
      <c r="G3" s="565"/>
      <c r="H3" s="565" t="s">
        <v>62</v>
      </c>
      <c r="I3" s="565"/>
      <c r="J3" s="565"/>
      <c r="K3" s="565" t="s">
        <v>63</v>
      </c>
      <c r="L3" s="565"/>
      <c r="M3" s="565"/>
      <c r="N3" s="565" t="s">
        <v>60</v>
      </c>
      <c r="O3" s="565"/>
      <c r="P3" s="565"/>
      <c r="Q3" s="565" t="s">
        <v>61</v>
      </c>
      <c r="R3" s="565"/>
      <c r="S3" s="565"/>
      <c r="T3" s="565" t="s">
        <v>62</v>
      </c>
      <c r="U3" s="565"/>
      <c r="V3" s="565"/>
      <c r="W3" s="566" t="s">
        <v>63</v>
      </c>
      <c r="X3" s="567"/>
    </row>
    <row r="4" spans="1:24" ht="15" customHeight="1" x14ac:dyDescent="0.25">
      <c r="A4" s="564"/>
      <c r="B4" s="293" t="s">
        <v>122</v>
      </c>
      <c r="C4" s="293" t="s">
        <v>725</v>
      </c>
      <c r="D4" s="293" t="s">
        <v>554</v>
      </c>
      <c r="E4" s="293" t="s">
        <v>122</v>
      </c>
      <c r="F4" s="293" t="s">
        <v>725</v>
      </c>
      <c r="G4" s="293" t="s">
        <v>554</v>
      </c>
      <c r="H4" s="293" t="s">
        <v>122</v>
      </c>
      <c r="I4" s="293" t="s">
        <v>725</v>
      </c>
      <c r="J4" s="293" t="s">
        <v>554</v>
      </c>
      <c r="K4" s="293" t="s">
        <v>122</v>
      </c>
      <c r="L4" s="293" t="s">
        <v>725</v>
      </c>
      <c r="M4" s="293" t="s">
        <v>554</v>
      </c>
      <c r="N4" s="293" t="s">
        <v>122</v>
      </c>
      <c r="O4" s="293" t="s">
        <v>725</v>
      </c>
      <c r="P4" s="293" t="s">
        <v>554</v>
      </c>
      <c r="Q4" s="293" t="s">
        <v>122</v>
      </c>
      <c r="R4" s="293" t="s">
        <v>725</v>
      </c>
      <c r="S4" s="293" t="s">
        <v>554</v>
      </c>
      <c r="T4" s="293" t="s">
        <v>122</v>
      </c>
      <c r="U4" s="293" t="s">
        <v>725</v>
      </c>
      <c r="V4" s="293" t="s">
        <v>554</v>
      </c>
      <c r="W4" s="293" t="s">
        <v>122</v>
      </c>
      <c r="X4" s="293" t="s">
        <v>725</v>
      </c>
    </row>
    <row r="5" spans="1:24" ht="15" customHeight="1" x14ac:dyDescent="0.25">
      <c r="A5" s="115" t="s">
        <v>744</v>
      </c>
      <c r="B5" s="294"/>
      <c r="C5" s="294"/>
      <c r="D5" s="294"/>
      <c r="E5" s="295">
        <v>1</v>
      </c>
      <c r="F5" s="296">
        <v>2659.41</v>
      </c>
      <c r="G5" s="296">
        <v>2659.41</v>
      </c>
      <c r="H5" s="295">
        <v>2</v>
      </c>
      <c r="I5" s="296">
        <v>4902.8100000000004</v>
      </c>
      <c r="J5" s="296">
        <v>2451.4050000000002</v>
      </c>
      <c r="K5" s="294"/>
      <c r="L5" s="294"/>
      <c r="M5" s="294"/>
      <c r="N5" s="295">
        <v>343</v>
      </c>
      <c r="O5" s="296">
        <v>834000.53</v>
      </c>
      <c r="P5" s="296">
        <v>2431.4884256559799</v>
      </c>
      <c r="Q5" s="297">
        <v>297</v>
      </c>
      <c r="R5" s="296">
        <v>730690.62</v>
      </c>
      <c r="S5" s="296">
        <v>2460.2377777777801</v>
      </c>
      <c r="T5" s="295">
        <v>216</v>
      </c>
      <c r="U5" s="296">
        <v>538057.93999999994</v>
      </c>
      <c r="V5" s="296">
        <v>2491.0089814814801</v>
      </c>
      <c r="W5" s="295">
        <v>163</v>
      </c>
      <c r="X5" s="296">
        <v>407371.67</v>
      </c>
    </row>
    <row r="6" spans="1:24" ht="15" customHeight="1" x14ac:dyDescent="0.25">
      <c r="A6" s="115" t="s">
        <v>727</v>
      </c>
      <c r="B6" s="298">
        <v>2</v>
      </c>
      <c r="C6" s="177">
        <v>4968.33</v>
      </c>
      <c r="D6" s="177">
        <v>2484.165</v>
      </c>
      <c r="E6" s="298"/>
      <c r="F6" s="177"/>
      <c r="G6" s="177"/>
      <c r="H6" s="298">
        <v>3</v>
      </c>
      <c r="I6" s="177">
        <v>5017.93</v>
      </c>
      <c r="J6" s="177">
        <v>1672.64333333333</v>
      </c>
      <c r="K6" s="298">
        <v>2</v>
      </c>
      <c r="L6" s="177">
        <v>5394.13</v>
      </c>
      <c r="M6" s="177">
        <v>2697.0650000000001</v>
      </c>
      <c r="N6" s="298">
        <v>537</v>
      </c>
      <c r="O6" s="177">
        <v>1254630.6399999999</v>
      </c>
      <c r="P6" s="177">
        <v>2336.3699068901301</v>
      </c>
      <c r="Q6" s="299">
        <v>380</v>
      </c>
      <c r="R6" s="177">
        <v>886356.16</v>
      </c>
      <c r="S6" s="177">
        <v>2332.5162105263198</v>
      </c>
      <c r="T6" s="298">
        <v>389</v>
      </c>
      <c r="U6" s="177">
        <v>932952.39</v>
      </c>
      <c r="V6" s="177">
        <v>2398.3351928020602</v>
      </c>
      <c r="W6" s="298">
        <v>249</v>
      </c>
      <c r="X6" s="177">
        <v>618685.27</v>
      </c>
    </row>
    <row r="7" spans="1:24" ht="15" customHeight="1" x14ac:dyDescent="0.25">
      <c r="A7" s="115" t="s">
        <v>728</v>
      </c>
      <c r="B7" s="298">
        <v>3</v>
      </c>
      <c r="C7" s="177">
        <v>7215.75</v>
      </c>
      <c r="D7" s="177">
        <v>2405.25</v>
      </c>
      <c r="E7" s="298">
        <v>7</v>
      </c>
      <c r="F7" s="177">
        <v>14021.53</v>
      </c>
      <c r="G7" s="177">
        <v>2003.0757142857101</v>
      </c>
      <c r="H7" s="298">
        <v>10</v>
      </c>
      <c r="I7" s="177">
        <v>21399.86</v>
      </c>
      <c r="J7" s="177">
        <v>2139.9859999999999</v>
      </c>
      <c r="K7" s="298">
        <v>6</v>
      </c>
      <c r="L7" s="177">
        <v>11866.65</v>
      </c>
      <c r="M7" s="177">
        <v>1977.7750000000001</v>
      </c>
      <c r="N7" s="298">
        <v>662</v>
      </c>
      <c r="O7" s="177">
        <v>1309096.05</v>
      </c>
      <c r="P7" s="177">
        <v>1977.4864803625401</v>
      </c>
      <c r="Q7" s="299">
        <v>589</v>
      </c>
      <c r="R7" s="177">
        <v>1157310.96</v>
      </c>
      <c r="S7" s="177">
        <v>1964.87429541596</v>
      </c>
      <c r="T7" s="298">
        <v>535</v>
      </c>
      <c r="U7" s="177">
        <v>1141262.81</v>
      </c>
      <c r="V7" s="177">
        <v>2133.20151401869</v>
      </c>
      <c r="W7" s="298">
        <v>505</v>
      </c>
      <c r="X7" s="177">
        <v>1049237.02</v>
      </c>
    </row>
    <row r="8" spans="1:24" ht="15" customHeight="1" x14ac:dyDescent="0.25">
      <c r="A8" s="115" t="s">
        <v>729</v>
      </c>
      <c r="B8" s="298">
        <v>6</v>
      </c>
      <c r="C8" s="177">
        <v>10860.08</v>
      </c>
      <c r="D8" s="177">
        <v>1810.0133333333299</v>
      </c>
      <c r="E8" s="298">
        <v>10</v>
      </c>
      <c r="F8" s="177">
        <v>20557.13</v>
      </c>
      <c r="G8" s="177">
        <v>2055.7130000000002</v>
      </c>
      <c r="H8" s="298">
        <v>9</v>
      </c>
      <c r="I8" s="177">
        <v>17393.080000000002</v>
      </c>
      <c r="J8" s="177">
        <v>1932.5644444444399</v>
      </c>
      <c r="K8" s="298">
        <v>8</v>
      </c>
      <c r="L8" s="177">
        <v>16549.12</v>
      </c>
      <c r="M8" s="177">
        <v>2068.64</v>
      </c>
      <c r="N8" s="298">
        <v>579</v>
      </c>
      <c r="O8" s="177">
        <v>1099825.1499999999</v>
      </c>
      <c r="P8" s="177">
        <v>1899.52530224525</v>
      </c>
      <c r="Q8" s="299">
        <v>473</v>
      </c>
      <c r="R8" s="177">
        <v>943458.42</v>
      </c>
      <c r="S8" s="177">
        <v>1994.6266807611</v>
      </c>
      <c r="T8" s="298">
        <v>386</v>
      </c>
      <c r="U8" s="177">
        <v>780655.08</v>
      </c>
      <c r="V8" s="177">
        <v>2022.4224870466301</v>
      </c>
      <c r="W8" s="298">
        <v>383</v>
      </c>
      <c r="X8" s="177">
        <v>758780.18</v>
      </c>
    </row>
    <row r="9" spans="1:24" ht="15" customHeight="1" x14ac:dyDescent="0.25">
      <c r="A9" s="115" t="s">
        <v>730</v>
      </c>
      <c r="B9" s="298">
        <v>8</v>
      </c>
      <c r="C9" s="177">
        <v>16573.03</v>
      </c>
      <c r="D9" s="177">
        <v>2071.6287499999999</v>
      </c>
      <c r="E9" s="298">
        <v>7</v>
      </c>
      <c r="F9" s="177">
        <v>12779.08</v>
      </c>
      <c r="G9" s="177">
        <v>1825.5828571428599</v>
      </c>
      <c r="H9" s="298">
        <v>2</v>
      </c>
      <c r="I9" s="177">
        <v>2629.06</v>
      </c>
      <c r="J9" s="177">
        <v>1314.53</v>
      </c>
      <c r="K9" s="298">
        <v>10</v>
      </c>
      <c r="L9" s="177">
        <v>20884.2</v>
      </c>
      <c r="M9" s="177">
        <v>2088.42</v>
      </c>
      <c r="N9" s="298">
        <v>463</v>
      </c>
      <c r="O9" s="177">
        <v>855505.35</v>
      </c>
      <c r="P9" s="177">
        <v>1847.7437365010801</v>
      </c>
      <c r="Q9" s="299">
        <v>444</v>
      </c>
      <c r="R9" s="177">
        <v>785254.65</v>
      </c>
      <c r="S9" s="177">
        <v>1768.59155405405</v>
      </c>
      <c r="T9" s="298">
        <v>339</v>
      </c>
      <c r="U9" s="177">
        <v>626710.99</v>
      </c>
      <c r="V9" s="177">
        <v>1848.70498525074</v>
      </c>
      <c r="W9" s="298">
        <v>389</v>
      </c>
      <c r="X9" s="177">
        <v>737947.75</v>
      </c>
    </row>
    <row r="10" spans="1:24" ht="15" customHeight="1" x14ac:dyDescent="0.25">
      <c r="A10" s="115" t="s">
        <v>731</v>
      </c>
      <c r="B10" s="298">
        <v>9</v>
      </c>
      <c r="C10" s="177">
        <v>18332.93</v>
      </c>
      <c r="D10" s="177">
        <v>2036.9922222222201</v>
      </c>
      <c r="E10" s="298">
        <v>54</v>
      </c>
      <c r="F10" s="177">
        <v>128006.84</v>
      </c>
      <c r="G10" s="177">
        <v>2370.4970370370402</v>
      </c>
      <c r="H10" s="298">
        <v>32</v>
      </c>
      <c r="I10" s="177">
        <v>76580.03</v>
      </c>
      <c r="J10" s="177">
        <v>2393.1259375</v>
      </c>
      <c r="K10" s="298">
        <v>34</v>
      </c>
      <c r="L10" s="177">
        <v>85278.47</v>
      </c>
      <c r="M10" s="177">
        <v>2508.19029411765</v>
      </c>
      <c r="N10" s="298">
        <v>894</v>
      </c>
      <c r="O10" s="177">
        <v>1895950.06</v>
      </c>
      <c r="P10" s="177">
        <v>2120.7495078299798</v>
      </c>
      <c r="Q10" s="299">
        <v>1888</v>
      </c>
      <c r="R10" s="177">
        <v>4403894.91</v>
      </c>
      <c r="S10" s="177">
        <v>2332.5714565677999</v>
      </c>
      <c r="T10" s="298">
        <v>1305</v>
      </c>
      <c r="U10" s="177">
        <v>3082845.78</v>
      </c>
      <c r="V10" s="177">
        <v>2362.33393103448</v>
      </c>
      <c r="W10" s="298">
        <v>1263</v>
      </c>
      <c r="X10" s="177">
        <v>2980221.38</v>
      </c>
    </row>
    <row r="11" spans="1:24" ht="15" customHeight="1" x14ac:dyDescent="0.25">
      <c r="A11" s="115" t="s">
        <v>732</v>
      </c>
      <c r="B11" s="298">
        <v>22</v>
      </c>
      <c r="C11" s="177">
        <v>40717.519999999997</v>
      </c>
      <c r="D11" s="177">
        <v>1850.79636363636</v>
      </c>
      <c r="E11" s="298">
        <v>66</v>
      </c>
      <c r="F11" s="177">
        <v>155782.29</v>
      </c>
      <c r="G11" s="177">
        <v>2360.3377272727298</v>
      </c>
      <c r="H11" s="298">
        <v>59</v>
      </c>
      <c r="I11" s="177">
        <v>138764.73000000001</v>
      </c>
      <c r="J11" s="177">
        <v>2351.9445762711898</v>
      </c>
      <c r="K11" s="298">
        <v>40</v>
      </c>
      <c r="L11" s="177">
        <v>91355.78</v>
      </c>
      <c r="M11" s="177">
        <v>2283.8944999999999</v>
      </c>
      <c r="N11" s="298">
        <v>967</v>
      </c>
      <c r="O11" s="177">
        <v>2002036.69</v>
      </c>
      <c r="P11" s="177">
        <v>2070.3585211995901</v>
      </c>
      <c r="Q11" s="299">
        <v>2736</v>
      </c>
      <c r="R11" s="177">
        <v>6315355.5899999999</v>
      </c>
      <c r="S11" s="177">
        <v>2308.2440021929801</v>
      </c>
      <c r="T11" s="298">
        <v>1718</v>
      </c>
      <c r="U11" s="177">
        <v>3999288.42</v>
      </c>
      <c r="V11" s="177">
        <v>2327.8745168800901</v>
      </c>
      <c r="W11" s="298">
        <v>1832</v>
      </c>
      <c r="X11" s="177">
        <v>4305813.3499999996</v>
      </c>
    </row>
    <row r="12" spans="1:24" ht="15" customHeight="1" x14ac:dyDescent="0.25">
      <c r="A12" s="115" t="s">
        <v>733</v>
      </c>
      <c r="B12" s="298">
        <v>790</v>
      </c>
      <c r="C12" s="177">
        <v>1070833.3600000001</v>
      </c>
      <c r="D12" s="177">
        <v>1355.4852658227901</v>
      </c>
      <c r="E12" s="298">
        <v>442</v>
      </c>
      <c r="F12" s="177">
        <v>621420.66</v>
      </c>
      <c r="G12" s="177">
        <v>1405.92909502262</v>
      </c>
      <c r="H12" s="298">
        <v>291</v>
      </c>
      <c r="I12" s="177">
        <v>421555.86</v>
      </c>
      <c r="J12" s="177">
        <v>1448.6455670103101</v>
      </c>
      <c r="K12" s="298">
        <v>163</v>
      </c>
      <c r="L12" s="177">
        <v>266657.90000000002</v>
      </c>
      <c r="M12" s="177">
        <v>1635.93803680982</v>
      </c>
      <c r="N12" s="298">
        <v>58222</v>
      </c>
      <c r="O12" s="177">
        <v>82855866.239999995</v>
      </c>
      <c r="P12" s="177">
        <v>1423.1023709250801</v>
      </c>
      <c r="Q12" s="299">
        <v>36689</v>
      </c>
      <c r="R12" s="177">
        <v>52176057.539999999</v>
      </c>
      <c r="S12" s="177">
        <v>1422.1171888031799</v>
      </c>
      <c r="T12" s="298">
        <v>24901</v>
      </c>
      <c r="U12" s="177">
        <v>37510057.359999999</v>
      </c>
      <c r="V12" s="177">
        <v>1506.3675097385601</v>
      </c>
      <c r="W12" s="298">
        <v>16342</v>
      </c>
      <c r="X12" s="177">
        <v>26152495.699999999</v>
      </c>
    </row>
    <row r="13" spans="1:24" ht="15" customHeight="1" x14ac:dyDescent="0.25">
      <c r="A13" s="115" t="s">
        <v>734</v>
      </c>
      <c r="B13" s="298">
        <v>156</v>
      </c>
      <c r="C13" s="177">
        <v>214676.6</v>
      </c>
      <c r="D13" s="177">
        <v>1376.13205128205</v>
      </c>
      <c r="E13" s="298">
        <v>131</v>
      </c>
      <c r="F13" s="177">
        <v>204151.85</v>
      </c>
      <c r="G13" s="177">
        <v>1558.4110687022901</v>
      </c>
      <c r="H13" s="298">
        <v>157</v>
      </c>
      <c r="I13" s="177">
        <v>235473.79</v>
      </c>
      <c r="J13" s="177">
        <v>1499.83305732484</v>
      </c>
      <c r="K13" s="298">
        <v>317</v>
      </c>
      <c r="L13" s="177">
        <v>480504.94</v>
      </c>
      <c r="M13" s="177">
        <v>1515.7884542586801</v>
      </c>
      <c r="N13" s="298">
        <v>11525</v>
      </c>
      <c r="O13" s="177">
        <v>17605146.809999999</v>
      </c>
      <c r="P13" s="177">
        <v>1527.56154533623</v>
      </c>
      <c r="Q13" s="299">
        <v>10278</v>
      </c>
      <c r="R13" s="177">
        <v>16682754.98</v>
      </c>
      <c r="S13" s="177">
        <v>1623.15187585133</v>
      </c>
      <c r="T13" s="298">
        <v>10573</v>
      </c>
      <c r="U13" s="177">
        <v>17239153.710000001</v>
      </c>
      <c r="V13" s="177">
        <v>1630.48838645607</v>
      </c>
      <c r="W13" s="298">
        <v>19308</v>
      </c>
      <c r="X13" s="177">
        <v>30317921.800000001</v>
      </c>
    </row>
    <row r="14" spans="1:24" ht="15" customHeight="1" x14ac:dyDescent="0.25">
      <c r="A14" s="115" t="s">
        <v>735</v>
      </c>
      <c r="B14" s="298">
        <v>1163</v>
      </c>
      <c r="C14" s="177">
        <v>1709437.37</v>
      </c>
      <c r="D14" s="177">
        <v>1469.85156491831</v>
      </c>
      <c r="E14" s="298">
        <v>1151</v>
      </c>
      <c r="F14" s="177">
        <v>1767182.65</v>
      </c>
      <c r="G14" s="177">
        <v>1535.3454821893999</v>
      </c>
      <c r="H14" s="298">
        <v>1275</v>
      </c>
      <c r="I14" s="177">
        <v>2008443.38</v>
      </c>
      <c r="J14" s="177">
        <v>1575.24970980392</v>
      </c>
      <c r="K14" s="298">
        <v>1319</v>
      </c>
      <c r="L14" s="177">
        <v>2060095.17</v>
      </c>
      <c r="M14" s="177">
        <v>1561.86138741471</v>
      </c>
      <c r="N14" s="298">
        <v>44666</v>
      </c>
      <c r="O14" s="177">
        <v>72795937.640000001</v>
      </c>
      <c r="P14" s="177">
        <v>1629.7841230466099</v>
      </c>
      <c r="Q14" s="299">
        <v>44670</v>
      </c>
      <c r="R14" s="177">
        <v>74513143.939999998</v>
      </c>
      <c r="S14" s="177">
        <v>1668.08023147526</v>
      </c>
      <c r="T14" s="298">
        <v>46249</v>
      </c>
      <c r="U14" s="177">
        <v>79090678.519999996</v>
      </c>
      <c r="V14" s="177">
        <v>1710.10570001514</v>
      </c>
      <c r="W14" s="298">
        <v>54004</v>
      </c>
      <c r="X14" s="177">
        <v>90425702.959999993</v>
      </c>
    </row>
    <row r="15" spans="1:24" ht="15" customHeight="1" x14ac:dyDescent="0.25">
      <c r="A15" s="115" t="s">
        <v>736</v>
      </c>
      <c r="B15" s="298">
        <v>523</v>
      </c>
      <c r="C15" s="177">
        <v>844115</v>
      </c>
      <c r="D15" s="177">
        <v>1613.98661567878</v>
      </c>
      <c r="E15" s="298">
        <v>547</v>
      </c>
      <c r="F15" s="177">
        <v>877809.8</v>
      </c>
      <c r="G15" s="177">
        <v>1604.7711151736801</v>
      </c>
      <c r="H15" s="298">
        <v>640</v>
      </c>
      <c r="I15" s="177">
        <v>1106167.5900000001</v>
      </c>
      <c r="J15" s="177">
        <v>1728.3868593750001</v>
      </c>
      <c r="K15" s="298">
        <v>658</v>
      </c>
      <c r="L15" s="177">
        <v>1116282.3400000001</v>
      </c>
      <c r="M15" s="177">
        <v>1696.47772036474</v>
      </c>
      <c r="N15" s="298">
        <v>22235</v>
      </c>
      <c r="O15" s="177">
        <v>38746106.549999997</v>
      </c>
      <c r="P15" s="177">
        <v>1742.5728153811599</v>
      </c>
      <c r="Q15" s="299">
        <v>21567</v>
      </c>
      <c r="R15" s="177">
        <v>38081993.390000001</v>
      </c>
      <c r="S15" s="177">
        <v>1765.7529276209</v>
      </c>
      <c r="T15" s="298">
        <v>22970</v>
      </c>
      <c r="U15" s="177">
        <v>41218162.359999999</v>
      </c>
      <c r="V15" s="177">
        <v>1794.43458249891</v>
      </c>
      <c r="W15" s="298">
        <v>25994</v>
      </c>
      <c r="X15" s="177">
        <v>45560844.619999997</v>
      </c>
    </row>
    <row r="16" spans="1:24" ht="15" customHeight="1" x14ac:dyDescent="0.25">
      <c r="A16" s="115" t="s">
        <v>737</v>
      </c>
      <c r="B16" s="298">
        <v>3980</v>
      </c>
      <c r="C16" s="177">
        <v>4198855.16</v>
      </c>
      <c r="D16" s="177">
        <v>1054.98873366834</v>
      </c>
      <c r="E16" s="298">
        <v>3863</v>
      </c>
      <c r="F16" s="177">
        <v>4098114.53</v>
      </c>
      <c r="G16" s="177">
        <v>1060.86319699715</v>
      </c>
      <c r="H16" s="298">
        <v>3437</v>
      </c>
      <c r="I16" s="177">
        <v>3997049.61</v>
      </c>
      <c r="J16" s="177">
        <v>1162.94722432354</v>
      </c>
      <c r="K16" s="298">
        <v>2477</v>
      </c>
      <c r="L16" s="177">
        <v>3101008.53</v>
      </c>
      <c r="M16" s="177">
        <v>1251.92108599112</v>
      </c>
      <c r="N16" s="298">
        <v>161030</v>
      </c>
      <c r="O16" s="177">
        <v>183974898.28</v>
      </c>
      <c r="P16" s="177">
        <v>1142.48834552568</v>
      </c>
      <c r="Q16" s="299">
        <v>155939</v>
      </c>
      <c r="R16" s="177">
        <v>184779535.84999999</v>
      </c>
      <c r="S16" s="177">
        <v>1184.94754904161</v>
      </c>
      <c r="T16" s="298">
        <v>147360</v>
      </c>
      <c r="U16" s="177">
        <v>186191847.02000001</v>
      </c>
      <c r="V16" s="177">
        <v>1263.51687717155</v>
      </c>
      <c r="W16" s="298">
        <v>117983</v>
      </c>
      <c r="X16" s="177">
        <v>163236734.11000001</v>
      </c>
    </row>
    <row r="17" spans="1:24" ht="15" customHeight="1" x14ac:dyDescent="0.25">
      <c r="A17" s="115" t="s">
        <v>738</v>
      </c>
      <c r="B17" s="298">
        <v>288</v>
      </c>
      <c r="C17" s="177">
        <v>241114.33</v>
      </c>
      <c r="D17" s="177">
        <v>837.20253472222203</v>
      </c>
      <c r="E17" s="298">
        <v>326</v>
      </c>
      <c r="F17" s="177">
        <v>259224.61</v>
      </c>
      <c r="G17" s="177">
        <v>795.16751533742297</v>
      </c>
      <c r="H17" s="298">
        <v>419</v>
      </c>
      <c r="I17" s="177">
        <v>376849.51</v>
      </c>
      <c r="J17" s="177">
        <v>899.40217183770903</v>
      </c>
      <c r="K17" s="298">
        <v>1580</v>
      </c>
      <c r="L17" s="177">
        <v>1442541.59</v>
      </c>
      <c r="M17" s="177">
        <v>913.00100632911403</v>
      </c>
      <c r="N17" s="298">
        <v>9204</v>
      </c>
      <c r="O17" s="177">
        <v>8611049.1699999999</v>
      </c>
      <c r="P17" s="177">
        <v>935.57683289874001</v>
      </c>
      <c r="Q17" s="299">
        <v>10517</v>
      </c>
      <c r="R17" s="177">
        <v>9852017.8399999999</v>
      </c>
      <c r="S17" s="177">
        <v>936.770736902159</v>
      </c>
      <c r="T17" s="298">
        <v>13234</v>
      </c>
      <c r="U17" s="177">
        <v>12845644.18</v>
      </c>
      <c r="V17" s="177">
        <v>970.65469094755895</v>
      </c>
      <c r="W17" s="298">
        <v>60103</v>
      </c>
      <c r="X17" s="177">
        <v>54567393.710000001</v>
      </c>
    </row>
    <row r="18" spans="1:24" ht="15" customHeight="1" x14ac:dyDescent="0.25">
      <c r="A18" s="115" t="s">
        <v>739</v>
      </c>
      <c r="B18" s="298">
        <v>162</v>
      </c>
      <c r="C18" s="177">
        <v>133242.06</v>
      </c>
      <c r="D18" s="177">
        <v>822.48185185185196</v>
      </c>
      <c r="E18" s="298">
        <v>184</v>
      </c>
      <c r="F18" s="177">
        <v>134853.53</v>
      </c>
      <c r="G18" s="177">
        <v>732.89961956521802</v>
      </c>
      <c r="H18" s="298">
        <v>168</v>
      </c>
      <c r="I18" s="177">
        <v>159384.76</v>
      </c>
      <c r="J18" s="177">
        <v>948.71880952381002</v>
      </c>
      <c r="K18" s="298">
        <v>185</v>
      </c>
      <c r="L18" s="177">
        <v>153260.4</v>
      </c>
      <c r="M18" s="177">
        <v>828.43459459459496</v>
      </c>
      <c r="N18" s="298">
        <v>5250</v>
      </c>
      <c r="O18" s="177">
        <v>5159273.63</v>
      </c>
      <c r="P18" s="177">
        <v>982.71878666666601</v>
      </c>
      <c r="Q18" s="299">
        <v>5481</v>
      </c>
      <c r="R18" s="177">
        <v>5522422.7599999998</v>
      </c>
      <c r="S18" s="177">
        <v>1007.55751870097</v>
      </c>
      <c r="T18" s="298">
        <v>5467</v>
      </c>
      <c r="U18" s="177">
        <v>5840291.0999999996</v>
      </c>
      <c r="V18" s="177">
        <v>1068.28079385403</v>
      </c>
      <c r="W18" s="298">
        <v>6361</v>
      </c>
      <c r="X18" s="177">
        <v>6273052.6200000001</v>
      </c>
    </row>
    <row r="19" spans="1:24" ht="15" customHeight="1" x14ac:dyDescent="0.25">
      <c r="A19" s="115" t="s">
        <v>740</v>
      </c>
      <c r="B19" s="298">
        <v>96</v>
      </c>
      <c r="C19" s="177">
        <v>78464.56</v>
      </c>
      <c r="D19" s="177">
        <v>817.33916666666596</v>
      </c>
      <c r="E19" s="298">
        <v>100</v>
      </c>
      <c r="F19" s="177">
        <v>87781.52</v>
      </c>
      <c r="G19" s="177">
        <v>877.8152</v>
      </c>
      <c r="H19" s="298">
        <v>92</v>
      </c>
      <c r="I19" s="177">
        <v>84410.05</v>
      </c>
      <c r="J19" s="177">
        <v>917.50054347826097</v>
      </c>
      <c r="K19" s="298">
        <v>119</v>
      </c>
      <c r="L19" s="177">
        <v>96359.84</v>
      </c>
      <c r="M19" s="177">
        <v>809.74655462184899</v>
      </c>
      <c r="N19" s="298">
        <v>3000</v>
      </c>
      <c r="O19" s="177">
        <v>2798799.13</v>
      </c>
      <c r="P19" s="177">
        <v>932.93304333333299</v>
      </c>
      <c r="Q19" s="299">
        <v>3136</v>
      </c>
      <c r="R19" s="177">
        <v>3118626.5</v>
      </c>
      <c r="S19" s="177">
        <v>994.45998086734699</v>
      </c>
      <c r="T19" s="298">
        <v>3062</v>
      </c>
      <c r="U19" s="177">
        <v>3290354.99</v>
      </c>
      <c r="V19" s="177">
        <v>1074.5770705421301</v>
      </c>
      <c r="W19" s="298">
        <v>3459</v>
      </c>
      <c r="X19" s="177">
        <v>3403910.88</v>
      </c>
    </row>
    <row r="20" spans="1:24" ht="15" customHeight="1" x14ac:dyDescent="0.25">
      <c r="A20" s="115" t="s">
        <v>741</v>
      </c>
      <c r="B20" s="298">
        <v>69</v>
      </c>
      <c r="C20" s="177">
        <v>57814.53</v>
      </c>
      <c r="D20" s="177">
        <v>837.89173913043498</v>
      </c>
      <c r="E20" s="298">
        <v>63</v>
      </c>
      <c r="F20" s="177">
        <v>46531.37</v>
      </c>
      <c r="G20" s="177">
        <v>738.59317460317504</v>
      </c>
      <c r="H20" s="298">
        <v>61</v>
      </c>
      <c r="I20" s="177">
        <v>51648.84</v>
      </c>
      <c r="J20" s="177">
        <v>846.70229508196701</v>
      </c>
      <c r="K20" s="298">
        <v>62</v>
      </c>
      <c r="L20" s="177">
        <v>50898.879999999997</v>
      </c>
      <c r="M20" s="177">
        <v>820.949677419355</v>
      </c>
      <c r="N20" s="298">
        <v>2107</v>
      </c>
      <c r="O20" s="177">
        <v>2014774.52</v>
      </c>
      <c r="P20" s="177">
        <v>956.22900806834298</v>
      </c>
      <c r="Q20" s="299">
        <v>2090</v>
      </c>
      <c r="R20" s="177">
        <v>2036426.02</v>
      </c>
      <c r="S20" s="177">
        <v>974.366516746412</v>
      </c>
      <c r="T20" s="298">
        <v>1899</v>
      </c>
      <c r="U20" s="177">
        <v>1991556.09</v>
      </c>
      <c r="V20" s="177">
        <v>1048.7393838862599</v>
      </c>
      <c r="W20" s="298">
        <v>2128</v>
      </c>
      <c r="X20" s="177">
        <v>2124378.33</v>
      </c>
    </row>
    <row r="21" spans="1:24" ht="15" customHeight="1" x14ac:dyDescent="0.25">
      <c r="A21" s="115" t="s">
        <v>742</v>
      </c>
      <c r="B21" s="298">
        <v>57</v>
      </c>
      <c r="C21" s="177">
        <v>55850.46</v>
      </c>
      <c r="D21" s="177">
        <v>979.83263157894703</v>
      </c>
      <c r="E21" s="298">
        <v>53</v>
      </c>
      <c r="F21" s="177">
        <v>50172.78</v>
      </c>
      <c r="G21" s="177">
        <v>946.65622641509401</v>
      </c>
      <c r="H21" s="298">
        <v>54</v>
      </c>
      <c r="I21" s="177">
        <v>63098.83</v>
      </c>
      <c r="J21" s="177">
        <v>1168.4968518518499</v>
      </c>
      <c r="K21" s="298">
        <v>61</v>
      </c>
      <c r="L21" s="177">
        <v>58369.88</v>
      </c>
      <c r="M21" s="177">
        <v>956.88327868852502</v>
      </c>
      <c r="N21" s="298">
        <v>1958</v>
      </c>
      <c r="O21" s="177">
        <v>2533419.02</v>
      </c>
      <c r="P21" s="177">
        <v>1293.8810112359599</v>
      </c>
      <c r="Q21" s="299">
        <v>1999</v>
      </c>
      <c r="R21" s="177">
        <v>2636724.92</v>
      </c>
      <c r="S21" s="177">
        <v>1319.02197098549</v>
      </c>
      <c r="T21" s="298">
        <v>1777</v>
      </c>
      <c r="U21" s="177">
        <v>2502685.67</v>
      </c>
      <c r="V21" s="177">
        <v>1408.3768542487301</v>
      </c>
      <c r="W21" s="298">
        <v>2015</v>
      </c>
      <c r="X21" s="177">
        <v>2751059.17</v>
      </c>
    </row>
    <row r="22" spans="1:24" ht="15" customHeight="1" x14ac:dyDescent="0.25">
      <c r="A22" s="115" t="s">
        <v>745</v>
      </c>
      <c r="B22" s="298">
        <v>139</v>
      </c>
      <c r="C22" s="177">
        <v>118187.52</v>
      </c>
      <c r="D22" s="177">
        <v>850.26992805755401</v>
      </c>
      <c r="E22" s="298">
        <v>124</v>
      </c>
      <c r="F22" s="177">
        <v>95167.16</v>
      </c>
      <c r="G22" s="177">
        <v>767.47709677419402</v>
      </c>
      <c r="H22" s="298">
        <v>146</v>
      </c>
      <c r="I22" s="177">
        <v>132678.07</v>
      </c>
      <c r="J22" s="177">
        <v>908.75390410958903</v>
      </c>
      <c r="K22" s="298">
        <v>129</v>
      </c>
      <c r="L22" s="177">
        <v>91758.27</v>
      </c>
      <c r="M22" s="177">
        <v>711.304418604651</v>
      </c>
      <c r="N22" s="298">
        <v>4517</v>
      </c>
      <c r="O22" s="177">
        <v>3946262.51</v>
      </c>
      <c r="P22" s="177">
        <v>873.646781049369</v>
      </c>
      <c r="Q22" s="299">
        <v>4221</v>
      </c>
      <c r="R22" s="177">
        <v>3741096.25</v>
      </c>
      <c r="S22" s="177">
        <v>886.30567401089797</v>
      </c>
      <c r="T22" s="298">
        <v>3490</v>
      </c>
      <c r="U22" s="177">
        <v>3321373.93</v>
      </c>
      <c r="V22" s="177">
        <v>951.68307449856695</v>
      </c>
      <c r="W22" s="298">
        <v>3675</v>
      </c>
      <c r="X22" s="177">
        <v>3272948.68</v>
      </c>
    </row>
    <row r="23" spans="1:24" ht="15" customHeight="1" x14ac:dyDescent="0.25">
      <c r="A23" s="115" t="s">
        <v>746</v>
      </c>
      <c r="B23" s="298">
        <v>7473</v>
      </c>
      <c r="C23" s="177">
        <v>8821258.5899999999</v>
      </c>
      <c r="D23" s="177">
        <v>1180.41731433159</v>
      </c>
      <c r="E23" s="298">
        <v>7129</v>
      </c>
      <c r="F23" s="177">
        <v>8576216.7400000002</v>
      </c>
      <c r="G23" s="177">
        <v>1203.00417169308</v>
      </c>
      <c r="H23" s="298">
        <v>6857</v>
      </c>
      <c r="I23" s="177">
        <v>8903447.7899999991</v>
      </c>
      <c r="J23" s="177">
        <v>1298.44652034417</v>
      </c>
      <c r="K23" s="298">
        <v>7170</v>
      </c>
      <c r="L23" s="177">
        <v>9149066.0899999999</v>
      </c>
      <c r="M23" s="177">
        <v>1276.02037517434</v>
      </c>
      <c r="N23" s="298">
        <v>328159</v>
      </c>
      <c r="O23" s="177">
        <v>430292577.97000003</v>
      </c>
      <c r="P23" s="177">
        <v>1311.2319880606699</v>
      </c>
      <c r="Q23" s="299">
        <v>303394</v>
      </c>
      <c r="R23" s="177">
        <v>408363121.30000001</v>
      </c>
      <c r="S23" s="177">
        <v>1345.9828516714199</v>
      </c>
      <c r="T23" s="298">
        <v>285870</v>
      </c>
      <c r="U23" s="177">
        <v>402143578.33999997</v>
      </c>
      <c r="V23" s="177">
        <v>1406.7358531500299</v>
      </c>
      <c r="W23" s="298">
        <v>316156</v>
      </c>
      <c r="X23" s="177">
        <v>438944499.19999999</v>
      </c>
    </row>
    <row r="24" spans="1:24" ht="15" customHeight="1" x14ac:dyDescent="0.25">
      <c r="A24" s="115" t="s">
        <v>747</v>
      </c>
      <c r="B24" s="298">
        <v>2682</v>
      </c>
      <c r="C24" s="177">
        <v>3937729.97</v>
      </c>
      <c r="D24" s="177">
        <v>1468.2065510812799</v>
      </c>
      <c r="E24" s="298">
        <v>2416</v>
      </c>
      <c r="F24" s="177">
        <v>3804371.24</v>
      </c>
      <c r="G24" s="177">
        <v>1574.65697019868</v>
      </c>
      <c r="H24" s="298">
        <v>2480</v>
      </c>
      <c r="I24" s="177">
        <v>4038328.12</v>
      </c>
      <c r="J24" s="177">
        <v>1628.35811290323</v>
      </c>
      <c r="K24" s="298">
        <v>2557</v>
      </c>
      <c r="L24" s="177">
        <v>4154868.7</v>
      </c>
      <c r="M24" s="177">
        <v>1624.8997653500201</v>
      </c>
      <c r="N24" s="298">
        <v>141093</v>
      </c>
      <c r="O24" s="177">
        <v>221254101.71000001</v>
      </c>
      <c r="P24" s="177">
        <v>1568.14371875288</v>
      </c>
      <c r="Q24" s="299">
        <v>120011</v>
      </c>
      <c r="R24" s="177">
        <v>196676271.16</v>
      </c>
      <c r="S24" s="177">
        <v>1638.81870128572</v>
      </c>
      <c r="T24" s="298">
        <v>109581</v>
      </c>
      <c r="U24" s="177">
        <v>186159825.36000001</v>
      </c>
      <c r="V24" s="177">
        <v>1698.8330582856499</v>
      </c>
      <c r="W24" s="298">
        <v>120432</v>
      </c>
      <c r="X24" s="177">
        <v>203315021.69999999</v>
      </c>
    </row>
    <row r="25" spans="1:24" ht="15" customHeight="1" x14ac:dyDescent="0.25">
      <c r="A25" s="115" t="s">
        <v>748</v>
      </c>
      <c r="B25" s="298">
        <v>4791</v>
      </c>
      <c r="C25" s="177">
        <v>4883528.62</v>
      </c>
      <c r="D25" s="177">
        <v>1019.31300772281</v>
      </c>
      <c r="E25" s="298">
        <v>4713</v>
      </c>
      <c r="F25" s="177">
        <v>4771845.5</v>
      </c>
      <c r="G25" s="177">
        <v>1012.4857840017</v>
      </c>
      <c r="H25" s="298">
        <v>4377</v>
      </c>
      <c r="I25" s="177">
        <v>4865119.67</v>
      </c>
      <c r="J25" s="177">
        <v>1111.51923006626</v>
      </c>
      <c r="K25" s="298">
        <v>4613</v>
      </c>
      <c r="L25" s="177">
        <v>4994197.3899999997</v>
      </c>
      <c r="M25" s="177">
        <v>1082.6354628224601</v>
      </c>
      <c r="N25" s="298">
        <v>187066</v>
      </c>
      <c r="O25" s="177">
        <v>209038476.25999999</v>
      </c>
      <c r="P25" s="177">
        <v>1117.4584171362001</v>
      </c>
      <c r="Q25" s="299">
        <v>183383</v>
      </c>
      <c r="R25" s="177">
        <v>211686850.13999999</v>
      </c>
      <c r="S25" s="177">
        <v>1154.3428242530699</v>
      </c>
      <c r="T25" s="298">
        <v>176289</v>
      </c>
      <c r="U25" s="177">
        <v>215983752.97999999</v>
      </c>
      <c r="V25" s="177">
        <v>1225.1686320757401</v>
      </c>
      <c r="W25" s="298">
        <v>195724</v>
      </c>
      <c r="X25" s="177">
        <v>235629477.5</v>
      </c>
    </row>
    <row r="26" spans="1:24" ht="15" customHeight="1" x14ac:dyDescent="0.25">
      <c r="A26" s="118" t="s">
        <v>749</v>
      </c>
      <c r="B26" s="569">
        <v>64.706878094473396</v>
      </c>
      <c r="C26" s="570"/>
      <c r="D26" s="571"/>
      <c r="E26" s="569">
        <v>64.842193856080797</v>
      </c>
      <c r="F26" s="570"/>
      <c r="G26" s="571"/>
      <c r="H26" s="569">
        <v>64.931031549268397</v>
      </c>
      <c r="I26" s="570"/>
      <c r="J26" s="571"/>
      <c r="K26" s="569">
        <v>64.967852161785203</v>
      </c>
      <c r="L26" s="570"/>
      <c r="M26" s="571"/>
      <c r="N26" s="569">
        <v>64.222521704417701</v>
      </c>
      <c r="O26" s="570"/>
      <c r="P26" s="571"/>
      <c r="Q26" s="569">
        <v>64.448637195637801</v>
      </c>
      <c r="R26" s="570"/>
      <c r="S26" s="571"/>
      <c r="T26" s="569">
        <v>64.584306969368299</v>
      </c>
      <c r="U26" s="570"/>
      <c r="V26" s="571"/>
      <c r="W26" s="569">
        <v>64.664608610938899</v>
      </c>
      <c r="X26" s="571"/>
    </row>
    <row r="27" spans="1:24" ht="15" customHeight="1" x14ac:dyDescent="0.25">
      <c r="A27" s="572" t="s">
        <v>754</v>
      </c>
      <c r="B27" s="572"/>
      <c r="C27" s="572"/>
      <c r="D27" s="572"/>
      <c r="E27" s="572"/>
      <c r="F27" s="572"/>
      <c r="G27" s="572"/>
      <c r="H27" s="572"/>
      <c r="I27" s="572"/>
      <c r="J27" s="572"/>
      <c r="K27" s="572"/>
      <c r="L27" s="572"/>
      <c r="M27" s="572"/>
      <c r="N27" s="572"/>
      <c r="O27" s="572"/>
      <c r="P27" s="572"/>
      <c r="Q27" s="572"/>
      <c r="R27" s="572"/>
      <c r="S27" s="572"/>
      <c r="T27" s="572"/>
      <c r="U27" s="572"/>
      <c r="V27" s="572"/>
      <c r="W27" s="572"/>
      <c r="X27" s="572"/>
    </row>
    <row r="28" spans="1:24" ht="15" customHeight="1" x14ac:dyDescent="0.25">
      <c r="A28" s="568" t="s">
        <v>750</v>
      </c>
      <c r="B28" s="568"/>
      <c r="C28" s="568"/>
      <c r="D28" s="568"/>
      <c r="E28" s="568"/>
      <c r="F28" s="568"/>
      <c r="G28" s="568"/>
      <c r="H28" s="568"/>
      <c r="I28" s="568"/>
      <c r="J28" s="568"/>
      <c r="K28" s="568"/>
      <c r="L28" s="568"/>
      <c r="M28" s="568"/>
      <c r="N28" s="568"/>
      <c r="O28" s="568"/>
      <c r="P28" s="568"/>
      <c r="Q28" s="568"/>
      <c r="R28" s="568"/>
      <c r="S28" s="568"/>
      <c r="T28" s="568"/>
      <c r="U28" s="568"/>
      <c r="V28" s="568"/>
      <c r="W28" s="568"/>
      <c r="X28" s="568"/>
    </row>
  </sheetData>
  <mergeCells count="22">
    <mergeCell ref="A28:X28"/>
    <mergeCell ref="B26:D26"/>
    <mergeCell ref="E26:G26"/>
    <mergeCell ref="H26:J26"/>
    <mergeCell ref="K26:M26"/>
    <mergeCell ref="N26:P26"/>
    <mergeCell ref="Q26:S26"/>
    <mergeCell ref="T26:V26"/>
    <mergeCell ref="W26:X26"/>
    <mergeCell ref="A27:X27"/>
    <mergeCell ref="A3:A4"/>
    <mergeCell ref="A1:X1"/>
    <mergeCell ref="A2:M2"/>
    <mergeCell ref="N2:X2"/>
    <mergeCell ref="B3:D3"/>
    <mergeCell ref="E3:G3"/>
    <mergeCell ref="H3:J3"/>
    <mergeCell ref="K3:M3"/>
    <mergeCell ref="N3:P3"/>
    <mergeCell ref="Q3:S3"/>
    <mergeCell ref="T3:V3"/>
    <mergeCell ref="W3:X3"/>
  </mergeCells>
  <pageMargins left="0.7" right="0.7" top="0.75" bottom="0.75" header="0.3" footer="0.3"/>
  <pageSetup orientation="portrait"/>
  <headerFooter>
    <oddFooter>&amp;C&amp;"Helvetica Neue,Regular"&amp;12&amp;K000000&amp;P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tint="-0.249977111117893"/>
  </sheetPr>
  <dimension ref="A1:M28"/>
  <sheetViews>
    <sheetView showGridLines="0" workbookViewId="0">
      <selection activeCell="B12" sqref="B12"/>
    </sheetView>
  </sheetViews>
  <sheetFormatPr baseColWidth="10" defaultColWidth="10.7109375" defaultRowHeight="15" customHeight="1" x14ac:dyDescent="0.25"/>
  <cols>
    <col min="1" max="3" width="10.7109375" style="1" customWidth="1"/>
    <col min="4" max="4" width="13.42578125" style="1" customWidth="1"/>
    <col min="5" max="6" width="10.7109375" style="1" customWidth="1"/>
    <col min="7" max="7" width="12.42578125" style="1" customWidth="1"/>
    <col min="8" max="9" width="10.7109375" style="1" customWidth="1"/>
    <col min="10" max="10" width="12.7109375" style="1" customWidth="1"/>
    <col min="11" max="12" width="10.7109375" style="1" customWidth="1"/>
    <col min="13" max="13" width="12.28515625" style="1" customWidth="1"/>
    <col min="14" max="14" width="10.7109375" style="1" customWidth="1"/>
    <col min="15" max="16384" width="10.7109375" style="1"/>
  </cols>
  <sheetData>
    <row r="1" spans="1:13" ht="13.5" customHeight="1" x14ac:dyDescent="0.25">
      <c r="A1" s="471" t="s">
        <v>495</v>
      </c>
      <c r="B1" s="471"/>
      <c r="C1" s="471"/>
      <c r="D1" s="471"/>
      <c r="E1" s="471"/>
      <c r="F1" s="471"/>
      <c r="G1" s="471"/>
      <c r="H1" s="471"/>
      <c r="I1" s="471"/>
      <c r="J1" s="471"/>
      <c r="K1" s="471"/>
      <c r="L1" s="471"/>
      <c r="M1" s="471"/>
    </row>
    <row r="2" spans="1:13" ht="8.65" customHeight="1" x14ac:dyDescent="0.25">
      <c r="A2" s="577" t="s">
        <v>726</v>
      </c>
      <c r="B2" s="577" t="s">
        <v>60</v>
      </c>
      <c r="C2" s="535"/>
      <c r="D2" s="535"/>
      <c r="E2" s="577" t="s">
        <v>61</v>
      </c>
      <c r="F2" s="535"/>
      <c r="G2" s="535"/>
      <c r="H2" s="577" t="s">
        <v>62</v>
      </c>
      <c r="I2" s="535"/>
      <c r="J2" s="535"/>
      <c r="K2" s="577" t="s">
        <v>63</v>
      </c>
      <c r="L2" s="535"/>
      <c r="M2" s="535"/>
    </row>
    <row r="3" spans="1:13" ht="8.65" customHeight="1" x14ac:dyDescent="0.25">
      <c r="A3" s="535"/>
      <c r="B3" s="535"/>
      <c r="C3" s="535"/>
      <c r="D3" s="535"/>
      <c r="E3" s="535"/>
      <c r="F3" s="535"/>
      <c r="G3" s="535"/>
      <c r="H3" s="535"/>
      <c r="I3" s="535"/>
      <c r="J3" s="535"/>
      <c r="K3" s="535"/>
      <c r="L3" s="535"/>
      <c r="M3" s="535"/>
    </row>
    <row r="4" spans="1:13" ht="11.65" customHeight="1" x14ac:dyDescent="0.25">
      <c r="A4" s="535"/>
      <c r="B4" s="300" t="s">
        <v>122</v>
      </c>
      <c r="C4" s="300" t="s">
        <v>725</v>
      </c>
      <c r="D4" s="300" t="s">
        <v>554</v>
      </c>
      <c r="E4" s="300" t="s">
        <v>122</v>
      </c>
      <c r="F4" s="300" t="s">
        <v>725</v>
      </c>
      <c r="G4" s="300" t="s">
        <v>554</v>
      </c>
      <c r="H4" s="300" t="s">
        <v>122</v>
      </c>
      <c r="I4" s="300" t="s">
        <v>725</v>
      </c>
      <c r="J4" s="300" t="s">
        <v>554</v>
      </c>
      <c r="K4" s="300" t="s">
        <v>122</v>
      </c>
      <c r="L4" s="300" t="s">
        <v>725</v>
      </c>
      <c r="M4" s="300" t="s">
        <v>554</v>
      </c>
    </row>
    <row r="5" spans="1:13" ht="11.65" customHeight="1" x14ac:dyDescent="0.25">
      <c r="A5" s="142" t="s">
        <v>744</v>
      </c>
      <c r="B5" s="301"/>
      <c r="C5" s="301"/>
      <c r="D5" s="301"/>
      <c r="E5" s="302">
        <v>1</v>
      </c>
      <c r="F5" s="303">
        <v>2659.41</v>
      </c>
      <c r="G5" s="303">
        <v>2659.41</v>
      </c>
      <c r="H5" s="302">
        <v>2</v>
      </c>
      <c r="I5" s="303">
        <v>4902.8100000000004</v>
      </c>
      <c r="J5" s="303">
        <v>2451.4</v>
      </c>
      <c r="K5" s="304"/>
      <c r="L5" s="301"/>
      <c r="M5" s="301"/>
    </row>
    <row r="6" spans="1:13" ht="11.65" customHeight="1" x14ac:dyDescent="0.25">
      <c r="A6" s="142" t="s">
        <v>727</v>
      </c>
      <c r="B6" s="302">
        <v>2</v>
      </c>
      <c r="C6" s="303">
        <v>4968.33</v>
      </c>
      <c r="D6" s="303">
        <v>2484.17</v>
      </c>
      <c r="E6" s="304"/>
      <c r="F6" s="301"/>
      <c r="G6" s="301"/>
      <c r="H6" s="302">
        <v>3</v>
      </c>
      <c r="I6" s="303">
        <v>5017.93</v>
      </c>
      <c r="J6" s="303">
        <v>1672.64</v>
      </c>
      <c r="K6" s="302">
        <v>2</v>
      </c>
      <c r="L6" s="303">
        <v>5394.13</v>
      </c>
      <c r="M6" s="303">
        <v>2697.06</v>
      </c>
    </row>
    <row r="7" spans="1:13" ht="10.9" customHeight="1" x14ac:dyDescent="0.25">
      <c r="A7" s="142" t="s">
        <v>728</v>
      </c>
      <c r="B7" s="302">
        <v>3</v>
      </c>
      <c r="C7" s="303">
        <v>7215.75</v>
      </c>
      <c r="D7" s="303">
        <v>2405.25</v>
      </c>
      <c r="E7" s="302">
        <v>7</v>
      </c>
      <c r="F7" s="303">
        <v>14021.53</v>
      </c>
      <c r="G7" s="303">
        <v>2003.08</v>
      </c>
      <c r="H7" s="302">
        <v>10</v>
      </c>
      <c r="I7" s="303">
        <v>21399.86</v>
      </c>
      <c r="J7" s="303">
        <v>2139.9899999999998</v>
      </c>
      <c r="K7" s="302">
        <v>6</v>
      </c>
      <c r="L7" s="303">
        <v>11866.65</v>
      </c>
      <c r="M7" s="303">
        <v>1977.78</v>
      </c>
    </row>
    <row r="8" spans="1:13" ht="10.9" customHeight="1" x14ac:dyDescent="0.25">
      <c r="A8" s="142" t="s">
        <v>729</v>
      </c>
      <c r="B8" s="302">
        <v>6</v>
      </c>
      <c r="C8" s="303">
        <v>10860.08</v>
      </c>
      <c r="D8" s="303">
        <v>1810.01</v>
      </c>
      <c r="E8" s="302">
        <v>10</v>
      </c>
      <c r="F8" s="303">
        <v>20557.13</v>
      </c>
      <c r="G8" s="303">
        <v>2055.71</v>
      </c>
      <c r="H8" s="302">
        <v>9</v>
      </c>
      <c r="I8" s="303">
        <v>17393.080000000002</v>
      </c>
      <c r="J8" s="303">
        <v>1932.56</v>
      </c>
      <c r="K8" s="302">
        <v>8</v>
      </c>
      <c r="L8" s="303">
        <v>16549.12</v>
      </c>
      <c r="M8" s="303">
        <v>2068.64</v>
      </c>
    </row>
    <row r="9" spans="1:13" ht="10.9" customHeight="1" x14ac:dyDescent="0.25">
      <c r="A9" s="142" t="s">
        <v>730</v>
      </c>
      <c r="B9" s="302">
        <v>8</v>
      </c>
      <c r="C9" s="303">
        <v>16573.03</v>
      </c>
      <c r="D9" s="303">
        <v>2071.63</v>
      </c>
      <c r="E9" s="302">
        <v>7</v>
      </c>
      <c r="F9" s="303">
        <v>12779.08</v>
      </c>
      <c r="G9" s="303">
        <v>1825.58</v>
      </c>
      <c r="H9" s="302">
        <v>2</v>
      </c>
      <c r="I9" s="303">
        <v>2629.06</v>
      </c>
      <c r="J9" s="303">
        <v>1314.53</v>
      </c>
      <c r="K9" s="302">
        <v>10</v>
      </c>
      <c r="L9" s="303">
        <v>20884.2</v>
      </c>
      <c r="M9" s="303">
        <v>2088.42</v>
      </c>
    </row>
    <row r="10" spans="1:13" ht="10.9" customHeight="1" x14ac:dyDescent="0.25">
      <c r="A10" s="142" t="s">
        <v>731</v>
      </c>
      <c r="B10" s="302">
        <v>9</v>
      </c>
      <c r="C10" s="303">
        <v>18332.93</v>
      </c>
      <c r="D10" s="303">
        <v>2036.99</v>
      </c>
      <c r="E10" s="302">
        <v>54</v>
      </c>
      <c r="F10" s="303">
        <v>128006.84</v>
      </c>
      <c r="G10" s="303">
        <v>2370.5</v>
      </c>
      <c r="H10" s="302">
        <v>32</v>
      </c>
      <c r="I10" s="303">
        <v>76580.03</v>
      </c>
      <c r="J10" s="303">
        <v>2393.13</v>
      </c>
      <c r="K10" s="302">
        <v>34</v>
      </c>
      <c r="L10" s="303">
        <v>85278.47</v>
      </c>
      <c r="M10" s="303">
        <v>2508.19</v>
      </c>
    </row>
    <row r="11" spans="1:13" ht="10.9" customHeight="1" x14ac:dyDescent="0.25">
      <c r="A11" s="19" t="s">
        <v>732</v>
      </c>
      <c r="B11" s="302">
        <v>22</v>
      </c>
      <c r="C11" s="303">
        <v>40717.519999999997</v>
      </c>
      <c r="D11" s="303">
        <v>1850.8</v>
      </c>
      <c r="E11" s="302">
        <v>66</v>
      </c>
      <c r="F11" s="303">
        <v>155782.29</v>
      </c>
      <c r="G11" s="303">
        <v>2360.34</v>
      </c>
      <c r="H11" s="302">
        <v>59</v>
      </c>
      <c r="I11" s="303">
        <v>138764.73000000001</v>
      </c>
      <c r="J11" s="303">
        <v>2351.94</v>
      </c>
      <c r="K11" s="302">
        <v>40</v>
      </c>
      <c r="L11" s="303">
        <v>91355.78</v>
      </c>
      <c r="M11" s="303">
        <v>2283.89</v>
      </c>
    </row>
    <row r="12" spans="1:13" ht="10.9" customHeight="1" x14ac:dyDescent="0.25">
      <c r="A12" s="142" t="s">
        <v>733</v>
      </c>
      <c r="B12" s="302">
        <v>790</v>
      </c>
      <c r="C12" s="303">
        <v>1070833.3600000001</v>
      </c>
      <c r="D12" s="303">
        <v>1355.49</v>
      </c>
      <c r="E12" s="302">
        <v>442</v>
      </c>
      <c r="F12" s="303">
        <v>621420.66</v>
      </c>
      <c r="G12" s="303">
        <v>1405.93</v>
      </c>
      <c r="H12" s="302">
        <v>291</v>
      </c>
      <c r="I12" s="303">
        <v>421555.86</v>
      </c>
      <c r="J12" s="303">
        <v>1448.65</v>
      </c>
      <c r="K12" s="302">
        <v>163</v>
      </c>
      <c r="L12" s="303">
        <v>266657.90000000002</v>
      </c>
      <c r="M12" s="303">
        <v>1635.94</v>
      </c>
    </row>
    <row r="13" spans="1:13" ht="10.9" customHeight="1" x14ac:dyDescent="0.25">
      <c r="A13" s="142" t="s">
        <v>734</v>
      </c>
      <c r="B13" s="302">
        <v>156</v>
      </c>
      <c r="C13" s="303">
        <v>214676.6</v>
      </c>
      <c r="D13" s="303">
        <v>1376.13</v>
      </c>
      <c r="E13" s="302">
        <v>131</v>
      </c>
      <c r="F13" s="303">
        <v>204151.85</v>
      </c>
      <c r="G13" s="303">
        <v>1558.41</v>
      </c>
      <c r="H13" s="302">
        <v>157</v>
      </c>
      <c r="I13" s="303">
        <v>235473.79</v>
      </c>
      <c r="J13" s="303">
        <v>1499.83</v>
      </c>
      <c r="K13" s="302">
        <v>317</v>
      </c>
      <c r="L13" s="303">
        <v>480504.94</v>
      </c>
      <c r="M13" s="303">
        <v>1515.79</v>
      </c>
    </row>
    <row r="14" spans="1:13" ht="10.9" customHeight="1" x14ac:dyDescent="0.25">
      <c r="A14" s="142" t="s">
        <v>735</v>
      </c>
      <c r="B14" s="302">
        <v>1163</v>
      </c>
      <c r="C14" s="303">
        <v>1709437.37</v>
      </c>
      <c r="D14" s="303">
        <v>1469.85</v>
      </c>
      <c r="E14" s="302">
        <v>1151</v>
      </c>
      <c r="F14" s="303">
        <v>1767182.65</v>
      </c>
      <c r="G14" s="303">
        <v>1535.35</v>
      </c>
      <c r="H14" s="302">
        <v>1275</v>
      </c>
      <c r="I14" s="303">
        <v>2008443.38</v>
      </c>
      <c r="J14" s="303">
        <v>1575.25</v>
      </c>
      <c r="K14" s="302">
        <v>1319</v>
      </c>
      <c r="L14" s="303">
        <v>2060095.17</v>
      </c>
      <c r="M14" s="303">
        <v>1561.86</v>
      </c>
    </row>
    <row r="15" spans="1:13" ht="10.9" customHeight="1" x14ac:dyDescent="0.25">
      <c r="A15" s="142" t="s">
        <v>736</v>
      </c>
      <c r="B15" s="302">
        <v>523</v>
      </c>
      <c r="C15" s="303">
        <v>844115</v>
      </c>
      <c r="D15" s="303">
        <v>1613.99</v>
      </c>
      <c r="E15" s="302">
        <v>547</v>
      </c>
      <c r="F15" s="303">
        <v>877809.8</v>
      </c>
      <c r="G15" s="303">
        <v>1604.77</v>
      </c>
      <c r="H15" s="302">
        <v>640</v>
      </c>
      <c r="I15" s="303">
        <v>1106167.5900000001</v>
      </c>
      <c r="J15" s="303">
        <v>1728.39</v>
      </c>
      <c r="K15" s="302">
        <v>658</v>
      </c>
      <c r="L15" s="303">
        <v>1116282.3400000001</v>
      </c>
      <c r="M15" s="303">
        <v>1696.48</v>
      </c>
    </row>
    <row r="16" spans="1:13" ht="10.9" customHeight="1" x14ac:dyDescent="0.25">
      <c r="A16" s="142" t="s">
        <v>737</v>
      </c>
      <c r="B16" s="302">
        <v>3980</v>
      </c>
      <c r="C16" s="303">
        <v>4198855.16</v>
      </c>
      <c r="D16" s="303">
        <v>1054.99</v>
      </c>
      <c r="E16" s="302">
        <v>3863</v>
      </c>
      <c r="F16" s="303">
        <v>4098114.53</v>
      </c>
      <c r="G16" s="303">
        <v>1060.8599999999999</v>
      </c>
      <c r="H16" s="302">
        <v>3437</v>
      </c>
      <c r="I16" s="303">
        <v>3997049.61</v>
      </c>
      <c r="J16" s="303">
        <v>1162.95</v>
      </c>
      <c r="K16" s="302">
        <v>2477</v>
      </c>
      <c r="L16" s="303">
        <v>3101008.53</v>
      </c>
      <c r="M16" s="303">
        <v>1251.92</v>
      </c>
    </row>
    <row r="17" spans="1:13" ht="10.9" customHeight="1" x14ac:dyDescent="0.25">
      <c r="A17" s="142" t="s">
        <v>738</v>
      </c>
      <c r="B17" s="302">
        <v>288</v>
      </c>
      <c r="C17" s="303">
        <v>241114.33</v>
      </c>
      <c r="D17" s="303">
        <v>837.2</v>
      </c>
      <c r="E17" s="302">
        <v>326</v>
      </c>
      <c r="F17" s="303">
        <v>259224.61</v>
      </c>
      <c r="G17" s="303">
        <v>795.17</v>
      </c>
      <c r="H17" s="302">
        <v>419</v>
      </c>
      <c r="I17" s="303">
        <v>376849.51</v>
      </c>
      <c r="J17" s="303">
        <v>899.4</v>
      </c>
      <c r="K17" s="302">
        <v>1580</v>
      </c>
      <c r="L17" s="303">
        <v>1442541.59</v>
      </c>
      <c r="M17" s="303">
        <v>913</v>
      </c>
    </row>
    <row r="18" spans="1:13" ht="10.9" customHeight="1" x14ac:dyDescent="0.25">
      <c r="A18" s="142" t="s">
        <v>739</v>
      </c>
      <c r="B18" s="302">
        <v>162</v>
      </c>
      <c r="C18" s="303">
        <v>133242.06</v>
      </c>
      <c r="D18" s="303">
        <v>822.48</v>
      </c>
      <c r="E18" s="302">
        <v>184</v>
      </c>
      <c r="F18" s="303">
        <v>134853.53</v>
      </c>
      <c r="G18" s="303">
        <v>732.9</v>
      </c>
      <c r="H18" s="302">
        <v>168</v>
      </c>
      <c r="I18" s="303">
        <v>159384.76</v>
      </c>
      <c r="J18" s="303">
        <v>948.72</v>
      </c>
      <c r="K18" s="302">
        <v>185</v>
      </c>
      <c r="L18" s="303">
        <v>153260.4</v>
      </c>
      <c r="M18" s="303">
        <v>828.43</v>
      </c>
    </row>
    <row r="19" spans="1:13" ht="10.9" customHeight="1" x14ac:dyDescent="0.25">
      <c r="A19" s="142" t="s">
        <v>740</v>
      </c>
      <c r="B19" s="302">
        <v>96</v>
      </c>
      <c r="C19" s="303">
        <v>78464.56</v>
      </c>
      <c r="D19" s="303">
        <v>817.34</v>
      </c>
      <c r="E19" s="302">
        <v>100</v>
      </c>
      <c r="F19" s="303">
        <v>87781.52</v>
      </c>
      <c r="G19" s="303">
        <v>877.82</v>
      </c>
      <c r="H19" s="302">
        <v>92</v>
      </c>
      <c r="I19" s="303">
        <v>84410.05</v>
      </c>
      <c r="J19" s="303">
        <v>917.5</v>
      </c>
      <c r="K19" s="302">
        <v>119</v>
      </c>
      <c r="L19" s="303">
        <v>96359.84</v>
      </c>
      <c r="M19" s="303">
        <v>809.75</v>
      </c>
    </row>
    <row r="20" spans="1:13" ht="10.9" customHeight="1" x14ac:dyDescent="0.25">
      <c r="A20" s="142" t="s">
        <v>741</v>
      </c>
      <c r="B20" s="302">
        <v>69</v>
      </c>
      <c r="C20" s="303">
        <v>57814.53</v>
      </c>
      <c r="D20" s="303">
        <v>837.89</v>
      </c>
      <c r="E20" s="302">
        <v>63</v>
      </c>
      <c r="F20" s="303">
        <v>46531.37</v>
      </c>
      <c r="G20" s="303">
        <v>738.59</v>
      </c>
      <c r="H20" s="302">
        <v>61</v>
      </c>
      <c r="I20" s="303">
        <v>51648.84</v>
      </c>
      <c r="J20" s="303">
        <v>846.7</v>
      </c>
      <c r="K20" s="302">
        <v>62</v>
      </c>
      <c r="L20" s="303">
        <v>50898.879999999997</v>
      </c>
      <c r="M20" s="303">
        <v>820.95</v>
      </c>
    </row>
    <row r="21" spans="1:13" ht="10.9" customHeight="1" x14ac:dyDescent="0.25">
      <c r="A21" s="142" t="s">
        <v>742</v>
      </c>
      <c r="B21" s="302">
        <v>57</v>
      </c>
      <c r="C21" s="303">
        <v>55850.46</v>
      </c>
      <c r="D21" s="303">
        <v>979.83</v>
      </c>
      <c r="E21" s="302">
        <v>53</v>
      </c>
      <c r="F21" s="303">
        <v>50172.78</v>
      </c>
      <c r="G21" s="303">
        <v>946.66</v>
      </c>
      <c r="H21" s="302">
        <v>54</v>
      </c>
      <c r="I21" s="303">
        <v>63098.83</v>
      </c>
      <c r="J21" s="303">
        <v>1168.5</v>
      </c>
      <c r="K21" s="302">
        <v>61</v>
      </c>
      <c r="L21" s="303">
        <v>58369.88</v>
      </c>
      <c r="M21" s="303">
        <v>956.88</v>
      </c>
    </row>
    <row r="22" spans="1:13" ht="10.9" customHeight="1" x14ac:dyDescent="0.25">
      <c r="A22" s="142" t="s">
        <v>745</v>
      </c>
      <c r="B22" s="302">
        <v>139</v>
      </c>
      <c r="C22" s="303">
        <v>118187.52</v>
      </c>
      <c r="D22" s="303">
        <v>850.27</v>
      </c>
      <c r="E22" s="302">
        <v>124</v>
      </c>
      <c r="F22" s="303">
        <v>95167.16</v>
      </c>
      <c r="G22" s="303">
        <v>767.48</v>
      </c>
      <c r="H22" s="302">
        <v>146</v>
      </c>
      <c r="I22" s="303">
        <v>132678.07</v>
      </c>
      <c r="J22" s="303">
        <v>908.75</v>
      </c>
      <c r="K22" s="302">
        <v>129</v>
      </c>
      <c r="L22" s="303">
        <v>91758.27</v>
      </c>
      <c r="M22" s="303">
        <v>711.3</v>
      </c>
    </row>
    <row r="23" spans="1:13" ht="10.9" customHeight="1" x14ac:dyDescent="0.25">
      <c r="A23" s="143" t="s">
        <v>746</v>
      </c>
      <c r="B23" s="305">
        <v>7473</v>
      </c>
      <c r="C23" s="306">
        <v>8821258.5899999999</v>
      </c>
      <c r="D23" s="306">
        <v>1180.42</v>
      </c>
      <c r="E23" s="305">
        <v>7129</v>
      </c>
      <c r="F23" s="306">
        <v>8576216.7400000002</v>
      </c>
      <c r="G23" s="306">
        <v>1203</v>
      </c>
      <c r="H23" s="305">
        <v>6857</v>
      </c>
      <c r="I23" s="306">
        <v>8903447.7899999991</v>
      </c>
      <c r="J23" s="306">
        <v>1298.45</v>
      </c>
      <c r="K23" s="305">
        <v>7170</v>
      </c>
      <c r="L23" s="306">
        <v>9149066.0899999999</v>
      </c>
      <c r="M23" s="306">
        <v>1276.02</v>
      </c>
    </row>
    <row r="24" spans="1:13" ht="10.9" customHeight="1" x14ac:dyDescent="0.25">
      <c r="A24" s="142" t="s">
        <v>747</v>
      </c>
      <c r="B24" s="302">
        <v>2682</v>
      </c>
      <c r="C24" s="303">
        <v>3937729.97</v>
      </c>
      <c r="D24" s="303">
        <v>1468.21</v>
      </c>
      <c r="E24" s="302">
        <v>2416</v>
      </c>
      <c r="F24" s="303">
        <v>3804371.24</v>
      </c>
      <c r="G24" s="303">
        <v>1574.66</v>
      </c>
      <c r="H24" s="302">
        <v>2480</v>
      </c>
      <c r="I24" s="303">
        <v>4038328.12</v>
      </c>
      <c r="J24" s="303">
        <v>1628.36</v>
      </c>
      <c r="K24" s="302">
        <v>2557</v>
      </c>
      <c r="L24" s="303">
        <v>4154868.7</v>
      </c>
      <c r="M24" s="303">
        <v>1624.9</v>
      </c>
    </row>
    <row r="25" spans="1:13" ht="10.9" customHeight="1" x14ac:dyDescent="0.25">
      <c r="A25" s="142" t="s">
        <v>748</v>
      </c>
      <c r="B25" s="302">
        <v>4791</v>
      </c>
      <c r="C25" s="303">
        <v>4883528.62</v>
      </c>
      <c r="D25" s="303">
        <v>1019.31</v>
      </c>
      <c r="E25" s="302">
        <v>4713</v>
      </c>
      <c r="F25" s="303">
        <v>4771845.5</v>
      </c>
      <c r="G25" s="303">
        <v>1012.49</v>
      </c>
      <c r="H25" s="302">
        <v>4377</v>
      </c>
      <c r="I25" s="303">
        <v>4865119.67</v>
      </c>
      <c r="J25" s="303">
        <v>1111.52</v>
      </c>
      <c r="K25" s="302">
        <v>4613</v>
      </c>
      <c r="L25" s="303">
        <v>4994197.3899999997</v>
      </c>
      <c r="M25" s="303">
        <v>1082.6400000000001</v>
      </c>
    </row>
    <row r="26" spans="1:13" ht="10.9" customHeight="1" x14ac:dyDescent="0.25">
      <c r="A26" s="144" t="s">
        <v>749</v>
      </c>
      <c r="B26" s="574" t="s">
        <v>751</v>
      </c>
      <c r="C26" s="575"/>
      <c r="D26" s="576"/>
      <c r="E26" s="574" t="s">
        <v>752</v>
      </c>
      <c r="F26" s="575"/>
      <c r="G26" s="576"/>
      <c r="H26" s="574" t="s">
        <v>753</v>
      </c>
      <c r="I26" s="575"/>
      <c r="J26" s="576"/>
      <c r="K26" s="574" t="s">
        <v>737</v>
      </c>
      <c r="L26" s="575"/>
      <c r="M26" s="576"/>
    </row>
    <row r="27" spans="1:13" ht="11.65" customHeight="1" x14ac:dyDescent="0.25">
      <c r="A27" s="573" t="s">
        <v>754</v>
      </c>
      <c r="B27" s="573"/>
      <c r="C27" s="573"/>
      <c r="D27" s="573"/>
      <c r="E27" s="573"/>
      <c r="F27" s="573"/>
      <c r="G27" s="573"/>
      <c r="H27" s="573"/>
      <c r="I27" s="573"/>
      <c r="J27" s="573"/>
      <c r="K27" s="573"/>
      <c r="L27" s="573"/>
      <c r="M27" s="573"/>
    </row>
    <row r="28" spans="1:13" ht="15" customHeight="1" x14ac:dyDescent="0.25">
      <c r="A28" s="46"/>
      <c r="B28" s="46"/>
      <c r="C28" s="46"/>
      <c r="D28" s="46"/>
      <c r="E28" s="46"/>
      <c r="F28" s="46"/>
      <c r="G28" s="46"/>
      <c r="H28" s="46"/>
      <c r="I28" s="46"/>
      <c r="J28" s="46"/>
      <c r="K28" s="46"/>
      <c r="L28" s="46"/>
      <c r="M28" s="46"/>
    </row>
  </sheetData>
  <mergeCells count="11">
    <mergeCell ref="A1:M1"/>
    <mergeCell ref="A2:A4"/>
    <mergeCell ref="B2:D3"/>
    <mergeCell ref="E2:G3"/>
    <mergeCell ref="H2:J3"/>
    <mergeCell ref="K2:M3"/>
    <mergeCell ref="A27:M27"/>
    <mergeCell ref="B26:D26"/>
    <mergeCell ref="E26:G26"/>
    <mergeCell ref="H26:J26"/>
    <mergeCell ref="K26:M26"/>
  </mergeCells>
  <hyperlinks>
    <hyperlink ref="A11" r:id="rId1" display="60 años" xr:uid="{00000000-0004-0000-1600-000000000000}"/>
  </hyperlinks>
  <pageMargins left="0.7" right="0.7" top="0.75" bottom="0.75" header="0.3" footer="0.3"/>
  <pageSetup orientation="portrait"/>
  <headerFooter>
    <oddFooter>&amp;C&amp;"Helvetica Neue,Regular"&amp;12&amp;K000000&amp;P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tint="-0.249977111117893"/>
  </sheetPr>
  <dimension ref="A1:M27"/>
  <sheetViews>
    <sheetView showGridLines="0" workbookViewId="0">
      <selection sqref="A1:M1"/>
    </sheetView>
  </sheetViews>
  <sheetFormatPr baseColWidth="10" defaultColWidth="10.7109375" defaultRowHeight="15" customHeight="1" x14ac:dyDescent="0.25"/>
  <cols>
    <col min="1" max="2" width="10.7109375" style="1" customWidth="1"/>
    <col min="3" max="3" width="12.42578125" style="1" customWidth="1"/>
    <col min="4" max="4" width="13" style="1" customWidth="1"/>
    <col min="5" max="6" width="10.7109375" style="1" customWidth="1"/>
    <col min="7" max="7" width="12.7109375" style="1" customWidth="1"/>
    <col min="8" max="9" width="10.7109375" style="1" customWidth="1"/>
    <col min="10" max="10" width="12.7109375" style="1" customWidth="1"/>
    <col min="11" max="12" width="10.7109375" style="1" customWidth="1"/>
    <col min="13" max="13" width="12.42578125" style="1" customWidth="1"/>
    <col min="14" max="14" width="10.7109375" style="1" customWidth="1"/>
    <col min="15" max="16384" width="10.7109375" style="1"/>
  </cols>
  <sheetData>
    <row r="1" spans="1:13" ht="13.5" customHeight="1" x14ac:dyDescent="0.25">
      <c r="A1" s="471" t="s">
        <v>496</v>
      </c>
      <c r="B1" s="471"/>
      <c r="C1" s="471"/>
      <c r="D1" s="471"/>
      <c r="E1" s="471"/>
      <c r="F1" s="471"/>
      <c r="G1" s="471"/>
      <c r="H1" s="471"/>
      <c r="I1" s="471"/>
      <c r="J1" s="471"/>
      <c r="K1" s="471"/>
      <c r="L1" s="471"/>
      <c r="M1" s="471"/>
    </row>
    <row r="2" spans="1:13" ht="8.65" customHeight="1" x14ac:dyDescent="0.25">
      <c r="A2" s="577" t="s">
        <v>726</v>
      </c>
      <c r="B2" s="577" t="s">
        <v>60</v>
      </c>
      <c r="C2" s="535"/>
      <c r="D2" s="535"/>
      <c r="E2" s="577" t="s">
        <v>61</v>
      </c>
      <c r="F2" s="535"/>
      <c r="G2" s="535"/>
      <c r="H2" s="577" t="s">
        <v>62</v>
      </c>
      <c r="I2" s="535"/>
      <c r="J2" s="535"/>
      <c r="K2" s="577" t="s">
        <v>63</v>
      </c>
      <c r="L2" s="535"/>
      <c r="M2" s="535"/>
    </row>
    <row r="3" spans="1:13" ht="8.65" customHeight="1" x14ac:dyDescent="0.25">
      <c r="A3" s="535"/>
      <c r="B3" s="535"/>
      <c r="C3" s="535"/>
      <c r="D3" s="535"/>
      <c r="E3" s="535"/>
      <c r="F3" s="535"/>
      <c r="G3" s="535"/>
      <c r="H3" s="535"/>
      <c r="I3" s="535"/>
      <c r="J3" s="535"/>
      <c r="K3" s="535"/>
      <c r="L3" s="535"/>
      <c r="M3" s="535"/>
    </row>
    <row r="4" spans="1:13" ht="11.65" customHeight="1" x14ac:dyDescent="0.25">
      <c r="A4" s="535"/>
      <c r="B4" s="300" t="s">
        <v>122</v>
      </c>
      <c r="C4" s="300" t="s">
        <v>725</v>
      </c>
      <c r="D4" s="300" t="s">
        <v>554</v>
      </c>
      <c r="E4" s="300" t="s">
        <v>122</v>
      </c>
      <c r="F4" s="300" t="s">
        <v>725</v>
      </c>
      <c r="G4" s="300" t="s">
        <v>554</v>
      </c>
      <c r="H4" s="300" t="s">
        <v>122</v>
      </c>
      <c r="I4" s="300" t="s">
        <v>725</v>
      </c>
      <c r="J4" s="300" t="s">
        <v>554</v>
      </c>
      <c r="K4" s="300" t="s">
        <v>122</v>
      </c>
      <c r="L4" s="300" t="s">
        <v>725</v>
      </c>
      <c r="M4" s="300" t="s">
        <v>554</v>
      </c>
    </row>
    <row r="5" spans="1:13" ht="10.9" customHeight="1" x14ac:dyDescent="0.25">
      <c r="A5" s="142" t="s">
        <v>744</v>
      </c>
      <c r="B5" s="307">
        <v>343</v>
      </c>
      <c r="C5" s="308">
        <v>834000.53</v>
      </c>
      <c r="D5" s="308">
        <v>2431.4899999999998</v>
      </c>
      <c r="E5" s="307">
        <v>297</v>
      </c>
      <c r="F5" s="308">
        <v>730690.62</v>
      </c>
      <c r="G5" s="308">
        <v>2460.2399999999998</v>
      </c>
      <c r="H5" s="307">
        <v>216</v>
      </c>
      <c r="I5" s="308">
        <v>538057.93999999994</v>
      </c>
      <c r="J5" s="308">
        <v>2491.0100000000002</v>
      </c>
      <c r="K5" s="307">
        <v>163</v>
      </c>
      <c r="L5" s="308">
        <v>407371.67</v>
      </c>
      <c r="M5" s="308">
        <v>2499.21</v>
      </c>
    </row>
    <row r="6" spans="1:13" ht="10.9" customHeight="1" x14ac:dyDescent="0.25">
      <c r="A6" s="142" t="s">
        <v>727</v>
      </c>
      <c r="B6" s="307">
        <v>537</v>
      </c>
      <c r="C6" s="308">
        <v>1254630.6399999999</v>
      </c>
      <c r="D6" s="308">
        <v>2336.37</v>
      </c>
      <c r="E6" s="307">
        <v>380</v>
      </c>
      <c r="F6" s="308">
        <v>886356.16</v>
      </c>
      <c r="G6" s="308">
        <v>2332.52</v>
      </c>
      <c r="H6" s="307">
        <v>389</v>
      </c>
      <c r="I6" s="308">
        <v>932952.39</v>
      </c>
      <c r="J6" s="308">
        <v>2398.34</v>
      </c>
      <c r="K6" s="307">
        <v>249</v>
      </c>
      <c r="L6" s="308">
        <v>618685.27</v>
      </c>
      <c r="M6" s="308">
        <v>2484.6799999999998</v>
      </c>
    </row>
    <row r="7" spans="1:13" ht="10.9" customHeight="1" x14ac:dyDescent="0.25">
      <c r="A7" s="142" t="s">
        <v>728</v>
      </c>
      <c r="B7" s="307">
        <v>662</v>
      </c>
      <c r="C7" s="308">
        <v>1309096.05</v>
      </c>
      <c r="D7" s="308">
        <v>1977.49</v>
      </c>
      <c r="E7" s="307">
        <v>589</v>
      </c>
      <c r="F7" s="308">
        <v>1157310.96</v>
      </c>
      <c r="G7" s="308">
        <v>1964.87</v>
      </c>
      <c r="H7" s="307">
        <v>535</v>
      </c>
      <c r="I7" s="308">
        <v>1141262.81</v>
      </c>
      <c r="J7" s="308">
        <v>2133.1999999999998</v>
      </c>
      <c r="K7" s="307">
        <v>505</v>
      </c>
      <c r="L7" s="308">
        <v>1049237.02</v>
      </c>
      <c r="M7" s="308">
        <v>2077.6999999999998</v>
      </c>
    </row>
    <row r="8" spans="1:13" ht="10.9" customHeight="1" x14ac:dyDescent="0.25">
      <c r="A8" s="142" t="s">
        <v>729</v>
      </c>
      <c r="B8" s="307">
        <v>579</v>
      </c>
      <c r="C8" s="308">
        <v>1099825.1499999999</v>
      </c>
      <c r="D8" s="308">
        <v>1899.53</v>
      </c>
      <c r="E8" s="307">
        <v>473</v>
      </c>
      <c r="F8" s="308">
        <v>943458.42</v>
      </c>
      <c r="G8" s="308">
        <v>1994.63</v>
      </c>
      <c r="H8" s="307">
        <v>386</v>
      </c>
      <c r="I8" s="308">
        <v>780655.08</v>
      </c>
      <c r="J8" s="308">
        <v>2022.42</v>
      </c>
      <c r="K8" s="307">
        <v>383</v>
      </c>
      <c r="L8" s="308">
        <v>758780.18</v>
      </c>
      <c r="M8" s="308">
        <v>1981.15</v>
      </c>
    </row>
    <row r="9" spans="1:13" ht="10.9" customHeight="1" x14ac:dyDescent="0.25">
      <c r="A9" s="142" t="s">
        <v>730</v>
      </c>
      <c r="B9" s="307">
        <v>463</v>
      </c>
      <c r="C9" s="308">
        <v>855505.35</v>
      </c>
      <c r="D9" s="308">
        <v>1847.74</v>
      </c>
      <c r="E9" s="307">
        <v>444</v>
      </c>
      <c r="F9" s="308">
        <v>785254.65</v>
      </c>
      <c r="G9" s="308">
        <v>1768.59</v>
      </c>
      <c r="H9" s="307">
        <v>339</v>
      </c>
      <c r="I9" s="308">
        <v>626710.99</v>
      </c>
      <c r="J9" s="308">
        <v>1848.7</v>
      </c>
      <c r="K9" s="307">
        <v>389</v>
      </c>
      <c r="L9" s="308">
        <v>737947.75</v>
      </c>
      <c r="M9" s="308">
        <v>1897.04</v>
      </c>
    </row>
    <row r="10" spans="1:13" ht="10.9" customHeight="1" x14ac:dyDescent="0.25">
      <c r="A10" s="142" t="s">
        <v>731</v>
      </c>
      <c r="B10" s="307">
        <v>894</v>
      </c>
      <c r="C10" s="308">
        <v>1895950.06</v>
      </c>
      <c r="D10" s="308">
        <v>2120.75</v>
      </c>
      <c r="E10" s="307">
        <v>1888</v>
      </c>
      <c r="F10" s="308">
        <v>4403894.91</v>
      </c>
      <c r="G10" s="308">
        <v>2332.5700000000002</v>
      </c>
      <c r="H10" s="307">
        <v>1305</v>
      </c>
      <c r="I10" s="308">
        <v>3082845.78</v>
      </c>
      <c r="J10" s="308">
        <v>2362.33</v>
      </c>
      <c r="K10" s="307">
        <v>1263</v>
      </c>
      <c r="L10" s="308">
        <v>2980221.38</v>
      </c>
      <c r="M10" s="308">
        <v>2359.64</v>
      </c>
    </row>
    <row r="11" spans="1:13" ht="10.9" customHeight="1" x14ac:dyDescent="0.25">
      <c r="A11" s="19" t="s">
        <v>732</v>
      </c>
      <c r="B11" s="307">
        <v>967</v>
      </c>
      <c r="C11" s="308">
        <v>2002036.69</v>
      </c>
      <c r="D11" s="308">
        <v>2070.36</v>
      </c>
      <c r="E11" s="307">
        <v>2736</v>
      </c>
      <c r="F11" s="308">
        <v>6315355.5899999999</v>
      </c>
      <c r="G11" s="308">
        <v>2308.2399999999998</v>
      </c>
      <c r="H11" s="307">
        <v>1718</v>
      </c>
      <c r="I11" s="308">
        <v>3999288.42</v>
      </c>
      <c r="J11" s="308">
        <v>2327.87</v>
      </c>
      <c r="K11" s="307">
        <v>1832</v>
      </c>
      <c r="L11" s="308">
        <v>4305813.3499999996</v>
      </c>
      <c r="M11" s="308">
        <v>2350.33</v>
      </c>
    </row>
    <row r="12" spans="1:13" ht="10.9" customHeight="1" x14ac:dyDescent="0.25">
      <c r="A12" s="142" t="s">
        <v>733</v>
      </c>
      <c r="B12" s="309">
        <v>58222</v>
      </c>
      <c r="C12" s="308">
        <v>82855866.239999995</v>
      </c>
      <c r="D12" s="308">
        <v>1423.1</v>
      </c>
      <c r="E12" s="309">
        <v>36689</v>
      </c>
      <c r="F12" s="308">
        <v>52176057.539999999</v>
      </c>
      <c r="G12" s="308">
        <v>1422.12</v>
      </c>
      <c r="H12" s="309">
        <v>24901</v>
      </c>
      <c r="I12" s="308">
        <v>37510057.359999999</v>
      </c>
      <c r="J12" s="308">
        <v>1506.37</v>
      </c>
      <c r="K12" s="309">
        <v>16342</v>
      </c>
      <c r="L12" s="308">
        <v>26152495.699999999</v>
      </c>
      <c r="M12" s="308">
        <v>1600.32</v>
      </c>
    </row>
    <row r="13" spans="1:13" ht="10.9" customHeight="1" x14ac:dyDescent="0.25">
      <c r="A13" s="142" t="s">
        <v>734</v>
      </c>
      <c r="B13" s="309">
        <v>11525</v>
      </c>
      <c r="C13" s="308">
        <v>17605146.809999999</v>
      </c>
      <c r="D13" s="308">
        <v>1527.56</v>
      </c>
      <c r="E13" s="309">
        <v>10278</v>
      </c>
      <c r="F13" s="308">
        <v>16682754.98</v>
      </c>
      <c r="G13" s="308">
        <v>1623.15</v>
      </c>
      <c r="H13" s="309">
        <v>10573</v>
      </c>
      <c r="I13" s="308">
        <v>17239153.710000001</v>
      </c>
      <c r="J13" s="308">
        <v>1630.49</v>
      </c>
      <c r="K13" s="309">
        <v>19308</v>
      </c>
      <c r="L13" s="308">
        <v>30317921.800000001</v>
      </c>
      <c r="M13" s="308">
        <v>1570.23</v>
      </c>
    </row>
    <row r="14" spans="1:13" ht="10.9" customHeight="1" x14ac:dyDescent="0.25">
      <c r="A14" s="142" t="s">
        <v>735</v>
      </c>
      <c r="B14" s="309">
        <v>44666</v>
      </c>
      <c r="C14" s="308">
        <v>72795937.640000001</v>
      </c>
      <c r="D14" s="308">
        <v>1629.78</v>
      </c>
      <c r="E14" s="309">
        <v>44670</v>
      </c>
      <c r="F14" s="308">
        <v>74513143.939999998</v>
      </c>
      <c r="G14" s="308">
        <v>1668.08</v>
      </c>
      <c r="H14" s="309">
        <v>46249</v>
      </c>
      <c r="I14" s="308">
        <v>79090678.519999996</v>
      </c>
      <c r="J14" s="308">
        <v>1710.11</v>
      </c>
      <c r="K14" s="309">
        <v>54004</v>
      </c>
      <c r="L14" s="308">
        <v>90425702.959999993</v>
      </c>
      <c r="M14" s="308">
        <v>1674.43</v>
      </c>
    </row>
    <row r="15" spans="1:13" ht="10.9" customHeight="1" x14ac:dyDescent="0.25">
      <c r="A15" s="142" t="s">
        <v>736</v>
      </c>
      <c r="B15" s="309">
        <v>22235</v>
      </c>
      <c r="C15" s="308">
        <v>38746106.549999997</v>
      </c>
      <c r="D15" s="308">
        <v>1742.57</v>
      </c>
      <c r="E15" s="309">
        <v>21567</v>
      </c>
      <c r="F15" s="308">
        <v>38081993.390000001</v>
      </c>
      <c r="G15" s="308">
        <v>1765.75</v>
      </c>
      <c r="H15" s="309">
        <v>22970</v>
      </c>
      <c r="I15" s="308">
        <v>41218162.359999999</v>
      </c>
      <c r="J15" s="308">
        <v>1794.43</v>
      </c>
      <c r="K15" s="309">
        <v>25994</v>
      </c>
      <c r="L15" s="308">
        <v>45560844.619999997</v>
      </c>
      <c r="M15" s="308">
        <v>1752.74</v>
      </c>
    </row>
    <row r="16" spans="1:13" ht="10.9" customHeight="1" x14ac:dyDescent="0.25">
      <c r="A16" s="142" t="s">
        <v>737</v>
      </c>
      <c r="B16" s="309">
        <v>161030</v>
      </c>
      <c r="C16" s="308">
        <v>183974898.28</v>
      </c>
      <c r="D16" s="308">
        <v>1142.49</v>
      </c>
      <c r="E16" s="309">
        <v>155939</v>
      </c>
      <c r="F16" s="308">
        <v>184779535.84999999</v>
      </c>
      <c r="G16" s="308">
        <v>1184.95</v>
      </c>
      <c r="H16" s="309">
        <v>147360</v>
      </c>
      <c r="I16" s="308">
        <v>186191847.02000001</v>
      </c>
      <c r="J16" s="308">
        <v>1263.52</v>
      </c>
      <c r="K16" s="309">
        <v>117983</v>
      </c>
      <c r="L16" s="308">
        <v>163236734.11000001</v>
      </c>
      <c r="M16" s="308">
        <v>1383.56</v>
      </c>
    </row>
    <row r="17" spans="1:13" ht="10.9" customHeight="1" x14ac:dyDescent="0.25">
      <c r="A17" s="142" t="s">
        <v>738</v>
      </c>
      <c r="B17" s="307">
        <v>9204</v>
      </c>
      <c r="C17" s="308">
        <v>8611049.1699999999</v>
      </c>
      <c r="D17" s="308">
        <v>935.58</v>
      </c>
      <c r="E17" s="309">
        <v>10517</v>
      </c>
      <c r="F17" s="308">
        <v>9852017.8399999999</v>
      </c>
      <c r="G17" s="308">
        <v>936.77</v>
      </c>
      <c r="H17" s="309">
        <v>13234</v>
      </c>
      <c r="I17" s="308">
        <v>12845644.18</v>
      </c>
      <c r="J17" s="308">
        <v>970.65</v>
      </c>
      <c r="K17" s="309">
        <v>60103</v>
      </c>
      <c r="L17" s="308">
        <v>54567393.710000001</v>
      </c>
      <c r="M17" s="308">
        <v>907.9</v>
      </c>
    </row>
    <row r="18" spans="1:13" ht="10.9" customHeight="1" x14ac:dyDescent="0.25">
      <c r="A18" s="142" t="s">
        <v>739</v>
      </c>
      <c r="B18" s="307">
        <v>5250</v>
      </c>
      <c r="C18" s="308">
        <v>5159273.63</v>
      </c>
      <c r="D18" s="308">
        <v>982.72</v>
      </c>
      <c r="E18" s="307">
        <v>5481</v>
      </c>
      <c r="F18" s="308">
        <v>5522422.7599999998</v>
      </c>
      <c r="G18" s="308">
        <v>1007.56</v>
      </c>
      <c r="H18" s="307">
        <v>5467</v>
      </c>
      <c r="I18" s="308">
        <v>5840291.0999999996</v>
      </c>
      <c r="J18" s="308">
        <v>1068.28</v>
      </c>
      <c r="K18" s="307">
        <v>6361</v>
      </c>
      <c r="L18" s="308">
        <v>6273052.6200000001</v>
      </c>
      <c r="M18" s="308">
        <v>986.17</v>
      </c>
    </row>
    <row r="19" spans="1:13" ht="10.9" customHeight="1" x14ac:dyDescent="0.25">
      <c r="A19" s="142" t="s">
        <v>740</v>
      </c>
      <c r="B19" s="307">
        <v>3000</v>
      </c>
      <c r="C19" s="308">
        <v>2798799.13</v>
      </c>
      <c r="D19" s="308">
        <v>932.93</v>
      </c>
      <c r="E19" s="307">
        <v>3136</v>
      </c>
      <c r="F19" s="308">
        <v>3118626.5</v>
      </c>
      <c r="G19" s="308">
        <v>994.46</v>
      </c>
      <c r="H19" s="307">
        <v>3062</v>
      </c>
      <c r="I19" s="308">
        <v>3290354.99</v>
      </c>
      <c r="J19" s="308">
        <v>1074.58</v>
      </c>
      <c r="K19" s="307">
        <v>3459</v>
      </c>
      <c r="L19" s="308">
        <v>3403910.88</v>
      </c>
      <c r="M19" s="308">
        <v>984.07</v>
      </c>
    </row>
    <row r="20" spans="1:13" ht="10.9" customHeight="1" x14ac:dyDescent="0.25">
      <c r="A20" s="142" t="s">
        <v>741</v>
      </c>
      <c r="B20" s="307">
        <v>2107</v>
      </c>
      <c r="C20" s="308">
        <v>2014774.52</v>
      </c>
      <c r="D20" s="308">
        <v>956.23</v>
      </c>
      <c r="E20" s="307">
        <v>2090</v>
      </c>
      <c r="F20" s="308">
        <v>2036426.02</v>
      </c>
      <c r="G20" s="308">
        <v>974.37</v>
      </c>
      <c r="H20" s="307">
        <v>1899</v>
      </c>
      <c r="I20" s="308">
        <v>1991556.09</v>
      </c>
      <c r="J20" s="308">
        <v>1048.74</v>
      </c>
      <c r="K20" s="307">
        <v>2128</v>
      </c>
      <c r="L20" s="308">
        <v>2124378.33</v>
      </c>
      <c r="M20" s="308">
        <v>998.3</v>
      </c>
    </row>
    <row r="21" spans="1:13" ht="10.9" customHeight="1" x14ac:dyDescent="0.25">
      <c r="A21" s="142" t="s">
        <v>742</v>
      </c>
      <c r="B21" s="307">
        <v>1958</v>
      </c>
      <c r="C21" s="308">
        <v>2533419.02</v>
      </c>
      <c r="D21" s="308">
        <v>1293.8800000000001</v>
      </c>
      <c r="E21" s="307">
        <v>1999</v>
      </c>
      <c r="F21" s="308">
        <v>2636724.92</v>
      </c>
      <c r="G21" s="308">
        <v>1319.02</v>
      </c>
      <c r="H21" s="307">
        <v>1777</v>
      </c>
      <c r="I21" s="308">
        <v>2502685.67</v>
      </c>
      <c r="J21" s="308">
        <v>1408.38</v>
      </c>
      <c r="K21" s="307">
        <v>2015</v>
      </c>
      <c r="L21" s="308">
        <v>2751059.17</v>
      </c>
      <c r="M21" s="308">
        <v>1365.29</v>
      </c>
    </row>
    <row r="22" spans="1:13" ht="10.9" customHeight="1" x14ac:dyDescent="0.25">
      <c r="A22" s="142" t="s">
        <v>743</v>
      </c>
      <c r="B22" s="307">
        <v>4517</v>
      </c>
      <c r="C22" s="308">
        <v>3946262.51</v>
      </c>
      <c r="D22" s="308">
        <v>873.65</v>
      </c>
      <c r="E22" s="307">
        <v>4221</v>
      </c>
      <c r="F22" s="308">
        <v>3741096.25</v>
      </c>
      <c r="G22" s="308">
        <v>886.31</v>
      </c>
      <c r="H22" s="307">
        <v>3490</v>
      </c>
      <c r="I22" s="308">
        <v>3321373.93</v>
      </c>
      <c r="J22" s="308">
        <v>951.68</v>
      </c>
      <c r="K22" s="307">
        <v>3675</v>
      </c>
      <c r="L22" s="308">
        <v>3272948.68</v>
      </c>
      <c r="M22" s="308">
        <v>890.6</v>
      </c>
    </row>
    <row r="23" spans="1:13" ht="10.9" customHeight="1" x14ac:dyDescent="0.25">
      <c r="A23" s="143" t="s">
        <v>746</v>
      </c>
      <c r="B23" s="310">
        <v>328159</v>
      </c>
      <c r="C23" s="311">
        <v>430292577.97000003</v>
      </c>
      <c r="D23" s="311">
        <v>1311.23</v>
      </c>
      <c r="E23" s="310">
        <v>303394</v>
      </c>
      <c r="F23" s="311">
        <v>408363121.30000001</v>
      </c>
      <c r="G23" s="311">
        <v>1345.98</v>
      </c>
      <c r="H23" s="310">
        <v>285870</v>
      </c>
      <c r="I23" s="311">
        <v>402143578.33999997</v>
      </c>
      <c r="J23" s="311">
        <v>1406.74</v>
      </c>
      <c r="K23" s="310">
        <v>316156</v>
      </c>
      <c r="L23" s="311">
        <v>438944499.19999999</v>
      </c>
      <c r="M23" s="311">
        <v>1388.38</v>
      </c>
    </row>
    <row r="24" spans="1:13" ht="10.9" customHeight="1" x14ac:dyDescent="0.25">
      <c r="A24" s="142" t="s">
        <v>747</v>
      </c>
      <c r="B24" s="309">
        <v>141093</v>
      </c>
      <c r="C24" s="308">
        <v>221254101.71000001</v>
      </c>
      <c r="D24" s="308">
        <v>1568.14</v>
      </c>
      <c r="E24" s="309">
        <v>120011</v>
      </c>
      <c r="F24" s="308">
        <v>196676271.16</v>
      </c>
      <c r="G24" s="308">
        <v>1638.82</v>
      </c>
      <c r="H24" s="309">
        <v>109581</v>
      </c>
      <c r="I24" s="308">
        <v>186159825.36000001</v>
      </c>
      <c r="J24" s="308">
        <v>1698.83</v>
      </c>
      <c r="K24" s="309">
        <v>120432</v>
      </c>
      <c r="L24" s="308">
        <v>203315021.69999999</v>
      </c>
      <c r="M24" s="308">
        <v>1688.21</v>
      </c>
    </row>
    <row r="25" spans="1:13" ht="10.9" customHeight="1" x14ac:dyDescent="0.25">
      <c r="A25" s="142" t="s">
        <v>748</v>
      </c>
      <c r="B25" s="309">
        <v>187066</v>
      </c>
      <c r="C25" s="308">
        <v>209038476.25999999</v>
      </c>
      <c r="D25" s="308">
        <v>1117.46</v>
      </c>
      <c r="E25" s="309">
        <v>183383</v>
      </c>
      <c r="F25" s="308">
        <v>211686850.13999999</v>
      </c>
      <c r="G25" s="308">
        <v>1154.3399999999999</v>
      </c>
      <c r="H25" s="309">
        <v>176289</v>
      </c>
      <c r="I25" s="308">
        <v>215983752.97999999</v>
      </c>
      <c r="J25" s="308">
        <v>1225.17</v>
      </c>
      <c r="K25" s="309">
        <v>195724</v>
      </c>
      <c r="L25" s="308">
        <v>235629477.5</v>
      </c>
      <c r="M25" s="308">
        <v>1203.8900000000001</v>
      </c>
    </row>
    <row r="26" spans="1:13" ht="11.65" customHeight="1" x14ac:dyDescent="0.25">
      <c r="A26" s="92" t="s">
        <v>749</v>
      </c>
      <c r="B26" s="579" t="s">
        <v>755</v>
      </c>
      <c r="C26" s="580"/>
      <c r="D26" s="581"/>
      <c r="E26" s="579" t="s">
        <v>756</v>
      </c>
      <c r="F26" s="580"/>
      <c r="G26" s="581"/>
      <c r="H26" s="579" t="s">
        <v>757</v>
      </c>
      <c r="I26" s="580"/>
      <c r="J26" s="581"/>
      <c r="K26" s="579" t="s">
        <v>751</v>
      </c>
      <c r="L26" s="580"/>
      <c r="M26" s="581"/>
    </row>
    <row r="27" spans="1:13" ht="11.65" customHeight="1" x14ac:dyDescent="0.25">
      <c r="A27" s="578" t="s">
        <v>754</v>
      </c>
      <c r="B27" s="578"/>
      <c r="C27" s="578"/>
      <c r="D27" s="578"/>
      <c r="E27" s="578"/>
      <c r="F27" s="578"/>
      <c r="G27" s="578"/>
      <c r="H27" s="578"/>
      <c r="I27" s="578"/>
      <c r="J27" s="578"/>
      <c r="K27" s="578"/>
      <c r="L27" s="578"/>
      <c r="M27" s="578"/>
    </row>
  </sheetData>
  <mergeCells count="11">
    <mergeCell ref="A1:M1"/>
    <mergeCell ref="A2:A4"/>
    <mergeCell ref="B2:D3"/>
    <mergeCell ref="E2:G3"/>
    <mergeCell ref="H2:J3"/>
    <mergeCell ref="K2:M3"/>
    <mergeCell ref="A27:M27"/>
    <mergeCell ref="B26:D26"/>
    <mergeCell ref="E26:G26"/>
    <mergeCell ref="H26:J26"/>
    <mergeCell ref="K26:M26"/>
  </mergeCells>
  <hyperlinks>
    <hyperlink ref="A11" r:id="rId1" display="60 años" xr:uid="{00000000-0004-0000-1700-000000000000}"/>
  </hyperlinks>
  <pageMargins left="0.7" right="0.7" top="0.75" bottom="0.75" header="0.3" footer="0.3"/>
  <pageSetup orientation="portrait"/>
  <headerFooter>
    <oddFooter>&amp;C&amp;"Helvetica Neue,Regular"&amp;12&amp;K000000&amp;P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8" tint="-0.249977111117893"/>
  </sheetPr>
  <dimension ref="A1:G44"/>
  <sheetViews>
    <sheetView showGridLines="0" workbookViewId="0">
      <selection activeCell="B16" sqref="B16"/>
    </sheetView>
  </sheetViews>
  <sheetFormatPr baseColWidth="10" defaultColWidth="10.7109375" defaultRowHeight="15" customHeight="1" x14ac:dyDescent="0.25"/>
  <cols>
    <col min="1" max="1" width="21.140625" style="1" customWidth="1"/>
    <col min="2" max="2" width="21.42578125" style="1" customWidth="1"/>
    <col min="3" max="3" width="11.28515625" style="1" customWidth="1"/>
    <col min="4" max="5" width="10.42578125" style="1" customWidth="1"/>
    <col min="6" max="6" width="15.42578125" style="1" customWidth="1"/>
    <col min="7" max="7" width="19" style="1" customWidth="1"/>
    <col min="8" max="8" width="10.7109375" style="1" customWidth="1"/>
    <col min="9" max="16384" width="10.7109375" style="1"/>
  </cols>
  <sheetData>
    <row r="1" spans="1:7" ht="15" customHeight="1" x14ac:dyDescent="0.25">
      <c r="A1" s="471" t="s">
        <v>497</v>
      </c>
      <c r="B1" s="471"/>
      <c r="C1" s="471"/>
      <c r="D1" s="471"/>
      <c r="E1" s="471"/>
      <c r="F1" s="471"/>
      <c r="G1" s="471"/>
    </row>
    <row r="2" spans="1:7" ht="15.75" customHeight="1" x14ac:dyDescent="0.25">
      <c r="A2" s="312" t="s">
        <v>759</v>
      </c>
      <c r="B2" s="312" t="s">
        <v>2</v>
      </c>
      <c r="C2" s="312" t="s">
        <v>3</v>
      </c>
      <c r="D2" s="312" t="s">
        <v>4</v>
      </c>
      <c r="E2" s="312" t="s">
        <v>5</v>
      </c>
      <c r="F2" s="312" t="s">
        <v>28</v>
      </c>
      <c r="G2" s="312" t="s">
        <v>546</v>
      </c>
    </row>
    <row r="3" spans="1:7" ht="15.75" customHeight="1" x14ac:dyDescent="0.25">
      <c r="A3" s="14" t="s">
        <v>758</v>
      </c>
      <c r="B3" s="93">
        <v>83</v>
      </c>
      <c r="C3" s="93">
        <v>2532</v>
      </c>
      <c r="D3" s="93">
        <v>991</v>
      </c>
      <c r="E3" s="93">
        <v>361</v>
      </c>
      <c r="F3" s="93">
        <v>5</v>
      </c>
      <c r="G3" s="93">
        <v>3972</v>
      </c>
    </row>
    <row r="4" spans="1:7" ht="15.75" customHeight="1" x14ac:dyDescent="0.25">
      <c r="A4" s="14" t="s">
        <v>760</v>
      </c>
      <c r="B4" s="93">
        <v>71</v>
      </c>
      <c r="C4" s="93">
        <v>1480</v>
      </c>
      <c r="D4" s="93">
        <v>1081</v>
      </c>
      <c r="E4" s="93">
        <v>2811</v>
      </c>
      <c r="F4" s="93">
        <v>10</v>
      </c>
      <c r="G4" s="93">
        <v>5453</v>
      </c>
    </row>
    <row r="5" spans="1:7" ht="15.75" customHeight="1" x14ac:dyDescent="0.25">
      <c r="A5" s="14" t="s">
        <v>761</v>
      </c>
      <c r="B5" s="93">
        <v>53</v>
      </c>
      <c r="C5" s="93">
        <v>1005</v>
      </c>
      <c r="D5" s="93">
        <v>1337</v>
      </c>
      <c r="E5" s="93">
        <v>603</v>
      </c>
      <c r="F5" s="94" t="s">
        <v>1039</v>
      </c>
      <c r="G5" s="93">
        <v>2998</v>
      </c>
    </row>
    <row r="6" spans="1:7" ht="15.75" customHeight="1" x14ac:dyDescent="0.25">
      <c r="A6" s="14" t="s">
        <v>762</v>
      </c>
      <c r="B6" s="93">
        <v>161</v>
      </c>
      <c r="C6" s="93">
        <v>1678</v>
      </c>
      <c r="D6" s="93">
        <v>3916</v>
      </c>
      <c r="E6" s="93">
        <v>445</v>
      </c>
      <c r="F6" s="93">
        <v>1</v>
      </c>
      <c r="G6" s="93">
        <v>6201</v>
      </c>
    </row>
    <row r="7" spans="1:7" ht="15.75" customHeight="1" x14ac:dyDescent="0.25">
      <c r="A7" s="14" t="s">
        <v>763</v>
      </c>
      <c r="B7" s="93">
        <v>234</v>
      </c>
      <c r="C7" s="93">
        <v>2552</v>
      </c>
      <c r="D7" s="93">
        <v>2601</v>
      </c>
      <c r="E7" s="93">
        <v>247</v>
      </c>
      <c r="F7" s="93">
        <v>1</v>
      </c>
      <c r="G7" s="93">
        <v>5635</v>
      </c>
    </row>
    <row r="8" spans="1:7" ht="15.75" customHeight="1" x14ac:dyDescent="0.25">
      <c r="A8" s="14" t="s">
        <v>764</v>
      </c>
      <c r="B8" s="93">
        <v>405</v>
      </c>
      <c r="C8" s="93">
        <v>5489</v>
      </c>
      <c r="D8" s="93">
        <v>3518</v>
      </c>
      <c r="E8" s="93">
        <v>186</v>
      </c>
      <c r="F8" s="93">
        <v>2</v>
      </c>
      <c r="G8" s="93">
        <v>9600</v>
      </c>
    </row>
    <row r="9" spans="1:7" ht="15.75" customHeight="1" x14ac:dyDescent="0.25">
      <c r="A9" s="14" t="s">
        <v>765</v>
      </c>
      <c r="B9" s="93">
        <v>383</v>
      </c>
      <c r="C9" s="93">
        <v>2095</v>
      </c>
      <c r="D9" s="93">
        <v>2109</v>
      </c>
      <c r="E9" s="93">
        <v>198</v>
      </c>
      <c r="F9" s="93">
        <v>14</v>
      </c>
      <c r="G9" s="93">
        <v>4799</v>
      </c>
    </row>
    <row r="10" spans="1:7" ht="15.75" customHeight="1" x14ac:dyDescent="0.25">
      <c r="A10" s="14" t="s">
        <v>766</v>
      </c>
      <c r="B10" s="93">
        <v>2364</v>
      </c>
      <c r="C10" s="93">
        <v>2137</v>
      </c>
      <c r="D10" s="93">
        <v>2343</v>
      </c>
      <c r="E10" s="93">
        <v>133</v>
      </c>
      <c r="F10" s="93">
        <v>41</v>
      </c>
      <c r="G10" s="93">
        <v>7018</v>
      </c>
    </row>
    <row r="11" spans="1:7" ht="15.75" customHeight="1" x14ac:dyDescent="0.25">
      <c r="A11" s="14" t="s">
        <v>767</v>
      </c>
      <c r="B11" s="93">
        <v>905</v>
      </c>
      <c r="C11" s="93">
        <v>2176</v>
      </c>
      <c r="D11" s="93">
        <v>1958</v>
      </c>
      <c r="E11" s="93">
        <v>221</v>
      </c>
      <c r="F11" s="93">
        <v>6</v>
      </c>
      <c r="G11" s="93">
        <v>5266</v>
      </c>
    </row>
    <row r="12" spans="1:7" ht="15.75" customHeight="1" x14ac:dyDescent="0.25">
      <c r="A12" s="14" t="s">
        <v>768</v>
      </c>
      <c r="B12" s="93">
        <v>1427</v>
      </c>
      <c r="C12" s="93">
        <v>3423</v>
      </c>
      <c r="D12" s="93">
        <v>2081</v>
      </c>
      <c r="E12" s="93">
        <v>236</v>
      </c>
      <c r="F12" s="93">
        <v>4</v>
      </c>
      <c r="G12" s="93">
        <v>7171</v>
      </c>
    </row>
    <row r="13" spans="1:7" ht="15.75" customHeight="1" x14ac:dyDescent="0.25">
      <c r="A13" s="14" t="s">
        <v>769</v>
      </c>
      <c r="B13" s="93">
        <v>1550</v>
      </c>
      <c r="C13" s="93">
        <v>19763</v>
      </c>
      <c r="D13" s="93">
        <v>7880</v>
      </c>
      <c r="E13" s="93">
        <v>106</v>
      </c>
      <c r="F13" s="93">
        <v>7</v>
      </c>
      <c r="G13" s="93">
        <v>29306</v>
      </c>
    </row>
    <row r="14" spans="1:7" ht="15.75" customHeight="1" x14ac:dyDescent="0.25">
      <c r="A14" s="14" t="s">
        <v>770</v>
      </c>
      <c r="B14" s="93">
        <v>1017</v>
      </c>
      <c r="C14" s="93">
        <v>5176</v>
      </c>
      <c r="D14" s="93">
        <v>2635</v>
      </c>
      <c r="E14" s="93">
        <v>432</v>
      </c>
      <c r="F14" s="93">
        <v>2</v>
      </c>
      <c r="G14" s="93">
        <v>9262</v>
      </c>
    </row>
    <row r="15" spans="1:7" ht="15.75" customHeight="1" x14ac:dyDescent="0.25">
      <c r="A15" s="14" t="s">
        <v>771</v>
      </c>
      <c r="B15" s="93">
        <v>1013</v>
      </c>
      <c r="C15" s="93">
        <v>4920</v>
      </c>
      <c r="D15" s="93">
        <v>1978</v>
      </c>
      <c r="E15" s="93">
        <v>38</v>
      </c>
      <c r="F15" s="93">
        <v>3</v>
      </c>
      <c r="G15" s="93">
        <v>7952</v>
      </c>
    </row>
    <row r="16" spans="1:7" ht="15.75" customHeight="1" x14ac:dyDescent="0.25">
      <c r="A16" s="14" t="s">
        <v>772</v>
      </c>
      <c r="B16" s="93">
        <v>864</v>
      </c>
      <c r="C16" s="93">
        <v>6067</v>
      </c>
      <c r="D16" s="93">
        <v>1317</v>
      </c>
      <c r="E16" s="93">
        <v>43</v>
      </c>
      <c r="F16" s="93">
        <v>1</v>
      </c>
      <c r="G16" s="93">
        <v>8292</v>
      </c>
    </row>
    <row r="17" spans="1:7" ht="15.75" customHeight="1" x14ac:dyDescent="0.25">
      <c r="A17" s="14" t="s">
        <v>773</v>
      </c>
      <c r="B17" s="93">
        <v>777</v>
      </c>
      <c r="C17" s="93">
        <v>6343</v>
      </c>
      <c r="D17" s="93">
        <v>1095</v>
      </c>
      <c r="E17" s="93">
        <v>24</v>
      </c>
      <c r="F17" s="93">
        <v>1</v>
      </c>
      <c r="G17" s="93">
        <v>8240</v>
      </c>
    </row>
    <row r="18" spans="1:7" ht="15.75" customHeight="1" x14ac:dyDescent="0.25">
      <c r="A18" s="14" t="s">
        <v>774</v>
      </c>
      <c r="B18" s="93">
        <v>857</v>
      </c>
      <c r="C18" s="93">
        <v>4624</v>
      </c>
      <c r="D18" s="93">
        <v>1218</v>
      </c>
      <c r="E18" s="93">
        <v>21</v>
      </c>
      <c r="F18" s="93">
        <v>3</v>
      </c>
      <c r="G18" s="93">
        <v>6723</v>
      </c>
    </row>
    <row r="19" spans="1:7" ht="15.75" customHeight="1" x14ac:dyDescent="0.25">
      <c r="A19" s="14" t="s">
        <v>775</v>
      </c>
      <c r="B19" s="93">
        <v>440</v>
      </c>
      <c r="C19" s="93">
        <v>2472</v>
      </c>
      <c r="D19" s="93">
        <v>563</v>
      </c>
      <c r="E19" s="93">
        <v>18</v>
      </c>
      <c r="F19" s="93">
        <v>2</v>
      </c>
      <c r="G19" s="93">
        <v>3495</v>
      </c>
    </row>
    <row r="20" spans="1:7" ht="15.75" customHeight="1" x14ac:dyDescent="0.25">
      <c r="A20" s="14" t="s">
        <v>776</v>
      </c>
      <c r="B20" s="93">
        <v>1097</v>
      </c>
      <c r="C20" s="93">
        <v>7143</v>
      </c>
      <c r="D20" s="93">
        <v>1476</v>
      </c>
      <c r="E20" s="93">
        <v>33</v>
      </c>
      <c r="F20" s="93">
        <v>2</v>
      </c>
      <c r="G20" s="93">
        <v>9751</v>
      </c>
    </row>
    <row r="21" spans="1:7" ht="15.75" customHeight="1" x14ac:dyDescent="0.25">
      <c r="A21" s="14" t="s">
        <v>777</v>
      </c>
      <c r="B21" s="93">
        <v>798</v>
      </c>
      <c r="C21" s="93">
        <v>6439</v>
      </c>
      <c r="D21" s="93">
        <v>1042</v>
      </c>
      <c r="E21" s="93">
        <v>34</v>
      </c>
      <c r="F21" s="93">
        <v>6</v>
      </c>
      <c r="G21" s="93">
        <v>8319</v>
      </c>
    </row>
    <row r="22" spans="1:7" ht="15.75" customHeight="1" x14ac:dyDescent="0.25">
      <c r="A22" s="14" t="s">
        <v>778</v>
      </c>
      <c r="B22" s="93">
        <v>568</v>
      </c>
      <c r="C22" s="93">
        <v>6023</v>
      </c>
      <c r="D22" s="93">
        <v>807</v>
      </c>
      <c r="E22" s="93">
        <v>21</v>
      </c>
      <c r="F22" s="93">
        <v>3</v>
      </c>
      <c r="G22" s="93">
        <v>7422</v>
      </c>
    </row>
    <row r="23" spans="1:7" ht="15.75" customHeight="1" x14ac:dyDescent="0.25">
      <c r="A23" s="14" t="s">
        <v>779</v>
      </c>
      <c r="B23" s="93">
        <v>465</v>
      </c>
      <c r="C23" s="93">
        <v>4937</v>
      </c>
      <c r="D23" s="93">
        <v>648</v>
      </c>
      <c r="E23" s="93">
        <v>17</v>
      </c>
      <c r="F23" s="93">
        <v>2</v>
      </c>
      <c r="G23" s="93">
        <v>6069</v>
      </c>
    </row>
    <row r="24" spans="1:7" ht="15.75" customHeight="1" x14ac:dyDescent="0.25">
      <c r="A24" s="14" t="s">
        <v>780</v>
      </c>
      <c r="B24" s="93">
        <v>370</v>
      </c>
      <c r="C24" s="93">
        <v>3912</v>
      </c>
      <c r="D24" s="93">
        <v>671</v>
      </c>
      <c r="E24" s="93">
        <v>12</v>
      </c>
      <c r="F24" s="93">
        <v>1</v>
      </c>
      <c r="G24" s="93">
        <v>4966</v>
      </c>
    </row>
    <row r="25" spans="1:7" ht="15.75" customHeight="1" x14ac:dyDescent="0.25">
      <c r="A25" s="14" t="s">
        <v>781</v>
      </c>
      <c r="B25" s="93">
        <v>327</v>
      </c>
      <c r="C25" s="93">
        <v>3176</v>
      </c>
      <c r="D25" s="93">
        <v>775</v>
      </c>
      <c r="E25" s="93">
        <v>6</v>
      </c>
      <c r="F25" s="93">
        <v>2</v>
      </c>
      <c r="G25" s="93">
        <v>4286</v>
      </c>
    </row>
    <row r="26" spans="1:7" ht="15.75" customHeight="1" x14ac:dyDescent="0.25">
      <c r="A26" s="14" t="s">
        <v>782</v>
      </c>
      <c r="B26" s="93">
        <v>244</v>
      </c>
      <c r="C26" s="93">
        <v>2696</v>
      </c>
      <c r="D26" s="93">
        <v>368</v>
      </c>
      <c r="E26" s="93">
        <v>3</v>
      </c>
      <c r="F26" s="94" t="s">
        <v>1039</v>
      </c>
      <c r="G26" s="93">
        <v>3311</v>
      </c>
    </row>
    <row r="27" spans="1:7" ht="15.75" customHeight="1" x14ac:dyDescent="0.25">
      <c r="A27" s="14" t="s">
        <v>783</v>
      </c>
      <c r="B27" s="93">
        <v>177</v>
      </c>
      <c r="C27" s="93">
        <v>2522</v>
      </c>
      <c r="D27" s="93">
        <v>313</v>
      </c>
      <c r="E27" s="93">
        <v>5</v>
      </c>
      <c r="F27" s="94" t="s">
        <v>1039</v>
      </c>
      <c r="G27" s="93">
        <v>3017</v>
      </c>
    </row>
    <row r="28" spans="1:7" ht="15.75" customHeight="1" x14ac:dyDescent="0.25">
      <c r="A28" s="14" t="s">
        <v>784</v>
      </c>
      <c r="B28" s="93">
        <v>168</v>
      </c>
      <c r="C28" s="93">
        <v>2109</v>
      </c>
      <c r="D28" s="93">
        <v>166</v>
      </c>
      <c r="E28" s="93">
        <v>3</v>
      </c>
      <c r="F28" s="94" t="s">
        <v>1039</v>
      </c>
      <c r="G28" s="93">
        <v>2446</v>
      </c>
    </row>
    <row r="29" spans="1:7" ht="15.75" customHeight="1" x14ac:dyDescent="0.25">
      <c r="A29" s="14" t="s">
        <v>785</v>
      </c>
      <c r="B29" s="93">
        <v>132</v>
      </c>
      <c r="C29" s="93">
        <v>2004</v>
      </c>
      <c r="D29" s="93">
        <v>45</v>
      </c>
      <c r="E29" s="93">
        <v>4</v>
      </c>
      <c r="F29" s="94" t="s">
        <v>1039</v>
      </c>
      <c r="G29" s="93">
        <v>2185</v>
      </c>
    </row>
    <row r="30" spans="1:7" ht="15.75" customHeight="1" x14ac:dyDescent="0.25">
      <c r="A30" s="14" t="s">
        <v>786</v>
      </c>
      <c r="B30" s="93">
        <v>122</v>
      </c>
      <c r="C30" s="93">
        <v>1831</v>
      </c>
      <c r="D30" s="93">
        <v>22</v>
      </c>
      <c r="E30" s="93">
        <v>8</v>
      </c>
      <c r="F30" s="94" t="s">
        <v>1039</v>
      </c>
      <c r="G30" s="93">
        <v>1983</v>
      </c>
    </row>
    <row r="31" spans="1:7" ht="15.75" customHeight="1" x14ac:dyDescent="0.25">
      <c r="A31" s="14" t="s">
        <v>787</v>
      </c>
      <c r="B31" s="93">
        <v>122</v>
      </c>
      <c r="C31" s="93">
        <v>1716</v>
      </c>
      <c r="D31" s="93">
        <v>1</v>
      </c>
      <c r="E31" s="93">
        <v>6</v>
      </c>
      <c r="F31" s="94" t="s">
        <v>1039</v>
      </c>
      <c r="G31" s="93">
        <v>1845</v>
      </c>
    </row>
    <row r="32" spans="1:7" ht="15.75" customHeight="1" x14ac:dyDescent="0.25">
      <c r="A32" s="14" t="s">
        <v>788</v>
      </c>
      <c r="B32" s="93">
        <v>108</v>
      </c>
      <c r="C32" s="93">
        <v>1687</v>
      </c>
      <c r="D32" s="93">
        <v>2</v>
      </c>
      <c r="E32" s="94" t="s">
        <v>1039</v>
      </c>
      <c r="F32" s="94" t="s">
        <v>1039</v>
      </c>
      <c r="G32" s="93">
        <v>1797</v>
      </c>
    </row>
    <row r="33" spans="1:7" ht="15.75" customHeight="1" x14ac:dyDescent="0.25">
      <c r="A33" s="14" t="s">
        <v>789</v>
      </c>
      <c r="B33" s="93">
        <v>106</v>
      </c>
      <c r="C33" s="93">
        <v>1498</v>
      </c>
      <c r="D33" s="94" t="s">
        <v>1039</v>
      </c>
      <c r="E33" s="94" t="s">
        <v>1039</v>
      </c>
      <c r="F33" s="94" t="s">
        <v>1039</v>
      </c>
      <c r="G33" s="93">
        <v>1604</v>
      </c>
    </row>
    <row r="34" spans="1:7" ht="15.75" customHeight="1" x14ac:dyDescent="0.25">
      <c r="A34" s="14" t="s">
        <v>790</v>
      </c>
      <c r="B34" s="93">
        <v>53</v>
      </c>
      <c r="C34" s="93">
        <v>1278</v>
      </c>
      <c r="D34" s="93">
        <v>1</v>
      </c>
      <c r="E34" s="93">
        <v>2</v>
      </c>
      <c r="F34" s="94" t="s">
        <v>1039</v>
      </c>
      <c r="G34" s="93">
        <v>1334</v>
      </c>
    </row>
    <row r="35" spans="1:7" ht="15.75" customHeight="1" x14ac:dyDescent="0.25">
      <c r="A35" s="14" t="s">
        <v>791</v>
      </c>
      <c r="B35" s="93">
        <v>48</v>
      </c>
      <c r="C35" s="93">
        <v>1828</v>
      </c>
      <c r="D35" s="93">
        <v>2</v>
      </c>
      <c r="E35" s="94" t="s">
        <v>1039</v>
      </c>
      <c r="F35" s="94" t="s">
        <v>1039</v>
      </c>
      <c r="G35" s="93">
        <v>1878</v>
      </c>
    </row>
    <row r="36" spans="1:7" ht="15.75" customHeight="1" x14ac:dyDescent="0.25">
      <c r="A36" s="14" t="s">
        <v>792</v>
      </c>
      <c r="B36" s="93">
        <v>59</v>
      </c>
      <c r="C36" s="93">
        <v>1765</v>
      </c>
      <c r="D36" s="94" t="s">
        <v>1039</v>
      </c>
      <c r="E36" s="94" t="s">
        <v>1039</v>
      </c>
      <c r="F36" s="94" t="s">
        <v>1039</v>
      </c>
      <c r="G36" s="93">
        <v>1824</v>
      </c>
    </row>
    <row r="37" spans="1:7" ht="15.75" customHeight="1" x14ac:dyDescent="0.25">
      <c r="A37" s="14" t="s">
        <v>793</v>
      </c>
      <c r="B37" s="93">
        <v>180</v>
      </c>
      <c r="C37" s="93">
        <v>3985</v>
      </c>
      <c r="D37" s="94" t="s">
        <v>1039</v>
      </c>
      <c r="E37" s="94" t="s">
        <v>1039</v>
      </c>
      <c r="F37" s="94" t="s">
        <v>1039</v>
      </c>
      <c r="G37" s="93">
        <v>4165</v>
      </c>
    </row>
    <row r="38" spans="1:7" ht="15.75" customHeight="1" x14ac:dyDescent="0.25">
      <c r="A38" s="14" t="s">
        <v>794</v>
      </c>
      <c r="B38" s="93">
        <v>105</v>
      </c>
      <c r="C38" s="93">
        <v>818</v>
      </c>
      <c r="D38" s="94" t="s">
        <v>1039</v>
      </c>
      <c r="E38" s="94" t="s">
        <v>1039</v>
      </c>
      <c r="F38" s="94" t="s">
        <v>1039</v>
      </c>
      <c r="G38" s="93">
        <v>923</v>
      </c>
    </row>
    <row r="39" spans="1:7" ht="15.75" customHeight="1" x14ac:dyDescent="0.25">
      <c r="A39" s="145" t="s">
        <v>795</v>
      </c>
      <c r="B39" s="313">
        <v>17853</v>
      </c>
      <c r="C39" s="313">
        <v>131299</v>
      </c>
      <c r="D39" s="313">
        <v>44960</v>
      </c>
      <c r="E39" s="313">
        <v>6277</v>
      </c>
      <c r="F39" s="313">
        <v>119</v>
      </c>
      <c r="G39" s="313">
        <v>200508</v>
      </c>
    </row>
    <row r="40" spans="1:7" ht="15.75" customHeight="1" x14ac:dyDescent="0.25">
      <c r="A40" s="582" t="s">
        <v>551</v>
      </c>
      <c r="B40" s="582"/>
      <c r="C40" s="582"/>
      <c r="D40" s="582"/>
      <c r="E40" s="582"/>
      <c r="F40" s="582"/>
      <c r="G40" s="582"/>
    </row>
    <row r="41" spans="1:7" ht="21.75" customHeight="1" x14ac:dyDescent="0.25">
      <c r="A41" s="531"/>
      <c r="B41" s="531"/>
      <c r="C41" s="531"/>
      <c r="D41" s="531"/>
      <c r="E41" s="531"/>
      <c r="F41" s="531"/>
      <c r="G41" s="531"/>
    </row>
    <row r="42" spans="1:7" ht="15" customHeight="1" x14ac:dyDescent="0.25">
      <c r="A42" s="57"/>
      <c r="B42" s="57"/>
      <c r="C42" s="57"/>
      <c r="D42" s="57"/>
      <c r="E42" s="57"/>
      <c r="F42" s="57"/>
      <c r="G42" s="57"/>
    </row>
    <row r="43" spans="1:7" ht="15" customHeight="1" x14ac:dyDescent="0.25">
      <c r="A43" s="57"/>
      <c r="B43" s="57"/>
      <c r="C43" s="57"/>
      <c r="D43" s="57"/>
      <c r="E43" s="57"/>
      <c r="F43" s="57"/>
      <c r="G43" s="57"/>
    </row>
    <row r="44" spans="1:7" ht="15" customHeight="1" x14ac:dyDescent="0.25">
      <c r="A44" s="57"/>
      <c r="B44" s="57"/>
      <c r="C44" s="57"/>
      <c r="D44" s="57"/>
      <c r="E44" s="57"/>
      <c r="F44" s="57"/>
      <c r="G44" s="57"/>
    </row>
  </sheetData>
  <mergeCells count="2">
    <mergeCell ref="A1:G1"/>
    <mergeCell ref="A40:G41"/>
  </mergeCells>
  <pageMargins left="0.7" right="0.7" top="0.75" bottom="0.75" header="0.3" footer="0.3"/>
  <pageSetup orientation="portrait"/>
  <headerFooter>
    <oddFooter>&amp;C&amp;"Helvetica Neue,Regular"&amp;12&amp;K000000&amp;P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8" tint="-0.249977111117893"/>
  </sheetPr>
  <dimension ref="A1:E46"/>
  <sheetViews>
    <sheetView showGridLines="0" workbookViewId="0">
      <selection activeCell="A15" sqref="A15"/>
    </sheetView>
  </sheetViews>
  <sheetFormatPr baseColWidth="10" defaultColWidth="10.7109375" defaultRowHeight="15" customHeight="1" x14ac:dyDescent="0.25"/>
  <cols>
    <col min="1" max="1" width="21.85546875" style="1" customWidth="1"/>
    <col min="2" max="2" width="11" style="1" customWidth="1"/>
    <col min="3" max="3" width="10.7109375" style="1" customWidth="1"/>
    <col min="4" max="4" width="11.28515625" style="1" customWidth="1"/>
    <col min="5" max="5" width="16.42578125" style="1" customWidth="1"/>
    <col min="6" max="6" width="10.7109375" style="1" customWidth="1"/>
    <col min="7" max="16384" width="10.7109375" style="1"/>
  </cols>
  <sheetData>
    <row r="1" spans="1:5" ht="15" customHeight="1" x14ac:dyDescent="0.25">
      <c r="A1" s="471" t="s">
        <v>498</v>
      </c>
      <c r="B1" s="471"/>
      <c r="C1" s="471"/>
      <c r="D1" s="471"/>
      <c r="E1" s="471"/>
    </row>
    <row r="2" spans="1:5" ht="15.75" customHeight="1" x14ac:dyDescent="0.25">
      <c r="A2" s="312" t="s">
        <v>759</v>
      </c>
      <c r="B2" s="312" t="s">
        <v>217</v>
      </c>
      <c r="C2" s="312" t="s">
        <v>218</v>
      </c>
      <c r="D2" s="312" t="s">
        <v>93</v>
      </c>
      <c r="E2" s="312" t="s">
        <v>680</v>
      </c>
    </row>
    <row r="3" spans="1:5" ht="15.75" customHeight="1" x14ac:dyDescent="0.25">
      <c r="A3" s="14" t="s">
        <v>201</v>
      </c>
      <c r="B3" s="93">
        <v>1757</v>
      </c>
      <c r="C3" s="93">
        <v>2131</v>
      </c>
      <c r="D3" s="94" t="s">
        <v>1039</v>
      </c>
      <c r="E3" s="93">
        <v>3887</v>
      </c>
    </row>
    <row r="4" spans="1:5" ht="15.75" customHeight="1" x14ac:dyDescent="0.25">
      <c r="A4" s="14" t="s">
        <v>760</v>
      </c>
      <c r="B4" s="93">
        <v>2271</v>
      </c>
      <c r="C4" s="93">
        <v>3196</v>
      </c>
      <c r="D4" s="94" t="s">
        <v>1039</v>
      </c>
      <c r="E4" s="93">
        <v>5467</v>
      </c>
    </row>
    <row r="5" spans="1:5" ht="15.75" customHeight="1" x14ac:dyDescent="0.25">
      <c r="A5" s="14" t="s">
        <v>761</v>
      </c>
      <c r="B5" s="93">
        <v>828</v>
      </c>
      <c r="C5" s="93">
        <v>2188</v>
      </c>
      <c r="D5" s="94" t="s">
        <v>1039</v>
      </c>
      <c r="E5" s="93">
        <v>3015</v>
      </c>
    </row>
    <row r="6" spans="1:5" ht="15.75" customHeight="1" x14ac:dyDescent="0.25">
      <c r="A6" s="14" t="s">
        <v>762</v>
      </c>
      <c r="B6" s="93">
        <v>1429</v>
      </c>
      <c r="C6" s="93">
        <v>4846</v>
      </c>
      <c r="D6" s="94" t="s">
        <v>1039</v>
      </c>
      <c r="E6" s="93">
        <v>6275</v>
      </c>
    </row>
    <row r="7" spans="1:5" ht="15.75" customHeight="1" x14ac:dyDescent="0.25">
      <c r="A7" s="14" t="s">
        <v>763</v>
      </c>
      <c r="B7" s="93">
        <v>1188</v>
      </c>
      <c r="C7" s="93">
        <v>4462</v>
      </c>
      <c r="D7" s="94" t="s">
        <v>1039</v>
      </c>
      <c r="E7" s="93">
        <v>5650</v>
      </c>
    </row>
    <row r="8" spans="1:5" ht="15.75" customHeight="1" x14ac:dyDescent="0.25">
      <c r="A8" s="14" t="s">
        <v>764</v>
      </c>
      <c r="B8" s="93">
        <v>1934</v>
      </c>
      <c r="C8" s="93">
        <v>7731</v>
      </c>
      <c r="D8" s="94" t="s">
        <v>1039</v>
      </c>
      <c r="E8" s="93">
        <v>9665</v>
      </c>
    </row>
    <row r="9" spans="1:5" ht="15.75" customHeight="1" x14ac:dyDescent="0.25">
      <c r="A9" s="14" t="s">
        <v>765</v>
      </c>
      <c r="B9" s="93">
        <v>1083</v>
      </c>
      <c r="C9" s="93">
        <v>3697</v>
      </c>
      <c r="D9" s="94" t="s">
        <v>1039</v>
      </c>
      <c r="E9" s="93">
        <v>4779</v>
      </c>
    </row>
    <row r="10" spans="1:5" ht="15.75" customHeight="1" x14ac:dyDescent="0.25">
      <c r="A10" s="14" t="s">
        <v>766</v>
      </c>
      <c r="B10" s="93">
        <v>2124</v>
      </c>
      <c r="C10" s="93">
        <v>4750</v>
      </c>
      <c r="D10" s="94" t="s">
        <v>1039</v>
      </c>
      <c r="E10" s="93">
        <v>6873</v>
      </c>
    </row>
    <row r="11" spans="1:5" ht="15.75" customHeight="1" x14ac:dyDescent="0.25">
      <c r="A11" s="14" t="s">
        <v>767</v>
      </c>
      <c r="B11" s="93">
        <v>1481</v>
      </c>
      <c r="C11" s="93">
        <v>3750</v>
      </c>
      <c r="D11" s="94" t="s">
        <v>1039</v>
      </c>
      <c r="E11" s="93">
        <v>5231</v>
      </c>
    </row>
    <row r="12" spans="1:5" ht="15.75" customHeight="1" x14ac:dyDescent="0.25">
      <c r="A12" s="14" t="s">
        <v>768</v>
      </c>
      <c r="B12" s="93">
        <v>2359</v>
      </c>
      <c r="C12" s="93">
        <v>4815</v>
      </c>
      <c r="D12" s="94" t="s">
        <v>1039</v>
      </c>
      <c r="E12" s="93">
        <v>7174</v>
      </c>
    </row>
    <row r="13" spans="1:5" ht="15.75" customHeight="1" x14ac:dyDescent="0.25">
      <c r="A13" s="14" t="s">
        <v>769</v>
      </c>
      <c r="B13" s="93">
        <v>8453</v>
      </c>
      <c r="C13" s="93">
        <v>21169</v>
      </c>
      <c r="D13" s="94" t="s">
        <v>1039</v>
      </c>
      <c r="E13" s="93">
        <v>29622</v>
      </c>
    </row>
    <row r="14" spans="1:5" ht="15.75" customHeight="1" x14ac:dyDescent="0.25">
      <c r="A14" s="14" t="s">
        <v>770</v>
      </c>
      <c r="B14" s="93">
        <v>3112</v>
      </c>
      <c r="C14" s="93">
        <v>5944</v>
      </c>
      <c r="D14" s="94" t="s">
        <v>1039</v>
      </c>
      <c r="E14" s="93">
        <v>9056</v>
      </c>
    </row>
    <row r="15" spans="1:5" ht="15.75" customHeight="1" x14ac:dyDescent="0.25">
      <c r="A15" s="14" t="s">
        <v>771</v>
      </c>
      <c r="B15" s="93">
        <v>3476</v>
      </c>
      <c r="C15" s="93">
        <v>4363</v>
      </c>
      <c r="D15" s="94" t="s">
        <v>1039</v>
      </c>
      <c r="E15" s="93">
        <v>7839</v>
      </c>
    </row>
    <row r="16" spans="1:5" ht="15.75" customHeight="1" x14ac:dyDescent="0.25">
      <c r="A16" s="14" t="s">
        <v>772</v>
      </c>
      <c r="B16" s="93">
        <v>4498</v>
      </c>
      <c r="C16" s="93">
        <v>3670</v>
      </c>
      <c r="D16" s="94" t="s">
        <v>1039</v>
      </c>
      <c r="E16" s="93">
        <v>8168</v>
      </c>
    </row>
    <row r="17" spans="1:5" ht="15.75" customHeight="1" x14ac:dyDescent="0.25">
      <c r="A17" s="14" t="s">
        <v>773</v>
      </c>
      <c r="B17" s="93">
        <v>5171</v>
      </c>
      <c r="C17" s="93">
        <v>3013</v>
      </c>
      <c r="D17" s="94" t="s">
        <v>1039</v>
      </c>
      <c r="E17" s="93">
        <v>8184</v>
      </c>
    </row>
    <row r="18" spans="1:5" ht="15.75" customHeight="1" x14ac:dyDescent="0.25">
      <c r="A18" s="14" t="s">
        <v>797</v>
      </c>
      <c r="B18" s="93">
        <v>1936</v>
      </c>
      <c r="C18" s="93">
        <v>1914</v>
      </c>
      <c r="D18" s="94" t="s">
        <v>1039</v>
      </c>
      <c r="E18" s="93">
        <v>3850</v>
      </c>
    </row>
    <row r="19" spans="1:5" ht="15.75" customHeight="1" x14ac:dyDescent="0.25">
      <c r="A19" s="14" t="s">
        <v>774</v>
      </c>
      <c r="B19" s="93">
        <v>1057</v>
      </c>
      <c r="C19" s="93">
        <v>1042</v>
      </c>
      <c r="D19" s="94" t="s">
        <v>1039</v>
      </c>
      <c r="E19" s="93">
        <v>2099</v>
      </c>
    </row>
    <row r="20" spans="1:5" ht="15.75" customHeight="1" x14ac:dyDescent="0.25">
      <c r="A20" s="14" t="s">
        <v>798</v>
      </c>
      <c r="B20" s="93">
        <v>2012</v>
      </c>
      <c r="C20" s="93">
        <v>1651</v>
      </c>
      <c r="D20" s="94" t="s">
        <v>1039</v>
      </c>
      <c r="E20" s="93">
        <v>3662</v>
      </c>
    </row>
    <row r="21" spans="1:5" ht="15.75" customHeight="1" x14ac:dyDescent="0.25">
      <c r="A21" s="14" t="s">
        <v>775</v>
      </c>
      <c r="B21" s="93">
        <v>701</v>
      </c>
      <c r="C21" s="93">
        <v>573</v>
      </c>
      <c r="D21" s="94" t="s">
        <v>1039</v>
      </c>
      <c r="E21" s="93">
        <v>1274</v>
      </c>
    </row>
    <row r="22" spans="1:5" ht="15.75" customHeight="1" x14ac:dyDescent="0.25">
      <c r="A22" s="14" t="s">
        <v>776</v>
      </c>
      <c r="B22" s="93">
        <v>5511</v>
      </c>
      <c r="C22" s="93">
        <v>4104</v>
      </c>
      <c r="D22" s="94" t="s">
        <v>1039</v>
      </c>
      <c r="E22" s="93">
        <v>9615</v>
      </c>
    </row>
    <row r="23" spans="1:5" ht="15.75" customHeight="1" x14ac:dyDescent="0.25">
      <c r="A23" s="14" t="s">
        <v>777</v>
      </c>
      <c r="B23" s="93">
        <v>4949</v>
      </c>
      <c r="C23" s="93">
        <v>3222</v>
      </c>
      <c r="D23" s="94" t="s">
        <v>1039</v>
      </c>
      <c r="E23" s="93">
        <v>8171</v>
      </c>
    </row>
    <row r="24" spans="1:5" ht="15.75" customHeight="1" x14ac:dyDescent="0.25">
      <c r="A24" s="14" t="s">
        <v>778</v>
      </c>
      <c r="B24" s="93">
        <v>4731</v>
      </c>
      <c r="C24" s="93">
        <v>2525</v>
      </c>
      <c r="D24" s="94" t="s">
        <v>1039</v>
      </c>
      <c r="E24" s="93">
        <v>7257</v>
      </c>
    </row>
    <row r="25" spans="1:5" ht="15.75" customHeight="1" x14ac:dyDescent="0.25">
      <c r="A25" s="14" t="s">
        <v>779</v>
      </c>
      <c r="B25" s="93">
        <v>3855</v>
      </c>
      <c r="C25" s="93">
        <v>2076</v>
      </c>
      <c r="D25" s="94" t="s">
        <v>1039</v>
      </c>
      <c r="E25" s="93">
        <v>5931</v>
      </c>
    </row>
    <row r="26" spans="1:5" ht="15.75" customHeight="1" x14ac:dyDescent="0.25">
      <c r="A26" s="14" t="s">
        <v>780</v>
      </c>
      <c r="B26" s="93">
        <v>3087</v>
      </c>
      <c r="C26" s="93">
        <v>1760</v>
      </c>
      <c r="D26" s="94" t="s">
        <v>1039</v>
      </c>
      <c r="E26" s="93">
        <v>4847</v>
      </c>
    </row>
    <row r="27" spans="1:5" ht="15.75" customHeight="1" x14ac:dyDescent="0.25">
      <c r="A27" s="14" t="s">
        <v>781</v>
      </c>
      <c r="B27" s="93">
        <v>2555</v>
      </c>
      <c r="C27" s="93">
        <v>1639</v>
      </c>
      <c r="D27" s="94" t="s">
        <v>1039</v>
      </c>
      <c r="E27" s="93">
        <v>4194</v>
      </c>
    </row>
    <row r="28" spans="1:5" ht="15.75" customHeight="1" x14ac:dyDescent="0.25">
      <c r="A28" s="14" t="s">
        <v>782</v>
      </c>
      <c r="B28" s="93">
        <v>2137</v>
      </c>
      <c r="C28" s="93">
        <v>1093</v>
      </c>
      <c r="D28" s="94" t="s">
        <v>1039</v>
      </c>
      <c r="E28" s="93">
        <v>3230</v>
      </c>
    </row>
    <row r="29" spans="1:5" ht="15.75" customHeight="1" x14ac:dyDescent="0.25">
      <c r="A29" s="14" t="s">
        <v>783</v>
      </c>
      <c r="B29" s="93">
        <v>1949</v>
      </c>
      <c r="C29" s="93">
        <v>1001</v>
      </c>
      <c r="D29" s="94" t="s">
        <v>1039</v>
      </c>
      <c r="E29" s="93">
        <v>2950</v>
      </c>
    </row>
    <row r="30" spans="1:5" ht="15.75" customHeight="1" x14ac:dyDescent="0.25">
      <c r="A30" s="14" t="s">
        <v>784</v>
      </c>
      <c r="B30" s="93">
        <v>1596</v>
      </c>
      <c r="C30" s="93">
        <v>776</v>
      </c>
      <c r="D30" s="94" t="s">
        <v>1039</v>
      </c>
      <c r="E30" s="93">
        <v>2372</v>
      </c>
    </row>
    <row r="31" spans="1:5" ht="15.75" customHeight="1" x14ac:dyDescent="0.25">
      <c r="A31" s="14" t="s">
        <v>785</v>
      </c>
      <c r="B31" s="93">
        <v>1529</v>
      </c>
      <c r="C31" s="93">
        <v>616</v>
      </c>
      <c r="D31" s="94" t="s">
        <v>1039</v>
      </c>
      <c r="E31" s="93">
        <v>2145</v>
      </c>
    </row>
    <row r="32" spans="1:5" ht="15.75" customHeight="1" x14ac:dyDescent="0.25">
      <c r="A32" s="14" t="s">
        <v>786</v>
      </c>
      <c r="B32" s="93">
        <v>1426</v>
      </c>
      <c r="C32" s="93">
        <v>518</v>
      </c>
      <c r="D32" s="94" t="s">
        <v>1039</v>
      </c>
      <c r="E32" s="93">
        <v>1943</v>
      </c>
    </row>
    <row r="33" spans="1:5" ht="15.75" customHeight="1" x14ac:dyDescent="0.25">
      <c r="A33" s="14" t="s">
        <v>787</v>
      </c>
      <c r="B33" s="93">
        <v>1378</v>
      </c>
      <c r="C33" s="93">
        <v>431</v>
      </c>
      <c r="D33" s="94" t="s">
        <v>1039</v>
      </c>
      <c r="E33" s="93">
        <v>1809</v>
      </c>
    </row>
    <row r="34" spans="1:5" ht="15.75" customHeight="1" x14ac:dyDescent="0.25">
      <c r="A34" s="14" t="s">
        <v>788</v>
      </c>
      <c r="B34" s="93">
        <v>1315</v>
      </c>
      <c r="C34" s="93">
        <v>450</v>
      </c>
      <c r="D34" s="94" t="s">
        <v>1039</v>
      </c>
      <c r="E34" s="93">
        <v>1764</v>
      </c>
    </row>
    <row r="35" spans="1:5" ht="15.75" customHeight="1" x14ac:dyDescent="0.25">
      <c r="A35" s="14" t="s">
        <v>789</v>
      </c>
      <c r="B35" s="93">
        <v>1167</v>
      </c>
      <c r="C35" s="93">
        <v>399</v>
      </c>
      <c r="D35" s="94" t="s">
        <v>1039</v>
      </c>
      <c r="E35" s="93">
        <v>1566</v>
      </c>
    </row>
    <row r="36" spans="1:5" ht="15.75" customHeight="1" x14ac:dyDescent="0.25">
      <c r="A36" s="14" t="s">
        <v>790</v>
      </c>
      <c r="B36" s="93">
        <v>944</v>
      </c>
      <c r="C36" s="93">
        <v>361</v>
      </c>
      <c r="D36" s="94" t="s">
        <v>1039</v>
      </c>
      <c r="E36" s="93">
        <v>1305</v>
      </c>
    </row>
    <row r="37" spans="1:5" ht="15.75" customHeight="1" x14ac:dyDescent="0.25">
      <c r="A37" s="14" t="s">
        <v>791</v>
      </c>
      <c r="B37" s="93">
        <v>1371</v>
      </c>
      <c r="C37" s="93">
        <v>429</v>
      </c>
      <c r="D37" s="94" t="s">
        <v>1039</v>
      </c>
      <c r="E37" s="93">
        <v>1800</v>
      </c>
    </row>
    <row r="38" spans="1:5" ht="15.75" customHeight="1" x14ac:dyDescent="0.25">
      <c r="A38" s="14" t="s">
        <v>792</v>
      </c>
      <c r="B38" s="93">
        <v>1258</v>
      </c>
      <c r="C38" s="93">
        <v>495</v>
      </c>
      <c r="D38" s="94" t="s">
        <v>1039</v>
      </c>
      <c r="E38" s="93">
        <v>1753</v>
      </c>
    </row>
    <row r="39" spans="1:5" ht="15.75" customHeight="1" x14ac:dyDescent="0.25">
      <c r="A39" s="14" t="s">
        <v>796</v>
      </c>
      <c r="B39" s="93">
        <v>385</v>
      </c>
      <c r="C39" s="93">
        <v>84</v>
      </c>
      <c r="D39" s="94" t="s">
        <v>1039</v>
      </c>
      <c r="E39" s="93">
        <v>469</v>
      </c>
    </row>
    <row r="40" spans="1:5" ht="15.75" customHeight="1" x14ac:dyDescent="0.25">
      <c r="A40" s="14" t="s">
        <v>793</v>
      </c>
      <c r="B40" s="93">
        <v>3487</v>
      </c>
      <c r="C40" s="93">
        <v>571</v>
      </c>
      <c r="D40" s="94" t="s">
        <v>1039</v>
      </c>
      <c r="E40" s="93">
        <v>4057</v>
      </c>
    </row>
    <row r="41" spans="1:5" ht="15.75" customHeight="1" x14ac:dyDescent="0.25">
      <c r="A41" s="14" t="s">
        <v>799</v>
      </c>
      <c r="B41" s="93">
        <v>36</v>
      </c>
      <c r="C41" s="93">
        <v>34</v>
      </c>
      <c r="D41" s="94" t="s">
        <v>1039</v>
      </c>
      <c r="E41" s="93">
        <v>70</v>
      </c>
    </row>
    <row r="42" spans="1:5" ht="15.75" customHeight="1" x14ac:dyDescent="0.25">
      <c r="A42" s="14" t="s">
        <v>794</v>
      </c>
      <c r="B42" s="93">
        <v>444</v>
      </c>
      <c r="C42" s="93">
        <v>430</v>
      </c>
      <c r="D42" s="94" t="s">
        <v>1039</v>
      </c>
      <c r="E42" s="93">
        <v>874</v>
      </c>
    </row>
    <row r="43" spans="1:5" ht="15.75" customHeight="1" x14ac:dyDescent="0.25">
      <c r="A43" s="30" t="s">
        <v>795</v>
      </c>
      <c r="B43" s="31">
        <v>91977</v>
      </c>
      <c r="C43" s="31">
        <v>107917</v>
      </c>
      <c r="D43" s="158" t="s">
        <v>1039</v>
      </c>
      <c r="E43" s="31">
        <v>199894</v>
      </c>
    </row>
    <row r="44" spans="1:5" ht="15" customHeight="1" x14ac:dyDescent="0.25">
      <c r="A44" s="582" t="s">
        <v>567</v>
      </c>
      <c r="B44" s="582"/>
      <c r="C44" s="582"/>
      <c r="D44" s="582"/>
      <c r="E44" s="582"/>
    </row>
    <row r="45" spans="1:5" ht="15" customHeight="1" x14ac:dyDescent="0.25">
      <c r="A45" s="531"/>
      <c r="B45" s="531"/>
      <c r="C45" s="531"/>
      <c r="D45" s="531"/>
      <c r="E45" s="531"/>
    </row>
    <row r="46" spans="1:5" ht="15" customHeight="1" x14ac:dyDescent="0.25">
      <c r="A46" s="531"/>
      <c r="B46" s="531"/>
      <c r="C46" s="531"/>
      <c r="D46" s="531"/>
      <c r="E46" s="531"/>
    </row>
  </sheetData>
  <mergeCells count="2">
    <mergeCell ref="A1:E1"/>
    <mergeCell ref="A44:E46"/>
  </mergeCells>
  <pageMargins left="0.7" right="0.7" top="0.75" bottom="0.75" header="0.3" footer="0.3"/>
  <pageSetup orientation="portrait"/>
  <headerFooter>
    <oddFooter>&amp;C&amp;"Helvetica Neue,Regular"&amp;12&amp;K000000&amp;P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249977111117893"/>
  </sheetPr>
  <dimension ref="A1:AO61"/>
  <sheetViews>
    <sheetView showGridLines="0" workbookViewId="0">
      <selection activeCell="B41" sqref="B41:AO41"/>
    </sheetView>
  </sheetViews>
  <sheetFormatPr baseColWidth="10" defaultColWidth="10.7109375" defaultRowHeight="15" customHeight="1" x14ac:dyDescent="0.25"/>
  <cols>
    <col min="1" max="1" width="10.7109375" style="1" customWidth="1"/>
    <col min="2" max="2" width="18.140625" style="1" customWidth="1"/>
    <col min="3" max="3" width="19.42578125" style="1" customWidth="1"/>
    <col min="4" max="4" width="17.42578125" style="1" customWidth="1"/>
    <col min="5" max="5" width="19.28515625" style="1" customWidth="1"/>
    <col min="6" max="6" width="17.7109375" style="1" customWidth="1"/>
    <col min="7" max="7" width="19.7109375" style="1" customWidth="1"/>
    <col min="8" max="8" width="18.140625" style="1" customWidth="1"/>
    <col min="9" max="9" width="20.42578125" style="1" customWidth="1"/>
    <col min="10" max="10" width="17.28515625" style="1" customWidth="1"/>
    <col min="11" max="12" width="18.7109375" style="1" customWidth="1"/>
    <col min="13" max="13" width="18.42578125" style="1" customWidth="1"/>
    <col min="14" max="14" width="17.7109375" style="1" customWidth="1"/>
    <col min="15" max="15" width="18.42578125" style="1" customWidth="1"/>
    <col min="16" max="16" width="13.42578125" style="1" customWidth="1"/>
    <col min="17" max="18" width="10.7109375" style="1" customWidth="1"/>
    <col min="19" max="19" width="20.42578125" style="1" customWidth="1"/>
    <col min="20" max="20" width="18" style="1" customWidth="1"/>
    <col min="21" max="21" width="16.42578125" style="1" customWidth="1"/>
    <col min="22" max="22" width="18" style="1" customWidth="1"/>
    <col min="23" max="23" width="19.7109375" style="1" customWidth="1"/>
    <col min="24" max="25" width="19.28515625" style="1" customWidth="1"/>
    <col min="26" max="26" width="17.42578125" style="1" customWidth="1"/>
    <col min="27" max="27" width="18.42578125" style="1" customWidth="1"/>
    <col min="28" max="28" width="18.140625" style="1" customWidth="1"/>
    <col min="29" max="29" width="16.42578125" style="1" customWidth="1"/>
    <col min="30" max="30" width="15.42578125" style="1" customWidth="1"/>
    <col min="31" max="31" width="18.140625" style="1" customWidth="1"/>
    <col min="32" max="32" width="17.140625" style="1" customWidth="1"/>
    <col min="33" max="33" width="17.7109375" style="1" customWidth="1"/>
    <col min="34" max="34" width="17.42578125" style="1" customWidth="1"/>
    <col min="35" max="35" width="16.7109375" style="1" customWidth="1"/>
    <col min="36" max="36" width="21.28515625" style="1" customWidth="1"/>
    <col min="37" max="37" width="17.7109375" style="1" customWidth="1"/>
    <col min="38" max="39" width="16.28515625" style="1" customWidth="1"/>
    <col min="40" max="40" width="18.7109375" style="1" customWidth="1"/>
    <col min="41" max="41" width="21.42578125" style="1" customWidth="1"/>
    <col min="42" max="42" width="10.7109375" style="1" customWidth="1"/>
    <col min="43" max="16384" width="10.7109375" style="1"/>
  </cols>
  <sheetData>
    <row r="1" spans="1:41" ht="15" customHeight="1" x14ac:dyDescent="0.25">
      <c r="A1" s="598" t="s">
        <v>499</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row>
    <row r="2" spans="1:41" ht="15.75" customHeight="1" x14ac:dyDescent="0.25">
      <c r="A2" s="583" t="s">
        <v>92</v>
      </c>
      <c r="B2" s="589" t="s">
        <v>184</v>
      </c>
      <c r="C2" s="590"/>
      <c r="D2" s="591" t="s">
        <v>185</v>
      </c>
      <c r="E2" s="592"/>
      <c r="F2" s="596" t="s">
        <v>186</v>
      </c>
      <c r="G2" s="597"/>
      <c r="H2" s="589" t="s">
        <v>187</v>
      </c>
      <c r="I2" s="590"/>
      <c r="J2" s="589" t="s">
        <v>188</v>
      </c>
      <c r="K2" s="590"/>
      <c r="L2" s="589" t="s">
        <v>189</v>
      </c>
      <c r="M2" s="590"/>
      <c r="N2" s="589" t="s">
        <v>190</v>
      </c>
      <c r="O2" s="590"/>
      <c r="P2" s="589" t="s">
        <v>191</v>
      </c>
      <c r="Q2" s="590"/>
      <c r="R2" s="589" t="s">
        <v>192</v>
      </c>
      <c r="S2" s="590"/>
      <c r="T2" s="589" t="s">
        <v>193</v>
      </c>
      <c r="U2" s="590"/>
      <c r="V2" s="589" t="s">
        <v>194</v>
      </c>
      <c r="W2" s="590"/>
      <c r="X2" s="589" t="s">
        <v>195</v>
      </c>
      <c r="Y2" s="590"/>
      <c r="Z2" s="589" t="s">
        <v>196</v>
      </c>
      <c r="AA2" s="590"/>
      <c r="AB2" s="589" t="s">
        <v>197</v>
      </c>
      <c r="AC2" s="590"/>
      <c r="AD2" s="589" t="s">
        <v>198</v>
      </c>
      <c r="AE2" s="590"/>
      <c r="AF2" s="589" t="s">
        <v>199</v>
      </c>
      <c r="AG2" s="590"/>
      <c r="AH2" s="589" t="s">
        <v>200</v>
      </c>
      <c r="AI2" s="590"/>
      <c r="AJ2" s="589" t="s">
        <v>800</v>
      </c>
      <c r="AK2" s="590"/>
      <c r="AL2" s="589" t="s">
        <v>93</v>
      </c>
      <c r="AM2" s="590"/>
      <c r="AN2" s="589" t="s">
        <v>801</v>
      </c>
      <c r="AO2" s="590"/>
    </row>
    <row r="3" spans="1:41" ht="15.75" customHeight="1" x14ac:dyDescent="0.25">
      <c r="A3" s="585"/>
      <c r="B3" s="312" t="s">
        <v>553</v>
      </c>
      <c r="C3" s="312" t="s">
        <v>679</v>
      </c>
      <c r="D3" s="312" t="s">
        <v>553</v>
      </c>
      <c r="E3" s="312" t="s">
        <v>679</v>
      </c>
      <c r="F3" s="312" t="s">
        <v>553</v>
      </c>
      <c r="G3" s="312" t="s">
        <v>679</v>
      </c>
      <c r="H3" s="312" t="s">
        <v>553</v>
      </c>
      <c r="I3" s="312" t="s">
        <v>679</v>
      </c>
      <c r="J3" s="312" t="s">
        <v>553</v>
      </c>
      <c r="K3" s="312" t="s">
        <v>679</v>
      </c>
      <c r="L3" s="312" t="s">
        <v>553</v>
      </c>
      <c r="M3" s="312" t="s">
        <v>679</v>
      </c>
      <c r="N3" s="312" t="s">
        <v>553</v>
      </c>
      <c r="O3" s="312" t="s">
        <v>679</v>
      </c>
      <c r="P3" s="312" t="s">
        <v>553</v>
      </c>
      <c r="Q3" s="312" t="s">
        <v>679</v>
      </c>
      <c r="R3" s="312" t="s">
        <v>553</v>
      </c>
      <c r="S3" s="312" t="s">
        <v>679</v>
      </c>
      <c r="T3" s="312" t="s">
        <v>553</v>
      </c>
      <c r="U3" s="312" t="s">
        <v>679</v>
      </c>
      <c r="V3" s="312" t="s">
        <v>553</v>
      </c>
      <c r="W3" s="312" t="s">
        <v>679</v>
      </c>
      <c r="X3" s="312" t="s">
        <v>553</v>
      </c>
      <c r="Y3" s="312" t="s">
        <v>679</v>
      </c>
      <c r="Z3" s="312" t="s">
        <v>553</v>
      </c>
      <c r="AA3" s="312" t="s">
        <v>679</v>
      </c>
      <c r="AB3" s="312" t="s">
        <v>553</v>
      </c>
      <c r="AC3" s="312" t="s">
        <v>679</v>
      </c>
      <c r="AD3" s="312" t="s">
        <v>553</v>
      </c>
      <c r="AE3" s="312" t="s">
        <v>679</v>
      </c>
      <c r="AF3" s="312" t="s">
        <v>553</v>
      </c>
      <c r="AG3" s="312" t="s">
        <v>679</v>
      </c>
      <c r="AH3" s="312" t="s">
        <v>553</v>
      </c>
      <c r="AI3" s="312" t="s">
        <v>679</v>
      </c>
      <c r="AJ3" s="312" t="s">
        <v>553</v>
      </c>
      <c r="AK3" s="312" t="s">
        <v>679</v>
      </c>
      <c r="AL3" s="312" t="s">
        <v>553</v>
      </c>
      <c r="AM3" s="312" t="s">
        <v>679</v>
      </c>
      <c r="AN3" s="312" t="s">
        <v>553</v>
      </c>
      <c r="AO3" s="312" t="s">
        <v>679</v>
      </c>
    </row>
    <row r="4" spans="1:41" ht="15.75" customHeight="1" x14ac:dyDescent="0.25">
      <c r="A4" s="14" t="s">
        <v>47</v>
      </c>
      <c r="B4" s="187">
        <v>105.08</v>
      </c>
      <c r="C4" s="187">
        <v>105.08</v>
      </c>
      <c r="D4" s="187">
        <v>326.17</v>
      </c>
      <c r="E4" s="187">
        <v>326.17</v>
      </c>
      <c r="F4" s="187">
        <v>751.75</v>
      </c>
      <c r="G4" s="187">
        <v>744.67</v>
      </c>
      <c r="H4" s="187">
        <v>1447.92</v>
      </c>
      <c r="I4" s="187">
        <v>1427.17</v>
      </c>
      <c r="J4" s="187">
        <v>723.17</v>
      </c>
      <c r="K4" s="187">
        <v>702.33</v>
      </c>
      <c r="L4" s="187">
        <v>298.33</v>
      </c>
      <c r="M4" s="187">
        <v>293.25</v>
      </c>
      <c r="N4" s="187">
        <v>704.33</v>
      </c>
      <c r="O4" s="187">
        <v>701.58</v>
      </c>
      <c r="P4" s="187">
        <v>1428</v>
      </c>
      <c r="Q4" s="187">
        <v>1415.92</v>
      </c>
      <c r="R4" s="187">
        <v>2345.42</v>
      </c>
      <c r="S4" s="187">
        <v>2313</v>
      </c>
      <c r="T4" s="187">
        <v>3337.83</v>
      </c>
      <c r="U4" s="187">
        <v>3264</v>
      </c>
      <c r="V4" s="187">
        <v>4659.83</v>
      </c>
      <c r="W4" s="187">
        <v>4536.83</v>
      </c>
      <c r="X4" s="187">
        <v>6809.75</v>
      </c>
      <c r="Y4" s="187">
        <v>6554.42</v>
      </c>
      <c r="Z4" s="187">
        <v>12692.75</v>
      </c>
      <c r="AA4" s="187">
        <v>12118.58</v>
      </c>
      <c r="AB4" s="187">
        <v>25072</v>
      </c>
      <c r="AC4" s="187">
        <v>23335.67</v>
      </c>
      <c r="AD4" s="187">
        <v>28003</v>
      </c>
      <c r="AE4" s="187">
        <v>25343.67</v>
      </c>
      <c r="AF4" s="187">
        <v>25572.080000000002</v>
      </c>
      <c r="AG4" s="187">
        <v>21981.75</v>
      </c>
      <c r="AH4" s="187">
        <v>20617</v>
      </c>
      <c r="AI4" s="187">
        <v>16774.419999999998</v>
      </c>
      <c r="AJ4" s="187">
        <v>18090</v>
      </c>
      <c r="AK4" s="187">
        <v>13777.92</v>
      </c>
      <c r="AL4" s="187">
        <v>45.25</v>
      </c>
      <c r="AM4" s="187">
        <v>38</v>
      </c>
      <c r="AN4" s="187">
        <v>153029.67000000001</v>
      </c>
      <c r="AO4" s="187">
        <v>135754.42000000001</v>
      </c>
    </row>
    <row r="5" spans="1:41" ht="15.75" customHeight="1" x14ac:dyDescent="0.25">
      <c r="A5" s="14" t="s">
        <v>48</v>
      </c>
      <c r="B5" s="187">
        <v>107.08</v>
      </c>
      <c r="C5" s="187">
        <v>107.08</v>
      </c>
      <c r="D5" s="187">
        <v>344.42</v>
      </c>
      <c r="E5" s="187">
        <v>344.25</v>
      </c>
      <c r="F5" s="187">
        <v>724.92</v>
      </c>
      <c r="G5" s="187">
        <v>718.33</v>
      </c>
      <c r="H5" s="187">
        <v>1370.5</v>
      </c>
      <c r="I5" s="187">
        <v>1346.75</v>
      </c>
      <c r="J5" s="187">
        <v>608.5</v>
      </c>
      <c r="K5" s="187">
        <v>591.75</v>
      </c>
      <c r="L5" s="187">
        <v>312.42</v>
      </c>
      <c r="M5" s="187">
        <v>306.75</v>
      </c>
      <c r="N5" s="187">
        <v>707.67</v>
      </c>
      <c r="O5" s="187">
        <v>705.17</v>
      </c>
      <c r="P5" s="187">
        <v>1408.67</v>
      </c>
      <c r="Q5" s="187">
        <v>1398.58</v>
      </c>
      <c r="R5" s="187">
        <v>2346.83</v>
      </c>
      <c r="S5" s="187">
        <v>2313.42</v>
      </c>
      <c r="T5" s="187">
        <v>3355</v>
      </c>
      <c r="U5" s="187">
        <v>3276.17</v>
      </c>
      <c r="V5" s="187">
        <v>4709.08</v>
      </c>
      <c r="W5" s="187">
        <v>4591.67</v>
      </c>
      <c r="X5" s="187">
        <v>6887.08</v>
      </c>
      <c r="Y5" s="187">
        <v>6617.75</v>
      </c>
      <c r="Z5" s="187">
        <v>13096.25</v>
      </c>
      <c r="AA5" s="187">
        <v>12502.08</v>
      </c>
      <c r="AB5" s="187">
        <v>25144.17</v>
      </c>
      <c r="AC5" s="187">
        <v>23304.92</v>
      </c>
      <c r="AD5" s="187">
        <v>28165</v>
      </c>
      <c r="AE5" s="187">
        <v>25287.25</v>
      </c>
      <c r="AF5" s="187">
        <v>26197.42</v>
      </c>
      <c r="AG5" s="187">
        <v>22339.33</v>
      </c>
      <c r="AH5" s="187">
        <v>21413.919999999998</v>
      </c>
      <c r="AI5" s="187">
        <v>17100.830000000002</v>
      </c>
      <c r="AJ5" s="187">
        <v>19163.169999999998</v>
      </c>
      <c r="AK5" s="187">
        <v>14343.75</v>
      </c>
      <c r="AL5" s="187">
        <v>34.75</v>
      </c>
      <c r="AM5" s="187">
        <v>27.58</v>
      </c>
      <c r="AN5" s="187">
        <v>156096.82999999999</v>
      </c>
      <c r="AO5" s="187">
        <v>137223.42000000001</v>
      </c>
    </row>
    <row r="6" spans="1:41" ht="15.75" customHeight="1" x14ac:dyDescent="0.25">
      <c r="A6" s="14" t="s">
        <v>49</v>
      </c>
      <c r="B6" s="187">
        <v>101.42</v>
      </c>
      <c r="C6" s="187">
        <v>100.75</v>
      </c>
      <c r="D6" s="187">
        <v>360.42</v>
      </c>
      <c r="E6" s="187">
        <v>360.42</v>
      </c>
      <c r="F6" s="187">
        <v>699.25</v>
      </c>
      <c r="G6" s="187">
        <v>693</v>
      </c>
      <c r="H6" s="187">
        <v>1307.25</v>
      </c>
      <c r="I6" s="187">
        <v>1284</v>
      </c>
      <c r="J6" s="187">
        <v>552.08000000000004</v>
      </c>
      <c r="K6" s="187">
        <v>532.16999999999996</v>
      </c>
      <c r="L6" s="187">
        <v>293.33</v>
      </c>
      <c r="M6" s="187">
        <v>287.92</v>
      </c>
      <c r="N6" s="187">
        <v>692.67</v>
      </c>
      <c r="O6" s="187">
        <v>686.58</v>
      </c>
      <c r="P6" s="187">
        <v>1364.25</v>
      </c>
      <c r="Q6" s="187">
        <v>1353.75</v>
      </c>
      <c r="R6" s="187">
        <v>2304.83</v>
      </c>
      <c r="S6" s="187">
        <v>2279</v>
      </c>
      <c r="T6" s="187">
        <v>3363.5</v>
      </c>
      <c r="U6" s="187">
        <v>3289.75</v>
      </c>
      <c r="V6" s="187">
        <v>4729.75</v>
      </c>
      <c r="W6" s="187">
        <v>4613.33</v>
      </c>
      <c r="X6" s="187">
        <v>6916.08</v>
      </c>
      <c r="Y6" s="187">
        <v>6644.75</v>
      </c>
      <c r="Z6" s="187">
        <v>13727.17</v>
      </c>
      <c r="AA6" s="187">
        <v>13100.67</v>
      </c>
      <c r="AB6" s="187">
        <v>24864.17</v>
      </c>
      <c r="AC6" s="187">
        <v>23056.75</v>
      </c>
      <c r="AD6" s="187">
        <v>27939.42</v>
      </c>
      <c r="AE6" s="187">
        <v>25052.080000000002</v>
      </c>
      <c r="AF6" s="187">
        <v>26400.75</v>
      </c>
      <c r="AG6" s="187">
        <v>22618.5</v>
      </c>
      <c r="AH6" s="187">
        <v>21832.33</v>
      </c>
      <c r="AI6" s="187">
        <v>17432.080000000002</v>
      </c>
      <c r="AJ6" s="187">
        <v>20045</v>
      </c>
      <c r="AK6" s="187">
        <v>14968.08</v>
      </c>
      <c r="AL6" s="187">
        <v>31.42</v>
      </c>
      <c r="AM6" s="187">
        <v>25.33</v>
      </c>
      <c r="AN6" s="187">
        <v>157525.07999999999</v>
      </c>
      <c r="AO6" s="187">
        <v>138378.92000000001</v>
      </c>
    </row>
    <row r="7" spans="1:41" ht="15.75" customHeight="1" x14ac:dyDescent="0.25">
      <c r="A7" s="14" t="s">
        <v>50</v>
      </c>
      <c r="B7" s="187">
        <v>100.58</v>
      </c>
      <c r="C7" s="187">
        <v>99.58</v>
      </c>
      <c r="D7" s="187">
        <v>385.17</v>
      </c>
      <c r="E7" s="187">
        <v>383.67</v>
      </c>
      <c r="F7" s="187">
        <v>719.5</v>
      </c>
      <c r="G7" s="187">
        <v>714.08</v>
      </c>
      <c r="H7" s="187">
        <v>1317.83</v>
      </c>
      <c r="I7" s="187">
        <v>1292</v>
      </c>
      <c r="J7" s="187">
        <v>578.08000000000004</v>
      </c>
      <c r="K7" s="187">
        <v>556.5</v>
      </c>
      <c r="L7" s="187">
        <v>277.17</v>
      </c>
      <c r="M7" s="187">
        <v>273</v>
      </c>
      <c r="N7" s="187">
        <v>681.5</v>
      </c>
      <c r="O7" s="187">
        <v>673.08</v>
      </c>
      <c r="P7" s="187">
        <v>1343.42</v>
      </c>
      <c r="Q7" s="187">
        <v>1333.83</v>
      </c>
      <c r="R7" s="187">
        <v>2270.92</v>
      </c>
      <c r="S7" s="187">
        <v>2245</v>
      </c>
      <c r="T7" s="187">
        <v>3386.83</v>
      </c>
      <c r="U7" s="187">
        <v>3319.08</v>
      </c>
      <c r="V7" s="187">
        <v>4748.08</v>
      </c>
      <c r="W7" s="187">
        <v>4626</v>
      </c>
      <c r="X7" s="187">
        <v>6740.17</v>
      </c>
      <c r="Y7" s="187">
        <v>6494.17</v>
      </c>
      <c r="Z7" s="187">
        <v>14339.5</v>
      </c>
      <c r="AA7" s="187">
        <v>13662.33</v>
      </c>
      <c r="AB7" s="187">
        <v>25858.42</v>
      </c>
      <c r="AC7" s="187">
        <v>24037</v>
      </c>
      <c r="AD7" s="187">
        <v>27302.080000000002</v>
      </c>
      <c r="AE7" s="187">
        <v>24441.25</v>
      </c>
      <c r="AF7" s="187">
        <v>26785.08</v>
      </c>
      <c r="AG7" s="187">
        <v>23019.17</v>
      </c>
      <c r="AH7" s="187">
        <v>21865.33</v>
      </c>
      <c r="AI7" s="187">
        <v>17544.669999999998</v>
      </c>
      <c r="AJ7" s="187">
        <v>21089.58</v>
      </c>
      <c r="AK7" s="187">
        <v>15687.67</v>
      </c>
      <c r="AL7" s="187">
        <v>30.5</v>
      </c>
      <c r="AM7" s="187">
        <v>24.67</v>
      </c>
      <c r="AN7" s="187">
        <v>159819.75</v>
      </c>
      <c r="AO7" s="187">
        <v>140426.75</v>
      </c>
    </row>
    <row r="8" spans="1:41" ht="15.75" customHeight="1" x14ac:dyDescent="0.25">
      <c r="A8" s="14" t="s">
        <v>51</v>
      </c>
      <c r="B8" s="187">
        <v>102.92</v>
      </c>
      <c r="C8" s="187">
        <v>100.75</v>
      </c>
      <c r="D8" s="187">
        <v>400.92</v>
      </c>
      <c r="E8" s="187">
        <v>397</v>
      </c>
      <c r="F8" s="187">
        <v>729.17</v>
      </c>
      <c r="G8" s="187">
        <v>723.92</v>
      </c>
      <c r="H8" s="187">
        <v>1361.33</v>
      </c>
      <c r="I8" s="187">
        <v>1340.25</v>
      </c>
      <c r="J8" s="187">
        <v>647.91999999999996</v>
      </c>
      <c r="K8" s="187">
        <v>624.66999999999996</v>
      </c>
      <c r="L8" s="187">
        <v>273.08</v>
      </c>
      <c r="M8" s="187">
        <v>269</v>
      </c>
      <c r="N8" s="187">
        <v>664.92</v>
      </c>
      <c r="O8" s="187">
        <v>656.58</v>
      </c>
      <c r="P8" s="187">
        <v>1320.83</v>
      </c>
      <c r="Q8" s="187">
        <v>1311.67</v>
      </c>
      <c r="R8" s="187">
        <v>2264.42</v>
      </c>
      <c r="S8" s="187">
        <v>2240.17</v>
      </c>
      <c r="T8" s="187">
        <v>3446.67</v>
      </c>
      <c r="U8" s="187">
        <v>3376.25</v>
      </c>
      <c r="V8" s="187">
        <v>4809.58</v>
      </c>
      <c r="W8" s="187">
        <v>4688.17</v>
      </c>
      <c r="X8" s="187">
        <v>6710.92</v>
      </c>
      <c r="Y8" s="187">
        <v>6471.83</v>
      </c>
      <c r="Z8" s="187">
        <v>14812.67</v>
      </c>
      <c r="AA8" s="187">
        <v>14124</v>
      </c>
      <c r="AB8" s="187">
        <v>28086.080000000002</v>
      </c>
      <c r="AC8" s="187">
        <v>26124.17</v>
      </c>
      <c r="AD8" s="187">
        <v>26228.33</v>
      </c>
      <c r="AE8" s="187">
        <v>23466.5</v>
      </c>
      <c r="AF8" s="187">
        <v>27077.67</v>
      </c>
      <c r="AG8" s="187">
        <v>23322.17</v>
      </c>
      <c r="AH8" s="187">
        <v>21918.75</v>
      </c>
      <c r="AI8" s="187">
        <v>17654.580000000002</v>
      </c>
      <c r="AJ8" s="187">
        <v>21884.42</v>
      </c>
      <c r="AK8" s="187">
        <v>16269.08</v>
      </c>
      <c r="AL8" s="187">
        <v>24.08</v>
      </c>
      <c r="AM8" s="187">
        <v>19.920000000000002</v>
      </c>
      <c r="AN8" s="187">
        <v>162764.67000000001</v>
      </c>
      <c r="AO8" s="187">
        <v>143180.67000000001</v>
      </c>
    </row>
    <row r="9" spans="1:41" ht="15.75" customHeight="1" x14ac:dyDescent="0.25">
      <c r="A9" s="14" t="s">
        <v>52</v>
      </c>
      <c r="B9" s="187">
        <v>101.92</v>
      </c>
      <c r="C9" s="187">
        <v>98.67</v>
      </c>
      <c r="D9" s="187">
        <v>421.5</v>
      </c>
      <c r="E9" s="187">
        <v>415.75</v>
      </c>
      <c r="F9" s="187">
        <v>754.42</v>
      </c>
      <c r="G9" s="187">
        <v>749.33</v>
      </c>
      <c r="H9" s="187">
        <v>1374.83</v>
      </c>
      <c r="I9" s="187">
        <v>1354.33</v>
      </c>
      <c r="J9" s="187">
        <v>748.42</v>
      </c>
      <c r="K9" s="187">
        <v>725</v>
      </c>
      <c r="L9" s="187">
        <v>278.75</v>
      </c>
      <c r="M9" s="187">
        <v>274.67</v>
      </c>
      <c r="N9" s="187">
        <v>637.66999999999996</v>
      </c>
      <c r="O9" s="187">
        <v>629.66999999999996</v>
      </c>
      <c r="P9" s="187">
        <v>1317.25</v>
      </c>
      <c r="Q9" s="187">
        <v>1306.08</v>
      </c>
      <c r="R9" s="187">
        <v>2229.75</v>
      </c>
      <c r="S9" s="187">
        <v>2202.92</v>
      </c>
      <c r="T9" s="187">
        <v>3502.42</v>
      </c>
      <c r="U9" s="187">
        <v>3438.75</v>
      </c>
      <c r="V9" s="187">
        <v>4849</v>
      </c>
      <c r="W9" s="187">
        <v>4722.42</v>
      </c>
      <c r="X9" s="187">
        <v>6782.25</v>
      </c>
      <c r="Y9" s="187">
        <v>6558.33</v>
      </c>
      <c r="Z9" s="187">
        <v>15187.92</v>
      </c>
      <c r="AA9" s="187">
        <v>14466.58</v>
      </c>
      <c r="AB9" s="187">
        <v>29671.58</v>
      </c>
      <c r="AC9" s="187">
        <v>27592.17</v>
      </c>
      <c r="AD9" s="187">
        <v>26076.5</v>
      </c>
      <c r="AE9" s="187">
        <v>23393.919999999998</v>
      </c>
      <c r="AF9" s="187">
        <v>27046.5</v>
      </c>
      <c r="AG9" s="187">
        <v>23310.33</v>
      </c>
      <c r="AH9" s="187">
        <v>22334.17</v>
      </c>
      <c r="AI9" s="187">
        <v>18047.330000000002</v>
      </c>
      <c r="AJ9" s="187">
        <v>22554.33</v>
      </c>
      <c r="AK9" s="187">
        <v>16798.330000000002</v>
      </c>
      <c r="AL9" s="187">
        <v>10.42</v>
      </c>
      <c r="AM9" s="187">
        <v>6.83</v>
      </c>
      <c r="AN9" s="187">
        <v>165879.57999999999</v>
      </c>
      <c r="AO9" s="187">
        <v>146091.42000000001</v>
      </c>
    </row>
    <row r="10" spans="1:41" ht="15.75" customHeight="1" x14ac:dyDescent="0.25">
      <c r="A10" s="14" t="s">
        <v>53</v>
      </c>
      <c r="B10" s="187">
        <v>109.92</v>
      </c>
      <c r="C10" s="187">
        <v>107.92</v>
      </c>
      <c r="D10" s="187">
        <v>403.92</v>
      </c>
      <c r="E10" s="187">
        <v>397</v>
      </c>
      <c r="F10" s="187">
        <v>780.25</v>
      </c>
      <c r="G10" s="187">
        <v>775.25</v>
      </c>
      <c r="H10" s="187">
        <v>1365.5</v>
      </c>
      <c r="I10" s="187">
        <v>1347.5</v>
      </c>
      <c r="J10" s="187">
        <v>810.5</v>
      </c>
      <c r="K10" s="187">
        <v>785.92</v>
      </c>
      <c r="L10" s="187">
        <v>262.08</v>
      </c>
      <c r="M10" s="187">
        <v>258.75</v>
      </c>
      <c r="N10" s="187">
        <v>600.66999999999996</v>
      </c>
      <c r="O10" s="187">
        <v>592.25</v>
      </c>
      <c r="P10" s="187">
        <v>1291.33</v>
      </c>
      <c r="Q10" s="187">
        <v>1279</v>
      </c>
      <c r="R10" s="187">
        <v>2186</v>
      </c>
      <c r="S10" s="187">
        <v>2158.5</v>
      </c>
      <c r="T10" s="187">
        <v>3473.83</v>
      </c>
      <c r="U10" s="187">
        <v>3408.58</v>
      </c>
      <c r="V10" s="187">
        <v>4900.83</v>
      </c>
      <c r="W10" s="187">
        <v>4767.17</v>
      </c>
      <c r="X10" s="187">
        <v>6787.08</v>
      </c>
      <c r="Y10" s="187">
        <v>6572.83</v>
      </c>
      <c r="Z10" s="187">
        <v>15516.08</v>
      </c>
      <c r="AA10" s="187">
        <v>14780.5</v>
      </c>
      <c r="AB10" s="187">
        <v>31248.58</v>
      </c>
      <c r="AC10" s="187">
        <v>29076.92</v>
      </c>
      <c r="AD10" s="187">
        <v>26100.92</v>
      </c>
      <c r="AE10" s="187">
        <v>23452.25</v>
      </c>
      <c r="AF10" s="187">
        <v>26936.92</v>
      </c>
      <c r="AG10" s="187">
        <v>23267.42</v>
      </c>
      <c r="AH10" s="187">
        <v>22685.42</v>
      </c>
      <c r="AI10" s="187">
        <v>18412.5</v>
      </c>
      <c r="AJ10" s="187">
        <v>23354.83</v>
      </c>
      <c r="AK10" s="187">
        <v>17414.330000000002</v>
      </c>
      <c r="AL10" s="187">
        <v>10.58</v>
      </c>
      <c r="AM10" s="187">
        <v>7.58</v>
      </c>
      <c r="AN10" s="187">
        <v>168825.25</v>
      </c>
      <c r="AO10" s="187">
        <v>148862.17000000001</v>
      </c>
    </row>
    <row r="11" spans="1:41" ht="15.75" customHeight="1" x14ac:dyDescent="0.25">
      <c r="A11" s="14" t="s">
        <v>54</v>
      </c>
      <c r="B11" s="187">
        <v>94.58</v>
      </c>
      <c r="C11" s="187">
        <v>92.17</v>
      </c>
      <c r="D11" s="187">
        <v>406.58</v>
      </c>
      <c r="E11" s="187">
        <v>400.58</v>
      </c>
      <c r="F11" s="187">
        <v>792.92</v>
      </c>
      <c r="G11" s="187">
        <v>788.75</v>
      </c>
      <c r="H11" s="187">
        <v>1317.33</v>
      </c>
      <c r="I11" s="187">
        <v>1302</v>
      </c>
      <c r="J11" s="187">
        <v>1040.5</v>
      </c>
      <c r="K11" s="187">
        <v>1011.17</v>
      </c>
      <c r="L11" s="187">
        <v>233.83</v>
      </c>
      <c r="M11" s="187">
        <v>231.17</v>
      </c>
      <c r="N11" s="187">
        <v>592.83000000000004</v>
      </c>
      <c r="O11" s="187">
        <v>586</v>
      </c>
      <c r="P11" s="187">
        <v>1224.33</v>
      </c>
      <c r="Q11" s="187">
        <v>1209.83</v>
      </c>
      <c r="R11" s="187">
        <v>2177.5</v>
      </c>
      <c r="S11" s="187">
        <v>2152.25</v>
      </c>
      <c r="T11" s="187">
        <v>3475.58</v>
      </c>
      <c r="U11" s="187">
        <v>3422.83</v>
      </c>
      <c r="V11" s="187">
        <v>4968.25</v>
      </c>
      <c r="W11" s="187">
        <v>4835.17</v>
      </c>
      <c r="X11" s="187">
        <v>6791.58</v>
      </c>
      <c r="Y11" s="187">
        <v>6561.33</v>
      </c>
      <c r="Z11" s="187">
        <v>15674.92</v>
      </c>
      <c r="AA11" s="187">
        <v>14945.33</v>
      </c>
      <c r="AB11" s="187">
        <v>33259.25</v>
      </c>
      <c r="AC11" s="187">
        <v>30938.25</v>
      </c>
      <c r="AD11" s="187">
        <v>26008.83</v>
      </c>
      <c r="AE11" s="187">
        <v>23412.83</v>
      </c>
      <c r="AF11" s="187">
        <v>26780</v>
      </c>
      <c r="AG11" s="187">
        <v>23130.58</v>
      </c>
      <c r="AH11" s="187">
        <v>23030.58</v>
      </c>
      <c r="AI11" s="187">
        <v>18780.169999999998</v>
      </c>
      <c r="AJ11" s="187">
        <v>24038.42</v>
      </c>
      <c r="AK11" s="187">
        <v>17912.419999999998</v>
      </c>
      <c r="AL11" s="187">
        <v>13.92</v>
      </c>
      <c r="AM11" s="187">
        <v>10.92</v>
      </c>
      <c r="AN11" s="187">
        <v>171921.75</v>
      </c>
      <c r="AO11" s="187">
        <v>151723.75</v>
      </c>
    </row>
    <row r="12" spans="1:41" ht="15.75" customHeight="1" x14ac:dyDescent="0.25">
      <c r="A12" s="14" t="s">
        <v>55</v>
      </c>
      <c r="B12" s="187">
        <v>93.33</v>
      </c>
      <c r="C12" s="187">
        <v>90.92</v>
      </c>
      <c r="D12" s="187">
        <v>389.08</v>
      </c>
      <c r="E12" s="187">
        <v>384</v>
      </c>
      <c r="F12" s="187">
        <v>801.83</v>
      </c>
      <c r="G12" s="187">
        <v>796.5</v>
      </c>
      <c r="H12" s="187">
        <v>1302.5</v>
      </c>
      <c r="I12" s="187">
        <v>1290.83</v>
      </c>
      <c r="J12" s="187">
        <v>1443.92</v>
      </c>
      <c r="K12" s="187">
        <v>1408.08</v>
      </c>
      <c r="L12" s="187">
        <v>215.83</v>
      </c>
      <c r="M12" s="187">
        <v>212.25</v>
      </c>
      <c r="N12" s="187">
        <v>555.83000000000004</v>
      </c>
      <c r="O12" s="187">
        <v>549.33000000000004</v>
      </c>
      <c r="P12" s="187">
        <v>1170.83</v>
      </c>
      <c r="Q12" s="187">
        <v>1156.17</v>
      </c>
      <c r="R12" s="187">
        <v>2104.08</v>
      </c>
      <c r="S12" s="187">
        <v>2083.92</v>
      </c>
      <c r="T12" s="187">
        <v>3380.25</v>
      </c>
      <c r="U12" s="187">
        <v>3324.67</v>
      </c>
      <c r="V12" s="187">
        <v>4994</v>
      </c>
      <c r="W12" s="187">
        <v>4868.08</v>
      </c>
      <c r="X12" s="187">
        <v>6708.5</v>
      </c>
      <c r="Y12" s="187">
        <v>6469.67</v>
      </c>
      <c r="Z12" s="187">
        <v>15385.25</v>
      </c>
      <c r="AA12" s="187">
        <v>14687.17</v>
      </c>
      <c r="AB12" s="187">
        <v>34888.67</v>
      </c>
      <c r="AC12" s="187">
        <v>32430.080000000002</v>
      </c>
      <c r="AD12" s="187">
        <v>27316.5</v>
      </c>
      <c r="AE12" s="187">
        <v>24692.080000000002</v>
      </c>
      <c r="AF12" s="187">
        <v>26244.25</v>
      </c>
      <c r="AG12" s="187">
        <v>22703.25</v>
      </c>
      <c r="AH12" s="187">
        <v>23506.42</v>
      </c>
      <c r="AI12" s="187">
        <v>19252.330000000002</v>
      </c>
      <c r="AJ12" s="187">
        <v>24678</v>
      </c>
      <c r="AK12" s="187">
        <v>18419</v>
      </c>
      <c r="AL12" s="187">
        <v>12.92</v>
      </c>
      <c r="AM12" s="187">
        <v>10.92</v>
      </c>
      <c r="AN12" s="187">
        <v>175192</v>
      </c>
      <c r="AO12" s="187">
        <v>154829.25</v>
      </c>
    </row>
    <row r="13" spans="1:41" ht="15.75" customHeight="1" x14ac:dyDescent="0.25">
      <c r="A13" s="14" t="s">
        <v>56</v>
      </c>
      <c r="B13" s="187">
        <v>83.17</v>
      </c>
      <c r="C13" s="187">
        <v>81.17</v>
      </c>
      <c r="D13" s="187">
        <v>372.5</v>
      </c>
      <c r="E13" s="187">
        <v>369</v>
      </c>
      <c r="F13" s="187">
        <v>809.67</v>
      </c>
      <c r="G13" s="187">
        <v>802.75</v>
      </c>
      <c r="H13" s="187">
        <v>1314.67</v>
      </c>
      <c r="I13" s="187">
        <v>1303.58</v>
      </c>
      <c r="J13" s="187">
        <v>1779.75</v>
      </c>
      <c r="K13" s="187">
        <v>1747.5</v>
      </c>
      <c r="L13" s="187">
        <v>188.08</v>
      </c>
      <c r="M13" s="187">
        <v>182.92</v>
      </c>
      <c r="N13" s="187">
        <v>530.41999999999996</v>
      </c>
      <c r="O13" s="187">
        <v>523.16999999999996</v>
      </c>
      <c r="P13" s="187">
        <v>1127.67</v>
      </c>
      <c r="Q13" s="187">
        <v>1116</v>
      </c>
      <c r="R13" s="187">
        <v>2025.17</v>
      </c>
      <c r="S13" s="187">
        <v>2008.58</v>
      </c>
      <c r="T13" s="187">
        <v>3293.42</v>
      </c>
      <c r="U13" s="187">
        <v>3235.08</v>
      </c>
      <c r="V13" s="187">
        <v>4984.83</v>
      </c>
      <c r="W13" s="187">
        <v>4856.17</v>
      </c>
      <c r="X13" s="187">
        <v>6737</v>
      </c>
      <c r="Y13" s="187">
        <v>6502.42</v>
      </c>
      <c r="Z13" s="187">
        <v>14926.5</v>
      </c>
      <c r="AA13" s="187">
        <v>14235.58</v>
      </c>
      <c r="AB13" s="187">
        <v>35929.42</v>
      </c>
      <c r="AC13" s="187">
        <v>33461.17</v>
      </c>
      <c r="AD13" s="187">
        <v>29587.25</v>
      </c>
      <c r="AE13" s="187">
        <v>26792.75</v>
      </c>
      <c r="AF13" s="187">
        <v>25327.58</v>
      </c>
      <c r="AG13" s="187">
        <v>21895.75</v>
      </c>
      <c r="AH13" s="187">
        <v>23865.17</v>
      </c>
      <c r="AI13" s="187">
        <v>19652.919999999998</v>
      </c>
      <c r="AJ13" s="187">
        <v>25408</v>
      </c>
      <c r="AK13" s="187">
        <v>18999.830000000002</v>
      </c>
      <c r="AL13" s="187">
        <v>15.75</v>
      </c>
      <c r="AM13" s="187">
        <v>13.75</v>
      </c>
      <c r="AN13" s="187">
        <v>178306</v>
      </c>
      <c r="AO13" s="187">
        <v>157780.07999999999</v>
      </c>
    </row>
    <row r="14" spans="1:41" ht="15.75" customHeight="1" x14ac:dyDescent="0.25">
      <c r="A14" s="14" t="s">
        <v>57</v>
      </c>
      <c r="B14" s="187">
        <v>79</v>
      </c>
      <c r="C14" s="187">
        <v>77.92</v>
      </c>
      <c r="D14" s="187">
        <v>351.75</v>
      </c>
      <c r="E14" s="187">
        <v>346.92</v>
      </c>
      <c r="F14" s="187">
        <v>820.42</v>
      </c>
      <c r="G14" s="187">
        <v>811.33</v>
      </c>
      <c r="H14" s="187">
        <v>1329.67</v>
      </c>
      <c r="I14" s="187">
        <v>1316</v>
      </c>
      <c r="J14" s="187">
        <v>1920.83</v>
      </c>
      <c r="K14" s="187">
        <v>1890</v>
      </c>
      <c r="L14" s="187">
        <v>187</v>
      </c>
      <c r="M14" s="187">
        <v>182.08</v>
      </c>
      <c r="N14" s="187">
        <v>493.83</v>
      </c>
      <c r="O14" s="187">
        <v>486.83</v>
      </c>
      <c r="P14" s="187">
        <v>1074.58</v>
      </c>
      <c r="Q14" s="187">
        <v>1062.5</v>
      </c>
      <c r="R14" s="187">
        <v>1975.83</v>
      </c>
      <c r="S14" s="187">
        <v>1960.58</v>
      </c>
      <c r="T14" s="187">
        <v>3161.58</v>
      </c>
      <c r="U14" s="187">
        <v>3109.58</v>
      </c>
      <c r="V14" s="187">
        <v>4985.58</v>
      </c>
      <c r="W14" s="187">
        <v>4858.83</v>
      </c>
      <c r="X14" s="187">
        <v>6844.17</v>
      </c>
      <c r="Y14" s="187">
        <v>6607.42</v>
      </c>
      <c r="Z14" s="187">
        <v>14948.58</v>
      </c>
      <c r="AA14" s="187">
        <v>14288.83</v>
      </c>
      <c r="AB14" s="187">
        <v>36471.5</v>
      </c>
      <c r="AC14" s="187">
        <v>33963.08</v>
      </c>
      <c r="AD14" s="187">
        <v>31169.5</v>
      </c>
      <c r="AE14" s="187">
        <v>28237.08</v>
      </c>
      <c r="AF14" s="187">
        <v>25212.33</v>
      </c>
      <c r="AG14" s="187">
        <v>21850.75</v>
      </c>
      <c r="AH14" s="187">
        <v>23869.5</v>
      </c>
      <c r="AI14" s="187">
        <v>19667.75</v>
      </c>
      <c r="AJ14" s="187">
        <v>25951.67</v>
      </c>
      <c r="AK14" s="187">
        <v>19461.580000000002</v>
      </c>
      <c r="AL14" s="187">
        <v>20.83</v>
      </c>
      <c r="AM14" s="187">
        <v>18.829999999999998</v>
      </c>
      <c r="AN14" s="187">
        <v>180868.17</v>
      </c>
      <c r="AO14" s="187">
        <v>160197.92000000001</v>
      </c>
    </row>
    <row r="15" spans="1:41" ht="15.75" customHeight="1" x14ac:dyDescent="0.25">
      <c r="A15" s="14" t="s">
        <v>58</v>
      </c>
      <c r="B15" s="187">
        <v>76.83</v>
      </c>
      <c r="C15" s="187">
        <v>76.83</v>
      </c>
      <c r="D15" s="187">
        <v>347</v>
      </c>
      <c r="E15" s="187">
        <v>344</v>
      </c>
      <c r="F15" s="187">
        <v>807.92</v>
      </c>
      <c r="G15" s="187">
        <v>796.5</v>
      </c>
      <c r="H15" s="187">
        <v>1371.17</v>
      </c>
      <c r="I15" s="187">
        <v>1358.17</v>
      </c>
      <c r="J15" s="187">
        <v>1837.83</v>
      </c>
      <c r="K15" s="187">
        <v>1811.08</v>
      </c>
      <c r="L15" s="187">
        <v>203.5</v>
      </c>
      <c r="M15" s="187">
        <v>198</v>
      </c>
      <c r="N15" s="187">
        <v>447.92</v>
      </c>
      <c r="O15" s="187">
        <v>442.58</v>
      </c>
      <c r="P15" s="187">
        <v>1012.92</v>
      </c>
      <c r="Q15" s="187">
        <v>999.75</v>
      </c>
      <c r="R15" s="187">
        <v>1929.92</v>
      </c>
      <c r="S15" s="187">
        <v>1915.25</v>
      </c>
      <c r="T15" s="187">
        <v>3099.75</v>
      </c>
      <c r="U15" s="187">
        <v>3055.25</v>
      </c>
      <c r="V15" s="187">
        <v>4928.75</v>
      </c>
      <c r="W15" s="187">
        <v>4815</v>
      </c>
      <c r="X15" s="187">
        <v>6974.5</v>
      </c>
      <c r="Y15" s="187">
        <v>6733.33</v>
      </c>
      <c r="Z15" s="187">
        <v>14929.58</v>
      </c>
      <c r="AA15" s="187">
        <v>14288</v>
      </c>
      <c r="AB15" s="187">
        <v>36978.17</v>
      </c>
      <c r="AC15" s="187">
        <v>34468.080000000002</v>
      </c>
      <c r="AD15" s="187">
        <v>32804.5</v>
      </c>
      <c r="AE15" s="187">
        <v>29708.17</v>
      </c>
      <c r="AF15" s="187">
        <v>25215.58</v>
      </c>
      <c r="AG15" s="187">
        <v>21935.5</v>
      </c>
      <c r="AH15" s="187">
        <v>23903.83</v>
      </c>
      <c r="AI15" s="187">
        <v>19765</v>
      </c>
      <c r="AJ15" s="187">
        <v>26676.58</v>
      </c>
      <c r="AK15" s="187">
        <v>20094.669999999998</v>
      </c>
      <c r="AL15" s="187">
        <v>18.170000000000002</v>
      </c>
      <c r="AM15" s="187">
        <v>16.670000000000002</v>
      </c>
      <c r="AN15" s="187">
        <v>183564.42</v>
      </c>
      <c r="AO15" s="187">
        <v>162821.82999999999</v>
      </c>
    </row>
    <row r="16" spans="1:41" ht="15.75" customHeight="1" x14ac:dyDescent="0.25">
      <c r="A16" s="14" t="s">
        <v>59</v>
      </c>
      <c r="B16" s="187">
        <v>75.75</v>
      </c>
      <c r="C16" s="187">
        <v>75.75</v>
      </c>
      <c r="D16" s="187">
        <v>333.58</v>
      </c>
      <c r="E16" s="187">
        <v>330.58</v>
      </c>
      <c r="F16" s="187">
        <v>816</v>
      </c>
      <c r="G16" s="187">
        <v>804.83</v>
      </c>
      <c r="H16" s="187">
        <v>1391</v>
      </c>
      <c r="I16" s="187">
        <v>1376.08</v>
      </c>
      <c r="J16" s="187">
        <v>1727.25</v>
      </c>
      <c r="K16" s="187">
        <v>1704.33</v>
      </c>
      <c r="L16" s="187">
        <v>186.25</v>
      </c>
      <c r="M16" s="187">
        <v>179.75</v>
      </c>
      <c r="N16" s="187">
        <v>404.08</v>
      </c>
      <c r="O16" s="187">
        <v>399.42</v>
      </c>
      <c r="P16" s="187">
        <v>949.75</v>
      </c>
      <c r="Q16" s="187">
        <v>938.83</v>
      </c>
      <c r="R16" s="187">
        <v>1831.83</v>
      </c>
      <c r="S16" s="187">
        <v>1812.67</v>
      </c>
      <c r="T16" s="187">
        <v>3068.17</v>
      </c>
      <c r="U16" s="187">
        <v>3029.17</v>
      </c>
      <c r="V16" s="187">
        <v>4836.17</v>
      </c>
      <c r="W16" s="187">
        <v>4738.67</v>
      </c>
      <c r="X16" s="187">
        <v>7012</v>
      </c>
      <c r="Y16" s="187">
        <v>6775.67</v>
      </c>
      <c r="Z16" s="187">
        <v>14940.58</v>
      </c>
      <c r="AA16" s="187">
        <v>14298.83</v>
      </c>
      <c r="AB16" s="187">
        <v>37814</v>
      </c>
      <c r="AC16" s="187">
        <v>35260.75</v>
      </c>
      <c r="AD16" s="187">
        <v>34716.75</v>
      </c>
      <c r="AE16" s="187">
        <v>31449.83</v>
      </c>
      <c r="AF16" s="187">
        <v>25094.17</v>
      </c>
      <c r="AG16" s="187">
        <v>21873</v>
      </c>
      <c r="AH16" s="187">
        <v>23880.58</v>
      </c>
      <c r="AI16" s="187">
        <v>19779.169999999998</v>
      </c>
      <c r="AJ16" s="187">
        <v>27161.5</v>
      </c>
      <c r="AK16" s="187">
        <v>20560.080000000002</v>
      </c>
      <c r="AL16" s="187">
        <v>1.67</v>
      </c>
      <c r="AM16" s="187">
        <v>1.67</v>
      </c>
      <c r="AN16" s="187">
        <v>186241.08</v>
      </c>
      <c r="AO16" s="187">
        <v>165389.07999999999</v>
      </c>
    </row>
    <row r="17" spans="1:41" ht="15.75" customHeight="1" x14ac:dyDescent="0.25">
      <c r="A17" s="14" t="s">
        <v>60</v>
      </c>
      <c r="B17" s="187">
        <v>81.75</v>
      </c>
      <c r="C17" s="187">
        <v>81.75</v>
      </c>
      <c r="D17" s="187">
        <v>325.17</v>
      </c>
      <c r="E17" s="187">
        <v>322.75</v>
      </c>
      <c r="F17" s="187">
        <v>778.33</v>
      </c>
      <c r="G17" s="187">
        <v>768.42</v>
      </c>
      <c r="H17" s="187">
        <v>1414.33</v>
      </c>
      <c r="I17" s="187">
        <v>1398</v>
      </c>
      <c r="J17" s="187">
        <v>1658</v>
      </c>
      <c r="K17" s="187">
        <v>1634.67</v>
      </c>
      <c r="L17" s="187">
        <v>151.33000000000001</v>
      </c>
      <c r="M17" s="187">
        <v>147.08000000000001</v>
      </c>
      <c r="N17" s="187">
        <v>357.5</v>
      </c>
      <c r="O17" s="187">
        <v>353.08</v>
      </c>
      <c r="P17" s="187">
        <v>916.08</v>
      </c>
      <c r="Q17" s="187">
        <v>905.92</v>
      </c>
      <c r="R17" s="187">
        <v>1748.17</v>
      </c>
      <c r="S17" s="187">
        <v>1724.25</v>
      </c>
      <c r="T17" s="187">
        <v>2966.58</v>
      </c>
      <c r="U17" s="187">
        <v>2935.83</v>
      </c>
      <c r="V17" s="187">
        <v>4688.08</v>
      </c>
      <c r="W17" s="187">
        <v>4589.83</v>
      </c>
      <c r="X17" s="187">
        <v>6944</v>
      </c>
      <c r="Y17" s="187">
        <v>6725.08</v>
      </c>
      <c r="Z17" s="187">
        <v>14795.33</v>
      </c>
      <c r="AA17" s="187">
        <v>14161.92</v>
      </c>
      <c r="AB17" s="187">
        <v>38119.67</v>
      </c>
      <c r="AC17" s="187">
        <v>35592.17</v>
      </c>
      <c r="AD17" s="187">
        <v>36286.67</v>
      </c>
      <c r="AE17" s="187">
        <v>32886.92</v>
      </c>
      <c r="AF17" s="187">
        <v>26336.92</v>
      </c>
      <c r="AG17" s="187">
        <v>23024.58</v>
      </c>
      <c r="AH17" s="187">
        <v>23484.67</v>
      </c>
      <c r="AI17" s="187">
        <v>19427.830000000002</v>
      </c>
      <c r="AJ17" s="187">
        <v>27795.75</v>
      </c>
      <c r="AK17" s="187">
        <v>21138.080000000002</v>
      </c>
      <c r="AL17" s="187">
        <v>1</v>
      </c>
      <c r="AM17" s="187">
        <v>1</v>
      </c>
      <c r="AN17" s="187">
        <v>188849.33</v>
      </c>
      <c r="AO17" s="187">
        <v>167819.17</v>
      </c>
    </row>
    <row r="18" spans="1:41" ht="15.75" customHeight="1" x14ac:dyDescent="0.25">
      <c r="A18" s="14" t="s">
        <v>61</v>
      </c>
      <c r="B18" s="187">
        <v>74.42</v>
      </c>
      <c r="C18" s="187">
        <v>74.42</v>
      </c>
      <c r="D18" s="187">
        <v>298.33</v>
      </c>
      <c r="E18" s="187">
        <v>296.08</v>
      </c>
      <c r="F18" s="187">
        <v>788.92</v>
      </c>
      <c r="G18" s="187">
        <v>779.75</v>
      </c>
      <c r="H18" s="187">
        <v>1430.83</v>
      </c>
      <c r="I18" s="187">
        <v>1413.75</v>
      </c>
      <c r="J18" s="187">
        <v>1668.08</v>
      </c>
      <c r="K18" s="187">
        <v>1638.17</v>
      </c>
      <c r="L18" s="187">
        <v>129.08000000000001</v>
      </c>
      <c r="M18" s="187">
        <v>126.92</v>
      </c>
      <c r="N18" s="187">
        <v>315.5</v>
      </c>
      <c r="O18" s="187">
        <v>310.5</v>
      </c>
      <c r="P18" s="187">
        <v>871.25</v>
      </c>
      <c r="Q18" s="187">
        <v>862.67</v>
      </c>
      <c r="R18" s="187">
        <v>1685.17</v>
      </c>
      <c r="S18" s="187">
        <v>1660</v>
      </c>
      <c r="T18" s="187">
        <v>2846.75</v>
      </c>
      <c r="U18" s="187">
        <v>2818.33</v>
      </c>
      <c r="V18" s="187">
        <v>4603.75</v>
      </c>
      <c r="W18" s="187">
        <v>4509.75</v>
      </c>
      <c r="X18" s="187">
        <v>7089</v>
      </c>
      <c r="Y18" s="187">
        <v>6872.92</v>
      </c>
      <c r="Z18" s="187">
        <v>14778.17</v>
      </c>
      <c r="AA18" s="187">
        <v>14130.17</v>
      </c>
      <c r="AB18" s="187">
        <v>38255.17</v>
      </c>
      <c r="AC18" s="187">
        <v>35726.17</v>
      </c>
      <c r="AD18" s="187">
        <v>37392.5</v>
      </c>
      <c r="AE18" s="187">
        <v>33968.83</v>
      </c>
      <c r="AF18" s="187">
        <v>28489.58</v>
      </c>
      <c r="AG18" s="187">
        <v>24932.83</v>
      </c>
      <c r="AH18" s="187">
        <v>22739.67</v>
      </c>
      <c r="AI18" s="187">
        <v>18806.669999999998</v>
      </c>
      <c r="AJ18" s="187">
        <v>28595.08</v>
      </c>
      <c r="AK18" s="187">
        <v>21811.17</v>
      </c>
      <c r="AL18" s="187">
        <v>1</v>
      </c>
      <c r="AM18" s="187">
        <v>1</v>
      </c>
      <c r="AN18" s="187">
        <v>192052.25</v>
      </c>
      <c r="AO18" s="187">
        <v>170740.08</v>
      </c>
    </row>
    <row r="19" spans="1:41" ht="15.75" customHeight="1" x14ac:dyDescent="0.25">
      <c r="A19" s="14" t="s">
        <v>62</v>
      </c>
      <c r="B19" s="187">
        <v>65.92</v>
      </c>
      <c r="C19" s="187">
        <v>65.92</v>
      </c>
      <c r="D19" s="187">
        <v>284.83</v>
      </c>
      <c r="E19" s="187">
        <v>283.75</v>
      </c>
      <c r="F19" s="187">
        <v>747</v>
      </c>
      <c r="G19" s="187">
        <v>739.92</v>
      </c>
      <c r="H19" s="187">
        <v>1455.33</v>
      </c>
      <c r="I19" s="187">
        <v>1437.83</v>
      </c>
      <c r="J19" s="187">
        <v>1716.92</v>
      </c>
      <c r="K19" s="187">
        <v>1682.5</v>
      </c>
      <c r="L19" s="187">
        <v>126.83</v>
      </c>
      <c r="M19" s="187">
        <v>124.33</v>
      </c>
      <c r="N19" s="187">
        <v>285.17</v>
      </c>
      <c r="O19" s="187">
        <v>280.42</v>
      </c>
      <c r="P19" s="187">
        <v>826.83</v>
      </c>
      <c r="Q19" s="187">
        <v>816.92</v>
      </c>
      <c r="R19" s="187">
        <v>1635.58</v>
      </c>
      <c r="S19" s="187">
        <v>1611.42</v>
      </c>
      <c r="T19" s="187">
        <v>2807.5</v>
      </c>
      <c r="U19" s="187">
        <v>2778.5</v>
      </c>
      <c r="V19" s="187">
        <v>4494.83</v>
      </c>
      <c r="W19" s="187">
        <v>4406.5</v>
      </c>
      <c r="X19" s="187">
        <v>7207.83</v>
      </c>
      <c r="Y19" s="187">
        <v>6998.58</v>
      </c>
      <c r="Z19" s="187">
        <v>14470.67</v>
      </c>
      <c r="AA19" s="187">
        <v>13817.25</v>
      </c>
      <c r="AB19" s="187">
        <v>38860.25</v>
      </c>
      <c r="AC19" s="187">
        <v>36343.83</v>
      </c>
      <c r="AD19" s="187">
        <v>38048.58</v>
      </c>
      <c r="AE19" s="187">
        <v>34565.5</v>
      </c>
      <c r="AF19" s="187">
        <v>30065.33</v>
      </c>
      <c r="AG19" s="187">
        <v>26349</v>
      </c>
      <c r="AH19" s="187">
        <v>22628.75</v>
      </c>
      <c r="AI19" s="187">
        <v>18788.919999999998</v>
      </c>
      <c r="AJ19" s="187">
        <v>29306.33</v>
      </c>
      <c r="AK19" s="187">
        <v>22404.5</v>
      </c>
      <c r="AL19" s="187">
        <v>1</v>
      </c>
      <c r="AM19" s="187">
        <v>1</v>
      </c>
      <c r="AN19" s="187">
        <v>195035.5</v>
      </c>
      <c r="AO19" s="187">
        <v>173496.58</v>
      </c>
    </row>
    <row r="20" spans="1:41" ht="15.75" customHeight="1" x14ac:dyDescent="0.25">
      <c r="A20" s="14" t="s">
        <v>63</v>
      </c>
      <c r="B20" s="187">
        <v>58.5</v>
      </c>
      <c r="C20" s="187">
        <v>58.5</v>
      </c>
      <c r="D20" s="187">
        <v>287.75</v>
      </c>
      <c r="E20" s="187">
        <v>287.75</v>
      </c>
      <c r="F20" s="187">
        <v>728.42</v>
      </c>
      <c r="G20" s="187">
        <v>724.17</v>
      </c>
      <c r="H20" s="187">
        <v>1418.83</v>
      </c>
      <c r="I20" s="187">
        <v>1401.75</v>
      </c>
      <c r="J20" s="187">
        <v>1854</v>
      </c>
      <c r="K20" s="187">
        <v>1821.58</v>
      </c>
      <c r="L20" s="187">
        <v>117.33</v>
      </c>
      <c r="M20" s="187">
        <v>116.17</v>
      </c>
      <c r="N20" s="187">
        <v>289.92</v>
      </c>
      <c r="O20" s="187">
        <v>284.92</v>
      </c>
      <c r="P20" s="187">
        <v>790</v>
      </c>
      <c r="Q20" s="187">
        <v>781.17</v>
      </c>
      <c r="R20" s="187">
        <v>1602.83</v>
      </c>
      <c r="S20" s="187">
        <v>1583</v>
      </c>
      <c r="T20" s="187">
        <v>2790.33</v>
      </c>
      <c r="U20" s="187">
        <v>2758.83</v>
      </c>
      <c r="V20" s="187">
        <v>4476.83</v>
      </c>
      <c r="W20" s="187">
        <v>4388.58</v>
      </c>
      <c r="X20" s="187">
        <v>7269.58</v>
      </c>
      <c r="Y20" s="187">
        <v>7062.33</v>
      </c>
      <c r="Z20" s="187">
        <v>14590.58</v>
      </c>
      <c r="AA20" s="187">
        <v>13939.08</v>
      </c>
      <c r="AB20" s="187">
        <v>39289.17</v>
      </c>
      <c r="AC20" s="187">
        <v>36772.080000000002</v>
      </c>
      <c r="AD20" s="187">
        <v>38849.919999999998</v>
      </c>
      <c r="AE20" s="187">
        <v>35283.919999999998</v>
      </c>
      <c r="AF20" s="187">
        <v>31681.83</v>
      </c>
      <c r="AG20" s="187">
        <v>27758.75</v>
      </c>
      <c r="AH20" s="187">
        <v>22584</v>
      </c>
      <c r="AI20" s="187">
        <v>18835.919999999998</v>
      </c>
      <c r="AJ20" s="187">
        <v>29845.42</v>
      </c>
      <c r="AK20" s="187">
        <v>22864.83</v>
      </c>
      <c r="AL20" s="187">
        <v>1</v>
      </c>
      <c r="AM20" s="187">
        <v>1</v>
      </c>
      <c r="AN20" s="187">
        <v>198526.25</v>
      </c>
      <c r="AO20" s="187">
        <v>176724.33</v>
      </c>
    </row>
    <row r="21" spans="1:41" ht="15" customHeight="1" x14ac:dyDescent="0.25">
      <c r="A21" s="583" t="s">
        <v>92</v>
      </c>
      <c r="B21" s="593" t="s">
        <v>218</v>
      </c>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4"/>
      <c r="AI21" s="594"/>
      <c r="AJ21" s="594"/>
      <c r="AK21" s="594"/>
      <c r="AL21" s="594"/>
      <c r="AM21" s="594"/>
      <c r="AN21" s="594"/>
      <c r="AO21" s="595"/>
    </row>
    <row r="22" spans="1:41" ht="15.75" customHeight="1" x14ac:dyDescent="0.25">
      <c r="A22" s="584"/>
      <c r="B22" s="589" t="s">
        <v>184</v>
      </c>
      <c r="C22" s="590"/>
      <c r="D22" s="591" t="s">
        <v>185</v>
      </c>
      <c r="E22" s="592"/>
      <c r="F22" s="596" t="s">
        <v>186</v>
      </c>
      <c r="G22" s="597"/>
      <c r="H22" s="589" t="s">
        <v>187</v>
      </c>
      <c r="I22" s="590"/>
      <c r="J22" s="589" t="s">
        <v>188</v>
      </c>
      <c r="K22" s="590"/>
      <c r="L22" s="589" t="s">
        <v>189</v>
      </c>
      <c r="M22" s="590"/>
      <c r="N22" s="589" t="s">
        <v>190</v>
      </c>
      <c r="O22" s="590"/>
      <c r="P22" s="589" t="s">
        <v>191</v>
      </c>
      <c r="Q22" s="590"/>
      <c r="R22" s="589" t="s">
        <v>192</v>
      </c>
      <c r="S22" s="590"/>
      <c r="T22" s="589" t="s">
        <v>193</v>
      </c>
      <c r="U22" s="590"/>
      <c r="V22" s="589" t="s">
        <v>194</v>
      </c>
      <c r="W22" s="590"/>
      <c r="X22" s="589" t="s">
        <v>195</v>
      </c>
      <c r="Y22" s="590"/>
      <c r="Z22" s="589" t="s">
        <v>196</v>
      </c>
      <c r="AA22" s="590"/>
      <c r="AB22" s="589" t="s">
        <v>197</v>
      </c>
      <c r="AC22" s="590"/>
      <c r="AD22" s="589" t="s">
        <v>198</v>
      </c>
      <c r="AE22" s="590"/>
      <c r="AF22" s="589" t="s">
        <v>199</v>
      </c>
      <c r="AG22" s="590"/>
      <c r="AH22" s="589" t="s">
        <v>200</v>
      </c>
      <c r="AI22" s="590"/>
      <c r="AJ22" s="589" t="s">
        <v>800</v>
      </c>
      <c r="AK22" s="590"/>
      <c r="AL22" s="589" t="s">
        <v>93</v>
      </c>
      <c r="AM22" s="590"/>
      <c r="AN22" s="589" t="s">
        <v>801</v>
      </c>
      <c r="AO22" s="590"/>
    </row>
    <row r="23" spans="1:41" ht="15.75" customHeight="1" x14ac:dyDescent="0.25">
      <c r="A23" s="585"/>
      <c r="B23" s="312" t="s">
        <v>553</v>
      </c>
      <c r="C23" s="312" t="s">
        <v>679</v>
      </c>
      <c r="D23" s="312" t="s">
        <v>553</v>
      </c>
      <c r="E23" s="312" t="s">
        <v>679</v>
      </c>
      <c r="F23" s="312" t="s">
        <v>553</v>
      </c>
      <c r="G23" s="312" t="s">
        <v>679</v>
      </c>
      <c r="H23" s="312" t="s">
        <v>553</v>
      </c>
      <c r="I23" s="312" t="s">
        <v>679</v>
      </c>
      <c r="J23" s="312" t="s">
        <v>553</v>
      </c>
      <c r="K23" s="312" t="s">
        <v>679</v>
      </c>
      <c r="L23" s="312" t="s">
        <v>553</v>
      </c>
      <c r="M23" s="312" t="s">
        <v>679</v>
      </c>
      <c r="N23" s="312" t="s">
        <v>553</v>
      </c>
      <c r="O23" s="312" t="s">
        <v>679</v>
      </c>
      <c r="P23" s="312" t="s">
        <v>553</v>
      </c>
      <c r="Q23" s="312" t="s">
        <v>679</v>
      </c>
      <c r="R23" s="312" t="s">
        <v>553</v>
      </c>
      <c r="S23" s="312" t="s">
        <v>679</v>
      </c>
      <c r="T23" s="312" t="s">
        <v>553</v>
      </c>
      <c r="U23" s="312" t="s">
        <v>679</v>
      </c>
      <c r="V23" s="312" t="s">
        <v>553</v>
      </c>
      <c r="W23" s="312" t="s">
        <v>679</v>
      </c>
      <c r="X23" s="312" t="s">
        <v>553</v>
      </c>
      <c r="Y23" s="312" t="s">
        <v>679</v>
      </c>
      <c r="Z23" s="312" t="s">
        <v>553</v>
      </c>
      <c r="AA23" s="312" t="s">
        <v>679</v>
      </c>
      <c r="AB23" s="312" t="s">
        <v>553</v>
      </c>
      <c r="AC23" s="312" t="s">
        <v>679</v>
      </c>
      <c r="AD23" s="312" t="s">
        <v>553</v>
      </c>
      <c r="AE23" s="312" t="s">
        <v>679</v>
      </c>
      <c r="AF23" s="312" t="s">
        <v>553</v>
      </c>
      <c r="AG23" s="312" t="s">
        <v>679</v>
      </c>
      <c r="AH23" s="312" t="s">
        <v>553</v>
      </c>
      <c r="AI23" s="312" t="s">
        <v>679</v>
      </c>
      <c r="AJ23" s="312" t="s">
        <v>553</v>
      </c>
      <c r="AK23" s="312" t="s">
        <v>679</v>
      </c>
      <c r="AL23" s="312" t="s">
        <v>553</v>
      </c>
      <c r="AM23" s="312" t="s">
        <v>679</v>
      </c>
      <c r="AN23" s="312" t="s">
        <v>553</v>
      </c>
      <c r="AO23" s="312" t="s">
        <v>679</v>
      </c>
    </row>
    <row r="24" spans="1:41" ht="15.75" customHeight="1" x14ac:dyDescent="0.25">
      <c r="A24" s="14" t="s">
        <v>47</v>
      </c>
      <c r="B24" s="93">
        <v>46</v>
      </c>
      <c r="C24" s="93">
        <v>46</v>
      </c>
      <c r="D24" s="93">
        <v>156</v>
      </c>
      <c r="E24" s="93">
        <v>156</v>
      </c>
      <c r="F24" s="93">
        <v>361</v>
      </c>
      <c r="G24" s="93">
        <v>358</v>
      </c>
      <c r="H24" s="93">
        <v>693</v>
      </c>
      <c r="I24" s="93">
        <v>679</v>
      </c>
      <c r="J24" s="93">
        <v>332</v>
      </c>
      <c r="K24" s="93">
        <v>321</v>
      </c>
      <c r="L24" s="93">
        <v>111</v>
      </c>
      <c r="M24" s="93">
        <v>108</v>
      </c>
      <c r="N24" s="93">
        <v>309</v>
      </c>
      <c r="O24" s="93">
        <v>306</v>
      </c>
      <c r="P24" s="93">
        <v>641</v>
      </c>
      <c r="Q24" s="93">
        <v>633</v>
      </c>
      <c r="R24" s="93">
        <v>1199</v>
      </c>
      <c r="S24" s="93">
        <v>1180</v>
      </c>
      <c r="T24" s="93">
        <v>1786</v>
      </c>
      <c r="U24" s="93">
        <v>1738</v>
      </c>
      <c r="V24" s="93">
        <v>2640</v>
      </c>
      <c r="W24" s="93">
        <v>2560</v>
      </c>
      <c r="X24" s="93">
        <v>3773</v>
      </c>
      <c r="Y24" s="93">
        <v>3562</v>
      </c>
      <c r="Z24" s="93">
        <v>5875</v>
      </c>
      <c r="AA24" s="93">
        <v>5438</v>
      </c>
      <c r="AB24" s="93">
        <v>11322</v>
      </c>
      <c r="AC24" s="93">
        <v>9791</v>
      </c>
      <c r="AD24" s="93">
        <v>14122</v>
      </c>
      <c r="AE24" s="93">
        <v>11722</v>
      </c>
      <c r="AF24" s="93">
        <v>15132</v>
      </c>
      <c r="AG24" s="93">
        <v>11870</v>
      </c>
      <c r="AH24" s="93">
        <v>13740</v>
      </c>
      <c r="AI24" s="93">
        <v>10134</v>
      </c>
      <c r="AJ24" s="93">
        <v>13755</v>
      </c>
      <c r="AK24" s="93">
        <v>9721</v>
      </c>
      <c r="AL24" s="93">
        <v>23</v>
      </c>
      <c r="AM24" s="93">
        <v>17</v>
      </c>
      <c r="AN24" s="93">
        <v>86016</v>
      </c>
      <c r="AO24" s="93">
        <v>70340</v>
      </c>
    </row>
    <row r="25" spans="1:41" ht="15.75" customHeight="1" x14ac:dyDescent="0.25">
      <c r="A25" s="14" t="s">
        <v>48</v>
      </c>
      <c r="B25" s="93">
        <v>43</v>
      </c>
      <c r="C25" s="93">
        <v>43</v>
      </c>
      <c r="D25" s="93">
        <v>159</v>
      </c>
      <c r="E25" s="93">
        <v>159</v>
      </c>
      <c r="F25" s="93">
        <v>337</v>
      </c>
      <c r="G25" s="93">
        <v>334</v>
      </c>
      <c r="H25" s="93">
        <v>680</v>
      </c>
      <c r="I25" s="93">
        <v>665</v>
      </c>
      <c r="J25" s="93">
        <v>281</v>
      </c>
      <c r="K25" s="93">
        <v>271</v>
      </c>
      <c r="L25" s="93">
        <v>114</v>
      </c>
      <c r="M25" s="93">
        <v>111</v>
      </c>
      <c r="N25" s="93">
        <v>272</v>
      </c>
      <c r="O25" s="93">
        <v>270</v>
      </c>
      <c r="P25" s="93">
        <v>637</v>
      </c>
      <c r="Q25" s="93">
        <v>630</v>
      </c>
      <c r="R25" s="93">
        <v>1182</v>
      </c>
      <c r="S25" s="93">
        <v>1165</v>
      </c>
      <c r="T25" s="93">
        <v>1809</v>
      </c>
      <c r="U25" s="93">
        <v>1761</v>
      </c>
      <c r="V25" s="93">
        <v>2668</v>
      </c>
      <c r="W25" s="93">
        <v>2588</v>
      </c>
      <c r="X25" s="93">
        <v>3875</v>
      </c>
      <c r="Y25" s="93">
        <v>3659</v>
      </c>
      <c r="Z25" s="93">
        <v>6178</v>
      </c>
      <c r="AA25" s="93">
        <v>5696</v>
      </c>
      <c r="AB25" s="93">
        <v>11109</v>
      </c>
      <c r="AC25" s="93">
        <v>9620</v>
      </c>
      <c r="AD25" s="93">
        <v>14062</v>
      </c>
      <c r="AE25" s="93">
        <v>11628</v>
      </c>
      <c r="AF25" s="93">
        <v>15129</v>
      </c>
      <c r="AG25" s="93">
        <v>11867</v>
      </c>
      <c r="AH25" s="93">
        <v>14054</v>
      </c>
      <c r="AI25" s="93">
        <v>10338</v>
      </c>
      <c r="AJ25" s="93">
        <v>14216</v>
      </c>
      <c r="AK25" s="93">
        <v>10021</v>
      </c>
      <c r="AL25" s="93">
        <v>17</v>
      </c>
      <c r="AM25" s="93">
        <v>12</v>
      </c>
      <c r="AN25" s="93">
        <v>86822</v>
      </c>
      <c r="AO25" s="93">
        <v>70838</v>
      </c>
    </row>
    <row r="26" spans="1:41" ht="15.75" customHeight="1" x14ac:dyDescent="0.25">
      <c r="A26" s="14" t="s">
        <v>49</v>
      </c>
      <c r="B26" s="93">
        <v>48</v>
      </c>
      <c r="C26" s="93">
        <v>48</v>
      </c>
      <c r="D26" s="93">
        <v>169</v>
      </c>
      <c r="E26" s="93">
        <v>169</v>
      </c>
      <c r="F26" s="93">
        <v>340</v>
      </c>
      <c r="G26" s="93">
        <v>336</v>
      </c>
      <c r="H26" s="93">
        <v>658</v>
      </c>
      <c r="I26" s="93">
        <v>642</v>
      </c>
      <c r="J26" s="93">
        <v>271</v>
      </c>
      <c r="K26" s="93">
        <v>259</v>
      </c>
      <c r="L26" s="93">
        <v>93</v>
      </c>
      <c r="M26" s="93">
        <v>91</v>
      </c>
      <c r="N26" s="93">
        <v>267</v>
      </c>
      <c r="O26" s="93">
        <v>262</v>
      </c>
      <c r="P26" s="93">
        <v>629</v>
      </c>
      <c r="Q26" s="93">
        <v>621</v>
      </c>
      <c r="R26" s="93">
        <v>1127</v>
      </c>
      <c r="S26" s="93">
        <v>1108</v>
      </c>
      <c r="T26" s="93">
        <v>1822</v>
      </c>
      <c r="U26" s="93">
        <v>1782</v>
      </c>
      <c r="V26" s="93">
        <v>2684</v>
      </c>
      <c r="W26" s="93">
        <v>2602</v>
      </c>
      <c r="X26" s="93">
        <v>3850</v>
      </c>
      <c r="Y26" s="93">
        <v>3645</v>
      </c>
      <c r="Z26" s="93">
        <v>6491</v>
      </c>
      <c r="AA26" s="93">
        <v>5988</v>
      </c>
      <c r="AB26" s="93">
        <v>11224</v>
      </c>
      <c r="AC26" s="93">
        <v>9761</v>
      </c>
      <c r="AD26" s="93">
        <v>13798</v>
      </c>
      <c r="AE26" s="93">
        <v>11390</v>
      </c>
      <c r="AF26" s="93">
        <v>15101</v>
      </c>
      <c r="AG26" s="93">
        <v>11902</v>
      </c>
      <c r="AH26" s="93">
        <v>14219</v>
      </c>
      <c r="AI26" s="93">
        <v>10440</v>
      </c>
      <c r="AJ26" s="93">
        <v>14913</v>
      </c>
      <c r="AK26" s="93">
        <v>10457</v>
      </c>
      <c r="AL26" s="93">
        <v>19</v>
      </c>
      <c r="AM26" s="93">
        <v>14</v>
      </c>
      <c r="AN26" s="93">
        <v>87723</v>
      </c>
      <c r="AO26" s="93">
        <v>71517</v>
      </c>
    </row>
    <row r="27" spans="1:41" ht="15.75" customHeight="1" x14ac:dyDescent="0.25">
      <c r="A27" s="14" t="s">
        <v>50</v>
      </c>
      <c r="B27" s="93">
        <v>53</v>
      </c>
      <c r="C27" s="93">
        <v>53</v>
      </c>
      <c r="D27" s="93">
        <v>185</v>
      </c>
      <c r="E27" s="93">
        <v>185</v>
      </c>
      <c r="F27" s="93">
        <v>351</v>
      </c>
      <c r="G27" s="93">
        <v>348</v>
      </c>
      <c r="H27" s="93">
        <v>665</v>
      </c>
      <c r="I27" s="93">
        <v>650</v>
      </c>
      <c r="J27" s="93">
        <v>285</v>
      </c>
      <c r="K27" s="93">
        <v>276</v>
      </c>
      <c r="L27" s="93">
        <v>100</v>
      </c>
      <c r="M27" s="93">
        <v>98</v>
      </c>
      <c r="N27" s="93">
        <v>253</v>
      </c>
      <c r="O27" s="93">
        <v>247</v>
      </c>
      <c r="P27" s="93">
        <v>631</v>
      </c>
      <c r="Q27" s="93">
        <v>624</v>
      </c>
      <c r="R27" s="93">
        <v>1108</v>
      </c>
      <c r="S27" s="93">
        <v>1093</v>
      </c>
      <c r="T27" s="93">
        <v>1850</v>
      </c>
      <c r="U27" s="93">
        <v>1804</v>
      </c>
      <c r="V27" s="93">
        <v>2713</v>
      </c>
      <c r="W27" s="93">
        <v>2629</v>
      </c>
      <c r="X27" s="93">
        <v>3832</v>
      </c>
      <c r="Y27" s="93">
        <v>3642</v>
      </c>
      <c r="Z27" s="93">
        <v>6732</v>
      </c>
      <c r="AA27" s="93">
        <v>6211</v>
      </c>
      <c r="AB27" s="93">
        <v>12109</v>
      </c>
      <c r="AC27" s="93">
        <v>10559</v>
      </c>
      <c r="AD27" s="93">
        <v>13324</v>
      </c>
      <c r="AE27" s="93">
        <v>10964</v>
      </c>
      <c r="AF27" s="93">
        <v>15136</v>
      </c>
      <c r="AG27" s="93">
        <v>11926</v>
      </c>
      <c r="AH27" s="93">
        <v>14225</v>
      </c>
      <c r="AI27" s="93">
        <v>10510</v>
      </c>
      <c r="AJ27" s="93">
        <v>15609</v>
      </c>
      <c r="AK27" s="93">
        <v>10894</v>
      </c>
      <c r="AL27" s="93">
        <v>22</v>
      </c>
      <c r="AM27" s="93">
        <v>18</v>
      </c>
      <c r="AN27" s="93">
        <v>89183</v>
      </c>
      <c r="AO27" s="93">
        <v>72731</v>
      </c>
    </row>
    <row r="28" spans="1:41" ht="15.75" customHeight="1" x14ac:dyDescent="0.25">
      <c r="A28" s="14" t="s">
        <v>51</v>
      </c>
      <c r="B28" s="93">
        <v>51</v>
      </c>
      <c r="C28" s="93">
        <v>49</v>
      </c>
      <c r="D28" s="93">
        <v>199</v>
      </c>
      <c r="E28" s="93">
        <v>199</v>
      </c>
      <c r="F28" s="93">
        <v>364</v>
      </c>
      <c r="G28" s="93">
        <v>362</v>
      </c>
      <c r="H28" s="93">
        <v>665</v>
      </c>
      <c r="I28" s="93">
        <v>649</v>
      </c>
      <c r="J28" s="93">
        <v>353</v>
      </c>
      <c r="K28" s="93">
        <v>342</v>
      </c>
      <c r="L28" s="93">
        <v>93</v>
      </c>
      <c r="M28" s="93">
        <v>91</v>
      </c>
      <c r="N28" s="93">
        <v>246</v>
      </c>
      <c r="O28" s="93">
        <v>242</v>
      </c>
      <c r="P28" s="93">
        <v>589</v>
      </c>
      <c r="Q28" s="93">
        <v>582</v>
      </c>
      <c r="R28" s="93">
        <v>1093</v>
      </c>
      <c r="S28" s="93">
        <v>1073</v>
      </c>
      <c r="T28" s="93">
        <v>1855</v>
      </c>
      <c r="U28" s="93">
        <v>1813</v>
      </c>
      <c r="V28" s="93">
        <v>2710</v>
      </c>
      <c r="W28" s="93">
        <v>2627</v>
      </c>
      <c r="X28" s="93">
        <v>3809</v>
      </c>
      <c r="Y28" s="93">
        <v>3631</v>
      </c>
      <c r="Z28" s="93">
        <v>6924</v>
      </c>
      <c r="AA28" s="93">
        <v>6368</v>
      </c>
      <c r="AB28" s="93">
        <v>13084</v>
      </c>
      <c r="AC28" s="93">
        <v>11433</v>
      </c>
      <c r="AD28" s="93">
        <v>12969</v>
      </c>
      <c r="AE28" s="93">
        <v>10647</v>
      </c>
      <c r="AF28" s="93">
        <v>15067</v>
      </c>
      <c r="AG28" s="93">
        <v>11882</v>
      </c>
      <c r="AH28" s="93">
        <v>14209</v>
      </c>
      <c r="AI28" s="93">
        <v>10533</v>
      </c>
      <c r="AJ28" s="93">
        <v>16079</v>
      </c>
      <c r="AK28" s="93">
        <v>11234</v>
      </c>
      <c r="AL28" s="93">
        <v>7</v>
      </c>
      <c r="AM28" s="93">
        <v>4</v>
      </c>
      <c r="AN28" s="93">
        <v>90366</v>
      </c>
      <c r="AO28" s="93">
        <v>73761</v>
      </c>
    </row>
    <row r="29" spans="1:41" ht="15.75" customHeight="1" x14ac:dyDescent="0.25">
      <c r="A29" s="14" t="s">
        <v>52</v>
      </c>
      <c r="B29" s="93">
        <v>55</v>
      </c>
      <c r="C29" s="93">
        <v>54</v>
      </c>
      <c r="D29" s="93">
        <v>193</v>
      </c>
      <c r="E29" s="93">
        <v>192</v>
      </c>
      <c r="F29" s="93">
        <v>383</v>
      </c>
      <c r="G29" s="93">
        <v>380</v>
      </c>
      <c r="H29" s="93">
        <v>695</v>
      </c>
      <c r="I29" s="93">
        <v>678</v>
      </c>
      <c r="J29" s="93">
        <v>372</v>
      </c>
      <c r="K29" s="93">
        <v>362</v>
      </c>
      <c r="L29" s="93">
        <v>97</v>
      </c>
      <c r="M29" s="93">
        <v>95</v>
      </c>
      <c r="N29" s="93">
        <v>239</v>
      </c>
      <c r="O29" s="93">
        <v>233</v>
      </c>
      <c r="P29" s="93">
        <v>581</v>
      </c>
      <c r="Q29" s="93">
        <v>572</v>
      </c>
      <c r="R29" s="93">
        <v>1060</v>
      </c>
      <c r="S29" s="93">
        <v>1042</v>
      </c>
      <c r="T29" s="93">
        <v>1849</v>
      </c>
      <c r="U29" s="93">
        <v>1811</v>
      </c>
      <c r="V29" s="93">
        <v>2702</v>
      </c>
      <c r="W29" s="93">
        <v>2614</v>
      </c>
      <c r="X29" s="93">
        <v>3850</v>
      </c>
      <c r="Y29" s="93">
        <v>3687</v>
      </c>
      <c r="Z29" s="93">
        <v>7034</v>
      </c>
      <c r="AA29" s="93">
        <v>6459</v>
      </c>
      <c r="AB29" s="93">
        <v>13540</v>
      </c>
      <c r="AC29" s="93">
        <v>11824</v>
      </c>
      <c r="AD29" s="93">
        <v>12870</v>
      </c>
      <c r="AE29" s="93">
        <v>10617</v>
      </c>
      <c r="AF29" s="93">
        <v>14948</v>
      </c>
      <c r="AG29" s="93">
        <v>11790</v>
      </c>
      <c r="AH29" s="93">
        <v>14384</v>
      </c>
      <c r="AI29" s="93">
        <v>10718</v>
      </c>
      <c r="AJ29" s="93">
        <v>16631</v>
      </c>
      <c r="AK29" s="93">
        <v>11620</v>
      </c>
      <c r="AL29" s="93">
        <v>6</v>
      </c>
      <c r="AM29" s="93">
        <v>4</v>
      </c>
      <c r="AN29" s="93">
        <v>91489</v>
      </c>
      <c r="AO29" s="93">
        <v>74752</v>
      </c>
    </row>
    <row r="30" spans="1:41" ht="15.75" customHeight="1" x14ac:dyDescent="0.25">
      <c r="A30" s="14" t="s">
        <v>53</v>
      </c>
      <c r="B30" s="93">
        <v>47</v>
      </c>
      <c r="C30" s="93">
        <v>46</v>
      </c>
      <c r="D30" s="93">
        <v>192</v>
      </c>
      <c r="E30" s="93">
        <v>191</v>
      </c>
      <c r="F30" s="93">
        <v>380</v>
      </c>
      <c r="G30" s="93">
        <v>379</v>
      </c>
      <c r="H30" s="93">
        <v>661</v>
      </c>
      <c r="I30" s="93">
        <v>650</v>
      </c>
      <c r="J30" s="93">
        <v>411</v>
      </c>
      <c r="K30" s="93">
        <v>392</v>
      </c>
      <c r="L30" s="93">
        <v>85</v>
      </c>
      <c r="M30" s="93">
        <v>83</v>
      </c>
      <c r="N30" s="93">
        <v>219</v>
      </c>
      <c r="O30" s="93">
        <v>215</v>
      </c>
      <c r="P30" s="93">
        <v>538</v>
      </c>
      <c r="Q30" s="93">
        <v>529</v>
      </c>
      <c r="R30" s="93">
        <v>1051</v>
      </c>
      <c r="S30" s="93">
        <v>1037</v>
      </c>
      <c r="T30" s="93">
        <v>1822</v>
      </c>
      <c r="U30" s="93">
        <v>1788</v>
      </c>
      <c r="V30" s="93">
        <v>2707</v>
      </c>
      <c r="W30" s="93">
        <v>2614</v>
      </c>
      <c r="X30" s="93">
        <v>3861</v>
      </c>
      <c r="Y30" s="93">
        <v>3698</v>
      </c>
      <c r="Z30" s="93">
        <v>7119</v>
      </c>
      <c r="AA30" s="93">
        <v>6553</v>
      </c>
      <c r="AB30" s="93">
        <v>14504</v>
      </c>
      <c r="AC30" s="93">
        <v>12692</v>
      </c>
      <c r="AD30" s="93">
        <v>12632</v>
      </c>
      <c r="AE30" s="93">
        <v>10416</v>
      </c>
      <c r="AF30" s="93">
        <v>14821</v>
      </c>
      <c r="AG30" s="93">
        <v>11695</v>
      </c>
      <c r="AH30" s="93">
        <v>14480</v>
      </c>
      <c r="AI30" s="93">
        <v>10804</v>
      </c>
      <c r="AJ30" s="93">
        <v>17231</v>
      </c>
      <c r="AK30" s="93">
        <v>12042</v>
      </c>
      <c r="AL30" s="93">
        <v>9</v>
      </c>
      <c r="AM30" s="93">
        <v>7</v>
      </c>
      <c r="AN30" s="93">
        <v>92770</v>
      </c>
      <c r="AO30" s="93">
        <v>75831</v>
      </c>
    </row>
    <row r="31" spans="1:41" ht="15.75" customHeight="1" x14ac:dyDescent="0.25">
      <c r="A31" s="14" t="s">
        <v>54</v>
      </c>
      <c r="B31" s="93">
        <v>43</v>
      </c>
      <c r="C31" s="93">
        <v>41</v>
      </c>
      <c r="D31" s="93">
        <v>184</v>
      </c>
      <c r="E31" s="93">
        <v>183</v>
      </c>
      <c r="F31" s="93">
        <v>398</v>
      </c>
      <c r="G31" s="93">
        <v>397</v>
      </c>
      <c r="H31" s="93">
        <v>624</v>
      </c>
      <c r="I31" s="93">
        <v>617</v>
      </c>
      <c r="J31" s="93">
        <v>614</v>
      </c>
      <c r="K31" s="93">
        <v>591</v>
      </c>
      <c r="L31" s="93">
        <v>81</v>
      </c>
      <c r="M31" s="93">
        <v>80</v>
      </c>
      <c r="N31" s="93">
        <v>212</v>
      </c>
      <c r="O31" s="93">
        <v>208</v>
      </c>
      <c r="P31" s="93">
        <v>520</v>
      </c>
      <c r="Q31" s="93">
        <v>509</v>
      </c>
      <c r="R31" s="93">
        <v>1028</v>
      </c>
      <c r="S31" s="93">
        <v>1016</v>
      </c>
      <c r="T31" s="93">
        <v>1726</v>
      </c>
      <c r="U31" s="93">
        <v>1695</v>
      </c>
      <c r="V31" s="93">
        <v>2694</v>
      </c>
      <c r="W31" s="93">
        <v>2613</v>
      </c>
      <c r="X31" s="93">
        <v>3838</v>
      </c>
      <c r="Y31" s="93">
        <v>3665</v>
      </c>
      <c r="Z31" s="93">
        <v>7110</v>
      </c>
      <c r="AA31" s="93">
        <v>6574</v>
      </c>
      <c r="AB31" s="93">
        <v>15419</v>
      </c>
      <c r="AC31" s="93">
        <v>13478</v>
      </c>
      <c r="AD31" s="93">
        <v>12820</v>
      </c>
      <c r="AE31" s="93">
        <v>10662</v>
      </c>
      <c r="AF31" s="93">
        <v>14627</v>
      </c>
      <c r="AG31" s="93">
        <v>11532</v>
      </c>
      <c r="AH31" s="93">
        <v>14581</v>
      </c>
      <c r="AI31" s="93">
        <v>10916</v>
      </c>
      <c r="AJ31" s="93">
        <v>17539</v>
      </c>
      <c r="AK31" s="93">
        <v>12240</v>
      </c>
      <c r="AL31" s="93">
        <v>9</v>
      </c>
      <c r="AM31" s="93">
        <v>8</v>
      </c>
      <c r="AN31" s="93">
        <v>94067</v>
      </c>
      <c r="AO31" s="93">
        <v>77025</v>
      </c>
    </row>
    <row r="32" spans="1:41" ht="15.75" customHeight="1" x14ac:dyDescent="0.25">
      <c r="A32" s="14" t="s">
        <v>55</v>
      </c>
      <c r="B32" s="93">
        <v>40</v>
      </c>
      <c r="C32" s="93">
        <v>39</v>
      </c>
      <c r="D32" s="93">
        <v>188</v>
      </c>
      <c r="E32" s="93">
        <v>186</v>
      </c>
      <c r="F32" s="93">
        <v>398</v>
      </c>
      <c r="G32" s="93">
        <v>398</v>
      </c>
      <c r="H32" s="93">
        <v>644</v>
      </c>
      <c r="I32" s="93">
        <v>638</v>
      </c>
      <c r="J32" s="93">
        <v>813</v>
      </c>
      <c r="K32" s="93">
        <v>790</v>
      </c>
      <c r="L32" s="93">
        <v>73</v>
      </c>
      <c r="M32" s="93">
        <v>71</v>
      </c>
      <c r="N32" s="93">
        <v>212</v>
      </c>
      <c r="O32" s="93">
        <v>208</v>
      </c>
      <c r="P32" s="93">
        <v>475</v>
      </c>
      <c r="Q32" s="93">
        <v>466</v>
      </c>
      <c r="R32" s="93">
        <v>989</v>
      </c>
      <c r="S32" s="93">
        <v>979</v>
      </c>
      <c r="T32" s="93">
        <v>1664</v>
      </c>
      <c r="U32" s="93">
        <v>1629</v>
      </c>
      <c r="V32" s="93">
        <v>2703</v>
      </c>
      <c r="W32" s="93">
        <v>2618</v>
      </c>
      <c r="X32" s="93">
        <v>3776</v>
      </c>
      <c r="Y32" s="93">
        <v>3610</v>
      </c>
      <c r="Z32" s="93">
        <v>6892</v>
      </c>
      <c r="AA32" s="93">
        <v>6373</v>
      </c>
      <c r="AB32" s="93">
        <v>16044</v>
      </c>
      <c r="AC32" s="93">
        <v>14072</v>
      </c>
      <c r="AD32" s="93">
        <v>13744</v>
      </c>
      <c r="AE32" s="93">
        <v>11464</v>
      </c>
      <c r="AF32" s="93">
        <v>14056</v>
      </c>
      <c r="AG32" s="93">
        <v>11106</v>
      </c>
      <c r="AH32" s="93">
        <v>14722</v>
      </c>
      <c r="AI32" s="93">
        <v>11062</v>
      </c>
      <c r="AJ32" s="93">
        <v>18081</v>
      </c>
      <c r="AK32" s="93">
        <v>12667</v>
      </c>
      <c r="AL32" s="93">
        <v>11</v>
      </c>
      <c r="AM32" s="93">
        <v>10</v>
      </c>
      <c r="AN32" s="93">
        <v>95525</v>
      </c>
      <c r="AO32" s="93">
        <v>78386</v>
      </c>
    </row>
    <row r="33" spans="1:41" ht="15.75" customHeight="1" x14ac:dyDescent="0.25">
      <c r="A33" s="14" t="s">
        <v>56</v>
      </c>
      <c r="B33" s="93">
        <v>38</v>
      </c>
      <c r="C33" s="93">
        <v>37</v>
      </c>
      <c r="D33" s="93">
        <v>175</v>
      </c>
      <c r="E33" s="93">
        <v>172</v>
      </c>
      <c r="F33" s="93">
        <v>405</v>
      </c>
      <c r="G33" s="93">
        <v>403</v>
      </c>
      <c r="H33" s="93">
        <v>628</v>
      </c>
      <c r="I33" s="93">
        <v>624</v>
      </c>
      <c r="J33" s="93">
        <v>966</v>
      </c>
      <c r="K33" s="93">
        <v>942</v>
      </c>
      <c r="L33" s="93">
        <v>65</v>
      </c>
      <c r="M33" s="93">
        <v>64</v>
      </c>
      <c r="N33" s="93">
        <v>197</v>
      </c>
      <c r="O33" s="93">
        <v>192</v>
      </c>
      <c r="P33" s="93">
        <v>450</v>
      </c>
      <c r="Q33" s="93">
        <v>445</v>
      </c>
      <c r="R33" s="93">
        <v>934</v>
      </c>
      <c r="S33" s="93">
        <v>925</v>
      </c>
      <c r="T33" s="93">
        <v>1613</v>
      </c>
      <c r="U33" s="93">
        <v>1579</v>
      </c>
      <c r="V33" s="93">
        <v>2734</v>
      </c>
      <c r="W33" s="93">
        <v>2652</v>
      </c>
      <c r="X33" s="93">
        <v>3789</v>
      </c>
      <c r="Y33" s="93">
        <v>3626</v>
      </c>
      <c r="Z33" s="93">
        <v>6768</v>
      </c>
      <c r="AA33" s="93">
        <v>6271</v>
      </c>
      <c r="AB33" s="93">
        <v>16515</v>
      </c>
      <c r="AC33" s="93">
        <v>14499</v>
      </c>
      <c r="AD33" s="93">
        <v>14759</v>
      </c>
      <c r="AE33" s="93">
        <v>12381</v>
      </c>
      <c r="AF33" s="93">
        <v>13679</v>
      </c>
      <c r="AG33" s="93">
        <v>10770</v>
      </c>
      <c r="AH33" s="93">
        <v>14566</v>
      </c>
      <c r="AI33" s="93">
        <v>10984</v>
      </c>
      <c r="AJ33" s="93">
        <v>18556</v>
      </c>
      <c r="AK33" s="93">
        <v>13036</v>
      </c>
      <c r="AL33" s="93">
        <v>17</v>
      </c>
      <c r="AM33" s="93">
        <v>16</v>
      </c>
      <c r="AN33" s="93">
        <v>96854</v>
      </c>
      <c r="AO33" s="93">
        <v>79618</v>
      </c>
    </row>
    <row r="34" spans="1:41" ht="15.75" customHeight="1" x14ac:dyDescent="0.25">
      <c r="A34" s="14" t="s">
        <v>57</v>
      </c>
      <c r="B34" s="93">
        <v>41</v>
      </c>
      <c r="C34" s="93">
        <v>41</v>
      </c>
      <c r="D34" s="93">
        <v>160</v>
      </c>
      <c r="E34" s="93">
        <v>158</v>
      </c>
      <c r="F34" s="93">
        <v>394</v>
      </c>
      <c r="G34" s="93">
        <v>391</v>
      </c>
      <c r="H34" s="93">
        <v>628</v>
      </c>
      <c r="I34" s="93">
        <v>622</v>
      </c>
      <c r="J34" s="93">
        <v>954</v>
      </c>
      <c r="K34" s="93">
        <v>933</v>
      </c>
      <c r="L34" s="93">
        <v>67</v>
      </c>
      <c r="M34" s="93">
        <v>64</v>
      </c>
      <c r="N34" s="93">
        <v>185</v>
      </c>
      <c r="O34" s="93">
        <v>182</v>
      </c>
      <c r="P34" s="93">
        <v>433</v>
      </c>
      <c r="Q34" s="93">
        <v>426</v>
      </c>
      <c r="R34" s="93">
        <v>887</v>
      </c>
      <c r="S34" s="93">
        <v>879</v>
      </c>
      <c r="T34" s="93">
        <v>1539</v>
      </c>
      <c r="U34" s="93">
        <v>1511</v>
      </c>
      <c r="V34" s="93">
        <v>2703</v>
      </c>
      <c r="W34" s="93">
        <v>2629</v>
      </c>
      <c r="X34" s="93">
        <v>3887</v>
      </c>
      <c r="Y34" s="93">
        <v>3713</v>
      </c>
      <c r="Z34" s="93">
        <v>6881</v>
      </c>
      <c r="AA34" s="93">
        <v>6407</v>
      </c>
      <c r="AB34" s="93">
        <v>16878</v>
      </c>
      <c r="AC34" s="93">
        <v>14861</v>
      </c>
      <c r="AD34" s="93">
        <v>15358</v>
      </c>
      <c r="AE34" s="93">
        <v>12850</v>
      </c>
      <c r="AF34" s="93">
        <v>13623</v>
      </c>
      <c r="AG34" s="93">
        <v>10778</v>
      </c>
      <c r="AH34" s="93">
        <v>14550</v>
      </c>
      <c r="AI34" s="93">
        <v>10955</v>
      </c>
      <c r="AJ34" s="93">
        <v>18769</v>
      </c>
      <c r="AK34" s="93">
        <v>13206</v>
      </c>
      <c r="AL34" s="93">
        <v>20</v>
      </c>
      <c r="AM34" s="93">
        <v>19</v>
      </c>
      <c r="AN34" s="93">
        <v>97957</v>
      </c>
      <c r="AO34" s="93">
        <v>80625</v>
      </c>
    </row>
    <row r="35" spans="1:41" ht="15.75" customHeight="1" x14ac:dyDescent="0.25">
      <c r="A35" s="14" t="s">
        <v>58</v>
      </c>
      <c r="B35" s="93">
        <v>37</v>
      </c>
      <c r="C35" s="93">
        <v>37</v>
      </c>
      <c r="D35" s="93">
        <v>159</v>
      </c>
      <c r="E35" s="93">
        <v>157</v>
      </c>
      <c r="F35" s="93">
        <v>391</v>
      </c>
      <c r="G35" s="93">
        <v>388</v>
      </c>
      <c r="H35" s="93">
        <v>664</v>
      </c>
      <c r="I35" s="93">
        <v>661</v>
      </c>
      <c r="J35" s="93">
        <v>869</v>
      </c>
      <c r="K35" s="93">
        <v>856</v>
      </c>
      <c r="L35" s="93">
        <v>77</v>
      </c>
      <c r="M35" s="93">
        <v>74</v>
      </c>
      <c r="N35" s="93">
        <v>180</v>
      </c>
      <c r="O35" s="93">
        <v>177</v>
      </c>
      <c r="P35" s="93">
        <v>420</v>
      </c>
      <c r="Q35" s="93">
        <v>416</v>
      </c>
      <c r="R35" s="93">
        <v>833</v>
      </c>
      <c r="S35" s="93">
        <v>821</v>
      </c>
      <c r="T35" s="93">
        <v>1546</v>
      </c>
      <c r="U35" s="93">
        <v>1525</v>
      </c>
      <c r="V35" s="93">
        <v>2622</v>
      </c>
      <c r="W35" s="93">
        <v>2561</v>
      </c>
      <c r="X35" s="93">
        <v>3904</v>
      </c>
      <c r="Y35" s="93">
        <v>3725</v>
      </c>
      <c r="Z35" s="93">
        <v>6974</v>
      </c>
      <c r="AA35" s="93">
        <v>6505</v>
      </c>
      <c r="AB35" s="93">
        <v>17488</v>
      </c>
      <c r="AC35" s="93">
        <v>15438</v>
      </c>
      <c r="AD35" s="93">
        <v>16335</v>
      </c>
      <c r="AE35" s="93">
        <v>13702</v>
      </c>
      <c r="AF35" s="93">
        <v>13295</v>
      </c>
      <c r="AG35" s="93">
        <v>10542</v>
      </c>
      <c r="AH35" s="93">
        <v>14530</v>
      </c>
      <c r="AI35" s="93">
        <v>10956</v>
      </c>
      <c r="AJ35" s="93">
        <v>19172</v>
      </c>
      <c r="AK35" s="93">
        <v>13552</v>
      </c>
      <c r="AL35" s="93">
        <v>2</v>
      </c>
      <c r="AM35" s="93">
        <v>2</v>
      </c>
      <c r="AN35" s="93">
        <v>99498</v>
      </c>
      <c r="AO35" s="93">
        <v>82095</v>
      </c>
    </row>
    <row r="36" spans="1:41" ht="15.75" customHeight="1" x14ac:dyDescent="0.25">
      <c r="A36" s="14" t="s">
        <v>59</v>
      </c>
      <c r="B36" s="93">
        <v>43</v>
      </c>
      <c r="C36" s="93">
        <v>43</v>
      </c>
      <c r="D36" s="93">
        <v>159</v>
      </c>
      <c r="E36" s="93">
        <v>157</v>
      </c>
      <c r="F36" s="93">
        <v>380</v>
      </c>
      <c r="G36" s="93">
        <v>377</v>
      </c>
      <c r="H36" s="93">
        <v>674</v>
      </c>
      <c r="I36" s="93">
        <v>671</v>
      </c>
      <c r="J36" s="93">
        <v>806</v>
      </c>
      <c r="K36" s="93">
        <v>796</v>
      </c>
      <c r="L36" s="93">
        <v>74</v>
      </c>
      <c r="M36" s="93">
        <v>72</v>
      </c>
      <c r="N36" s="93">
        <v>164</v>
      </c>
      <c r="O36" s="93">
        <v>162</v>
      </c>
      <c r="P36" s="93">
        <v>401</v>
      </c>
      <c r="Q36" s="93">
        <v>396</v>
      </c>
      <c r="R36" s="93">
        <v>806</v>
      </c>
      <c r="S36" s="93">
        <v>793</v>
      </c>
      <c r="T36" s="93">
        <v>1502</v>
      </c>
      <c r="U36" s="93">
        <v>1484</v>
      </c>
      <c r="V36" s="93">
        <v>2497</v>
      </c>
      <c r="W36" s="93">
        <v>2438</v>
      </c>
      <c r="X36" s="93">
        <v>3912</v>
      </c>
      <c r="Y36" s="93">
        <v>3751</v>
      </c>
      <c r="Z36" s="93">
        <v>7007</v>
      </c>
      <c r="AA36" s="93">
        <v>6534</v>
      </c>
      <c r="AB36" s="93">
        <v>18031</v>
      </c>
      <c r="AC36" s="93">
        <v>15961</v>
      </c>
      <c r="AD36" s="93">
        <v>17195</v>
      </c>
      <c r="AE36" s="93">
        <v>14432</v>
      </c>
      <c r="AF36" s="93">
        <v>13483</v>
      </c>
      <c r="AG36" s="93">
        <v>10748</v>
      </c>
      <c r="AH36" s="93">
        <v>14354</v>
      </c>
      <c r="AI36" s="93">
        <v>10836</v>
      </c>
      <c r="AJ36" s="93">
        <v>19457</v>
      </c>
      <c r="AK36" s="93">
        <v>13772</v>
      </c>
      <c r="AL36" s="94" t="s">
        <v>1039</v>
      </c>
      <c r="AM36" s="94" t="s">
        <v>1039</v>
      </c>
      <c r="AN36" s="93">
        <v>100945</v>
      </c>
      <c r="AO36" s="93">
        <v>83423</v>
      </c>
    </row>
    <row r="37" spans="1:41" ht="15.75" customHeight="1" x14ac:dyDescent="0.25">
      <c r="A37" s="14" t="s">
        <v>60</v>
      </c>
      <c r="B37" s="93">
        <v>43</v>
      </c>
      <c r="C37" s="93">
        <v>43</v>
      </c>
      <c r="D37" s="93">
        <v>156</v>
      </c>
      <c r="E37" s="93">
        <v>155</v>
      </c>
      <c r="F37" s="93">
        <v>396</v>
      </c>
      <c r="G37" s="93">
        <v>391</v>
      </c>
      <c r="H37" s="93">
        <v>676</v>
      </c>
      <c r="I37" s="93">
        <v>672</v>
      </c>
      <c r="J37" s="93">
        <v>772</v>
      </c>
      <c r="K37" s="93">
        <v>762</v>
      </c>
      <c r="L37" s="93">
        <v>60</v>
      </c>
      <c r="M37" s="93">
        <v>58</v>
      </c>
      <c r="N37" s="93">
        <v>141</v>
      </c>
      <c r="O37" s="93">
        <v>139</v>
      </c>
      <c r="P37" s="93">
        <v>406</v>
      </c>
      <c r="Q37" s="93">
        <v>402</v>
      </c>
      <c r="R37" s="93">
        <v>755</v>
      </c>
      <c r="S37" s="93">
        <v>738</v>
      </c>
      <c r="T37" s="93">
        <v>1437</v>
      </c>
      <c r="U37" s="93">
        <v>1421</v>
      </c>
      <c r="V37" s="93">
        <v>2383</v>
      </c>
      <c r="W37" s="93">
        <v>2328</v>
      </c>
      <c r="X37" s="93">
        <v>3872</v>
      </c>
      <c r="Y37" s="93">
        <v>3718</v>
      </c>
      <c r="Z37" s="93">
        <v>7258</v>
      </c>
      <c r="AA37" s="93">
        <v>6792</v>
      </c>
      <c r="AB37" s="93">
        <v>18143</v>
      </c>
      <c r="AC37" s="93">
        <v>16087</v>
      </c>
      <c r="AD37" s="93">
        <v>17940</v>
      </c>
      <c r="AE37" s="93">
        <v>15133</v>
      </c>
      <c r="AF37" s="93">
        <v>14491</v>
      </c>
      <c r="AG37" s="93">
        <v>11557</v>
      </c>
      <c r="AH37" s="93">
        <v>13871</v>
      </c>
      <c r="AI37" s="93">
        <v>10451</v>
      </c>
      <c r="AJ37" s="93">
        <v>19922</v>
      </c>
      <c r="AK37" s="93">
        <v>14155</v>
      </c>
      <c r="AL37" s="94" t="s">
        <v>1039</v>
      </c>
      <c r="AM37" s="94" t="s">
        <v>1039</v>
      </c>
      <c r="AN37" s="93">
        <v>102722</v>
      </c>
      <c r="AO37" s="93">
        <v>85002</v>
      </c>
    </row>
    <row r="38" spans="1:41" ht="15.75" customHeight="1" x14ac:dyDescent="0.25">
      <c r="A38" s="14" t="s">
        <v>61</v>
      </c>
      <c r="B38" s="93">
        <v>40</v>
      </c>
      <c r="C38" s="93">
        <v>40</v>
      </c>
      <c r="D38" s="93">
        <v>143</v>
      </c>
      <c r="E38" s="93">
        <v>142</v>
      </c>
      <c r="F38" s="93">
        <v>395</v>
      </c>
      <c r="G38" s="93">
        <v>389</v>
      </c>
      <c r="H38" s="93">
        <v>716</v>
      </c>
      <c r="I38" s="93">
        <v>713</v>
      </c>
      <c r="J38" s="93">
        <v>774</v>
      </c>
      <c r="K38" s="93">
        <v>759</v>
      </c>
      <c r="L38" s="93">
        <v>48</v>
      </c>
      <c r="M38" s="93">
        <v>47</v>
      </c>
      <c r="N38" s="93">
        <v>130</v>
      </c>
      <c r="O38" s="93">
        <v>128</v>
      </c>
      <c r="P38" s="93">
        <v>366</v>
      </c>
      <c r="Q38" s="93">
        <v>361</v>
      </c>
      <c r="R38" s="93">
        <v>762</v>
      </c>
      <c r="S38" s="93">
        <v>747</v>
      </c>
      <c r="T38" s="93">
        <v>1373</v>
      </c>
      <c r="U38" s="93">
        <v>1356</v>
      </c>
      <c r="V38" s="93">
        <v>2366</v>
      </c>
      <c r="W38" s="93">
        <v>2310</v>
      </c>
      <c r="X38" s="93">
        <v>3975</v>
      </c>
      <c r="Y38" s="93">
        <v>3823</v>
      </c>
      <c r="Z38" s="93">
        <v>7288</v>
      </c>
      <c r="AA38" s="93">
        <v>6812</v>
      </c>
      <c r="AB38" s="93">
        <v>18590</v>
      </c>
      <c r="AC38" s="93">
        <v>16528</v>
      </c>
      <c r="AD38" s="93">
        <v>18459</v>
      </c>
      <c r="AE38" s="93">
        <v>15606</v>
      </c>
      <c r="AF38" s="93">
        <v>15567</v>
      </c>
      <c r="AG38" s="93">
        <v>12448</v>
      </c>
      <c r="AH38" s="93">
        <v>13507</v>
      </c>
      <c r="AI38" s="93">
        <v>10153</v>
      </c>
      <c r="AJ38" s="93">
        <v>20283</v>
      </c>
      <c r="AK38" s="93">
        <v>14450</v>
      </c>
      <c r="AL38" s="94" t="s">
        <v>1039</v>
      </c>
      <c r="AM38" s="94" t="s">
        <v>1039</v>
      </c>
      <c r="AN38" s="93">
        <v>104782</v>
      </c>
      <c r="AO38" s="93">
        <v>86812</v>
      </c>
    </row>
    <row r="39" spans="1:41" ht="15.75" customHeight="1" x14ac:dyDescent="0.25">
      <c r="A39" s="14" t="s">
        <v>62</v>
      </c>
      <c r="B39" s="93">
        <v>39</v>
      </c>
      <c r="C39" s="93">
        <v>39</v>
      </c>
      <c r="D39" s="93">
        <v>143</v>
      </c>
      <c r="E39" s="93">
        <v>143</v>
      </c>
      <c r="F39" s="93">
        <v>359</v>
      </c>
      <c r="G39" s="93">
        <v>355</v>
      </c>
      <c r="H39" s="93">
        <v>698</v>
      </c>
      <c r="I39" s="93">
        <v>693</v>
      </c>
      <c r="J39" s="93">
        <v>850</v>
      </c>
      <c r="K39" s="93">
        <v>837</v>
      </c>
      <c r="L39" s="93">
        <v>49</v>
      </c>
      <c r="M39" s="93">
        <v>49</v>
      </c>
      <c r="N39" s="93">
        <v>111</v>
      </c>
      <c r="O39" s="93">
        <v>109</v>
      </c>
      <c r="P39" s="93">
        <v>352</v>
      </c>
      <c r="Q39" s="93">
        <v>346</v>
      </c>
      <c r="R39" s="93">
        <v>770</v>
      </c>
      <c r="S39" s="93">
        <v>758</v>
      </c>
      <c r="T39" s="93">
        <v>1349</v>
      </c>
      <c r="U39" s="93">
        <v>1331</v>
      </c>
      <c r="V39" s="93">
        <v>2313</v>
      </c>
      <c r="W39" s="93">
        <v>2254</v>
      </c>
      <c r="X39" s="93">
        <v>3924</v>
      </c>
      <c r="Y39" s="93">
        <v>3780</v>
      </c>
      <c r="Z39" s="93">
        <v>7300</v>
      </c>
      <c r="AA39" s="93">
        <v>6817</v>
      </c>
      <c r="AB39" s="93">
        <v>18881</v>
      </c>
      <c r="AC39" s="93">
        <v>16830</v>
      </c>
      <c r="AD39" s="93">
        <v>19045</v>
      </c>
      <c r="AE39" s="93">
        <v>16152</v>
      </c>
      <c r="AF39" s="93">
        <v>16175</v>
      </c>
      <c r="AG39" s="93">
        <v>12957</v>
      </c>
      <c r="AH39" s="93">
        <v>13394</v>
      </c>
      <c r="AI39" s="93">
        <v>10124</v>
      </c>
      <c r="AJ39" s="93">
        <v>20683</v>
      </c>
      <c r="AK39" s="93">
        <v>14714</v>
      </c>
      <c r="AL39" s="94" t="s">
        <v>1039</v>
      </c>
      <c r="AM39" s="94" t="s">
        <v>1039</v>
      </c>
      <c r="AN39" s="93">
        <v>106435</v>
      </c>
      <c r="AO39" s="93">
        <v>88288</v>
      </c>
    </row>
    <row r="40" spans="1:41" ht="15.75" customHeight="1" x14ac:dyDescent="0.25">
      <c r="A40" s="14" t="s">
        <v>63</v>
      </c>
      <c r="B40" s="93">
        <v>29</v>
      </c>
      <c r="C40" s="94" t="s">
        <v>1039</v>
      </c>
      <c r="D40" s="93">
        <v>150</v>
      </c>
      <c r="E40" s="94" t="s">
        <v>1039</v>
      </c>
      <c r="F40" s="93">
        <v>349</v>
      </c>
      <c r="G40" s="94" t="s">
        <v>1039</v>
      </c>
      <c r="H40" s="93">
        <v>683</v>
      </c>
      <c r="I40" s="94" t="s">
        <v>1039</v>
      </c>
      <c r="J40" s="93">
        <v>899</v>
      </c>
      <c r="K40" s="94" t="s">
        <v>1039</v>
      </c>
      <c r="L40" s="93">
        <v>50</v>
      </c>
      <c r="M40" s="94" t="s">
        <v>1039</v>
      </c>
      <c r="N40" s="93">
        <v>118</v>
      </c>
      <c r="O40" s="94" t="s">
        <v>1039</v>
      </c>
      <c r="P40" s="93">
        <v>350</v>
      </c>
      <c r="Q40" s="94" t="s">
        <v>1039</v>
      </c>
      <c r="R40" s="93">
        <v>729</v>
      </c>
      <c r="S40" s="94" t="s">
        <v>1039</v>
      </c>
      <c r="T40" s="93">
        <v>1342</v>
      </c>
      <c r="U40" s="94" t="s">
        <v>1039</v>
      </c>
      <c r="V40" s="93">
        <v>2364</v>
      </c>
      <c r="W40" s="94" t="s">
        <v>1039</v>
      </c>
      <c r="X40" s="93">
        <v>3903</v>
      </c>
      <c r="Y40" s="94" t="s">
        <v>1039</v>
      </c>
      <c r="Z40" s="93">
        <v>7370</v>
      </c>
      <c r="AA40" s="94" t="s">
        <v>1039</v>
      </c>
      <c r="AB40" s="93">
        <v>19259</v>
      </c>
      <c r="AC40" s="94" t="s">
        <v>1039</v>
      </c>
      <c r="AD40" s="93">
        <v>19745</v>
      </c>
      <c r="AE40" s="94" t="s">
        <v>1039</v>
      </c>
      <c r="AF40" s="93">
        <v>17197</v>
      </c>
      <c r="AG40" s="94" t="s">
        <v>1039</v>
      </c>
      <c r="AH40" s="93">
        <v>13097</v>
      </c>
      <c r="AI40" s="94" t="s">
        <v>1039</v>
      </c>
      <c r="AJ40" s="93">
        <v>21155</v>
      </c>
      <c r="AK40" s="94" t="s">
        <v>1039</v>
      </c>
      <c r="AL40" s="94" t="s">
        <v>1039</v>
      </c>
      <c r="AM40" s="94" t="s">
        <v>1039</v>
      </c>
      <c r="AN40" s="93">
        <v>108789</v>
      </c>
      <c r="AO40" s="94" t="s">
        <v>1039</v>
      </c>
    </row>
    <row r="41" spans="1:41" ht="15" customHeight="1" x14ac:dyDescent="0.25">
      <c r="A41" s="583" t="s">
        <v>92</v>
      </c>
      <c r="B41" s="586" t="s">
        <v>217</v>
      </c>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87"/>
      <c r="AL41" s="587"/>
      <c r="AM41" s="587"/>
      <c r="AN41" s="587"/>
      <c r="AO41" s="588"/>
    </row>
    <row r="42" spans="1:41" ht="15.75" customHeight="1" x14ac:dyDescent="0.25">
      <c r="A42" s="584"/>
      <c r="B42" s="589" t="s">
        <v>184</v>
      </c>
      <c r="C42" s="590"/>
      <c r="D42" s="591" t="s">
        <v>185</v>
      </c>
      <c r="E42" s="592"/>
      <c r="F42" s="596" t="s">
        <v>186</v>
      </c>
      <c r="G42" s="597"/>
      <c r="H42" s="589" t="s">
        <v>187</v>
      </c>
      <c r="I42" s="590"/>
      <c r="J42" s="589" t="s">
        <v>188</v>
      </c>
      <c r="K42" s="590"/>
      <c r="L42" s="589" t="s">
        <v>189</v>
      </c>
      <c r="M42" s="590"/>
      <c r="N42" s="589" t="s">
        <v>190</v>
      </c>
      <c r="O42" s="590"/>
      <c r="P42" s="589" t="s">
        <v>191</v>
      </c>
      <c r="Q42" s="590"/>
      <c r="R42" s="589" t="s">
        <v>192</v>
      </c>
      <c r="S42" s="590"/>
      <c r="T42" s="589" t="s">
        <v>193</v>
      </c>
      <c r="U42" s="590"/>
      <c r="V42" s="589" t="s">
        <v>194</v>
      </c>
      <c r="W42" s="590"/>
      <c r="X42" s="589" t="s">
        <v>195</v>
      </c>
      <c r="Y42" s="590"/>
      <c r="Z42" s="589" t="s">
        <v>196</v>
      </c>
      <c r="AA42" s="590"/>
      <c r="AB42" s="589" t="s">
        <v>197</v>
      </c>
      <c r="AC42" s="590"/>
      <c r="AD42" s="589" t="s">
        <v>198</v>
      </c>
      <c r="AE42" s="590"/>
      <c r="AF42" s="589" t="s">
        <v>199</v>
      </c>
      <c r="AG42" s="590"/>
      <c r="AH42" s="589" t="s">
        <v>200</v>
      </c>
      <c r="AI42" s="590"/>
      <c r="AJ42" s="589" t="s">
        <v>800</v>
      </c>
      <c r="AK42" s="590"/>
      <c r="AL42" s="589" t="s">
        <v>93</v>
      </c>
      <c r="AM42" s="590"/>
      <c r="AN42" s="589" t="s">
        <v>801</v>
      </c>
      <c r="AO42" s="590"/>
    </row>
    <row r="43" spans="1:41" ht="15.75" customHeight="1" x14ac:dyDescent="0.25">
      <c r="A43" s="585"/>
      <c r="B43" s="312" t="s">
        <v>553</v>
      </c>
      <c r="C43" s="312" t="s">
        <v>679</v>
      </c>
      <c r="D43" s="312" t="s">
        <v>553</v>
      </c>
      <c r="E43" s="312" t="s">
        <v>679</v>
      </c>
      <c r="F43" s="312" t="s">
        <v>553</v>
      </c>
      <c r="G43" s="312" t="s">
        <v>679</v>
      </c>
      <c r="H43" s="312" t="s">
        <v>553</v>
      </c>
      <c r="I43" s="312" t="s">
        <v>679</v>
      </c>
      <c r="J43" s="312" t="s">
        <v>553</v>
      </c>
      <c r="K43" s="312" t="s">
        <v>679</v>
      </c>
      <c r="L43" s="312" t="s">
        <v>553</v>
      </c>
      <c r="M43" s="312" t="s">
        <v>679</v>
      </c>
      <c r="N43" s="312" t="s">
        <v>553</v>
      </c>
      <c r="O43" s="312" t="s">
        <v>679</v>
      </c>
      <c r="P43" s="312" t="s">
        <v>553</v>
      </c>
      <c r="Q43" s="312" t="s">
        <v>679</v>
      </c>
      <c r="R43" s="312" t="s">
        <v>553</v>
      </c>
      <c r="S43" s="312" t="s">
        <v>679</v>
      </c>
      <c r="T43" s="312" t="s">
        <v>553</v>
      </c>
      <c r="U43" s="312" t="s">
        <v>679</v>
      </c>
      <c r="V43" s="312" t="s">
        <v>553</v>
      </c>
      <c r="W43" s="312" t="s">
        <v>679</v>
      </c>
      <c r="X43" s="312" t="s">
        <v>553</v>
      </c>
      <c r="Y43" s="312" t="s">
        <v>679</v>
      </c>
      <c r="Z43" s="312" t="s">
        <v>553</v>
      </c>
      <c r="AA43" s="312" t="s">
        <v>679</v>
      </c>
      <c r="AB43" s="312" t="s">
        <v>553</v>
      </c>
      <c r="AC43" s="312" t="s">
        <v>679</v>
      </c>
      <c r="AD43" s="312" t="s">
        <v>553</v>
      </c>
      <c r="AE43" s="312" t="s">
        <v>679</v>
      </c>
      <c r="AF43" s="312" t="s">
        <v>553</v>
      </c>
      <c r="AG43" s="312" t="s">
        <v>679</v>
      </c>
      <c r="AH43" s="312" t="s">
        <v>553</v>
      </c>
      <c r="AI43" s="312" t="s">
        <v>679</v>
      </c>
      <c r="AJ43" s="312" t="s">
        <v>553</v>
      </c>
      <c r="AK43" s="312" t="s">
        <v>679</v>
      </c>
      <c r="AL43" s="312" t="s">
        <v>553</v>
      </c>
      <c r="AM43" s="312" t="s">
        <v>679</v>
      </c>
      <c r="AN43" s="312" t="s">
        <v>553</v>
      </c>
      <c r="AO43" s="312" t="s">
        <v>679</v>
      </c>
    </row>
    <row r="44" spans="1:41" ht="15.75" customHeight="1" x14ac:dyDescent="0.25">
      <c r="A44" s="14" t="s">
        <v>47</v>
      </c>
      <c r="B44" s="93">
        <v>59</v>
      </c>
      <c r="C44" s="93">
        <v>59</v>
      </c>
      <c r="D44" s="93">
        <v>182</v>
      </c>
      <c r="E44" s="93">
        <v>182</v>
      </c>
      <c r="F44" s="93">
        <v>381</v>
      </c>
      <c r="G44" s="93">
        <v>378</v>
      </c>
      <c r="H44" s="93">
        <v>695</v>
      </c>
      <c r="I44" s="93">
        <v>686</v>
      </c>
      <c r="J44" s="93">
        <v>335</v>
      </c>
      <c r="K44" s="93">
        <v>328</v>
      </c>
      <c r="L44" s="93">
        <v>198</v>
      </c>
      <c r="M44" s="93">
        <v>196</v>
      </c>
      <c r="N44" s="93">
        <v>390</v>
      </c>
      <c r="O44" s="93">
        <v>390</v>
      </c>
      <c r="P44" s="93">
        <v>781</v>
      </c>
      <c r="Q44" s="93">
        <v>776</v>
      </c>
      <c r="R44" s="93">
        <v>1134</v>
      </c>
      <c r="S44" s="93">
        <v>1121</v>
      </c>
      <c r="T44" s="93">
        <v>1555</v>
      </c>
      <c r="U44" s="93">
        <v>1529</v>
      </c>
      <c r="V44" s="93">
        <v>2058</v>
      </c>
      <c r="W44" s="93">
        <v>2019</v>
      </c>
      <c r="X44" s="93">
        <v>3056</v>
      </c>
      <c r="Y44" s="93">
        <v>3009</v>
      </c>
      <c r="Z44" s="93">
        <v>6881</v>
      </c>
      <c r="AA44" s="93">
        <v>6749</v>
      </c>
      <c r="AB44" s="93">
        <v>13863</v>
      </c>
      <c r="AC44" s="93">
        <v>13562</v>
      </c>
      <c r="AD44" s="93">
        <v>14016</v>
      </c>
      <c r="AE44" s="93">
        <v>13553</v>
      </c>
      <c r="AF44" s="93">
        <v>11056</v>
      </c>
      <c r="AG44" s="93">
        <v>10460</v>
      </c>
      <c r="AH44" s="93">
        <v>7491</v>
      </c>
      <c r="AI44" s="93">
        <v>6867</v>
      </c>
      <c r="AJ44" s="93">
        <v>5327</v>
      </c>
      <c r="AK44" s="93">
        <v>4570</v>
      </c>
      <c r="AL44" s="93">
        <v>11</v>
      </c>
      <c r="AM44" s="93">
        <v>10</v>
      </c>
      <c r="AN44" s="93">
        <v>69469</v>
      </c>
      <c r="AO44" s="93">
        <v>66444</v>
      </c>
    </row>
    <row r="45" spans="1:41" ht="15.75" customHeight="1" x14ac:dyDescent="0.25">
      <c r="A45" s="14" t="s">
        <v>48</v>
      </c>
      <c r="B45" s="93">
        <v>59</v>
      </c>
      <c r="C45" s="93">
        <v>59</v>
      </c>
      <c r="D45" s="93">
        <v>190</v>
      </c>
      <c r="E45" s="93">
        <v>190</v>
      </c>
      <c r="F45" s="93">
        <v>361</v>
      </c>
      <c r="G45" s="93">
        <v>357</v>
      </c>
      <c r="H45" s="93">
        <v>650</v>
      </c>
      <c r="I45" s="93">
        <v>642</v>
      </c>
      <c r="J45" s="93">
        <v>270</v>
      </c>
      <c r="K45" s="93">
        <v>263</v>
      </c>
      <c r="L45" s="93">
        <v>190</v>
      </c>
      <c r="M45" s="93">
        <v>187</v>
      </c>
      <c r="N45" s="93">
        <v>421</v>
      </c>
      <c r="O45" s="93">
        <v>420</v>
      </c>
      <c r="P45" s="93">
        <v>749</v>
      </c>
      <c r="Q45" s="93">
        <v>746</v>
      </c>
      <c r="R45" s="93">
        <v>1129</v>
      </c>
      <c r="S45" s="93">
        <v>1119</v>
      </c>
      <c r="T45" s="93">
        <v>1548</v>
      </c>
      <c r="U45" s="93">
        <v>1521</v>
      </c>
      <c r="V45" s="93">
        <v>2065</v>
      </c>
      <c r="W45" s="93">
        <v>2026</v>
      </c>
      <c r="X45" s="93">
        <v>3005</v>
      </c>
      <c r="Y45" s="93">
        <v>2952</v>
      </c>
      <c r="Z45" s="93">
        <v>7197</v>
      </c>
      <c r="AA45" s="93">
        <v>7066</v>
      </c>
      <c r="AB45" s="93">
        <v>13689</v>
      </c>
      <c r="AC45" s="93">
        <v>13372</v>
      </c>
      <c r="AD45" s="93">
        <v>14126</v>
      </c>
      <c r="AE45" s="93">
        <v>13674</v>
      </c>
      <c r="AF45" s="93">
        <v>11167</v>
      </c>
      <c r="AG45" s="93">
        <v>10604</v>
      </c>
      <c r="AH45" s="93">
        <v>7650</v>
      </c>
      <c r="AI45" s="93">
        <v>7009</v>
      </c>
      <c r="AJ45" s="93">
        <v>5603</v>
      </c>
      <c r="AK45" s="93">
        <v>4814</v>
      </c>
      <c r="AL45" s="93">
        <v>9</v>
      </c>
      <c r="AM45" s="93">
        <v>8</v>
      </c>
      <c r="AN45" s="93">
        <v>70078</v>
      </c>
      <c r="AO45" s="93">
        <v>67029</v>
      </c>
    </row>
    <row r="46" spans="1:41" ht="15.75" customHeight="1" x14ac:dyDescent="0.25">
      <c r="A46" s="14" t="s">
        <v>49</v>
      </c>
      <c r="B46" s="93">
        <v>46</v>
      </c>
      <c r="C46" s="93">
        <v>45</v>
      </c>
      <c r="D46" s="93">
        <v>208</v>
      </c>
      <c r="E46" s="93">
        <v>208</v>
      </c>
      <c r="F46" s="93">
        <v>367</v>
      </c>
      <c r="G46" s="93">
        <v>364</v>
      </c>
      <c r="H46" s="93">
        <v>630</v>
      </c>
      <c r="I46" s="93">
        <v>621</v>
      </c>
      <c r="J46" s="93">
        <v>261</v>
      </c>
      <c r="K46" s="93">
        <v>252</v>
      </c>
      <c r="L46" s="93">
        <v>188</v>
      </c>
      <c r="M46" s="93">
        <v>185</v>
      </c>
      <c r="N46" s="93">
        <v>403</v>
      </c>
      <c r="O46" s="93">
        <v>401</v>
      </c>
      <c r="P46" s="93">
        <v>710</v>
      </c>
      <c r="Q46" s="93">
        <v>707</v>
      </c>
      <c r="R46" s="93">
        <v>1137</v>
      </c>
      <c r="S46" s="93">
        <v>1130</v>
      </c>
      <c r="T46" s="93">
        <v>1540</v>
      </c>
      <c r="U46" s="93">
        <v>1515</v>
      </c>
      <c r="V46" s="93">
        <v>2019</v>
      </c>
      <c r="W46" s="93">
        <v>1979</v>
      </c>
      <c r="X46" s="93">
        <v>2981</v>
      </c>
      <c r="Y46" s="93">
        <v>2930</v>
      </c>
      <c r="Z46" s="93">
        <v>7477</v>
      </c>
      <c r="AA46" s="93">
        <v>7333</v>
      </c>
      <c r="AB46" s="93">
        <v>13780</v>
      </c>
      <c r="AC46" s="93">
        <v>13467</v>
      </c>
      <c r="AD46" s="93">
        <v>13910</v>
      </c>
      <c r="AE46" s="93">
        <v>13458</v>
      </c>
      <c r="AF46" s="93">
        <v>11534</v>
      </c>
      <c r="AG46" s="93">
        <v>10985</v>
      </c>
      <c r="AH46" s="93">
        <v>7747</v>
      </c>
      <c r="AI46" s="93">
        <v>7129</v>
      </c>
      <c r="AJ46" s="93">
        <v>5898</v>
      </c>
      <c r="AK46" s="93">
        <v>5068</v>
      </c>
      <c r="AL46" s="93">
        <v>7</v>
      </c>
      <c r="AM46" s="93">
        <v>6</v>
      </c>
      <c r="AN46" s="93">
        <v>70843</v>
      </c>
      <c r="AO46" s="93">
        <v>67783</v>
      </c>
    </row>
    <row r="47" spans="1:41" ht="15.75" customHeight="1" x14ac:dyDescent="0.25">
      <c r="A47" s="14" t="s">
        <v>50</v>
      </c>
      <c r="B47" s="93">
        <v>44</v>
      </c>
      <c r="C47" s="93">
        <v>43</v>
      </c>
      <c r="D47" s="93">
        <v>205</v>
      </c>
      <c r="E47" s="93">
        <v>202</v>
      </c>
      <c r="F47" s="93">
        <v>376</v>
      </c>
      <c r="G47" s="93">
        <v>374</v>
      </c>
      <c r="H47" s="93">
        <v>661</v>
      </c>
      <c r="I47" s="93">
        <v>652</v>
      </c>
      <c r="J47" s="93">
        <v>302</v>
      </c>
      <c r="K47" s="93">
        <v>292</v>
      </c>
      <c r="L47" s="93">
        <v>176</v>
      </c>
      <c r="M47" s="93">
        <v>173</v>
      </c>
      <c r="N47" s="93">
        <v>418</v>
      </c>
      <c r="O47" s="93">
        <v>415</v>
      </c>
      <c r="P47" s="93">
        <v>700</v>
      </c>
      <c r="Q47" s="93">
        <v>697</v>
      </c>
      <c r="R47" s="93">
        <v>1156</v>
      </c>
      <c r="S47" s="93">
        <v>1149</v>
      </c>
      <c r="T47" s="93">
        <v>1580</v>
      </c>
      <c r="U47" s="93">
        <v>1554</v>
      </c>
      <c r="V47" s="93">
        <v>2042</v>
      </c>
      <c r="W47" s="93">
        <v>2006</v>
      </c>
      <c r="X47" s="93">
        <v>2879</v>
      </c>
      <c r="Y47" s="93">
        <v>2827</v>
      </c>
      <c r="Z47" s="93">
        <v>7784</v>
      </c>
      <c r="AA47" s="93">
        <v>7630</v>
      </c>
      <c r="AB47" s="93">
        <v>14861</v>
      </c>
      <c r="AC47" s="93">
        <v>14533</v>
      </c>
      <c r="AD47" s="93">
        <v>13454</v>
      </c>
      <c r="AE47" s="93">
        <v>13006</v>
      </c>
      <c r="AF47" s="93">
        <v>11803</v>
      </c>
      <c r="AG47" s="93">
        <v>11261</v>
      </c>
      <c r="AH47" s="93">
        <v>7836</v>
      </c>
      <c r="AI47" s="93">
        <v>7241</v>
      </c>
      <c r="AJ47" s="93">
        <v>6190</v>
      </c>
      <c r="AK47" s="93">
        <v>5315</v>
      </c>
      <c r="AL47" s="93">
        <v>5</v>
      </c>
      <c r="AM47" s="93">
        <v>4</v>
      </c>
      <c r="AN47" s="93">
        <v>72472</v>
      </c>
      <c r="AO47" s="93">
        <v>69374</v>
      </c>
    </row>
    <row r="48" spans="1:41" ht="15.75" customHeight="1" x14ac:dyDescent="0.25">
      <c r="A48" s="14" t="s">
        <v>51</v>
      </c>
      <c r="B48" s="93">
        <v>45</v>
      </c>
      <c r="C48" s="93">
        <v>44</v>
      </c>
      <c r="D48" s="93">
        <v>217</v>
      </c>
      <c r="E48" s="93">
        <v>212</v>
      </c>
      <c r="F48" s="93">
        <v>379</v>
      </c>
      <c r="G48" s="93">
        <v>377</v>
      </c>
      <c r="H48" s="93">
        <v>703</v>
      </c>
      <c r="I48" s="93">
        <v>698</v>
      </c>
      <c r="J48" s="93">
        <v>351</v>
      </c>
      <c r="K48" s="93">
        <v>340</v>
      </c>
      <c r="L48" s="93">
        <v>177</v>
      </c>
      <c r="M48" s="93">
        <v>175</v>
      </c>
      <c r="N48" s="93">
        <v>411</v>
      </c>
      <c r="O48" s="93">
        <v>408</v>
      </c>
      <c r="P48" s="93">
        <v>720</v>
      </c>
      <c r="Q48" s="93">
        <v>717</v>
      </c>
      <c r="R48" s="93">
        <v>1170</v>
      </c>
      <c r="S48" s="93">
        <v>1162</v>
      </c>
      <c r="T48" s="93">
        <v>1622</v>
      </c>
      <c r="U48" s="93">
        <v>1598</v>
      </c>
      <c r="V48" s="93">
        <v>2103</v>
      </c>
      <c r="W48" s="93">
        <v>2066</v>
      </c>
      <c r="X48" s="93">
        <v>2919</v>
      </c>
      <c r="Y48" s="93">
        <v>2866</v>
      </c>
      <c r="Z48" s="93">
        <v>8086</v>
      </c>
      <c r="AA48" s="93">
        <v>7932</v>
      </c>
      <c r="AB48" s="93">
        <v>16128</v>
      </c>
      <c r="AC48" s="93">
        <v>15750</v>
      </c>
      <c r="AD48" s="93">
        <v>12968</v>
      </c>
      <c r="AE48" s="93">
        <v>12568</v>
      </c>
      <c r="AF48" s="93">
        <v>11987</v>
      </c>
      <c r="AG48" s="93">
        <v>11448</v>
      </c>
      <c r="AH48" s="93">
        <v>8066</v>
      </c>
      <c r="AI48" s="93">
        <v>7449</v>
      </c>
      <c r="AJ48" s="93">
        <v>6337</v>
      </c>
      <c r="AK48" s="93">
        <v>5471</v>
      </c>
      <c r="AL48" s="93">
        <v>4</v>
      </c>
      <c r="AM48" s="93">
        <v>3</v>
      </c>
      <c r="AN48" s="93">
        <v>74393</v>
      </c>
      <c r="AO48" s="93">
        <v>71284</v>
      </c>
    </row>
    <row r="49" spans="1:41" ht="15.75" customHeight="1" x14ac:dyDescent="0.25">
      <c r="A49" s="14" t="s">
        <v>52</v>
      </c>
      <c r="B49" s="93">
        <v>55</v>
      </c>
      <c r="C49" s="93">
        <v>54</v>
      </c>
      <c r="D49" s="93">
        <v>216</v>
      </c>
      <c r="E49" s="93">
        <v>210</v>
      </c>
      <c r="F49" s="93">
        <v>390</v>
      </c>
      <c r="G49" s="93">
        <v>386</v>
      </c>
      <c r="H49" s="93">
        <v>689</v>
      </c>
      <c r="I49" s="93">
        <v>685</v>
      </c>
      <c r="J49" s="93">
        <v>390</v>
      </c>
      <c r="K49" s="93">
        <v>379</v>
      </c>
      <c r="L49" s="93">
        <v>179</v>
      </c>
      <c r="M49" s="93">
        <v>177</v>
      </c>
      <c r="N49" s="93">
        <v>386</v>
      </c>
      <c r="O49" s="93">
        <v>383</v>
      </c>
      <c r="P49" s="93">
        <v>715</v>
      </c>
      <c r="Q49" s="93">
        <v>712</v>
      </c>
      <c r="R49" s="93">
        <v>1151</v>
      </c>
      <c r="S49" s="93">
        <v>1139</v>
      </c>
      <c r="T49" s="93">
        <v>1609</v>
      </c>
      <c r="U49" s="93">
        <v>1584</v>
      </c>
      <c r="V49" s="93">
        <v>2185</v>
      </c>
      <c r="W49" s="93">
        <v>2144</v>
      </c>
      <c r="X49" s="93">
        <v>2947</v>
      </c>
      <c r="Y49" s="93">
        <v>2893</v>
      </c>
      <c r="Z49" s="93">
        <v>8242</v>
      </c>
      <c r="AA49" s="93">
        <v>8091</v>
      </c>
      <c r="AB49" s="93">
        <v>16785</v>
      </c>
      <c r="AC49" s="93">
        <v>16395</v>
      </c>
      <c r="AD49" s="93">
        <v>13350</v>
      </c>
      <c r="AE49" s="93">
        <v>12958</v>
      </c>
      <c r="AF49" s="93">
        <v>12101</v>
      </c>
      <c r="AG49" s="93">
        <v>11555</v>
      </c>
      <c r="AH49" s="93">
        <v>8293</v>
      </c>
      <c r="AI49" s="93">
        <v>7673</v>
      </c>
      <c r="AJ49" s="93">
        <v>6570</v>
      </c>
      <c r="AK49" s="93">
        <v>5684</v>
      </c>
      <c r="AL49" s="93">
        <v>4</v>
      </c>
      <c r="AM49" s="93">
        <v>3</v>
      </c>
      <c r="AN49" s="93">
        <v>76257</v>
      </c>
      <c r="AO49" s="93">
        <v>73105</v>
      </c>
    </row>
    <row r="50" spans="1:41" ht="15.75" customHeight="1" x14ac:dyDescent="0.25">
      <c r="A50" s="14" t="s">
        <v>53</v>
      </c>
      <c r="B50" s="93">
        <v>54</v>
      </c>
      <c r="C50" s="93">
        <v>53</v>
      </c>
      <c r="D50" s="93">
        <v>211</v>
      </c>
      <c r="E50" s="93">
        <v>206</v>
      </c>
      <c r="F50" s="93">
        <v>402</v>
      </c>
      <c r="G50" s="93">
        <v>398</v>
      </c>
      <c r="H50" s="93">
        <v>683</v>
      </c>
      <c r="I50" s="93">
        <v>678</v>
      </c>
      <c r="J50" s="93">
        <v>453</v>
      </c>
      <c r="K50" s="93">
        <v>445</v>
      </c>
      <c r="L50" s="93">
        <v>159</v>
      </c>
      <c r="M50" s="93">
        <v>158</v>
      </c>
      <c r="N50" s="93">
        <v>369</v>
      </c>
      <c r="O50" s="93">
        <v>366</v>
      </c>
      <c r="P50" s="93">
        <v>717</v>
      </c>
      <c r="Q50" s="93">
        <v>713</v>
      </c>
      <c r="R50" s="93">
        <v>1125</v>
      </c>
      <c r="S50" s="93">
        <v>1113</v>
      </c>
      <c r="T50" s="93">
        <v>1650</v>
      </c>
      <c r="U50" s="93">
        <v>1626</v>
      </c>
      <c r="V50" s="93">
        <v>2241</v>
      </c>
      <c r="W50" s="93">
        <v>2201</v>
      </c>
      <c r="X50" s="93">
        <v>2983</v>
      </c>
      <c r="Y50" s="93">
        <v>2922</v>
      </c>
      <c r="Z50" s="93">
        <v>8383</v>
      </c>
      <c r="AA50" s="93">
        <v>8223</v>
      </c>
      <c r="AB50" s="93">
        <v>17938</v>
      </c>
      <c r="AC50" s="93">
        <v>17519</v>
      </c>
      <c r="AD50" s="93">
        <v>13267</v>
      </c>
      <c r="AE50" s="93">
        <v>12852</v>
      </c>
      <c r="AF50" s="93">
        <v>12210</v>
      </c>
      <c r="AG50" s="93">
        <v>11682</v>
      </c>
      <c r="AH50" s="93">
        <v>8457</v>
      </c>
      <c r="AI50" s="93">
        <v>7864</v>
      </c>
      <c r="AJ50" s="93">
        <v>6876</v>
      </c>
      <c r="AK50" s="93">
        <v>5947</v>
      </c>
      <c r="AL50" s="93">
        <v>4</v>
      </c>
      <c r="AM50" s="93">
        <v>3</v>
      </c>
      <c r="AN50" s="93">
        <v>78182</v>
      </c>
      <c r="AO50" s="93">
        <v>74969</v>
      </c>
    </row>
    <row r="51" spans="1:41" ht="15.75" customHeight="1" x14ac:dyDescent="0.25">
      <c r="A51" s="14" t="s">
        <v>54</v>
      </c>
      <c r="B51" s="93">
        <v>45</v>
      </c>
      <c r="C51" s="93">
        <v>44</v>
      </c>
      <c r="D51" s="93">
        <v>209</v>
      </c>
      <c r="E51" s="93">
        <v>205</v>
      </c>
      <c r="F51" s="93">
        <v>403</v>
      </c>
      <c r="G51" s="93">
        <v>400</v>
      </c>
      <c r="H51" s="93">
        <v>668</v>
      </c>
      <c r="I51" s="93">
        <v>661</v>
      </c>
      <c r="J51" s="93">
        <v>641</v>
      </c>
      <c r="K51" s="93">
        <v>630</v>
      </c>
      <c r="L51" s="93">
        <v>136</v>
      </c>
      <c r="M51" s="93">
        <v>135</v>
      </c>
      <c r="N51" s="93">
        <v>353</v>
      </c>
      <c r="O51" s="93">
        <v>350</v>
      </c>
      <c r="P51" s="93">
        <v>673</v>
      </c>
      <c r="Q51" s="93">
        <v>669</v>
      </c>
      <c r="R51" s="93">
        <v>1105</v>
      </c>
      <c r="S51" s="93">
        <v>1094</v>
      </c>
      <c r="T51" s="93">
        <v>1691</v>
      </c>
      <c r="U51" s="93">
        <v>1671</v>
      </c>
      <c r="V51" s="93">
        <v>2302</v>
      </c>
      <c r="W51" s="93">
        <v>2255</v>
      </c>
      <c r="X51" s="93">
        <v>2868</v>
      </c>
      <c r="Y51" s="93">
        <v>2803</v>
      </c>
      <c r="Z51" s="93">
        <v>8511</v>
      </c>
      <c r="AA51" s="93">
        <v>8330</v>
      </c>
      <c r="AB51" s="93">
        <v>18777</v>
      </c>
      <c r="AC51" s="93">
        <v>18314</v>
      </c>
      <c r="AD51" s="93">
        <v>13661</v>
      </c>
      <c r="AE51" s="93">
        <v>13249</v>
      </c>
      <c r="AF51" s="93">
        <v>12016</v>
      </c>
      <c r="AG51" s="93">
        <v>11509</v>
      </c>
      <c r="AH51" s="93">
        <v>8811</v>
      </c>
      <c r="AI51" s="93">
        <v>8218</v>
      </c>
      <c r="AJ51" s="93">
        <v>7076</v>
      </c>
      <c r="AK51" s="93">
        <v>6115</v>
      </c>
      <c r="AL51" s="93">
        <v>4</v>
      </c>
      <c r="AM51" s="93">
        <v>3</v>
      </c>
      <c r="AN51" s="93">
        <v>79950</v>
      </c>
      <c r="AO51" s="93">
        <v>76655</v>
      </c>
    </row>
    <row r="52" spans="1:41" ht="15.75" customHeight="1" x14ac:dyDescent="0.25">
      <c r="A52" s="14" t="s">
        <v>55</v>
      </c>
      <c r="B52" s="93">
        <v>48</v>
      </c>
      <c r="C52" s="93">
        <v>47</v>
      </c>
      <c r="D52" s="93">
        <v>191</v>
      </c>
      <c r="E52" s="93">
        <v>189</v>
      </c>
      <c r="F52" s="93">
        <v>402</v>
      </c>
      <c r="G52" s="93">
        <v>396</v>
      </c>
      <c r="H52" s="93">
        <v>674</v>
      </c>
      <c r="I52" s="93">
        <v>668</v>
      </c>
      <c r="J52" s="93">
        <v>826</v>
      </c>
      <c r="K52" s="93">
        <v>815</v>
      </c>
      <c r="L52" s="93">
        <v>122</v>
      </c>
      <c r="M52" s="93">
        <v>122</v>
      </c>
      <c r="N52" s="93">
        <v>340</v>
      </c>
      <c r="O52" s="93">
        <v>336</v>
      </c>
      <c r="P52" s="93">
        <v>654</v>
      </c>
      <c r="Q52" s="93">
        <v>650</v>
      </c>
      <c r="R52" s="93">
        <v>1074</v>
      </c>
      <c r="S52" s="93">
        <v>1066</v>
      </c>
      <c r="T52" s="93">
        <v>1669</v>
      </c>
      <c r="U52" s="93">
        <v>1645</v>
      </c>
      <c r="V52" s="93">
        <v>2278</v>
      </c>
      <c r="W52" s="93">
        <v>2237</v>
      </c>
      <c r="X52" s="93">
        <v>2932</v>
      </c>
      <c r="Y52" s="93">
        <v>2859</v>
      </c>
      <c r="Z52" s="93">
        <v>8181</v>
      </c>
      <c r="AA52" s="93">
        <v>8004</v>
      </c>
      <c r="AB52" s="93">
        <v>19561</v>
      </c>
      <c r="AC52" s="93">
        <v>19078</v>
      </c>
      <c r="AD52" s="93">
        <v>14833</v>
      </c>
      <c r="AE52" s="93">
        <v>14400</v>
      </c>
      <c r="AF52" s="93">
        <v>11727</v>
      </c>
      <c r="AG52" s="93">
        <v>11222</v>
      </c>
      <c r="AH52" s="93">
        <v>9073</v>
      </c>
      <c r="AI52" s="93">
        <v>8483</v>
      </c>
      <c r="AJ52" s="93">
        <v>7314</v>
      </c>
      <c r="AK52" s="93">
        <v>6303</v>
      </c>
      <c r="AL52" s="93">
        <v>3</v>
      </c>
      <c r="AM52" s="93">
        <v>2</v>
      </c>
      <c r="AN52" s="93">
        <v>81902</v>
      </c>
      <c r="AO52" s="93">
        <v>78522</v>
      </c>
    </row>
    <row r="53" spans="1:41" ht="15.75" customHeight="1" x14ac:dyDescent="0.25">
      <c r="A53" s="14" t="s">
        <v>56</v>
      </c>
      <c r="B53" s="93">
        <v>44</v>
      </c>
      <c r="C53" s="93">
        <v>43</v>
      </c>
      <c r="D53" s="93">
        <v>176</v>
      </c>
      <c r="E53" s="93">
        <v>174</v>
      </c>
      <c r="F53" s="93">
        <v>425</v>
      </c>
      <c r="G53" s="93">
        <v>418</v>
      </c>
      <c r="H53" s="93">
        <v>671</v>
      </c>
      <c r="I53" s="93">
        <v>664</v>
      </c>
      <c r="J53" s="93">
        <v>961</v>
      </c>
      <c r="K53" s="93">
        <v>952</v>
      </c>
      <c r="L53" s="93">
        <v>106</v>
      </c>
      <c r="M53" s="93">
        <v>104</v>
      </c>
      <c r="N53" s="93">
        <v>306</v>
      </c>
      <c r="O53" s="93">
        <v>303</v>
      </c>
      <c r="P53" s="93">
        <v>650</v>
      </c>
      <c r="Q53" s="93">
        <v>644</v>
      </c>
      <c r="R53" s="93">
        <v>1059</v>
      </c>
      <c r="S53" s="93">
        <v>1052</v>
      </c>
      <c r="T53" s="93">
        <v>1617</v>
      </c>
      <c r="U53" s="93">
        <v>1596</v>
      </c>
      <c r="V53" s="93">
        <v>2270</v>
      </c>
      <c r="W53" s="93">
        <v>2223</v>
      </c>
      <c r="X53" s="93">
        <v>2952</v>
      </c>
      <c r="Y53" s="93">
        <v>2886</v>
      </c>
      <c r="Z53" s="93">
        <v>8059</v>
      </c>
      <c r="AA53" s="93">
        <v>7885</v>
      </c>
      <c r="AB53" s="93">
        <v>19829</v>
      </c>
      <c r="AC53" s="93">
        <v>19357</v>
      </c>
      <c r="AD53" s="93">
        <v>16030</v>
      </c>
      <c r="AE53" s="93">
        <v>15540</v>
      </c>
      <c r="AF53" s="93">
        <v>11366</v>
      </c>
      <c r="AG53" s="93">
        <v>10885</v>
      </c>
      <c r="AH53" s="93">
        <v>9291</v>
      </c>
      <c r="AI53" s="93">
        <v>8718</v>
      </c>
      <c r="AJ53" s="93">
        <v>7532</v>
      </c>
      <c r="AK53" s="93">
        <v>6509</v>
      </c>
      <c r="AL53" s="93">
        <v>2</v>
      </c>
      <c r="AM53" s="93">
        <v>1</v>
      </c>
      <c r="AN53" s="93">
        <v>83346</v>
      </c>
      <c r="AO53" s="93">
        <v>79954</v>
      </c>
    </row>
    <row r="54" spans="1:41" ht="15.75" customHeight="1" x14ac:dyDescent="0.25">
      <c r="A54" s="14" t="s">
        <v>57</v>
      </c>
      <c r="B54" s="93">
        <v>39</v>
      </c>
      <c r="C54" s="93">
        <v>39</v>
      </c>
      <c r="D54" s="93">
        <v>173</v>
      </c>
      <c r="E54" s="93">
        <v>172</v>
      </c>
      <c r="F54" s="93">
        <v>412</v>
      </c>
      <c r="G54" s="93">
        <v>404</v>
      </c>
      <c r="H54" s="93">
        <v>720</v>
      </c>
      <c r="I54" s="93">
        <v>710</v>
      </c>
      <c r="J54" s="93">
        <v>914</v>
      </c>
      <c r="K54" s="93">
        <v>905</v>
      </c>
      <c r="L54" s="93">
        <v>111</v>
      </c>
      <c r="M54" s="93">
        <v>109</v>
      </c>
      <c r="N54" s="93">
        <v>277</v>
      </c>
      <c r="O54" s="93">
        <v>274</v>
      </c>
      <c r="P54" s="93">
        <v>607</v>
      </c>
      <c r="Q54" s="93">
        <v>602</v>
      </c>
      <c r="R54" s="93">
        <v>1057</v>
      </c>
      <c r="S54" s="93">
        <v>1052</v>
      </c>
      <c r="T54" s="93">
        <v>1590</v>
      </c>
      <c r="U54" s="93">
        <v>1568</v>
      </c>
      <c r="V54" s="93">
        <v>2208</v>
      </c>
      <c r="W54" s="93">
        <v>2168</v>
      </c>
      <c r="X54" s="93">
        <v>3075</v>
      </c>
      <c r="Y54" s="93">
        <v>3008</v>
      </c>
      <c r="Z54" s="93">
        <v>7974</v>
      </c>
      <c r="AA54" s="93">
        <v>7799</v>
      </c>
      <c r="AB54" s="93">
        <v>19782</v>
      </c>
      <c r="AC54" s="93">
        <v>19313</v>
      </c>
      <c r="AD54" s="93">
        <v>16582</v>
      </c>
      <c r="AE54" s="93">
        <v>16074</v>
      </c>
      <c r="AF54" s="93">
        <v>11724</v>
      </c>
      <c r="AG54" s="93">
        <v>11258</v>
      </c>
      <c r="AH54" s="93">
        <v>9394</v>
      </c>
      <c r="AI54" s="93">
        <v>8814</v>
      </c>
      <c r="AJ54" s="93">
        <v>7676</v>
      </c>
      <c r="AK54" s="93">
        <v>6661</v>
      </c>
      <c r="AL54" s="93">
        <v>2</v>
      </c>
      <c r="AM54" s="93">
        <v>1</v>
      </c>
      <c r="AN54" s="93">
        <v>84317</v>
      </c>
      <c r="AO54" s="93">
        <v>80931</v>
      </c>
    </row>
    <row r="55" spans="1:41" ht="15.75" customHeight="1" x14ac:dyDescent="0.25">
      <c r="A55" s="14" t="s">
        <v>58</v>
      </c>
      <c r="B55" s="93">
        <v>33</v>
      </c>
      <c r="C55" s="93">
        <v>33</v>
      </c>
      <c r="D55" s="93">
        <v>186</v>
      </c>
      <c r="E55" s="93">
        <v>185</v>
      </c>
      <c r="F55" s="93">
        <v>421</v>
      </c>
      <c r="G55" s="93">
        <v>413</v>
      </c>
      <c r="H55" s="93">
        <v>718</v>
      </c>
      <c r="I55" s="93">
        <v>707</v>
      </c>
      <c r="J55" s="93">
        <v>867</v>
      </c>
      <c r="K55" s="93">
        <v>857</v>
      </c>
      <c r="L55" s="93">
        <v>108</v>
      </c>
      <c r="M55" s="93">
        <v>106</v>
      </c>
      <c r="N55" s="93">
        <v>249</v>
      </c>
      <c r="O55" s="93">
        <v>247</v>
      </c>
      <c r="P55" s="93">
        <v>547</v>
      </c>
      <c r="Q55" s="93">
        <v>539</v>
      </c>
      <c r="R55" s="93">
        <v>1042</v>
      </c>
      <c r="S55" s="93">
        <v>1037</v>
      </c>
      <c r="T55" s="93">
        <v>1538</v>
      </c>
      <c r="U55" s="93">
        <v>1518</v>
      </c>
      <c r="V55" s="93">
        <v>2252</v>
      </c>
      <c r="W55" s="93">
        <v>2216</v>
      </c>
      <c r="X55" s="93">
        <v>3082</v>
      </c>
      <c r="Y55" s="93">
        <v>3019</v>
      </c>
      <c r="Z55" s="93">
        <v>8001</v>
      </c>
      <c r="AA55" s="93">
        <v>7819</v>
      </c>
      <c r="AB55" s="93">
        <v>19918</v>
      </c>
      <c r="AC55" s="93">
        <v>19456</v>
      </c>
      <c r="AD55" s="93">
        <v>17646</v>
      </c>
      <c r="AE55" s="93">
        <v>17104</v>
      </c>
      <c r="AF55" s="93">
        <v>11701</v>
      </c>
      <c r="AG55" s="93">
        <v>11217</v>
      </c>
      <c r="AH55" s="93">
        <v>9502</v>
      </c>
      <c r="AI55" s="93">
        <v>8940</v>
      </c>
      <c r="AJ55" s="93">
        <v>7893</v>
      </c>
      <c r="AK55" s="93">
        <v>6906</v>
      </c>
      <c r="AL55" s="93">
        <v>1</v>
      </c>
      <c r="AM55" s="93">
        <v>1</v>
      </c>
      <c r="AN55" s="93">
        <v>85705</v>
      </c>
      <c r="AO55" s="93">
        <v>82320</v>
      </c>
    </row>
    <row r="56" spans="1:41" ht="15.75" customHeight="1" x14ac:dyDescent="0.25">
      <c r="A56" s="14" t="s">
        <v>59</v>
      </c>
      <c r="B56" s="93">
        <v>36</v>
      </c>
      <c r="C56" s="93">
        <v>36</v>
      </c>
      <c r="D56" s="93">
        <v>170</v>
      </c>
      <c r="E56" s="93">
        <v>169</v>
      </c>
      <c r="F56" s="93">
        <v>408</v>
      </c>
      <c r="G56" s="93">
        <v>402</v>
      </c>
      <c r="H56" s="93">
        <v>725</v>
      </c>
      <c r="I56" s="93">
        <v>711</v>
      </c>
      <c r="J56" s="93">
        <v>845</v>
      </c>
      <c r="K56" s="93">
        <v>832</v>
      </c>
      <c r="L56" s="93">
        <v>83</v>
      </c>
      <c r="M56" s="93">
        <v>80</v>
      </c>
      <c r="N56" s="93">
        <v>213</v>
      </c>
      <c r="O56" s="93">
        <v>211</v>
      </c>
      <c r="P56" s="93">
        <v>520</v>
      </c>
      <c r="Q56" s="93">
        <v>514</v>
      </c>
      <c r="R56" s="93">
        <v>989</v>
      </c>
      <c r="S56" s="93">
        <v>982</v>
      </c>
      <c r="T56" s="93">
        <v>1520</v>
      </c>
      <c r="U56" s="93">
        <v>1504</v>
      </c>
      <c r="V56" s="93">
        <v>2252</v>
      </c>
      <c r="W56" s="93">
        <v>2216</v>
      </c>
      <c r="X56" s="93">
        <v>3087</v>
      </c>
      <c r="Y56" s="93">
        <v>3021</v>
      </c>
      <c r="Z56" s="93">
        <v>7750</v>
      </c>
      <c r="AA56" s="93">
        <v>7578</v>
      </c>
      <c r="AB56" s="93">
        <v>20271</v>
      </c>
      <c r="AC56" s="93">
        <v>19793</v>
      </c>
      <c r="AD56" s="93">
        <v>18377</v>
      </c>
      <c r="AE56" s="93">
        <v>17794</v>
      </c>
      <c r="AF56" s="93">
        <v>12071</v>
      </c>
      <c r="AG56" s="93">
        <v>11579</v>
      </c>
      <c r="AH56" s="93">
        <v>9442</v>
      </c>
      <c r="AI56" s="93">
        <v>8887</v>
      </c>
      <c r="AJ56" s="93">
        <v>8168</v>
      </c>
      <c r="AK56" s="93">
        <v>7205</v>
      </c>
      <c r="AL56" s="93">
        <v>1</v>
      </c>
      <c r="AM56" s="93">
        <v>1</v>
      </c>
      <c r="AN56" s="93">
        <v>86928</v>
      </c>
      <c r="AO56" s="93">
        <v>83515</v>
      </c>
    </row>
    <row r="57" spans="1:41" ht="15.75" customHeight="1" x14ac:dyDescent="0.25">
      <c r="A57" s="14" t="s">
        <v>60</v>
      </c>
      <c r="B57" s="93">
        <v>36</v>
      </c>
      <c r="C57" s="93">
        <v>36</v>
      </c>
      <c r="D57" s="93">
        <v>156</v>
      </c>
      <c r="E57" s="93">
        <v>155</v>
      </c>
      <c r="F57" s="93">
        <v>386</v>
      </c>
      <c r="G57" s="93">
        <v>381</v>
      </c>
      <c r="H57" s="93">
        <v>727</v>
      </c>
      <c r="I57" s="93">
        <v>715</v>
      </c>
      <c r="J57" s="93">
        <v>851</v>
      </c>
      <c r="K57" s="93">
        <v>834</v>
      </c>
      <c r="L57" s="93">
        <v>64</v>
      </c>
      <c r="M57" s="93">
        <v>62</v>
      </c>
      <c r="N57" s="93">
        <v>187</v>
      </c>
      <c r="O57" s="93">
        <v>186</v>
      </c>
      <c r="P57" s="93">
        <v>489</v>
      </c>
      <c r="Q57" s="93">
        <v>483</v>
      </c>
      <c r="R57" s="93">
        <v>937</v>
      </c>
      <c r="S57" s="93">
        <v>928</v>
      </c>
      <c r="T57" s="93">
        <v>1467</v>
      </c>
      <c r="U57" s="93">
        <v>1455</v>
      </c>
      <c r="V57" s="93">
        <v>2231</v>
      </c>
      <c r="W57" s="93">
        <v>2191</v>
      </c>
      <c r="X57" s="93">
        <v>3066</v>
      </c>
      <c r="Y57" s="93">
        <v>3005</v>
      </c>
      <c r="Z57" s="93">
        <v>7643</v>
      </c>
      <c r="AA57" s="93">
        <v>7470</v>
      </c>
      <c r="AB57" s="93">
        <v>20121</v>
      </c>
      <c r="AC57" s="93">
        <v>19640</v>
      </c>
      <c r="AD57" s="93">
        <v>19070</v>
      </c>
      <c r="AE57" s="93">
        <v>18477</v>
      </c>
      <c r="AF57" s="93">
        <v>13035</v>
      </c>
      <c r="AG57" s="93">
        <v>12531</v>
      </c>
      <c r="AH57" s="93">
        <v>9249</v>
      </c>
      <c r="AI57" s="93">
        <v>8676</v>
      </c>
      <c r="AJ57" s="93">
        <v>8468</v>
      </c>
      <c r="AK57" s="93">
        <v>7479</v>
      </c>
      <c r="AL57" s="93">
        <v>1</v>
      </c>
      <c r="AM57" s="93">
        <v>1</v>
      </c>
      <c r="AN57" s="93">
        <v>88184</v>
      </c>
      <c r="AO57" s="93">
        <v>84705</v>
      </c>
    </row>
    <row r="58" spans="1:41" ht="15.75" customHeight="1" x14ac:dyDescent="0.25">
      <c r="A58" s="14" t="s">
        <v>61</v>
      </c>
      <c r="B58" s="93">
        <v>26</v>
      </c>
      <c r="C58" s="93">
        <v>26</v>
      </c>
      <c r="D58" s="93">
        <v>152</v>
      </c>
      <c r="E58" s="93">
        <v>151</v>
      </c>
      <c r="F58" s="93">
        <v>370</v>
      </c>
      <c r="G58" s="93">
        <v>368</v>
      </c>
      <c r="H58" s="93">
        <v>757</v>
      </c>
      <c r="I58" s="93">
        <v>742</v>
      </c>
      <c r="J58" s="93">
        <v>870</v>
      </c>
      <c r="K58" s="93">
        <v>852</v>
      </c>
      <c r="L58" s="93">
        <v>64</v>
      </c>
      <c r="M58" s="93">
        <v>64</v>
      </c>
      <c r="N58" s="93">
        <v>172</v>
      </c>
      <c r="O58" s="93">
        <v>169</v>
      </c>
      <c r="P58" s="93">
        <v>475</v>
      </c>
      <c r="Q58" s="93">
        <v>471</v>
      </c>
      <c r="R58" s="93">
        <v>905</v>
      </c>
      <c r="S58" s="93">
        <v>894</v>
      </c>
      <c r="T58" s="93">
        <v>1452</v>
      </c>
      <c r="U58" s="93">
        <v>1441</v>
      </c>
      <c r="V58" s="93">
        <v>2191</v>
      </c>
      <c r="W58" s="93">
        <v>2155</v>
      </c>
      <c r="X58" s="93">
        <v>3282</v>
      </c>
      <c r="Y58" s="93">
        <v>3217</v>
      </c>
      <c r="Z58" s="93">
        <v>7353</v>
      </c>
      <c r="AA58" s="93">
        <v>7186</v>
      </c>
      <c r="AB58" s="93">
        <v>20264</v>
      </c>
      <c r="AC58" s="93">
        <v>19780</v>
      </c>
      <c r="AD58" s="93">
        <v>19397</v>
      </c>
      <c r="AE58" s="93">
        <v>18797</v>
      </c>
      <c r="AF58" s="93">
        <v>14064</v>
      </c>
      <c r="AG58" s="93">
        <v>13502</v>
      </c>
      <c r="AH58" s="93">
        <v>8971</v>
      </c>
      <c r="AI58" s="93">
        <v>8446</v>
      </c>
      <c r="AJ58" s="93">
        <v>8812</v>
      </c>
      <c r="AK58" s="93">
        <v>7797</v>
      </c>
      <c r="AL58" s="93">
        <v>1</v>
      </c>
      <c r="AM58" s="93">
        <v>1</v>
      </c>
      <c r="AN58" s="93">
        <v>89578</v>
      </c>
      <c r="AO58" s="93">
        <v>86059</v>
      </c>
    </row>
    <row r="59" spans="1:41" ht="15.75" customHeight="1" x14ac:dyDescent="0.25">
      <c r="A59" s="14" t="s">
        <v>62</v>
      </c>
      <c r="B59" s="93">
        <v>23</v>
      </c>
      <c r="C59" s="93">
        <v>23</v>
      </c>
      <c r="D59" s="93">
        <v>141</v>
      </c>
      <c r="E59" s="93">
        <v>141</v>
      </c>
      <c r="F59" s="93">
        <v>355</v>
      </c>
      <c r="G59" s="93">
        <v>354</v>
      </c>
      <c r="H59" s="93">
        <v>743</v>
      </c>
      <c r="I59" s="93">
        <v>730</v>
      </c>
      <c r="J59" s="93">
        <v>948</v>
      </c>
      <c r="K59" s="93">
        <v>923</v>
      </c>
      <c r="L59" s="93">
        <v>62</v>
      </c>
      <c r="M59" s="93">
        <v>62</v>
      </c>
      <c r="N59" s="93">
        <v>169</v>
      </c>
      <c r="O59" s="93">
        <v>166</v>
      </c>
      <c r="P59" s="93">
        <v>455</v>
      </c>
      <c r="Q59" s="93">
        <v>451</v>
      </c>
      <c r="R59" s="93">
        <v>865</v>
      </c>
      <c r="S59" s="93">
        <v>855</v>
      </c>
      <c r="T59" s="93">
        <v>1436</v>
      </c>
      <c r="U59" s="93">
        <v>1427</v>
      </c>
      <c r="V59" s="93">
        <v>2173</v>
      </c>
      <c r="W59" s="93">
        <v>2136</v>
      </c>
      <c r="X59" s="93">
        <v>3294</v>
      </c>
      <c r="Y59" s="93">
        <v>3236</v>
      </c>
      <c r="Z59" s="93">
        <v>7249</v>
      </c>
      <c r="AA59" s="93">
        <v>7065</v>
      </c>
      <c r="AB59" s="93">
        <v>20345</v>
      </c>
      <c r="AC59" s="93">
        <v>19866</v>
      </c>
      <c r="AD59" s="93">
        <v>19389</v>
      </c>
      <c r="AE59" s="93">
        <v>18776</v>
      </c>
      <c r="AF59" s="93">
        <v>14665</v>
      </c>
      <c r="AG59" s="93">
        <v>14065</v>
      </c>
      <c r="AH59" s="93">
        <v>9352</v>
      </c>
      <c r="AI59" s="93">
        <v>8833</v>
      </c>
      <c r="AJ59" s="93">
        <v>9011</v>
      </c>
      <c r="AK59" s="93">
        <v>7992</v>
      </c>
      <c r="AL59" s="93">
        <v>1</v>
      </c>
      <c r="AM59" s="93">
        <v>1</v>
      </c>
      <c r="AN59" s="93">
        <v>90676</v>
      </c>
      <c r="AO59" s="93">
        <v>87102</v>
      </c>
    </row>
    <row r="60" spans="1:41" ht="15.75" customHeight="1" x14ac:dyDescent="0.25">
      <c r="A60" s="95" t="s">
        <v>63</v>
      </c>
      <c r="B60" s="96">
        <v>24</v>
      </c>
      <c r="C60" s="97" t="s">
        <v>1039</v>
      </c>
      <c r="D60" s="96">
        <v>128</v>
      </c>
      <c r="E60" s="97" t="s">
        <v>1039</v>
      </c>
      <c r="F60" s="96">
        <v>378</v>
      </c>
      <c r="G60" s="97" t="s">
        <v>1039</v>
      </c>
      <c r="H60" s="96">
        <v>727</v>
      </c>
      <c r="I60" s="97" t="s">
        <v>1039</v>
      </c>
      <c r="J60" s="96">
        <v>956</v>
      </c>
      <c r="K60" s="97" t="s">
        <v>1039</v>
      </c>
      <c r="L60" s="96">
        <v>64</v>
      </c>
      <c r="M60" s="97" t="s">
        <v>1039</v>
      </c>
      <c r="N60" s="96">
        <v>176</v>
      </c>
      <c r="O60" s="97" t="s">
        <v>1039</v>
      </c>
      <c r="P60" s="96">
        <v>425</v>
      </c>
      <c r="Q60" s="97" t="s">
        <v>1039</v>
      </c>
      <c r="R60" s="96">
        <v>826</v>
      </c>
      <c r="S60" s="97" t="s">
        <v>1039</v>
      </c>
      <c r="T60" s="96">
        <v>1475</v>
      </c>
      <c r="U60" s="97" t="s">
        <v>1039</v>
      </c>
      <c r="V60" s="96">
        <v>2127</v>
      </c>
      <c r="W60" s="97" t="s">
        <v>1039</v>
      </c>
      <c r="X60" s="96">
        <v>3319</v>
      </c>
      <c r="Y60" s="97" t="s">
        <v>1039</v>
      </c>
      <c r="Z60" s="96">
        <v>7221</v>
      </c>
      <c r="AA60" s="97" t="s">
        <v>1039</v>
      </c>
      <c r="AB60" s="96">
        <v>20267</v>
      </c>
      <c r="AC60" s="97" t="s">
        <v>1039</v>
      </c>
      <c r="AD60" s="96">
        <v>19589</v>
      </c>
      <c r="AE60" s="97" t="s">
        <v>1039</v>
      </c>
      <c r="AF60" s="96">
        <v>15661</v>
      </c>
      <c r="AG60" s="97" t="s">
        <v>1039</v>
      </c>
      <c r="AH60" s="96">
        <v>9318</v>
      </c>
      <c r="AI60" s="97" t="s">
        <v>1039</v>
      </c>
      <c r="AJ60" s="96">
        <v>9221</v>
      </c>
      <c r="AK60" s="97" t="s">
        <v>1039</v>
      </c>
      <c r="AL60" s="96">
        <v>1</v>
      </c>
      <c r="AM60" s="97" t="s">
        <v>1039</v>
      </c>
      <c r="AN60" s="96">
        <v>91903</v>
      </c>
      <c r="AO60" s="97" t="s">
        <v>1039</v>
      </c>
    </row>
    <row r="61" spans="1:41" ht="15.75" customHeight="1" x14ac:dyDescent="0.25">
      <c r="A61" s="54" t="s">
        <v>682</v>
      </c>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row>
  </sheetData>
  <mergeCells count="66">
    <mergeCell ref="F2:G2"/>
    <mergeCell ref="A1:AO1"/>
    <mergeCell ref="AL42:AM42"/>
    <mergeCell ref="AN42:AO42"/>
    <mergeCell ref="Z42:AA42"/>
    <mergeCell ref="AB42:AC42"/>
    <mergeCell ref="AD42:AE42"/>
    <mergeCell ref="AF42:AG42"/>
    <mergeCell ref="AH42:AI42"/>
    <mergeCell ref="AJ42:AK42"/>
    <mergeCell ref="X42:Y42"/>
    <mergeCell ref="B42:C42"/>
    <mergeCell ref="D42:E42"/>
    <mergeCell ref="F42:G42"/>
    <mergeCell ref="H42:I42"/>
    <mergeCell ref="J42:K42"/>
    <mergeCell ref="L42:M42"/>
    <mergeCell ref="N42:O42"/>
    <mergeCell ref="P42:Q42"/>
    <mergeCell ref="R42:S42"/>
    <mergeCell ref="T42:U42"/>
    <mergeCell ref="V42:W42"/>
    <mergeCell ref="Z2:AA2"/>
    <mergeCell ref="AL2:AM2"/>
    <mergeCell ref="AN2:AO2"/>
    <mergeCell ref="B22:C22"/>
    <mergeCell ref="AD22:AE22"/>
    <mergeCell ref="AF22:AG22"/>
    <mergeCell ref="AH22:AI22"/>
    <mergeCell ref="AJ22:AK22"/>
    <mergeCell ref="AL22:AM22"/>
    <mergeCell ref="D22:E22"/>
    <mergeCell ref="F22:G22"/>
    <mergeCell ref="H22:I22"/>
    <mergeCell ref="AB2:AC2"/>
    <mergeCell ref="R22:S22"/>
    <mergeCell ref="T22:U22"/>
    <mergeCell ref="AD2:AE2"/>
    <mergeCell ref="AF2:AG2"/>
    <mergeCell ref="AH2:AI2"/>
    <mergeCell ref="AJ2:AK2"/>
    <mergeCell ref="AN22:AO22"/>
    <mergeCell ref="X22:Y22"/>
    <mergeCell ref="Z22:AA22"/>
    <mergeCell ref="AB22:AC22"/>
    <mergeCell ref="B21:AO21"/>
    <mergeCell ref="J22:K22"/>
    <mergeCell ref="L22:M22"/>
    <mergeCell ref="N22:O22"/>
    <mergeCell ref="P22:Q22"/>
    <mergeCell ref="A41:A43"/>
    <mergeCell ref="A21:A23"/>
    <mergeCell ref="A2:A3"/>
    <mergeCell ref="B41:AO41"/>
    <mergeCell ref="X2:Y2"/>
    <mergeCell ref="B2:C2"/>
    <mergeCell ref="H2:I2"/>
    <mergeCell ref="J2:K2"/>
    <mergeCell ref="L2:M2"/>
    <mergeCell ref="N2:O2"/>
    <mergeCell ref="P2:Q2"/>
    <mergeCell ref="R2:S2"/>
    <mergeCell ref="T2:U2"/>
    <mergeCell ref="V2:W2"/>
    <mergeCell ref="D2:E2"/>
    <mergeCell ref="V22:W22"/>
  </mergeCells>
  <pageMargins left="0.7" right="0.7" top="0.75" bottom="0.75" header="0.3" footer="0.3"/>
  <pageSetup orientation="portrait"/>
  <headerFooter>
    <oddFooter>&amp;C&amp;"Helvetica Neue,Regular"&amp;12&amp;K000000&amp;P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249977111117893"/>
  </sheetPr>
  <dimension ref="A1:O28"/>
  <sheetViews>
    <sheetView showGridLines="0" workbookViewId="0">
      <selection activeCell="C14" sqref="C14"/>
    </sheetView>
  </sheetViews>
  <sheetFormatPr baseColWidth="10" defaultColWidth="10.7109375" defaultRowHeight="15" customHeight="1" x14ac:dyDescent="0.25"/>
  <cols>
    <col min="1" max="1" width="18.42578125" style="1" customWidth="1"/>
    <col min="2" max="2" width="16.42578125" style="1" customWidth="1"/>
    <col min="3" max="3" width="17.7109375" style="1" customWidth="1"/>
    <col min="4" max="4" width="16.140625" style="1" customWidth="1"/>
    <col min="5" max="5" width="17.7109375" style="1" customWidth="1"/>
    <col min="6" max="6" width="15.7109375" style="1" customWidth="1"/>
    <col min="7" max="7" width="18.28515625" style="1" customWidth="1"/>
    <col min="8" max="8" width="15.7109375" style="1" customWidth="1"/>
    <col min="9" max="9" width="18.140625" style="1" customWidth="1"/>
    <col min="10" max="10" width="15.42578125" style="1" customWidth="1"/>
    <col min="11" max="11" width="18.7109375" style="1" customWidth="1"/>
    <col min="12" max="12" width="16.140625" style="1" customWidth="1"/>
    <col min="13" max="13" width="18.28515625" style="1" customWidth="1"/>
    <col min="14" max="14" width="16.7109375" style="1" customWidth="1"/>
    <col min="15" max="15" width="18.42578125" style="1" customWidth="1"/>
    <col min="16" max="16" width="10.7109375" style="1" customWidth="1"/>
    <col min="17" max="16384" width="10.7109375" style="1"/>
  </cols>
  <sheetData>
    <row r="1" spans="1:15" ht="15" customHeight="1" x14ac:dyDescent="0.25">
      <c r="A1" s="471" t="s">
        <v>500</v>
      </c>
      <c r="B1" s="471"/>
      <c r="C1" s="471"/>
      <c r="D1" s="471"/>
      <c r="E1" s="471"/>
      <c r="F1" s="471"/>
      <c r="G1" s="471"/>
      <c r="H1" s="471"/>
      <c r="I1" s="471"/>
      <c r="J1" s="471"/>
      <c r="K1" s="471"/>
      <c r="L1" s="471"/>
      <c r="M1" s="471"/>
      <c r="N1" s="471"/>
      <c r="O1" s="471"/>
    </row>
    <row r="2" spans="1:15" ht="15.75" customHeight="1" x14ac:dyDescent="0.25">
      <c r="A2" s="600" t="s">
        <v>92</v>
      </c>
      <c r="B2" s="589" t="s">
        <v>802</v>
      </c>
      <c r="C2" s="539"/>
      <c r="D2" s="589" t="s">
        <v>803</v>
      </c>
      <c r="E2" s="539"/>
      <c r="F2" s="589" t="s">
        <v>804</v>
      </c>
      <c r="G2" s="539"/>
      <c r="H2" s="589" t="s">
        <v>805</v>
      </c>
      <c r="I2" s="539"/>
      <c r="J2" s="589" t="s">
        <v>806</v>
      </c>
      <c r="K2" s="539"/>
      <c r="L2" s="589" t="s">
        <v>807</v>
      </c>
      <c r="M2" s="539"/>
      <c r="N2" s="589" t="s">
        <v>808</v>
      </c>
      <c r="O2" s="539"/>
    </row>
    <row r="3" spans="1:15" ht="15.75" customHeight="1" x14ac:dyDescent="0.25">
      <c r="A3" s="602"/>
      <c r="B3" s="312" t="s">
        <v>553</v>
      </c>
      <c r="C3" s="312" t="s">
        <v>679</v>
      </c>
      <c r="D3" s="312" t="s">
        <v>553</v>
      </c>
      <c r="E3" s="312" t="s">
        <v>679</v>
      </c>
      <c r="F3" s="312" t="s">
        <v>553</v>
      </c>
      <c r="G3" s="312" t="s">
        <v>679</v>
      </c>
      <c r="H3" s="312" t="s">
        <v>553</v>
      </c>
      <c r="I3" s="312" t="s">
        <v>679</v>
      </c>
      <c r="J3" s="312" t="s">
        <v>553</v>
      </c>
      <c r="K3" s="312" t="s">
        <v>679</v>
      </c>
      <c r="L3" s="312" t="s">
        <v>553</v>
      </c>
      <c r="M3" s="312" t="s">
        <v>679</v>
      </c>
      <c r="N3" s="312" t="s">
        <v>553</v>
      </c>
      <c r="O3" s="312" t="s">
        <v>679</v>
      </c>
    </row>
    <row r="4" spans="1:15" ht="15.75" customHeight="1" x14ac:dyDescent="0.25">
      <c r="A4" s="14" t="s">
        <v>2</v>
      </c>
      <c r="B4" s="314">
        <v>14</v>
      </c>
      <c r="C4" s="314">
        <v>14</v>
      </c>
      <c r="D4" s="314">
        <v>6951</v>
      </c>
      <c r="E4" s="314">
        <v>6941</v>
      </c>
      <c r="F4" s="314">
        <v>10593</v>
      </c>
      <c r="G4" s="314">
        <v>10571</v>
      </c>
      <c r="H4" s="314">
        <v>32</v>
      </c>
      <c r="I4" s="314">
        <v>32</v>
      </c>
      <c r="J4" s="314">
        <v>3</v>
      </c>
      <c r="K4" s="314">
        <v>3</v>
      </c>
      <c r="L4" s="314">
        <v>53</v>
      </c>
      <c r="M4" s="314">
        <v>7</v>
      </c>
      <c r="N4" s="314">
        <v>17645</v>
      </c>
      <c r="O4" s="314">
        <v>17568</v>
      </c>
    </row>
    <row r="5" spans="1:15" ht="15.75" customHeight="1" x14ac:dyDescent="0.25">
      <c r="A5" s="14" t="s">
        <v>3</v>
      </c>
      <c r="B5" s="107" t="s">
        <v>1039</v>
      </c>
      <c r="C5" s="107" t="s">
        <v>1039</v>
      </c>
      <c r="D5" s="314">
        <v>11</v>
      </c>
      <c r="E5" s="314">
        <v>11</v>
      </c>
      <c r="F5" s="314">
        <v>5421</v>
      </c>
      <c r="G5" s="314">
        <v>5421</v>
      </c>
      <c r="H5" s="314">
        <v>67702</v>
      </c>
      <c r="I5" s="314">
        <v>67587</v>
      </c>
      <c r="J5" s="314">
        <v>39833</v>
      </c>
      <c r="K5" s="314">
        <v>38891</v>
      </c>
      <c r="L5" s="314">
        <v>16765</v>
      </c>
      <c r="M5" s="314">
        <v>15737</v>
      </c>
      <c r="N5" s="314">
        <v>129732</v>
      </c>
      <c r="O5" s="314">
        <v>127647</v>
      </c>
    </row>
    <row r="6" spans="1:15" ht="15.75" customHeight="1" x14ac:dyDescent="0.25">
      <c r="A6" s="14" t="s">
        <v>4</v>
      </c>
      <c r="B6" s="314">
        <v>0</v>
      </c>
      <c r="C6" s="314">
        <v>0</v>
      </c>
      <c r="D6" s="314">
        <v>2213</v>
      </c>
      <c r="E6" s="314">
        <v>2135</v>
      </c>
      <c r="F6" s="314">
        <v>5192</v>
      </c>
      <c r="G6" s="314">
        <v>4448</v>
      </c>
      <c r="H6" s="314">
        <v>10054</v>
      </c>
      <c r="I6" s="314">
        <v>4151</v>
      </c>
      <c r="J6" s="314">
        <v>14306</v>
      </c>
      <c r="K6" s="314">
        <v>7602</v>
      </c>
      <c r="L6" s="314">
        <v>12990</v>
      </c>
      <c r="M6" s="314">
        <v>7091</v>
      </c>
      <c r="N6" s="314">
        <v>44756</v>
      </c>
      <c r="O6" s="314">
        <v>25428</v>
      </c>
    </row>
    <row r="7" spans="1:15" ht="15.75" customHeight="1" x14ac:dyDescent="0.25">
      <c r="A7" s="14" t="s">
        <v>5</v>
      </c>
      <c r="B7" s="314">
        <v>4334</v>
      </c>
      <c r="C7" s="314">
        <v>4280</v>
      </c>
      <c r="D7" s="314">
        <v>882</v>
      </c>
      <c r="E7" s="314">
        <v>815</v>
      </c>
      <c r="F7" s="314">
        <v>609</v>
      </c>
      <c r="G7" s="314">
        <v>515</v>
      </c>
      <c r="H7" s="314">
        <v>325</v>
      </c>
      <c r="I7" s="314">
        <v>261</v>
      </c>
      <c r="J7" s="314">
        <v>101</v>
      </c>
      <c r="K7" s="314">
        <v>78</v>
      </c>
      <c r="L7" s="314">
        <v>24</v>
      </c>
      <c r="M7" s="314">
        <v>19</v>
      </c>
      <c r="N7" s="314">
        <v>6274</v>
      </c>
      <c r="O7" s="314">
        <v>5969</v>
      </c>
    </row>
    <row r="8" spans="1:15" ht="15.75" customHeight="1" x14ac:dyDescent="0.25">
      <c r="A8" s="14" t="s">
        <v>28</v>
      </c>
      <c r="B8" s="107" t="s">
        <v>1039</v>
      </c>
      <c r="C8" s="107" t="s">
        <v>1039</v>
      </c>
      <c r="D8" s="314">
        <v>10</v>
      </c>
      <c r="E8" s="314">
        <v>10</v>
      </c>
      <c r="F8" s="314">
        <v>46</v>
      </c>
      <c r="G8" s="314">
        <v>46</v>
      </c>
      <c r="H8" s="314">
        <v>26</v>
      </c>
      <c r="I8" s="314">
        <v>25</v>
      </c>
      <c r="J8" s="314">
        <v>23</v>
      </c>
      <c r="K8" s="314">
        <v>21</v>
      </c>
      <c r="L8" s="314">
        <v>15</v>
      </c>
      <c r="M8" s="314">
        <v>11</v>
      </c>
      <c r="N8" s="314">
        <v>119</v>
      </c>
      <c r="O8" s="314">
        <v>112</v>
      </c>
    </row>
    <row r="9" spans="1:15" ht="15.75" customHeight="1" x14ac:dyDescent="0.25">
      <c r="A9" s="145" t="s">
        <v>546</v>
      </c>
      <c r="B9" s="313">
        <v>4348</v>
      </c>
      <c r="C9" s="313">
        <v>4294</v>
      </c>
      <c r="D9" s="313">
        <v>10067</v>
      </c>
      <c r="E9" s="313">
        <v>9913</v>
      </c>
      <c r="F9" s="313">
        <v>21860</v>
      </c>
      <c r="G9" s="313">
        <v>21001</v>
      </c>
      <c r="H9" s="313">
        <v>78139</v>
      </c>
      <c r="I9" s="313">
        <v>72056</v>
      </c>
      <c r="J9" s="313">
        <v>54266</v>
      </c>
      <c r="K9" s="313">
        <v>46595</v>
      </c>
      <c r="L9" s="313">
        <v>29846</v>
      </c>
      <c r="M9" s="313">
        <v>22866</v>
      </c>
      <c r="N9" s="313">
        <v>198526</v>
      </c>
      <c r="O9" s="313">
        <v>176724</v>
      </c>
    </row>
    <row r="10" spans="1:15" ht="15" customHeight="1" x14ac:dyDescent="0.25">
      <c r="A10" s="600" t="s">
        <v>92</v>
      </c>
      <c r="B10" s="606" t="s">
        <v>218</v>
      </c>
      <c r="C10" s="607"/>
      <c r="D10" s="607"/>
      <c r="E10" s="607"/>
      <c r="F10" s="607"/>
      <c r="G10" s="607"/>
      <c r="H10" s="607"/>
      <c r="I10" s="607"/>
      <c r="J10" s="607"/>
      <c r="K10" s="607"/>
      <c r="L10" s="607"/>
      <c r="M10" s="607"/>
      <c r="N10" s="607"/>
      <c r="O10" s="608"/>
    </row>
    <row r="11" spans="1:15" ht="15.75" customHeight="1" x14ac:dyDescent="0.25">
      <c r="A11" s="601"/>
      <c r="B11" s="589" t="s">
        <v>802</v>
      </c>
      <c r="C11" s="539"/>
      <c r="D11" s="589" t="s">
        <v>803</v>
      </c>
      <c r="E11" s="539"/>
      <c r="F11" s="589" t="s">
        <v>804</v>
      </c>
      <c r="G11" s="539"/>
      <c r="H11" s="589" t="s">
        <v>805</v>
      </c>
      <c r="I11" s="539"/>
      <c r="J11" s="589" t="s">
        <v>806</v>
      </c>
      <c r="K11" s="539"/>
      <c r="L11" s="589" t="s">
        <v>807</v>
      </c>
      <c r="M11" s="539"/>
      <c r="N11" s="589" t="s">
        <v>808</v>
      </c>
      <c r="O11" s="539"/>
    </row>
    <row r="12" spans="1:15" ht="15.75" customHeight="1" x14ac:dyDescent="0.25">
      <c r="A12" s="602"/>
      <c r="B12" s="312" t="s">
        <v>553</v>
      </c>
      <c r="C12" s="312" t="s">
        <v>679</v>
      </c>
      <c r="D12" s="312" t="s">
        <v>553</v>
      </c>
      <c r="E12" s="312" t="s">
        <v>679</v>
      </c>
      <c r="F12" s="312" t="s">
        <v>553</v>
      </c>
      <c r="G12" s="312" t="s">
        <v>679</v>
      </c>
      <c r="H12" s="312" t="s">
        <v>553</v>
      </c>
      <c r="I12" s="312" t="s">
        <v>679</v>
      </c>
      <c r="J12" s="312" t="s">
        <v>553</v>
      </c>
      <c r="K12" s="312" t="s">
        <v>679</v>
      </c>
      <c r="L12" s="312" t="s">
        <v>553</v>
      </c>
      <c r="M12" s="312" t="s">
        <v>679</v>
      </c>
      <c r="N12" s="312" t="s">
        <v>553</v>
      </c>
      <c r="O12" s="312" t="s">
        <v>679</v>
      </c>
    </row>
    <row r="13" spans="1:15" ht="15.75" customHeight="1" x14ac:dyDescent="0.25">
      <c r="A13" s="14" t="s">
        <v>2</v>
      </c>
      <c r="B13" s="314">
        <v>4</v>
      </c>
      <c r="C13" s="314">
        <v>4</v>
      </c>
      <c r="D13" s="314">
        <v>2699</v>
      </c>
      <c r="E13" s="314">
        <v>2697</v>
      </c>
      <c r="F13" s="314">
        <v>4756</v>
      </c>
      <c r="G13" s="314">
        <v>4754</v>
      </c>
      <c r="H13" s="314">
        <v>12</v>
      </c>
      <c r="I13" s="314">
        <v>12</v>
      </c>
      <c r="J13" s="314">
        <v>1</v>
      </c>
      <c r="K13" s="314">
        <v>1</v>
      </c>
      <c r="L13" s="314">
        <v>51</v>
      </c>
      <c r="M13" s="314">
        <v>6</v>
      </c>
      <c r="N13" s="314">
        <v>7522</v>
      </c>
      <c r="O13" s="314">
        <v>7473</v>
      </c>
    </row>
    <row r="14" spans="1:15" ht="15.75" customHeight="1" x14ac:dyDescent="0.25">
      <c r="A14" s="14" t="s">
        <v>3</v>
      </c>
      <c r="B14" s="107" t="s">
        <v>1039</v>
      </c>
      <c r="C14" s="107" t="s">
        <v>1039</v>
      </c>
      <c r="D14" s="314">
        <v>3</v>
      </c>
      <c r="E14" s="314">
        <v>3</v>
      </c>
      <c r="F14" s="314">
        <v>1829</v>
      </c>
      <c r="G14" s="314">
        <v>1829</v>
      </c>
      <c r="H14" s="314">
        <v>29335</v>
      </c>
      <c r="I14" s="314">
        <v>29295</v>
      </c>
      <c r="J14" s="314">
        <v>16603</v>
      </c>
      <c r="K14" s="314">
        <v>15802</v>
      </c>
      <c r="L14" s="314">
        <v>8746</v>
      </c>
      <c r="M14" s="314">
        <v>7802</v>
      </c>
      <c r="N14" s="314">
        <v>56516</v>
      </c>
      <c r="O14" s="314">
        <v>54731</v>
      </c>
    </row>
    <row r="15" spans="1:15" ht="15.75" customHeight="1" x14ac:dyDescent="0.25">
      <c r="A15" s="14" t="s">
        <v>4</v>
      </c>
      <c r="B15" s="314">
        <v>0</v>
      </c>
      <c r="C15" s="314">
        <v>0</v>
      </c>
      <c r="D15" s="314">
        <v>1863</v>
      </c>
      <c r="E15" s="314">
        <v>1800</v>
      </c>
      <c r="F15" s="314">
        <v>4375</v>
      </c>
      <c r="G15" s="314">
        <v>3797</v>
      </c>
      <c r="H15" s="314">
        <v>8869</v>
      </c>
      <c r="I15" s="314">
        <v>3967</v>
      </c>
      <c r="J15" s="314">
        <v>13193</v>
      </c>
      <c r="K15" s="314">
        <v>7487</v>
      </c>
      <c r="L15" s="314">
        <v>11955</v>
      </c>
      <c r="M15" s="314">
        <v>6969</v>
      </c>
      <c r="N15" s="314">
        <v>40254</v>
      </c>
      <c r="O15" s="314">
        <v>24019</v>
      </c>
    </row>
    <row r="16" spans="1:15" ht="15.75" customHeight="1" x14ac:dyDescent="0.25">
      <c r="A16" s="14" t="s">
        <v>5</v>
      </c>
      <c r="B16" s="314">
        <v>2118</v>
      </c>
      <c r="C16" s="314">
        <v>2099</v>
      </c>
      <c r="D16" s="314">
        <v>373</v>
      </c>
      <c r="E16" s="314">
        <v>341</v>
      </c>
      <c r="F16" s="314">
        <v>294</v>
      </c>
      <c r="G16" s="314">
        <v>247</v>
      </c>
      <c r="H16" s="314">
        <v>168</v>
      </c>
      <c r="I16" s="314">
        <v>132</v>
      </c>
      <c r="J16" s="314">
        <v>51</v>
      </c>
      <c r="K16" s="314">
        <v>42</v>
      </c>
      <c r="L16" s="314">
        <v>19</v>
      </c>
      <c r="M16" s="314">
        <v>15</v>
      </c>
      <c r="N16" s="314">
        <v>3023</v>
      </c>
      <c r="O16" s="314">
        <v>2877</v>
      </c>
    </row>
    <row r="17" spans="1:15" ht="15.75" customHeight="1" x14ac:dyDescent="0.25">
      <c r="A17" s="14" t="s">
        <v>28</v>
      </c>
      <c r="B17" s="107" t="s">
        <v>1039</v>
      </c>
      <c r="C17" s="107" t="s">
        <v>1039</v>
      </c>
      <c r="D17" s="314">
        <v>7</v>
      </c>
      <c r="E17" s="314">
        <v>7</v>
      </c>
      <c r="F17" s="314">
        <v>33</v>
      </c>
      <c r="G17" s="314">
        <v>33</v>
      </c>
      <c r="H17" s="314">
        <v>22</v>
      </c>
      <c r="I17" s="314">
        <v>21</v>
      </c>
      <c r="J17" s="314">
        <v>20</v>
      </c>
      <c r="K17" s="314">
        <v>18</v>
      </c>
      <c r="L17" s="314">
        <v>13</v>
      </c>
      <c r="M17" s="314">
        <v>9</v>
      </c>
      <c r="N17" s="314">
        <v>94</v>
      </c>
      <c r="O17" s="314">
        <v>87</v>
      </c>
    </row>
    <row r="18" spans="1:15" ht="15.75" customHeight="1" x14ac:dyDescent="0.25">
      <c r="A18" s="145" t="s">
        <v>546</v>
      </c>
      <c r="B18" s="313">
        <v>2122</v>
      </c>
      <c r="C18" s="313">
        <v>2103</v>
      </c>
      <c r="D18" s="313">
        <v>4944</v>
      </c>
      <c r="E18" s="313">
        <v>4848</v>
      </c>
      <c r="F18" s="313">
        <v>11287</v>
      </c>
      <c r="G18" s="313">
        <v>10659</v>
      </c>
      <c r="H18" s="313">
        <v>38406</v>
      </c>
      <c r="I18" s="313">
        <v>33427</v>
      </c>
      <c r="J18" s="313">
        <v>29867</v>
      </c>
      <c r="K18" s="313">
        <v>23350</v>
      </c>
      <c r="L18" s="313">
        <v>20783</v>
      </c>
      <c r="M18" s="313">
        <v>14801</v>
      </c>
      <c r="N18" s="313">
        <v>107408</v>
      </c>
      <c r="O18" s="313">
        <v>89187</v>
      </c>
    </row>
    <row r="19" spans="1:15" ht="15" customHeight="1" x14ac:dyDescent="0.25">
      <c r="A19" s="603" t="s">
        <v>92</v>
      </c>
      <c r="B19" s="609" t="s">
        <v>217</v>
      </c>
      <c r="C19" s="610"/>
      <c r="D19" s="610"/>
      <c r="E19" s="610"/>
      <c r="F19" s="610"/>
      <c r="G19" s="610"/>
      <c r="H19" s="610"/>
      <c r="I19" s="610"/>
      <c r="J19" s="610"/>
      <c r="K19" s="610"/>
      <c r="L19" s="610"/>
      <c r="M19" s="610"/>
      <c r="N19" s="610"/>
      <c r="O19" s="611"/>
    </row>
    <row r="20" spans="1:15" ht="15.75" customHeight="1" x14ac:dyDescent="0.25">
      <c r="A20" s="604"/>
      <c r="B20" s="589" t="s">
        <v>802</v>
      </c>
      <c r="C20" s="539"/>
      <c r="D20" s="589" t="s">
        <v>803</v>
      </c>
      <c r="E20" s="539"/>
      <c r="F20" s="589" t="s">
        <v>804</v>
      </c>
      <c r="G20" s="539"/>
      <c r="H20" s="589" t="s">
        <v>805</v>
      </c>
      <c r="I20" s="539"/>
      <c r="J20" s="589" t="s">
        <v>806</v>
      </c>
      <c r="K20" s="539"/>
      <c r="L20" s="589" t="s">
        <v>807</v>
      </c>
      <c r="M20" s="539"/>
      <c r="N20" s="589" t="s">
        <v>808</v>
      </c>
      <c r="O20" s="539"/>
    </row>
    <row r="21" spans="1:15" ht="15.75" customHeight="1" x14ac:dyDescent="0.25">
      <c r="A21" s="605"/>
      <c r="B21" s="312" t="s">
        <v>553</v>
      </c>
      <c r="C21" s="312" t="s">
        <v>679</v>
      </c>
      <c r="D21" s="312" t="s">
        <v>553</v>
      </c>
      <c r="E21" s="312" t="s">
        <v>679</v>
      </c>
      <c r="F21" s="312" t="s">
        <v>553</v>
      </c>
      <c r="G21" s="312" t="s">
        <v>679</v>
      </c>
      <c r="H21" s="312" t="s">
        <v>553</v>
      </c>
      <c r="I21" s="312" t="s">
        <v>679</v>
      </c>
      <c r="J21" s="312" t="s">
        <v>553</v>
      </c>
      <c r="K21" s="312" t="s">
        <v>679</v>
      </c>
      <c r="L21" s="312" t="s">
        <v>553</v>
      </c>
      <c r="M21" s="312" t="s">
        <v>679</v>
      </c>
      <c r="N21" s="312" t="s">
        <v>553</v>
      </c>
      <c r="O21" s="312" t="s">
        <v>679</v>
      </c>
    </row>
    <row r="22" spans="1:15" ht="15.75" customHeight="1" x14ac:dyDescent="0.25">
      <c r="A22" s="14" t="s">
        <v>2</v>
      </c>
      <c r="B22" s="93">
        <v>10</v>
      </c>
      <c r="C22" s="93">
        <v>10</v>
      </c>
      <c r="D22" s="93">
        <v>4252</v>
      </c>
      <c r="E22" s="93">
        <v>4244</v>
      </c>
      <c r="F22" s="93">
        <v>5838</v>
      </c>
      <c r="G22" s="93">
        <v>5818</v>
      </c>
      <c r="H22" s="93">
        <v>20</v>
      </c>
      <c r="I22" s="93">
        <v>19</v>
      </c>
      <c r="J22" s="93">
        <v>2</v>
      </c>
      <c r="K22" s="93">
        <v>2</v>
      </c>
      <c r="L22" s="93">
        <v>2</v>
      </c>
      <c r="M22" s="93">
        <v>1</v>
      </c>
      <c r="N22" s="93">
        <v>10123</v>
      </c>
      <c r="O22" s="93">
        <v>10094</v>
      </c>
    </row>
    <row r="23" spans="1:15" ht="15.75" customHeight="1" x14ac:dyDescent="0.25">
      <c r="A23" s="14" t="s">
        <v>3</v>
      </c>
      <c r="B23" s="94" t="s">
        <v>1039</v>
      </c>
      <c r="C23" s="94" t="s">
        <v>1039</v>
      </c>
      <c r="D23" s="93">
        <v>8</v>
      </c>
      <c r="E23" s="93">
        <v>8</v>
      </c>
      <c r="F23" s="93">
        <v>3592</v>
      </c>
      <c r="G23" s="93">
        <v>3592</v>
      </c>
      <c r="H23" s="93">
        <v>38367</v>
      </c>
      <c r="I23" s="93">
        <v>38292</v>
      </c>
      <c r="J23" s="93">
        <v>23230</v>
      </c>
      <c r="K23" s="93">
        <v>23089</v>
      </c>
      <c r="L23" s="93">
        <v>8019</v>
      </c>
      <c r="M23" s="93">
        <v>7935</v>
      </c>
      <c r="N23" s="93">
        <v>73217</v>
      </c>
      <c r="O23" s="93">
        <v>72916</v>
      </c>
    </row>
    <row r="24" spans="1:15" ht="15.75" customHeight="1" x14ac:dyDescent="0.25">
      <c r="A24" s="14" t="s">
        <v>4</v>
      </c>
      <c r="B24" s="94" t="s">
        <v>1039</v>
      </c>
      <c r="C24" s="94" t="s">
        <v>1039</v>
      </c>
      <c r="D24" s="93">
        <v>351</v>
      </c>
      <c r="E24" s="93">
        <v>335</v>
      </c>
      <c r="F24" s="93">
        <v>817</v>
      </c>
      <c r="G24" s="93">
        <v>652</v>
      </c>
      <c r="H24" s="93">
        <v>1186</v>
      </c>
      <c r="I24" s="93">
        <v>184</v>
      </c>
      <c r="J24" s="93">
        <v>1114</v>
      </c>
      <c r="K24" s="93">
        <v>115</v>
      </c>
      <c r="L24" s="93">
        <v>1035</v>
      </c>
      <c r="M24" s="93">
        <v>123</v>
      </c>
      <c r="N24" s="93">
        <v>4502</v>
      </c>
      <c r="O24" s="93">
        <v>1409</v>
      </c>
    </row>
    <row r="25" spans="1:15" ht="15.75" customHeight="1" x14ac:dyDescent="0.25">
      <c r="A25" s="14" t="s">
        <v>5</v>
      </c>
      <c r="B25" s="93">
        <v>2216</v>
      </c>
      <c r="C25" s="93">
        <v>2181</v>
      </c>
      <c r="D25" s="93">
        <v>510</v>
      </c>
      <c r="E25" s="93">
        <v>474</v>
      </c>
      <c r="F25" s="93">
        <v>315</v>
      </c>
      <c r="G25" s="93">
        <v>268</v>
      </c>
      <c r="H25" s="93">
        <v>157</v>
      </c>
      <c r="I25" s="93">
        <v>129</v>
      </c>
      <c r="J25" s="93">
        <v>50</v>
      </c>
      <c r="K25" s="93">
        <v>36</v>
      </c>
      <c r="L25" s="93">
        <v>5</v>
      </c>
      <c r="M25" s="93">
        <v>4</v>
      </c>
      <c r="N25" s="93">
        <v>3252</v>
      </c>
      <c r="O25" s="93">
        <v>3092</v>
      </c>
    </row>
    <row r="26" spans="1:15" ht="15.75" customHeight="1" x14ac:dyDescent="0.25">
      <c r="A26" s="14" t="s">
        <v>28</v>
      </c>
      <c r="B26" s="94" t="s">
        <v>1039</v>
      </c>
      <c r="C26" s="94" t="s">
        <v>1039</v>
      </c>
      <c r="D26" s="93">
        <v>3</v>
      </c>
      <c r="E26" s="93">
        <v>3</v>
      </c>
      <c r="F26" s="93">
        <v>13</v>
      </c>
      <c r="G26" s="93">
        <v>13</v>
      </c>
      <c r="H26" s="93">
        <v>5</v>
      </c>
      <c r="I26" s="93">
        <v>5</v>
      </c>
      <c r="J26" s="93">
        <v>3</v>
      </c>
      <c r="K26" s="93">
        <v>3</v>
      </c>
      <c r="L26" s="93">
        <v>2</v>
      </c>
      <c r="M26" s="93">
        <v>2</v>
      </c>
      <c r="N26" s="93">
        <v>25</v>
      </c>
      <c r="O26" s="93">
        <v>25</v>
      </c>
    </row>
    <row r="27" spans="1:15" ht="15.75" customHeight="1" x14ac:dyDescent="0.25">
      <c r="A27" s="159" t="s">
        <v>546</v>
      </c>
      <c r="B27" s="315">
        <v>2226</v>
      </c>
      <c r="C27" s="315">
        <v>2191</v>
      </c>
      <c r="D27" s="315">
        <v>5123</v>
      </c>
      <c r="E27" s="315">
        <v>5065</v>
      </c>
      <c r="F27" s="315">
        <v>10574</v>
      </c>
      <c r="G27" s="315">
        <v>10342</v>
      </c>
      <c r="H27" s="315">
        <v>39733</v>
      </c>
      <c r="I27" s="315">
        <v>38630</v>
      </c>
      <c r="J27" s="315">
        <v>24399</v>
      </c>
      <c r="K27" s="315">
        <v>23245</v>
      </c>
      <c r="L27" s="315">
        <v>9064</v>
      </c>
      <c r="M27" s="315">
        <v>8065</v>
      </c>
      <c r="N27" s="315">
        <v>91118</v>
      </c>
      <c r="O27" s="315">
        <v>87537</v>
      </c>
    </row>
    <row r="28" spans="1:15" ht="15.75" customHeight="1" x14ac:dyDescent="0.25">
      <c r="A28" s="546" t="s">
        <v>721</v>
      </c>
      <c r="B28" s="546"/>
      <c r="C28" s="546"/>
      <c r="D28" s="546"/>
      <c r="E28" s="546"/>
      <c r="F28" s="546"/>
      <c r="G28" s="546"/>
      <c r="H28" s="546"/>
      <c r="I28" s="546"/>
      <c r="J28" s="546"/>
      <c r="K28" s="546"/>
      <c r="L28" s="546"/>
      <c r="M28" s="546"/>
      <c r="N28" s="546"/>
      <c r="O28" s="546"/>
    </row>
  </sheetData>
  <mergeCells count="28">
    <mergeCell ref="A1:O1"/>
    <mergeCell ref="N20:O20"/>
    <mergeCell ref="B20:C20"/>
    <mergeCell ref="D20:E20"/>
    <mergeCell ref="F20:G20"/>
    <mergeCell ref="H20:I20"/>
    <mergeCell ref="J20:K20"/>
    <mergeCell ref="L20:M20"/>
    <mergeCell ref="N2:O2"/>
    <mergeCell ref="B11:C11"/>
    <mergeCell ref="D11:E11"/>
    <mergeCell ref="F11:G11"/>
    <mergeCell ref="H11:I11"/>
    <mergeCell ref="J11:K11"/>
    <mergeCell ref="L11:M11"/>
    <mergeCell ref="A2:A3"/>
    <mergeCell ref="A10:A12"/>
    <mergeCell ref="A19:A21"/>
    <mergeCell ref="A28:O28"/>
    <mergeCell ref="N11:O11"/>
    <mergeCell ref="L2:M2"/>
    <mergeCell ref="B2:C2"/>
    <mergeCell ref="D2:E2"/>
    <mergeCell ref="F2:G2"/>
    <mergeCell ref="H2:I2"/>
    <mergeCell ref="J2:K2"/>
    <mergeCell ref="B10:O10"/>
    <mergeCell ref="B19:O19"/>
  </mergeCells>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Y21"/>
  <sheetViews>
    <sheetView showGridLines="0" workbookViewId="0">
      <selection activeCell="E27" sqref="E27"/>
    </sheetView>
  </sheetViews>
  <sheetFormatPr baseColWidth="10" defaultColWidth="10.7109375" defaultRowHeight="15" customHeight="1" x14ac:dyDescent="0.25"/>
  <cols>
    <col min="1" max="26" width="10.7109375" style="1" customWidth="1"/>
    <col min="27" max="16384" width="10.7109375" style="1"/>
  </cols>
  <sheetData>
    <row r="1" spans="1:25" ht="13.5" customHeight="1" x14ac:dyDescent="0.25">
      <c r="A1" s="444" t="s">
        <v>475</v>
      </c>
      <c r="B1" s="445"/>
      <c r="C1" s="445"/>
      <c r="D1" s="445"/>
      <c r="E1" s="445"/>
      <c r="F1" s="445"/>
      <c r="G1" s="445"/>
      <c r="H1" s="445"/>
      <c r="I1" s="445"/>
      <c r="J1" s="445"/>
      <c r="K1" s="445"/>
      <c r="L1" s="445"/>
      <c r="M1" s="445"/>
      <c r="N1" s="445"/>
      <c r="O1" s="445"/>
      <c r="P1" s="445"/>
      <c r="Q1" s="445"/>
      <c r="R1" s="445"/>
      <c r="S1" s="445"/>
      <c r="T1" s="445"/>
      <c r="U1" s="445"/>
      <c r="V1" s="445"/>
      <c r="W1" s="445"/>
      <c r="X1" s="445"/>
      <c r="Y1" s="445"/>
    </row>
    <row r="2" spans="1:25" ht="13.5" customHeight="1" x14ac:dyDescent="0.25">
      <c r="A2" s="449"/>
      <c r="B2" s="446" t="s">
        <v>546</v>
      </c>
      <c r="C2" s="447"/>
      <c r="D2" s="447"/>
      <c r="E2" s="448"/>
      <c r="F2" s="446" t="s">
        <v>2</v>
      </c>
      <c r="G2" s="447"/>
      <c r="H2" s="447"/>
      <c r="I2" s="448"/>
      <c r="J2" s="446" t="s">
        <v>3</v>
      </c>
      <c r="K2" s="447"/>
      <c r="L2" s="447"/>
      <c r="M2" s="448"/>
      <c r="N2" s="442" t="s">
        <v>4</v>
      </c>
      <c r="O2" s="443"/>
      <c r="P2" s="443"/>
      <c r="Q2" s="443"/>
      <c r="R2" s="442" t="s">
        <v>5</v>
      </c>
      <c r="S2" s="443"/>
      <c r="T2" s="443"/>
      <c r="U2" s="443"/>
      <c r="V2" s="442" t="s">
        <v>28</v>
      </c>
      <c r="W2" s="443"/>
      <c r="X2" s="443"/>
      <c r="Y2" s="443"/>
    </row>
    <row r="3" spans="1:25" ht="22.5" customHeight="1" x14ac:dyDescent="0.25">
      <c r="A3" s="450"/>
      <c r="B3" s="211" t="s">
        <v>547</v>
      </c>
      <c r="C3" s="211" t="s">
        <v>548</v>
      </c>
      <c r="D3" s="211" t="s">
        <v>549</v>
      </c>
      <c r="E3" s="211" t="s">
        <v>550</v>
      </c>
      <c r="F3" s="211" t="s">
        <v>547</v>
      </c>
      <c r="G3" s="211" t="s">
        <v>548</v>
      </c>
      <c r="H3" s="211" t="s">
        <v>549</v>
      </c>
      <c r="I3" s="211" t="s">
        <v>550</v>
      </c>
      <c r="J3" s="211" t="s">
        <v>547</v>
      </c>
      <c r="K3" s="211" t="s">
        <v>548</v>
      </c>
      <c r="L3" s="211" t="s">
        <v>549</v>
      </c>
      <c r="M3" s="211" t="s">
        <v>550</v>
      </c>
      <c r="N3" s="211" t="s">
        <v>547</v>
      </c>
      <c r="O3" s="211" t="s">
        <v>548</v>
      </c>
      <c r="P3" s="211" t="s">
        <v>549</v>
      </c>
      <c r="Q3" s="211" t="s">
        <v>550</v>
      </c>
      <c r="R3" s="211" t="s">
        <v>547</v>
      </c>
      <c r="S3" s="211" t="s">
        <v>548</v>
      </c>
      <c r="T3" s="211" t="s">
        <v>549</v>
      </c>
      <c r="U3" s="211" t="s">
        <v>550</v>
      </c>
      <c r="V3" s="211" t="s">
        <v>547</v>
      </c>
      <c r="W3" s="211" t="s">
        <v>548</v>
      </c>
      <c r="X3" s="211" t="s">
        <v>549</v>
      </c>
      <c r="Y3" s="211" t="s">
        <v>550</v>
      </c>
    </row>
    <row r="4" spans="1:25" ht="15.75" customHeight="1" x14ac:dyDescent="0.25">
      <c r="A4" s="212" t="s">
        <v>47</v>
      </c>
      <c r="B4" s="7">
        <v>9689</v>
      </c>
      <c r="C4" s="213">
        <v>624.58000000000004</v>
      </c>
      <c r="D4" s="7">
        <v>7269</v>
      </c>
      <c r="E4" s="213">
        <v>483.77</v>
      </c>
      <c r="F4" s="7">
        <v>1794</v>
      </c>
      <c r="G4" s="213">
        <v>685.67</v>
      </c>
      <c r="H4" s="7">
        <v>535</v>
      </c>
      <c r="I4" s="213">
        <v>685.55</v>
      </c>
      <c r="J4" s="7">
        <v>4884</v>
      </c>
      <c r="K4" s="213">
        <v>740.31</v>
      </c>
      <c r="L4" s="7">
        <v>4422</v>
      </c>
      <c r="M4" s="213">
        <v>537.26</v>
      </c>
      <c r="N4" s="7">
        <v>2532</v>
      </c>
      <c r="O4" s="213">
        <v>429.43</v>
      </c>
      <c r="P4" s="7">
        <v>1969</v>
      </c>
      <c r="Q4" s="213">
        <v>354.61</v>
      </c>
      <c r="R4" s="7">
        <v>474</v>
      </c>
      <c r="S4" s="213">
        <v>247.29</v>
      </c>
      <c r="T4" s="7">
        <v>321</v>
      </c>
      <c r="U4" s="213">
        <v>222.41</v>
      </c>
      <c r="V4" s="7">
        <v>5</v>
      </c>
      <c r="W4" s="213">
        <v>255.06</v>
      </c>
      <c r="X4" s="7">
        <v>22</v>
      </c>
      <c r="Y4" s="213">
        <v>197.66</v>
      </c>
    </row>
    <row r="5" spans="1:25" ht="15.75" customHeight="1" x14ac:dyDescent="0.25">
      <c r="A5" s="212" t="s">
        <v>48</v>
      </c>
      <c r="B5" s="7">
        <v>8982</v>
      </c>
      <c r="C5" s="213">
        <v>686.83</v>
      </c>
      <c r="D5" s="7">
        <v>7273</v>
      </c>
      <c r="E5" s="213">
        <v>519.54</v>
      </c>
      <c r="F5" s="7">
        <v>1590</v>
      </c>
      <c r="G5" s="213">
        <v>718.49</v>
      </c>
      <c r="H5" s="7">
        <v>520</v>
      </c>
      <c r="I5" s="213">
        <v>744.19</v>
      </c>
      <c r="J5" s="7">
        <v>4459</v>
      </c>
      <c r="K5" s="213">
        <v>843.2</v>
      </c>
      <c r="L5" s="7">
        <v>4402</v>
      </c>
      <c r="M5" s="213">
        <v>583.16999999999996</v>
      </c>
      <c r="N5" s="7">
        <v>2513</v>
      </c>
      <c r="O5" s="213">
        <v>463.45</v>
      </c>
      <c r="P5" s="7">
        <v>2035</v>
      </c>
      <c r="Q5" s="213">
        <v>368.58</v>
      </c>
      <c r="R5" s="7">
        <v>413</v>
      </c>
      <c r="S5" s="213">
        <v>239.34</v>
      </c>
      <c r="T5" s="7">
        <v>303</v>
      </c>
      <c r="U5" s="213">
        <v>235.17</v>
      </c>
      <c r="V5" s="7">
        <v>7</v>
      </c>
      <c r="W5" s="213">
        <v>481.28</v>
      </c>
      <c r="X5" s="7">
        <v>13</v>
      </c>
      <c r="Y5" s="213">
        <v>248.3</v>
      </c>
    </row>
    <row r="6" spans="1:25" ht="15.75" customHeight="1" x14ac:dyDescent="0.25">
      <c r="A6" s="212" t="s">
        <v>49</v>
      </c>
      <c r="B6" s="7">
        <v>8951</v>
      </c>
      <c r="C6" s="213">
        <v>728.03</v>
      </c>
      <c r="D6" s="7">
        <v>7158</v>
      </c>
      <c r="E6" s="213">
        <v>550.44000000000005</v>
      </c>
      <c r="F6" s="7">
        <v>1553</v>
      </c>
      <c r="G6" s="213">
        <v>750.38</v>
      </c>
      <c r="H6" s="7">
        <v>575</v>
      </c>
      <c r="I6" s="213">
        <v>746.53</v>
      </c>
      <c r="J6" s="7">
        <v>4448</v>
      </c>
      <c r="K6" s="213">
        <v>914.64</v>
      </c>
      <c r="L6" s="7">
        <v>4409</v>
      </c>
      <c r="M6" s="213">
        <v>614.91</v>
      </c>
      <c r="N6" s="7">
        <v>2458</v>
      </c>
      <c r="O6" s="213">
        <v>472.83</v>
      </c>
      <c r="P6" s="7">
        <v>1916</v>
      </c>
      <c r="Q6" s="213">
        <v>383.4</v>
      </c>
      <c r="R6" s="7">
        <v>482</v>
      </c>
      <c r="S6" s="213">
        <v>241.68</v>
      </c>
      <c r="T6" s="7">
        <v>248</v>
      </c>
      <c r="U6" s="213">
        <v>251.26</v>
      </c>
      <c r="V6" s="7">
        <v>10</v>
      </c>
      <c r="W6" s="213">
        <v>421.21</v>
      </c>
      <c r="X6" s="7">
        <v>10</v>
      </c>
      <c r="Y6" s="213">
        <v>277.61</v>
      </c>
    </row>
    <row r="7" spans="1:25" ht="15.75" customHeight="1" x14ac:dyDescent="0.25">
      <c r="A7" s="212" t="s">
        <v>50</v>
      </c>
      <c r="B7" s="7">
        <v>10576</v>
      </c>
      <c r="C7" s="213">
        <v>784.76</v>
      </c>
      <c r="D7" s="7">
        <v>7499</v>
      </c>
      <c r="E7" s="213">
        <v>599.16</v>
      </c>
      <c r="F7" s="7">
        <v>1831</v>
      </c>
      <c r="G7" s="213">
        <v>777.93</v>
      </c>
      <c r="H7" s="7">
        <v>611</v>
      </c>
      <c r="I7" s="213">
        <v>868.08</v>
      </c>
      <c r="J7" s="7">
        <v>5689</v>
      </c>
      <c r="K7" s="213">
        <v>954.59</v>
      </c>
      <c r="L7" s="7">
        <v>4589</v>
      </c>
      <c r="M7" s="213">
        <v>662.13</v>
      </c>
      <c r="N7" s="7">
        <v>2566</v>
      </c>
      <c r="O7" s="213">
        <v>515.65</v>
      </c>
      <c r="P7" s="7">
        <v>2025</v>
      </c>
      <c r="Q7" s="213">
        <v>417.25</v>
      </c>
      <c r="R7" s="7">
        <v>488</v>
      </c>
      <c r="S7" s="213">
        <v>246.91</v>
      </c>
      <c r="T7" s="7">
        <v>259</v>
      </c>
      <c r="U7" s="213">
        <v>292.08999999999997</v>
      </c>
      <c r="V7" s="7">
        <v>2</v>
      </c>
      <c r="W7" s="213">
        <v>438.96</v>
      </c>
      <c r="X7" s="7">
        <v>15</v>
      </c>
      <c r="Y7" s="213">
        <v>239.86</v>
      </c>
    </row>
    <row r="8" spans="1:25" ht="15.75" customHeight="1" x14ac:dyDescent="0.25">
      <c r="A8" s="212" t="s">
        <v>51</v>
      </c>
      <c r="B8" s="7">
        <v>11066</v>
      </c>
      <c r="C8" s="213">
        <v>825.36</v>
      </c>
      <c r="D8" s="7">
        <v>7914</v>
      </c>
      <c r="E8" s="213">
        <v>620.59</v>
      </c>
      <c r="F8" s="7">
        <v>1907</v>
      </c>
      <c r="G8" s="213">
        <v>772.65</v>
      </c>
      <c r="H8" s="7">
        <v>601</v>
      </c>
      <c r="I8" s="213">
        <v>858.17</v>
      </c>
      <c r="J8" s="7">
        <v>6086</v>
      </c>
      <c r="K8" s="213">
        <v>1011.11</v>
      </c>
      <c r="L8" s="7">
        <v>4813</v>
      </c>
      <c r="M8" s="213">
        <v>697.63</v>
      </c>
      <c r="N8" s="7">
        <v>2517</v>
      </c>
      <c r="O8" s="213">
        <v>536.83000000000004</v>
      </c>
      <c r="P8" s="7">
        <v>2192</v>
      </c>
      <c r="Q8" s="213">
        <v>430.76</v>
      </c>
      <c r="R8" s="7">
        <v>547</v>
      </c>
      <c r="S8" s="213">
        <v>274.92</v>
      </c>
      <c r="T8" s="7">
        <v>297</v>
      </c>
      <c r="U8" s="213">
        <v>298.02</v>
      </c>
      <c r="V8" s="7">
        <v>9</v>
      </c>
      <c r="W8" s="213">
        <v>533.62</v>
      </c>
      <c r="X8" s="7">
        <v>11</v>
      </c>
      <c r="Y8" s="213">
        <v>469.29</v>
      </c>
    </row>
    <row r="9" spans="1:25" ht="15.75" customHeight="1" x14ac:dyDescent="0.25">
      <c r="A9" s="212" t="s">
        <v>52</v>
      </c>
      <c r="B9" s="7">
        <v>10991</v>
      </c>
      <c r="C9" s="213">
        <v>875.51</v>
      </c>
      <c r="D9" s="7">
        <v>7881</v>
      </c>
      <c r="E9" s="213">
        <v>643.55999999999995</v>
      </c>
      <c r="F9" s="7">
        <v>1778</v>
      </c>
      <c r="G9" s="213">
        <v>794.27</v>
      </c>
      <c r="H9" s="7">
        <v>670</v>
      </c>
      <c r="I9" s="213">
        <v>847.24</v>
      </c>
      <c r="J9" s="7">
        <v>6194</v>
      </c>
      <c r="K9" s="213">
        <v>1074.92</v>
      </c>
      <c r="L9" s="7">
        <v>4712</v>
      </c>
      <c r="M9" s="213">
        <v>733.01</v>
      </c>
      <c r="N9" s="7">
        <v>2483</v>
      </c>
      <c r="O9" s="213">
        <v>561.87</v>
      </c>
      <c r="P9" s="7">
        <v>2166</v>
      </c>
      <c r="Q9" s="213">
        <v>441.33</v>
      </c>
      <c r="R9" s="7">
        <v>527</v>
      </c>
      <c r="S9" s="213">
        <v>287.3</v>
      </c>
      <c r="T9" s="7">
        <v>321</v>
      </c>
      <c r="U9" s="213">
        <v>283.61</v>
      </c>
      <c r="V9" s="7">
        <v>9</v>
      </c>
      <c r="W9" s="213">
        <v>660.6</v>
      </c>
      <c r="X9" s="7">
        <v>12</v>
      </c>
      <c r="Y9" s="213">
        <v>279.7</v>
      </c>
    </row>
    <row r="10" spans="1:25" ht="15.75" customHeight="1" x14ac:dyDescent="0.25">
      <c r="A10" s="212" t="s">
        <v>53</v>
      </c>
      <c r="B10" s="7">
        <v>11062</v>
      </c>
      <c r="C10" s="213">
        <v>899.97</v>
      </c>
      <c r="D10" s="7">
        <v>7856</v>
      </c>
      <c r="E10" s="213">
        <v>669.33</v>
      </c>
      <c r="F10" s="7">
        <v>1619</v>
      </c>
      <c r="G10" s="213">
        <v>850.35</v>
      </c>
      <c r="H10" s="7">
        <v>621</v>
      </c>
      <c r="I10" s="213">
        <v>860.96</v>
      </c>
      <c r="J10" s="7">
        <v>6482</v>
      </c>
      <c r="K10" s="213">
        <v>1087.51</v>
      </c>
      <c r="L10" s="7">
        <v>4753</v>
      </c>
      <c r="M10" s="213">
        <v>769.36</v>
      </c>
      <c r="N10" s="7">
        <v>2470</v>
      </c>
      <c r="O10" s="213">
        <v>561.55999999999995</v>
      </c>
      <c r="P10" s="7">
        <v>2082</v>
      </c>
      <c r="Q10" s="213">
        <v>458.22</v>
      </c>
      <c r="R10" s="7">
        <v>486</v>
      </c>
      <c r="S10" s="213">
        <v>288.68</v>
      </c>
      <c r="T10" s="7">
        <v>391</v>
      </c>
      <c r="U10" s="213">
        <v>283.61</v>
      </c>
      <c r="V10" s="7">
        <v>5</v>
      </c>
      <c r="W10" s="213">
        <v>424.39</v>
      </c>
      <c r="X10" s="7">
        <v>9</v>
      </c>
      <c r="Y10" s="213">
        <v>218.12</v>
      </c>
    </row>
    <row r="11" spans="1:25" ht="15.75" customHeight="1" x14ac:dyDescent="0.25">
      <c r="A11" s="212" t="s">
        <v>54</v>
      </c>
      <c r="B11" s="7">
        <v>11349</v>
      </c>
      <c r="C11" s="213">
        <v>927.19</v>
      </c>
      <c r="D11" s="7">
        <v>8178</v>
      </c>
      <c r="E11" s="213">
        <v>713.15</v>
      </c>
      <c r="F11" s="7">
        <v>1545</v>
      </c>
      <c r="G11" s="213">
        <v>852.89</v>
      </c>
      <c r="H11" s="7">
        <v>718</v>
      </c>
      <c r="I11" s="213">
        <v>890.22</v>
      </c>
      <c r="J11" s="7">
        <v>6715</v>
      </c>
      <c r="K11" s="213">
        <v>1128.8499999999999</v>
      </c>
      <c r="L11" s="7">
        <v>5071</v>
      </c>
      <c r="M11" s="213">
        <v>800.91</v>
      </c>
      <c r="N11" s="7">
        <v>2555</v>
      </c>
      <c r="O11" s="213">
        <v>577.79</v>
      </c>
      <c r="P11" s="7">
        <v>2320</v>
      </c>
      <c r="Q11" s="213">
        <v>474.52</v>
      </c>
      <c r="R11" s="7">
        <v>524</v>
      </c>
      <c r="S11" s="213">
        <v>273.92</v>
      </c>
      <c r="T11" s="7">
        <v>59</v>
      </c>
      <c r="U11" s="213">
        <v>462.05</v>
      </c>
      <c r="V11" s="7">
        <v>10</v>
      </c>
      <c r="W11" s="213">
        <v>495.95</v>
      </c>
      <c r="X11" s="7">
        <v>10</v>
      </c>
      <c r="Y11" s="213">
        <v>342.34</v>
      </c>
    </row>
    <row r="12" spans="1:25" ht="15.75" customHeight="1" x14ac:dyDescent="0.25">
      <c r="A12" s="212" t="s">
        <v>55</v>
      </c>
      <c r="B12" s="7">
        <v>11272</v>
      </c>
      <c r="C12" s="213">
        <v>956.47</v>
      </c>
      <c r="D12" s="7">
        <v>7955</v>
      </c>
      <c r="E12" s="213">
        <v>741.18</v>
      </c>
      <c r="F12" s="7">
        <v>1443</v>
      </c>
      <c r="G12" s="213">
        <v>832.53</v>
      </c>
      <c r="H12" s="7">
        <v>606</v>
      </c>
      <c r="I12" s="213">
        <v>934.48</v>
      </c>
      <c r="J12" s="7">
        <v>6882</v>
      </c>
      <c r="K12" s="213">
        <v>1163.2</v>
      </c>
      <c r="L12" s="7">
        <v>5005</v>
      </c>
      <c r="M12" s="213">
        <v>836.78</v>
      </c>
      <c r="N12" s="7">
        <v>2370</v>
      </c>
      <c r="O12" s="213">
        <v>595.85</v>
      </c>
      <c r="P12" s="7">
        <v>2255</v>
      </c>
      <c r="Q12" s="213">
        <v>489.91</v>
      </c>
      <c r="R12" s="7">
        <v>564</v>
      </c>
      <c r="S12" s="213">
        <v>275.86</v>
      </c>
      <c r="T12" s="7">
        <v>79</v>
      </c>
      <c r="U12" s="213">
        <v>433.83</v>
      </c>
      <c r="V12" s="7">
        <v>13</v>
      </c>
      <c r="W12" s="213">
        <v>540.74</v>
      </c>
      <c r="X12" s="7">
        <v>10</v>
      </c>
      <c r="Y12" s="213">
        <v>272.23</v>
      </c>
    </row>
    <row r="13" spans="1:25" ht="15.75" customHeight="1" x14ac:dyDescent="0.25">
      <c r="A13" s="212" t="s">
        <v>56</v>
      </c>
      <c r="B13" s="7">
        <v>11126</v>
      </c>
      <c r="C13" s="213">
        <v>961.45</v>
      </c>
      <c r="D13" s="7">
        <v>8172</v>
      </c>
      <c r="E13" s="213">
        <v>741.49</v>
      </c>
      <c r="F13" s="7">
        <v>1529</v>
      </c>
      <c r="G13" s="213">
        <v>872.3</v>
      </c>
      <c r="H13" s="7">
        <v>588</v>
      </c>
      <c r="I13" s="213">
        <v>942.05</v>
      </c>
      <c r="J13" s="7">
        <v>6616</v>
      </c>
      <c r="K13" s="213">
        <v>1173.23</v>
      </c>
      <c r="L13" s="7">
        <v>5155</v>
      </c>
      <c r="M13" s="213">
        <v>833.97</v>
      </c>
      <c r="N13" s="7">
        <v>2446</v>
      </c>
      <c r="O13" s="213">
        <v>595.22</v>
      </c>
      <c r="P13" s="7">
        <v>2339</v>
      </c>
      <c r="Q13" s="213">
        <v>498.26</v>
      </c>
      <c r="R13" s="7">
        <v>527</v>
      </c>
      <c r="S13" s="213">
        <v>270.73</v>
      </c>
      <c r="T13" s="7">
        <v>76</v>
      </c>
      <c r="U13" s="213">
        <v>470.25</v>
      </c>
      <c r="V13" s="7">
        <v>8</v>
      </c>
      <c r="W13" s="213">
        <v>330.09</v>
      </c>
      <c r="X13" s="7">
        <v>14</v>
      </c>
      <c r="Y13" s="213">
        <v>373.51</v>
      </c>
    </row>
    <row r="14" spans="1:25" ht="15.75" customHeight="1" x14ac:dyDescent="0.25">
      <c r="A14" s="212" t="s">
        <v>57</v>
      </c>
      <c r="B14" s="7">
        <v>11422</v>
      </c>
      <c r="C14" s="213">
        <v>966.74</v>
      </c>
      <c r="D14" s="7">
        <v>9152</v>
      </c>
      <c r="E14" s="213">
        <v>731.56</v>
      </c>
      <c r="F14" s="7">
        <v>1800</v>
      </c>
      <c r="G14" s="213">
        <v>882.88</v>
      </c>
      <c r="H14" s="7">
        <v>623</v>
      </c>
      <c r="I14" s="213">
        <v>979.33</v>
      </c>
      <c r="J14" s="7">
        <v>6486</v>
      </c>
      <c r="K14" s="213">
        <v>1191.21</v>
      </c>
      <c r="L14" s="7">
        <v>5555</v>
      </c>
      <c r="M14" s="213">
        <v>836.49</v>
      </c>
      <c r="N14" s="7">
        <v>2581</v>
      </c>
      <c r="O14" s="213">
        <v>602.01</v>
      </c>
      <c r="P14" s="7">
        <v>2564</v>
      </c>
      <c r="Q14" s="213">
        <v>512.23</v>
      </c>
      <c r="R14" s="7">
        <v>543</v>
      </c>
      <c r="S14" s="213">
        <v>306.2</v>
      </c>
      <c r="T14" s="7">
        <v>401</v>
      </c>
      <c r="U14" s="213">
        <v>307.17</v>
      </c>
      <c r="V14" s="7">
        <v>12</v>
      </c>
      <c r="W14" s="213">
        <v>562.47</v>
      </c>
      <c r="X14" s="7">
        <v>9</v>
      </c>
      <c r="Y14" s="213">
        <v>210.96</v>
      </c>
    </row>
    <row r="15" spans="1:25" ht="15.75" customHeight="1" x14ac:dyDescent="0.25">
      <c r="A15" s="212" t="s">
        <v>58</v>
      </c>
      <c r="B15" s="7">
        <v>11877</v>
      </c>
      <c r="C15" s="213">
        <v>999.89</v>
      </c>
      <c r="D15" s="7">
        <v>8613</v>
      </c>
      <c r="E15" s="213">
        <v>747.25</v>
      </c>
      <c r="F15" s="7">
        <v>1608</v>
      </c>
      <c r="G15" s="213">
        <v>879.33</v>
      </c>
      <c r="H15" s="7">
        <v>555</v>
      </c>
      <c r="I15" s="213">
        <v>977.89</v>
      </c>
      <c r="J15" s="7">
        <v>7266</v>
      </c>
      <c r="K15" s="213">
        <v>1201.83</v>
      </c>
      <c r="L15" s="7">
        <v>5211</v>
      </c>
      <c r="M15" s="213">
        <v>865.93</v>
      </c>
      <c r="N15" s="7">
        <v>2420</v>
      </c>
      <c r="O15" s="213">
        <v>647.47</v>
      </c>
      <c r="P15" s="7">
        <v>2406</v>
      </c>
      <c r="Q15" s="213">
        <v>516.66999999999996</v>
      </c>
      <c r="R15" s="7">
        <v>574</v>
      </c>
      <c r="S15" s="213">
        <v>272.88</v>
      </c>
      <c r="T15" s="7">
        <v>430</v>
      </c>
      <c r="U15" s="213">
        <v>315.93</v>
      </c>
      <c r="V15" s="7">
        <v>9</v>
      </c>
      <c r="W15" s="213">
        <v>641.58000000000004</v>
      </c>
      <c r="X15" s="7">
        <v>11</v>
      </c>
      <c r="Y15" s="213">
        <v>179.86</v>
      </c>
    </row>
    <row r="16" spans="1:25" ht="15.75" customHeight="1" x14ac:dyDescent="0.25">
      <c r="A16" s="212" t="s">
        <v>59</v>
      </c>
      <c r="B16" s="7">
        <v>11795</v>
      </c>
      <c r="C16" s="213">
        <v>989.3</v>
      </c>
      <c r="D16" s="7">
        <v>8740</v>
      </c>
      <c r="E16" s="213">
        <v>749</v>
      </c>
      <c r="F16" s="7">
        <v>1485</v>
      </c>
      <c r="G16" s="213">
        <v>865.52</v>
      </c>
      <c r="H16" s="7">
        <v>644</v>
      </c>
      <c r="I16" s="213">
        <v>985.98</v>
      </c>
      <c r="J16" s="7">
        <v>7256</v>
      </c>
      <c r="K16" s="213">
        <v>1184.26</v>
      </c>
      <c r="L16" s="7">
        <v>5272</v>
      </c>
      <c r="M16" s="213">
        <v>859.95</v>
      </c>
      <c r="N16" s="7">
        <v>2509</v>
      </c>
      <c r="O16" s="213">
        <v>648.03</v>
      </c>
      <c r="P16" s="7">
        <v>2385</v>
      </c>
      <c r="Q16" s="213">
        <v>519.77</v>
      </c>
      <c r="R16" s="7">
        <v>540</v>
      </c>
      <c r="S16" s="213">
        <v>299.27</v>
      </c>
      <c r="T16" s="7">
        <v>433</v>
      </c>
      <c r="U16" s="213">
        <v>312.12</v>
      </c>
      <c r="V16" s="7">
        <v>5</v>
      </c>
      <c r="W16" s="213">
        <v>600.41</v>
      </c>
      <c r="X16" s="7">
        <v>6</v>
      </c>
      <c r="Y16" s="213">
        <v>467.26</v>
      </c>
    </row>
    <row r="17" spans="1:25" ht="15.75" customHeight="1" x14ac:dyDescent="0.25">
      <c r="A17" s="212" t="s">
        <v>60</v>
      </c>
      <c r="B17" s="7">
        <v>12098</v>
      </c>
      <c r="C17" s="213">
        <v>993.71</v>
      </c>
      <c r="D17" s="7">
        <v>8536</v>
      </c>
      <c r="E17" s="213">
        <v>759.73</v>
      </c>
      <c r="F17" s="7">
        <v>1470</v>
      </c>
      <c r="G17" s="213">
        <v>915.11</v>
      </c>
      <c r="H17" s="7">
        <v>617</v>
      </c>
      <c r="I17" s="213">
        <v>998.44</v>
      </c>
      <c r="J17" s="7">
        <v>7473</v>
      </c>
      <c r="K17" s="213">
        <v>1180.42</v>
      </c>
      <c r="L17" s="7">
        <v>5205</v>
      </c>
      <c r="M17" s="213">
        <v>868.83</v>
      </c>
      <c r="N17" s="7">
        <v>2618</v>
      </c>
      <c r="O17" s="213">
        <v>648.59</v>
      </c>
      <c r="P17" s="7">
        <v>2342</v>
      </c>
      <c r="Q17" s="213">
        <v>520.95000000000005</v>
      </c>
      <c r="R17" s="7">
        <v>534</v>
      </c>
      <c r="S17" s="213">
        <v>291.23</v>
      </c>
      <c r="T17" s="7">
        <v>365</v>
      </c>
      <c r="U17" s="213">
        <v>340.85</v>
      </c>
      <c r="V17" s="7">
        <v>3</v>
      </c>
      <c r="W17" s="213">
        <v>628.41</v>
      </c>
      <c r="X17" s="7">
        <v>7</v>
      </c>
      <c r="Y17" s="213">
        <v>322.35000000000002</v>
      </c>
    </row>
    <row r="18" spans="1:25" ht="15.75" customHeight="1" x14ac:dyDescent="0.25">
      <c r="A18" s="212" t="s">
        <v>61</v>
      </c>
      <c r="B18" s="7">
        <v>12027</v>
      </c>
      <c r="C18" s="213">
        <v>1013.91</v>
      </c>
      <c r="D18" s="7">
        <v>8254</v>
      </c>
      <c r="E18" s="213">
        <v>798.99</v>
      </c>
      <c r="F18" s="7">
        <v>1845</v>
      </c>
      <c r="G18" s="213">
        <v>921.66</v>
      </c>
      <c r="H18" s="7">
        <v>541</v>
      </c>
      <c r="I18" s="213">
        <v>996.39</v>
      </c>
      <c r="J18" s="7">
        <v>7129</v>
      </c>
      <c r="K18" s="213">
        <v>1203</v>
      </c>
      <c r="L18" s="7">
        <v>5081</v>
      </c>
      <c r="M18" s="213">
        <v>914.99</v>
      </c>
      <c r="N18" s="7">
        <v>2495</v>
      </c>
      <c r="O18" s="213">
        <v>697.3</v>
      </c>
      <c r="P18" s="7">
        <v>2281</v>
      </c>
      <c r="Q18" s="213">
        <v>563.74</v>
      </c>
      <c r="R18" s="7">
        <v>553</v>
      </c>
      <c r="S18" s="213">
        <v>317.19</v>
      </c>
      <c r="T18" s="7">
        <v>340</v>
      </c>
      <c r="U18" s="213">
        <v>343.99</v>
      </c>
      <c r="V18" s="7">
        <v>5</v>
      </c>
      <c r="W18" s="213">
        <v>480.75</v>
      </c>
      <c r="X18" s="7">
        <v>11</v>
      </c>
      <c r="Y18" s="213">
        <v>357.51</v>
      </c>
    </row>
    <row r="19" spans="1:25" ht="16.5" customHeight="1" x14ac:dyDescent="0.25">
      <c r="A19" s="212" t="s">
        <v>62</v>
      </c>
      <c r="B19" s="7">
        <v>11765</v>
      </c>
      <c r="C19" s="213">
        <v>1078.74</v>
      </c>
      <c r="D19" s="7">
        <v>8753</v>
      </c>
      <c r="E19" s="213">
        <v>843.26</v>
      </c>
      <c r="F19" s="7">
        <v>1983</v>
      </c>
      <c r="G19" s="213">
        <v>936.99</v>
      </c>
      <c r="H19" s="7">
        <v>482</v>
      </c>
      <c r="I19" s="213">
        <v>1050.08</v>
      </c>
      <c r="J19" s="7">
        <v>6857</v>
      </c>
      <c r="K19" s="213">
        <v>1298.45</v>
      </c>
      <c r="L19" s="7">
        <v>5508</v>
      </c>
      <c r="M19" s="213">
        <v>965.96</v>
      </c>
      <c r="N19" s="7">
        <v>2458</v>
      </c>
      <c r="O19" s="213">
        <v>724.42</v>
      </c>
      <c r="P19" s="7">
        <v>2405</v>
      </c>
      <c r="Q19" s="213">
        <v>591.94000000000005</v>
      </c>
      <c r="R19" s="7">
        <v>463</v>
      </c>
      <c r="S19" s="213">
        <v>315.63</v>
      </c>
      <c r="T19" s="7">
        <v>352</v>
      </c>
      <c r="U19" s="213">
        <v>365.55</v>
      </c>
      <c r="V19" s="7">
        <v>4</v>
      </c>
      <c r="W19" s="213">
        <v>767.83</v>
      </c>
      <c r="X19" s="7">
        <v>6</v>
      </c>
      <c r="Y19" s="213">
        <v>356.22</v>
      </c>
    </row>
    <row r="20" spans="1:25" ht="13.5" customHeight="1" x14ac:dyDescent="0.25">
      <c r="A20" s="214" t="s">
        <v>63</v>
      </c>
      <c r="B20" s="215">
        <v>12741</v>
      </c>
      <c r="C20" s="178">
        <v>1052.9100000000001</v>
      </c>
      <c r="D20" s="215">
        <v>8799</v>
      </c>
      <c r="E20" s="216">
        <v>846.34</v>
      </c>
      <c r="F20" s="215">
        <v>2359</v>
      </c>
      <c r="G20" s="216">
        <v>922.4</v>
      </c>
      <c r="H20" s="215">
        <v>609</v>
      </c>
      <c r="I20" s="216">
        <v>989.1</v>
      </c>
      <c r="J20" s="215">
        <v>7170</v>
      </c>
      <c r="K20" s="216">
        <v>1276.02</v>
      </c>
      <c r="L20" s="215">
        <v>5418</v>
      </c>
      <c r="M20" s="216">
        <v>978.44</v>
      </c>
      <c r="N20" s="215">
        <v>2669</v>
      </c>
      <c r="O20" s="216">
        <v>717.18</v>
      </c>
      <c r="P20" s="215">
        <v>2380</v>
      </c>
      <c r="Q20" s="216">
        <v>587.19000000000005</v>
      </c>
      <c r="R20" s="215">
        <v>538</v>
      </c>
      <c r="S20" s="216">
        <v>324.77999999999997</v>
      </c>
      <c r="T20" s="215">
        <v>386</v>
      </c>
      <c r="U20" s="216">
        <v>373.78</v>
      </c>
      <c r="V20" s="215">
        <v>5</v>
      </c>
      <c r="W20" s="216">
        <v>238.3</v>
      </c>
      <c r="X20" s="215">
        <v>6</v>
      </c>
      <c r="Y20" s="216">
        <v>267.95999999999998</v>
      </c>
    </row>
    <row r="21" spans="1:25" ht="13.5" customHeight="1" x14ac:dyDescent="0.25">
      <c r="A21" s="441" t="s">
        <v>551</v>
      </c>
      <c r="B21" s="441"/>
      <c r="C21" s="441"/>
      <c r="D21" s="441"/>
      <c r="E21" s="441"/>
      <c r="F21" s="441"/>
      <c r="G21" s="441"/>
      <c r="H21" s="441"/>
      <c r="I21" s="441"/>
      <c r="J21" s="441"/>
      <c r="K21" s="441"/>
      <c r="L21" s="441"/>
      <c r="M21" s="441"/>
      <c r="N21" s="441"/>
      <c r="O21" s="441"/>
      <c r="P21" s="441"/>
      <c r="Q21" s="441"/>
      <c r="R21" s="441"/>
      <c r="S21" s="441"/>
      <c r="T21" s="441"/>
      <c r="U21" s="441"/>
      <c r="V21" s="441"/>
      <c r="W21" s="441"/>
      <c r="X21" s="441"/>
      <c r="Y21" s="441"/>
    </row>
  </sheetData>
  <mergeCells count="9">
    <mergeCell ref="A21:Y21"/>
    <mergeCell ref="V2:Y2"/>
    <mergeCell ref="A1:Y1"/>
    <mergeCell ref="B2:E2"/>
    <mergeCell ref="F2:I2"/>
    <mergeCell ref="J2:M2"/>
    <mergeCell ref="N2:Q2"/>
    <mergeCell ref="R2:U2"/>
    <mergeCell ref="A2:A3"/>
  </mergeCells>
  <pageMargins left="0.7" right="0.7" top="0.75" bottom="0.75" header="0.3" footer="0.3"/>
  <pageSetup orientation="portrait"/>
  <headerFooter>
    <oddFooter>&amp;C&amp;"Helvetica Neue,Regular"&amp;12&amp;K000000&amp;P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249977111117893"/>
  </sheetPr>
  <dimension ref="A1:D27"/>
  <sheetViews>
    <sheetView showGridLines="0" workbookViewId="0">
      <selection sqref="A1:D27"/>
    </sheetView>
  </sheetViews>
  <sheetFormatPr baseColWidth="10" defaultColWidth="10.7109375" defaultRowHeight="15" customHeight="1" x14ac:dyDescent="0.25"/>
  <cols>
    <col min="1" max="1" width="70.42578125" style="1" customWidth="1"/>
    <col min="2" max="3" width="10.7109375" style="1" customWidth="1"/>
    <col min="4" max="4" width="18" style="1" customWidth="1"/>
    <col min="5" max="5" width="10.42578125" style="1" customWidth="1"/>
    <col min="6" max="6" width="10.7109375" style="1" customWidth="1"/>
    <col min="7" max="16384" width="10.7109375" style="1"/>
  </cols>
  <sheetData>
    <row r="1" spans="1:4" ht="15" customHeight="1" x14ac:dyDescent="0.25">
      <c r="A1" s="490" t="s">
        <v>501</v>
      </c>
      <c r="B1" s="491"/>
      <c r="C1" s="491"/>
      <c r="D1" s="612"/>
    </row>
    <row r="2" spans="1:4" ht="15" customHeight="1" x14ac:dyDescent="0.25">
      <c r="A2" s="442" t="s">
        <v>809</v>
      </c>
      <c r="B2" s="613" t="s">
        <v>122</v>
      </c>
      <c r="C2" s="614"/>
      <c r="D2" s="615"/>
    </row>
    <row r="3" spans="1:4" ht="15" customHeight="1" x14ac:dyDescent="0.25">
      <c r="A3" s="442"/>
      <c r="B3" s="316" t="s">
        <v>217</v>
      </c>
      <c r="C3" s="316" t="s">
        <v>218</v>
      </c>
      <c r="D3" s="316" t="s">
        <v>46</v>
      </c>
    </row>
    <row r="4" spans="1:4" ht="15" customHeight="1" x14ac:dyDescent="0.25">
      <c r="A4" s="129" t="s">
        <v>810</v>
      </c>
      <c r="B4" s="317">
        <v>2180</v>
      </c>
      <c r="C4" s="317">
        <v>438</v>
      </c>
      <c r="D4" s="317">
        <v>2618</v>
      </c>
    </row>
    <row r="5" spans="1:4" ht="15" customHeight="1" x14ac:dyDescent="0.25">
      <c r="A5" s="129" t="s">
        <v>811</v>
      </c>
      <c r="B5" s="317"/>
      <c r="C5" s="317"/>
      <c r="D5" s="317">
        <v>275</v>
      </c>
    </row>
    <row r="6" spans="1:4" ht="15" customHeight="1" x14ac:dyDescent="0.25">
      <c r="A6" s="129" t="s">
        <v>812</v>
      </c>
      <c r="B6" s="317"/>
      <c r="C6" s="317"/>
      <c r="D6" s="317">
        <v>481</v>
      </c>
    </row>
    <row r="7" spans="1:4" ht="15" customHeight="1" x14ac:dyDescent="0.25">
      <c r="A7" s="129" t="s">
        <v>817</v>
      </c>
      <c r="B7" s="317"/>
      <c r="C7" s="317"/>
      <c r="D7" s="317">
        <v>348</v>
      </c>
    </row>
    <row r="8" spans="1:4" ht="15" customHeight="1" x14ac:dyDescent="0.25">
      <c r="A8" s="129" t="s">
        <v>2</v>
      </c>
      <c r="B8" s="317">
        <v>115</v>
      </c>
      <c r="C8" s="317">
        <v>6</v>
      </c>
      <c r="D8" s="317">
        <v>121</v>
      </c>
    </row>
    <row r="9" spans="1:4" ht="15" customHeight="1" x14ac:dyDescent="0.25">
      <c r="A9" s="129" t="s">
        <v>3</v>
      </c>
      <c r="B9" s="317">
        <v>1314</v>
      </c>
      <c r="C9" s="317">
        <v>98</v>
      </c>
      <c r="D9" s="317">
        <v>1412</v>
      </c>
    </row>
    <row r="10" spans="1:4" ht="15" customHeight="1" x14ac:dyDescent="0.25">
      <c r="A10" s="129" t="s">
        <v>4</v>
      </c>
      <c r="B10" s="317">
        <v>9</v>
      </c>
      <c r="C10" s="317">
        <v>982</v>
      </c>
      <c r="D10" s="317">
        <v>991</v>
      </c>
    </row>
    <row r="11" spans="1:4" ht="15" customHeight="1" x14ac:dyDescent="0.25">
      <c r="A11" s="129" t="s">
        <v>5</v>
      </c>
      <c r="B11" s="317">
        <v>36</v>
      </c>
      <c r="C11" s="317">
        <v>44</v>
      </c>
      <c r="D11" s="317">
        <v>80</v>
      </c>
    </row>
    <row r="12" spans="1:4" ht="15" customHeight="1" x14ac:dyDescent="0.25">
      <c r="A12" s="129" t="s">
        <v>28</v>
      </c>
      <c r="B12" s="317">
        <v>2</v>
      </c>
      <c r="C12" s="317">
        <v>2</v>
      </c>
      <c r="D12" s="317">
        <v>4</v>
      </c>
    </row>
    <row r="13" spans="1:4" ht="15" customHeight="1" x14ac:dyDescent="0.25">
      <c r="A13" s="129" t="s">
        <v>813</v>
      </c>
      <c r="B13" s="317"/>
      <c r="C13" s="317"/>
      <c r="D13" s="317">
        <v>90</v>
      </c>
    </row>
    <row r="14" spans="1:4" ht="15" customHeight="1" x14ac:dyDescent="0.25">
      <c r="A14" s="129" t="s">
        <v>818</v>
      </c>
      <c r="B14" s="317"/>
      <c r="C14" s="317"/>
      <c r="D14" s="317">
        <v>77</v>
      </c>
    </row>
    <row r="15" spans="1:4" ht="15" customHeight="1" x14ac:dyDescent="0.25">
      <c r="A15" s="129" t="s">
        <v>15</v>
      </c>
      <c r="B15" s="317"/>
      <c r="C15" s="317"/>
      <c r="D15" s="317">
        <v>41</v>
      </c>
    </row>
    <row r="16" spans="1:4" ht="15" customHeight="1" x14ac:dyDescent="0.25">
      <c r="A16" s="129" t="s">
        <v>819</v>
      </c>
      <c r="B16" s="317"/>
      <c r="C16" s="317"/>
      <c r="D16" s="317">
        <v>594</v>
      </c>
    </row>
    <row r="17" spans="1:4" ht="15" customHeight="1" x14ac:dyDescent="0.25">
      <c r="A17" s="129" t="s">
        <v>814</v>
      </c>
      <c r="B17" s="241"/>
      <c r="C17" s="241"/>
      <c r="D17" s="318">
        <v>5945780.4100000001</v>
      </c>
    </row>
    <row r="18" spans="1:4" ht="15" customHeight="1" x14ac:dyDescent="0.25">
      <c r="A18" s="129" t="s">
        <v>820</v>
      </c>
      <c r="B18" s="241"/>
      <c r="C18" s="241"/>
      <c r="D18" s="319">
        <v>33</v>
      </c>
    </row>
    <row r="19" spans="1:4" ht="15" customHeight="1" x14ac:dyDescent="0.25">
      <c r="A19" s="129" t="s">
        <v>821</v>
      </c>
      <c r="B19" s="241"/>
      <c r="C19" s="241"/>
      <c r="D19" s="318">
        <v>49506.62</v>
      </c>
    </row>
    <row r="20" spans="1:4" ht="15" customHeight="1" x14ac:dyDescent="0.25">
      <c r="A20" s="129" t="s">
        <v>822</v>
      </c>
      <c r="B20" s="241"/>
      <c r="C20" s="241"/>
      <c r="D20" s="319">
        <v>306</v>
      </c>
    </row>
    <row r="21" spans="1:4" ht="15" customHeight="1" x14ac:dyDescent="0.25">
      <c r="A21" s="129" t="s">
        <v>823</v>
      </c>
      <c r="B21" s="241"/>
      <c r="C21" s="241"/>
      <c r="D21" s="318">
        <v>658</v>
      </c>
    </row>
    <row r="22" spans="1:4" ht="15" customHeight="1" x14ac:dyDescent="0.25">
      <c r="A22" s="129" t="s">
        <v>824</v>
      </c>
      <c r="B22" s="241"/>
      <c r="C22" s="241"/>
      <c r="D22" s="319">
        <v>624</v>
      </c>
    </row>
    <row r="23" spans="1:4" ht="15" customHeight="1" x14ac:dyDescent="0.25">
      <c r="A23" s="129" t="s">
        <v>825</v>
      </c>
      <c r="B23" s="241"/>
      <c r="C23" s="241"/>
      <c r="D23" s="319">
        <v>21</v>
      </c>
    </row>
    <row r="24" spans="1:4" ht="15" customHeight="1" x14ac:dyDescent="0.25">
      <c r="A24" s="129" t="s">
        <v>815</v>
      </c>
      <c r="B24" s="241"/>
      <c r="C24" s="241"/>
      <c r="D24" s="319">
        <v>235</v>
      </c>
    </row>
    <row r="25" spans="1:4" ht="15" customHeight="1" x14ac:dyDescent="0.25">
      <c r="A25" s="129" t="s">
        <v>816</v>
      </c>
      <c r="B25" s="241"/>
      <c r="C25" s="241"/>
      <c r="D25" s="317">
        <v>1420</v>
      </c>
    </row>
    <row r="26" spans="1:4" ht="15" customHeight="1" x14ac:dyDescent="0.25">
      <c r="A26" s="129" t="s">
        <v>826</v>
      </c>
      <c r="B26" s="241"/>
      <c r="C26" s="241"/>
      <c r="D26" s="319">
        <v>306</v>
      </c>
    </row>
    <row r="27" spans="1:4" ht="15" customHeight="1" x14ac:dyDescent="0.25">
      <c r="A27" s="616" t="s">
        <v>633</v>
      </c>
      <c r="B27" s="616"/>
      <c r="C27" s="616"/>
      <c r="D27" s="616"/>
    </row>
  </sheetData>
  <mergeCells count="4">
    <mergeCell ref="A2:A3"/>
    <mergeCell ref="A1:D1"/>
    <mergeCell ref="B2:D2"/>
    <mergeCell ref="A27:D27"/>
  </mergeCells>
  <conditionalFormatting sqref="D17 D19 D21">
    <cfRule type="cellIs" dxfId="0" priority="1" stopIfTrue="1" operator="lessThan">
      <formula>0</formula>
    </cfRule>
  </conditionalFormatting>
  <pageMargins left="0.7" right="0.7" top="0.75" bottom="0.75" header="0.3" footer="0.3"/>
  <pageSetup orientation="portrait" r:id="rId1"/>
  <headerFooter>
    <oddFooter>&amp;C&amp;"Helvetica Neue,Regular"&amp;12&amp;K000000&amp;P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249977111117893"/>
  </sheetPr>
  <dimension ref="A1:C11"/>
  <sheetViews>
    <sheetView showGridLines="0" workbookViewId="0">
      <selection sqref="A1:B11"/>
    </sheetView>
  </sheetViews>
  <sheetFormatPr baseColWidth="10" defaultColWidth="10.7109375" defaultRowHeight="15" customHeight="1" x14ac:dyDescent="0.25"/>
  <cols>
    <col min="1" max="1" width="50.7109375" style="1" customWidth="1"/>
    <col min="2" max="2" width="68.7109375" style="1" customWidth="1"/>
    <col min="3" max="3" width="14.140625" style="1" customWidth="1"/>
    <col min="4" max="4" width="12.140625" style="1" customWidth="1"/>
    <col min="5" max="5" width="10.7109375" style="1" customWidth="1"/>
    <col min="6" max="16384" width="10.7109375" style="1"/>
  </cols>
  <sheetData>
    <row r="1" spans="1:3" ht="13.5" customHeight="1" x14ac:dyDescent="0.25">
      <c r="A1" s="523" t="s">
        <v>502</v>
      </c>
      <c r="B1" s="524"/>
    </row>
    <row r="2" spans="1:3" ht="13.5" customHeight="1" x14ac:dyDescent="0.25">
      <c r="A2" s="228" t="s">
        <v>689</v>
      </c>
      <c r="B2" s="228" t="s">
        <v>571</v>
      </c>
      <c r="C2" s="46"/>
    </row>
    <row r="3" spans="1:3" ht="13.5" customHeight="1" x14ac:dyDescent="0.25">
      <c r="A3" s="129" t="s">
        <v>7</v>
      </c>
      <c r="B3" s="320">
        <v>180592609.84999999</v>
      </c>
      <c r="C3" s="46"/>
    </row>
    <row r="4" spans="1:3" ht="13.5" customHeight="1" x14ac:dyDescent="0.25">
      <c r="A4" s="129" t="s">
        <v>827</v>
      </c>
      <c r="B4" s="320">
        <v>16008568.65</v>
      </c>
      <c r="C4" s="46"/>
    </row>
    <row r="5" spans="1:3" ht="13.5" customHeight="1" x14ac:dyDescent="0.25">
      <c r="A5" s="129" t="s">
        <v>828</v>
      </c>
      <c r="B5" s="320">
        <v>1649421.51</v>
      </c>
      <c r="C5" s="46"/>
    </row>
    <row r="6" spans="1:3" ht="13.5" customHeight="1" x14ac:dyDescent="0.25">
      <c r="A6" s="129" t="s">
        <v>20</v>
      </c>
      <c r="B6" s="320">
        <v>114054.19</v>
      </c>
      <c r="C6" s="46"/>
    </row>
    <row r="7" spans="1:3" ht="13.5" customHeight="1" x14ac:dyDescent="0.25">
      <c r="A7" s="129" t="s">
        <v>829</v>
      </c>
      <c r="B7" s="320">
        <v>146882913.41999999</v>
      </c>
      <c r="C7" s="46"/>
    </row>
    <row r="8" spans="1:3" ht="13.5" customHeight="1" x14ac:dyDescent="0.25">
      <c r="A8" s="129" t="s">
        <v>830</v>
      </c>
      <c r="B8" s="320">
        <v>526417.11</v>
      </c>
      <c r="C8" s="46"/>
    </row>
    <row r="9" spans="1:3" ht="13.5" customHeight="1" x14ac:dyDescent="0.25">
      <c r="A9" s="129" t="s">
        <v>831</v>
      </c>
      <c r="B9" s="320">
        <v>11627.89</v>
      </c>
      <c r="C9" s="46"/>
    </row>
    <row r="10" spans="1:3" ht="13.5" customHeight="1" x14ac:dyDescent="0.25">
      <c r="A10" s="321" t="s">
        <v>30</v>
      </c>
      <c r="B10" s="322">
        <v>345785652.38</v>
      </c>
      <c r="C10" s="46"/>
    </row>
    <row r="11" spans="1:3" ht="24.75" customHeight="1" x14ac:dyDescent="0.25">
      <c r="A11" s="552" t="s">
        <v>832</v>
      </c>
      <c r="B11" s="617"/>
      <c r="C11" s="46"/>
    </row>
  </sheetData>
  <mergeCells count="2">
    <mergeCell ref="A1:B1"/>
    <mergeCell ref="A11:B11"/>
  </mergeCells>
  <hyperlinks>
    <hyperlink ref="A11" r:id="rId1" display="www.seg-social.es" xr:uid="{00000000-0004-0000-0200-000000000000}"/>
  </hyperlinks>
  <pageMargins left="0.7" right="0.7" top="0.75" bottom="0.75" header="0.3" footer="0.3"/>
  <pageSetup orientation="portrait"/>
  <headerFooter>
    <oddFooter>&amp;C&amp;"Helvetica Neue,Regular"&amp;12&amp;K000000&amp;P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8" tint="-0.249977111117893"/>
  </sheetPr>
  <dimension ref="A1:I15"/>
  <sheetViews>
    <sheetView showGridLines="0" workbookViewId="0">
      <selection sqref="A1:I15"/>
    </sheetView>
  </sheetViews>
  <sheetFormatPr baseColWidth="10" defaultColWidth="10.7109375" defaultRowHeight="15" customHeight="1" x14ac:dyDescent="0.25"/>
  <cols>
    <col min="1" max="1" width="10.7109375" style="1" customWidth="1"/>
    <col min="2" max="2" width="25.7109375" style="1" customWidth="1"/>
    <col min="3" max="3" width="13.7109375" style="1" customWidth="1"/>
    <col min="4" max="4" width="32.42578125" style="1" customWidth="1"/>
    <col min="5" max="5" width="10.7109375" style="1" customWidth="1"/>
    <col min="6" max="6" width="29.140625" style="1" customWidth="1"/>
    <col min="7" max="7" width="13.7109375" style="1" customWidth="1"/>
    <col min="8" max="8" width="37.140625" style="1" customWidth="1"/>
    <col min="9" max="9" width="15.42578125" style="1" customWidth="1"/>
    <col min="10" max="14" width="10.7109375" style="1" customWidth="1"/>
    <col min="15" max="16384" width="10.7109375" style="1"/>
  </cols>
  <sheetData>
    <row r="1" spans="1:9" ht="13.5" customHeight="1" x14ac:dyDescent="0.25">
      <c r="A1" s="471" t="s">
        <v>503</v>
      </c>
      <c r="B1" s="471"/>
      <c r="C1" s="471"/>
      <c r="D1" s="471"/>
      <c r="E1" s="471"/>
      <c r="F1" s="471"/>
      <c r="G1" s="471"/>
      <c r="H1" s="471"/>
      <c r="I1" s="471"/>
    </row>
    <row r="2" spans="1:9" ht="27.75" customHeight="1" x14ac:dyDescent="0.25">
      <c r="A2" s="466" t="s">
        <v>45</v>
      </c>
      <c r="B2" s="466" t="s">
        <v>833</v>
      </c>
      <c r="C2" s="466" t="s">
        <v>834</v>
      </c>
      <c r="D2" s="467"/>
      <c r="E2" s="466" t="s">
        <v>835</v>
      </c>
      <c r="F2" s="467"/>
      <c r="G2" s="466" t="s">
        <v>836</v>
      </c>
      <c r="H2" s="467"/>
      <c r="I2" s="623" t="s">
        <v>30</v>
      </c>
    </row>
    <row r="3" spans="1:9" ht="13.9" customHeight="1" x14ac:dyDescent="0.25">
      <c r="A3" s="467"/>
      <c r="B3" s="467"/>
      <c r="C3" s="224"/>
      <c r="D3" s="224" t="s">
        <v>218</v>
      </c>
      <c r="E3" s="224" t="s">
        <v>217</v>
      </c>
      <c r="F3" s="224" t="s">
        <v>218</v>
      </c>
      <c r="G3" s="224" t="s">
        <v>217</v>
      </c>
      <c r="H3" s="224" t="s">
        <v>218</v>
      </c>
      <c r="I3" s="564"/>
    </row>
    <row r="4" spans="1:9" ht="13.5" customHeight="1" x14ac:dyDescent="0.25">
      <c r="A4" s="620" t="s">
        <v>202</v>
      </c>
      <c r="B4" s="106" t="s">
        <v>840</v>
      </c>
      <c r="C4" s="323">
        <v>50.044869131699201</v>
      </c>
      <c r="D4" s="323">
        <v>46.736806682766499</v>
      </c>
      <c r="E4" s="324">
        <v>7221</v>
      </c>
      <c r="F4" s="324">
        <v>25259</v>
      </c>
      <c r="G4" s="324">
        <v>361374</v>
      </c>
      <c r="H4" s="324">
        <v>1180525</v>
      </c>
      <c r="I4" s="325">
        <f>SUM(G4:H4)</f>
        <v>1541899</v>
      </c>
    </row>
    <row r="5" spans="1:9" ht="13.5" customHeight="1" x14ac:dyDescent="0.25">
      <c r="A5" s="621"/>
      <c r="B5" s="106" t="s">
        <v>839</v>
      </c>
      <c r="C5" s="323">
        <v>18.419243986254301</v>
      </c>
      <c r="D5" s="323">
        <v>14.351943076081</v>
      </c>
      <c r="E5" s="324">
        <v>582</v>
      </c>
      <c r="F5" s="324">
        <v>1827</v>
      </c>
      <c r="G5" s="324">
        <v>10720</v>
      </c>
      <c r="H5" s="324">
        <v>26221</v>
      </c>
      <c r="I5" s="325">
        <f>SUM(G5:H5)</f>
        <v>36941</v>
      </c>
    </row>
    <row r="6" spans="1:9" ht="13.5" customHeight="1" x14ac:dyDescent="0.25">
      <c r="A6" s="621"/>
      <c r="B6" s="106" t="s">
        <v>841</v>
      </c>
      <c r="C6" s="323">
        <v>460.29032258064501</v>
      </c>
      <c r="D6" s="323">
        <v>527</v>
      </c>
      <c r="E6" s="324">
        <v>31</v>
      </c>
      <c r="F6" s="324">
        <v>3</v>
      </c>
      <c r="G6" s="324">
        <v>14269</v>
      </c>
      <c r="H6" s="324">
        <v>1581</v>
      </c>
      <c r="I6" s="325">
        <f>SUM(G6:H6)</f>
        <v>15850</v>
      </c>
    </row>
    <row r="7" spans="1:9" ht="13.5" customHeight="1" x14ac:dyDescent="0.25">
      <c r="A7" s="622"/>
      <c r="B7" s="100" t="s">
        <v>837</v>
      </c>
      <c r="C7" s="326"/>
      <c r="D7" s="326"/>
      <c r="E7" s="327">
        <f>SUM(E4:E6)</f>
        <v>7834</v>
      </c>
      <c r="F7" s="327">
        <f>SUM(F4:F6)</f>
        <v>27089</v>
      </c>
      <c r="G7" s="327">
        <f>SUM(G4:G6)</f>
        <v>386363</v>
      </c>
      <c r="H7" s="327">
        <f>SUM(H4:H6)</f>
        <v>1208327</v>
      </c>
      <c r="I7" s="327">
        <v>1594690</v>
      </c>
    </row>
    <row r="8" spans="1:9" ht="13.5" customHeight="1" x14ac:dyDescent="0.25">
      <c r="A8" s="620" t="s">
        <v>203</v>
      </c>
      <c r="B8" s="106" t="s">
        <v>840</v>
      </c>
      <c r="C8" s="323">
        <v>44.702213121209702</v>
      </c>
      <c r="D8" s="323">
        <v>47.0011831025123</v>
      </c>
      <c r="E8" s="324">
        <v>38091</v>
      </c>
      <c r="F8" s="324">
        <v>43107</v>
      </c>
      <c r="G8" s="324">
        <v>1702752</v>
      </c>
      <c r="H8" s="324">
        <v>2026080</v>
      </c>
      <c r="I8" s="325">
        <f>SUM(G8:H8)</f>
        <v>3728832</v>
      </c>
    </row>
    <row r="9" spans="1:9" ht="13.5" customHeight="1" x14ac:dyDescent="0.25">
      <c r="A9" s="621"/>
      <c r="B9" s="106" t="s">
        <v>839</v>
      </c>
      <c r="C9" s="323">
        <v>35.408852998355002</v>
      </c>
      <c r="D9" s="323">
        <v>36.720760233918099</v>
      </c>
      <c r="E9" s="324">
        <v>13374</v>
      </c>
      <c r="F9" s="324">
        <v>6156</v>
      </c>
      <c r="G9" s="324">
        <v>473558</v>
      </c>
      <c r="H9" s="324">
        <v>226053</v>
      </c>
      <c r="I9" s="325">
        <f>SUM(G9:H9)</f>
        <v>699611</v>
      </c>
    </row>
    <row r="10" spans="1:9" ht="13.5" customHeight="1" x14ac:dyDescent="0.25">
      <c r="A10" s="621"/>
      <c r="B10" s="106" t="s">
        <v>841</v>
      </c>
      <c r="C10" s="323">
        <v>121.299511665762</v>
      </c>
      <c r="D10" s="323">
        <v>125.68685192866</v>
      </c>
      <c r="E10" s="324">
        <v>3686</v>
      </c>
      <c r="F10" s="324">
        <v>2411</v>
      </c>
      <c r="G10" s="324">
        <v>447110</v>
      </c>
      <c r="H10" s="324">
        <v>303031</v>
      </c>
      <c r="I10" s="325">
        <f>SUM(G10:H10)</f>
        <v>750141</v>
      </c>
    </row>
    <row r="11" spans="1:9" ht="13.5" customHeight="1" x14ac:dyDescent="0.25">
      <c r="A11" s="621"/>
      <c r="B11" s="106" t="s">
        <v>842</v>
      </c>
      <c r="C11" s="323">
        <v>12.9823982835346</v>
      </c>
      <c r="D11" s="323">
        <v>14.7949581061798</v>
      </c>
      <c r="E11" s="324">
        <v>25168</v>
      </c>
      <c r="F11" s="324">
        <v>27331</v>
      </c>
      <c r="G11" s="324">
        <v>326741</v>
      </c>
      <c r="H11" s="324">
        <v>404361</v>
      </c>
      <c r="I11" s="325">
        <f>SUM(G11:H11)</f>
        <v>731102</v>
      </c>
    </row>
    <row r="12" spans="1:9" ht="13.5" customHeight="1" x14ac:dyDescent="0.25">
      <c r="A12" s="622"/>
      <c r="B12" s="39" t="s">
        <v>838</v>
      </c>
      <c r="C12" s="40"/>
      <c r="D12" s="40"/>
      <c r="E12" s="41">
        <f>SUM(E8:E11)</f>
        <v>80319</v>
      </c>
      <c r="F12" s="41">
        <f>SUM(F8:F11)</f>
        <v>79005</v>
      </c>
      <c r="G12" s="41">
        <f>SUM(G8:G11)</f>
        <v>2950161</v>
      </c>
      <c r="H12" s="41">
        <f>SUM(H8:H11)</f>
        <v>2959525</v>
      </c>
      <c r="I12" s="41">
        <v>5909686</v>
      </c>
    </row>
    <row r="13" spans="1:9" ht="8.25" customHeight="1" x14ac:dyDescent="0.25">
      <c r="A13" s="618" t="s">
        <v>551</v>
      </c>
      <c r="B13" s="618"/>
      <c r="C13" s="618"/>
      <c r="D13" s="618"/>
      <c r="E13" s="618"/>
      <c r="F13" s="618"/>
      <c r="G13" s="618"/>
      <c r="H13" s="618"/>
      <c r="I13" s="618"/>
    </row>
    <row r="14" spans="1:9" ht="15" hidden="1" customHeight="1" x14ac:dyDescent="0.25">
      <c r="A14" s="619"/>
      <c r="B14" s="619"/>
      <c r="C14" s="619"/>
      <c r="D14" s="619"/>
      <c r="E14" s="619"/>
      <c r="F14" s="619"/>
      <c r="G14" s="619"/>
      <c r="H14" s="619"/>
      <c r="I14" s="619"/>
    </row>
    <row r="15" spans="1:9" ht="15" customHeight="1" x14ac:dyDescent="0.25">
      <c r="A15" s="619"/>
      <c r="B15" s="619"/>
      <c r="C15" s="619"/>
      <c r="D15" s="619"/>
      <c r="E15" s="619"/>
      <c r="F15" s="619"/>
      <c r="G15" s="619"/>
      <c r="H15" s="619"/>
      <c r="I15" s="619"/>
    </row>
  </sheetData>
  <mergeCells count="10">
    <mergeCell ref="A13:I15"/>
    <mergeCell ref="A1:I1"/>
    <mergeCell ref="A2:A3"/>
    <mergeCell ref="B2:B3"/>
    <mergeCell ref="C2:D2"/>
    <mergeCell ref="E2:F2"/>
    <mergeCell ref="G2:H2"/>
    <mergeCell ref="A8:A12"/>
    <mergeCell ref="A4:A7"/>
    <mergeCell ref="I2:I3"/>
  </mergeCells>
  <pageMargins left="0.7" right="0.7" top="0.75" bottom="0.75" header="0.3" footer="0.3"/>
  <pageSetup orientation="portrait"/>
  <headerFooter>
    <oddFooter>&amp;C&amp;"Helvetica Neue,Regular"&amp;12&amp;K000000&amp;P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8" tint="-0.249977111117893"/>
  </sheetPr>
  <dimension ref="A1:K9"/>
  <sheetViews>
    <sheetView showGridLines="0" workbookViewId="0">
      <selection activeCell="A6" sqref="A6:A7"/>
    </sheetView>
  </sheetViews>
  <sheetFormatPr baseColWidth="10" defaultColWidth="10.7109375" defaultRowHeight="15" customHeight="1" x14ac:dyDescent="0.25"/>
  <cols>
    <col min="1" max="1" width="25" style="1" customWidth="1"/>
    <col min="2" max="2" width="23" style="1" customWidth="1"/>
    <col min="3" max="3" width="16.7109375" style="1" customWidth="1"/>
    <col min="4" max="4" width="16.140625" style="1" customWidth="1"/>
    <col min="5" max="5" width="22.42578125" style="1" customWidth="1"/>
    <col min="6" max="6" width="15.7109375" style="1" customWidth="1"/>
    <col min="7" max="7" width="16.42578125" style="1" customWidth="1"/>
    <col min="8" max="8" width="15.42578125" style="1" customWidth="1"/>
    <col min="9" max="9" width="14.7109375" style="1" customWidth="1"/>
    <col min="10" max="10" width="21.42578125" style="1" customWidth="1"/>
    <col min="11" max="11" width="15.42578125" style="1" customWidth="1"/>
    <col min="12" max="12" width="10.7109375" style="1" customWidth="1"/>
    <col min="13" max="16384" width="10.7109375" style="1"/>
  </cols>
  <sheetData>
    <row r="1" spans="1:11" ht="13.5" customHeight="1" x14ac:dyDescent="0.25">
      <c r="A1" s="471" t="s">
        <v>504</v>
      </c>
      <c r="B1" s="471"/>
      <c r="C1" s="471"/>
      <c r="D1" s="471"/>
      <c r="E1" s="471"/>
      <c r="F1" s="336"/>
      <c r="G1" s="336"/>
      <c r="H1" s="336"/>
      <c r="I1" s="336"/>
      <c r="J1" s="336"/>
      <c r="K1" s="336"/>
    </row>
    <row r="2" spans="1:11" ht="21" customHeight="1" x14ac:dyDescent="0.25">
      <c r="A2" s="630" t="s">
        <v>45</v>
      </c>
      <c r="B2" s="222" t="s">
        <v>843</v>
      </c>
      <c r="C2" s="631" t="s">
        <v>331</v>
      </c>
      <c r="D2" s="631" t="s">
        <v>332</v>
      </c>
      <c r="E2" s="631" t="s">
        <v>845</v>
      </c>
      <c r="F2" s="336"/>
      <c r="G2" s="336"/>
      <c r="H2" s="336"/>
      <c r="I2" s="336"/>
      <c r="J2" s="336"/>
      <c r="K2" s="336"/>
    </row>
    <row r="3" spans="1:11" ht="15" customHeight="1" x14ac:dyDescent="0.25">
      <c r="A3" s="564"/>
      <c r="B3" s="224" t="s">
        <v>844</v>
      </c>
      <c r="C3" s="632"/>
      <c r="D3" s="632"/>
      <c r="E3" s="632"/>
      <c r="F3" s="336"/>
      <c r="G3" s="336"/>
      <c r="H3" s="336"/>
      <c r="I3" s="336"/>
      <c r="J3" s="336"/>
      <c r="K3" s="336"/>
    </row>
    <row r="4" spans="1:11" ht="13.5" customHeight="1" x14ac:dyDescent="0.25">
      <c r="A4" s="16" t="s">
        <v>623</v>
      </c>
      <c r="B4" s="111">
        <v>13348</v>
      </c>
      <c r="C4" s="111">
        <v>6383</v>
      </c>
      <c r="D4" s="111">
        <v>6965</v>
      </c>
      <c r="E4" s="331">
        <v>82945938.510000005</v>
      </c>
      <c r="F4" s="336"/>
      <c r="G4" s="336"/>
      <c r="H4" s="336"/>
      <c r="I4" s="336"/>
      <c r="J4" s="336"/>
      <c r="K4" s="336"/>
    </row>
    <row r="5" spans="1:11" ht="13.5" customHeight="1" x14ac:dyDescent="0.25">
      <c r="A5" s="625" t="s">
        <v>505</v>
      </c>
      <c r="B5" s="626"/>
      <c r="C5" s="626"/>
      <c r="D5" s="626"/>
      <c r="E5" s="626"/>
      <c r="F5" s="626"/>
      <c r="G5" s="626"/>
      <c r="H5" s="626"/>
      <c r="I5" s="626"/>
      <c r="J5" s="626"/>
      <c r="K5" s="627"/>
    </row>
    <row r="6" spans="1:11" ht="24.75" customHeight="1" x14ac:dyDescent="0.25">
      <c r="A6" s="628"/>
      <c r="B6" s="466" t="s">
        <v>333</v>
      </c>
      <c r="C6" s="555"/>
      <c r="D6" s="555"/>
      <c r="E6" s="555"/>
      <c r="F6" s="466" t="s">
        <v>337</v>
      </c>
      <c r="G6" s="555"/>
      <c r="H6" s="555"/>
      <c r="I6" s="555"/>
      <c r="J6" s="466" t="s">
        <v>846</v>
      </c>
      <c r="K6" s="467"/>
    </row>
    <row r="7" spans="1:11" ht="25.15" customHeight="1" x14ac:dyDescent="0.25">
      <c r="A7" s="629"/>
      <c r="B7" s="224" t="s">
        <v>335</v>
      </c>
      <c r="C7" s="224" t="s">
        <v>334</v>
      </c>
      <c r="D7" s="224" t="s">
        <v>336</v>
      </c>
      <c r="E7" s="224" t="s">
        <v>334</v>
      </c>
      <c r="F7" s="224" t="s">
        <v>335</v>
      </c>
      <c r="G7" s="224" t="s">
        <v>334</v>
      </c>
      <c r="H7" s="224" t="s">
        <v>336</v>
      </c>
      <c r="I7" s="224" t="s">
        <v>334</v>
      </c>
      <c r="J7" s="224" t="s">
        <v>338</v>
      </c>
      <c r="K7" s="224" t="s">
        <v>334</v>
      </c>
    </row>
    <row r="8" spans="1:11" ht="13.9" customHeight="1" x14ac:dyDescent="0.25">
      <c r="A8" s="332" t="s">
        <v>45</v>
      </c>
      <c r="B8" s="333">
        <v>6061</v>
      </c>
      <c r="C8" s="334">
        <v>109.085959412638</v>
      </c>
      <c r="D8" s="333">
        <v>6</v>
      </c>
      <c r="E8" s="334">
        <v>70</v>
      </c>
      <c r="F8" s="333">
        <v>5</v>
      </c>
      <c r="G8" s="334">
        <v>42</v>
      </c>
      <c r="H8" s="333"/>
      <c r="I8" s="335"/>
      <c r="J8" s="333">
        <v>8</v>
      </c>
      <c r="K8" s="334">
        <v>21</v>
      </c>
    </row>
    <row r="9" spans="1:11" ht="13.5" customHeight="1" x14ac:dyDescent="0.25">
      <c r="A9" s="624" t="s">
        <v>754</v>
      </c>
      <c r="B9" s="624"/>
      <c r="C9" s="624"/>
      <c r="D9" s="624"/>
      <c r="E9" s="624"/>
      <c r="F9" s="624"/>
      <c r="G9" s="624"/>
      <c r="H9" s="624"/>
      <c r="I9" s="624"/>
      <c r="J9" s="624"/>
      <c r="K9" s="624"/>
    </row>
  </sheetData>
  <mergeCells count="11">
    <mergeCell ref="A9:K9"/>
    <mergeCell ref="A1:E1"/>
    <mergeCell ref="A5:K5"/>
    <mergeCell ref="A6:A7"/>
    <mergeCell ref="B6:E6"/>
    <mergeCell ref="F6:I6"/>
    <mergeCell ref="J6:K6"/>
    <mergeCell ref="A2:A3"/>
    <mergeCell ref="C2:C3"/>
    <mergeCell ref="D2:D3"/>
    <mergeCell ref="E2:E3"/>
  </mergeCells>
  <pageMargins left="0.7" right="0.7" top="0.75" bottom="0.75" header="0.3" footer="0.3"/>
  <pageSetup orientation="portrait"/>
  <headerFooter>
    <oddFooter>&amp;C&amp;"Helvetica Neue,Regular"&amp;12&amp;K000000&amp;P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8" tint="-0.249977111117893"/>
  </sheetPr>
  <dimension ref="A1:E6"/>
  <sheetViews>
    <sheetView showGridLines="0" workbookViewId="0">
      <selection sqref="A1:E1"/>
    </sheetView>
  </sheetViews>
  <sheetFormatPr baseColWidth="10" defaultColWidth="10.7109375" defaultRowHeight="15" customHeight="1" x14ac:dyDescent="0.25"/>
  <cols>
    <col min="1" max="1" width="19.7109375" style="1" customWidth="1"/>
    <col min="2" max="2" width="29.28515625" style="1" customWidth="1"/>
    <col min="3" max="3" width="31.42578125" style="1" customWidth="1"/>
    <col min="4" max="4" width="31.140625" style="1" customWidth="1"/>
    <col min="5" max="5" width="24.140625" style="1" customWidth="1"/>
    <col min="6" max="6" width="10.7109375" style="1" customWidth="1"/>
    <col min="7" max="16384" width="10.7109375" style="1"/>
  </cols>
  <sheetData>
    <row r="1" spans="1:5" ht="13.5" customHeight="1" x14ac:dyDescent="0.25">
      <c r="A1" s="471" t="s">
        <v>506</v>
      </c>
      <c r="B1" s="471"/>
      <c r="C1" s="471"/>
      <c r="D1" s="471"/>
      <c r="E1" s="471"/>
    </row>
    <row r="2" spans="1:5" ht="14.25" customHeight="1" x14ac:dyDescent="0.25">
      <c r="A2" s="288" t="s">
        <v>847</v>
      </c>
      <c r="B2" s="288" t="s">
        <v>848</v>
      </c>
      <c r="C2" s="288" t="s">
        <v>849</v>
      </c>
      <c r="D2" s="288" t="s">
        <v>850</v>
      </c>
      <c r="E2" s="288" t="s">
        <v>851</v>
      </c>
    </row>
    <row r="3" spans="1:5" ht="13.5" customHeight="1" x14ac:dyDescent="0.25">
      <c r="A3" s="106" t="s">
        <v>45</v>
      </c>
      <c r="B3" s="111">
        <v>4220</v>
      </c>
      <c r="C3" s="111">
        <v>5909</v>
      </c>
      <c r="D3" s="111">
        <v>3708</v>
      </c>
      <c r="E3" s="111">
        <v>9617</v>
      </c>
    </row>
    <row r="4" spans="1:5" ht="13.5" customHeight="1" x14ac:dyDescent="0.25">
      <c r="A4" s="106" t="s">
        <v>852</v>
      </c>
      <c r="B4" s="111">
        <v>336933</v>
      </c>
      <c r="C4" s="111">
        <v>494961</v>
      </c>
      <c r="D4" s="111">
        <v>304242</v>
      </c>
      <c r="E4" s="111">
        <v>799203</v>
      </c>
    </row>
    <row r="5" spans="1:5" ht="8.25" customHeight="1" x14ac:dyDescent="0.25">
      <c r="A5" s="633" t="s">
        <v>853</v>
      </c>
      <c r="B5" s="633"/>
      <c r="C5" s="633"/>
      <c r="D5" s="633"/>
      <c r="E5" s="633"/>
    </row>
    <row r="6" spans="1:5" ht="15" customHeight="1" x14ac:dyDescent="0.25">
      <c r="A6" s="634"/>
      <c r="B6" s="634"/>
      <c r="C6" s="634"/>
      <c r="D6" s="634"/>
      <c r="E6" s="634"/>
    </row>
  </sheetData>
  <mergeCells count="2">
    <mergeCell ref="A1:E1"/>
    <mergeCell ref="A5:E6"/>
  </mergeCells>
  <pageMargins left="0.7" right="0.7" top="0.75" bottom="0.75" header="0.3" footer="0.3"/>
  <pageSetup orientation="portrait"/>
  <headerFooter>
    <oddFooter>&amp;C&amp;"Helvetica Neue,Regular"&amp;12&amp;K000000&amp;P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8" tint="-0.249977111117893"/>
  </sheetPr>
  <dimension ref="A1:D7"/>
  <sheetViews>
    <sheetView showGridLines="0" workbookViewId="0">
      <selection activeCell="A16" sqref="A16"/>
    </sheetView>
  </sheetViews>
  <sheetFormatPr baseColWidth="10" defaultColWidth="10.7109375" defaultRowHeight="15" customHeight="1" x14ac:dyDescent="0.25"/>
  <cols>
    <col min="1" max="1" width="28.42578125" style="1" customWidth="1"/>
    <col min="2" max="2" width="18.7109375" style="1" customWidth="1"/>
    <col min="3" max="3" width="31.28515625" style="1" customWidth="1"/>
    <col min="4" max="4" width="31" style="1" customWidth="1"/>
    <col min="5" max="5" width="10.7109375" style="1" customWidth="1"/>
    <col min="6" max="16384" width="10.7109375" style="1"/>
  </cols>
  <sheetData>
    <row r="1" spans="1:4" ht="13.5" customHeight="1" x14ac:dyDescent="0.25">
      <c r="A1" s="471" t="s">
        <v>507</v>
      </c>
      <c r="B1" s="471"/>
      <c r="C1" s="471"/>
      <c r="D1" s="471"/>
    </row>
    <row r="2" spans="1:4" ht="22.5" customHeight="1" x14ac:dyDescent="0.25">
      <c r="A2" s="337" t="s">
        <v>854</v>
      </c>
      <c r="B2" s="337" t="s">
        <v>855</v>
      </c>
      <c r="C2" s="337" t="s">
        <v>856</v>
      </c>
      <c r="D2" s="337" t="s">
        <v>857</v>
      </c>
    </row>
    <row r="3" spans="1:4" ht="13.5" customHeight="1" x14ac:dyDescent="0.25">
      <c r="A3" s="106" t="s">
        <v>858</v>
      </c>
      <c r="B3" s="42">
        <v>2341</v>
      </c>
      <c r="C3" s="42">
        <v>524</v>
      </c>
      <c r="D3" s="188">
        <v>80.928104575163403</v>
      </c>
    </row>
    <row r="4" spans="1:4" ht="13.5" customHeight="1" x14ac:dyDescent="0.25">
      <c r="A4" s="106" t="s">
        <v>859</v>
      </c>
      <c r="B4" s="42">
        <v>12</v>
      </c>
      <c r="C4" s="42">
        <v>6</v>
      </c>
      <c r="D4" s="188">
        <v>119.25</v>
      </c>
    </row>
    <row r="5" spans="1:4" ht="13.5" customHeight="1" x14ac:dyDescent="0.25">
      <c r="A5" s="106" t="s">
        <v>860</v>
      </c>
      <c r="B5" s="17">
        <v>138</v>
      </c>
      <c r="C5" s="17">
        <v>243</v>
      </c>
      <c r="D5" s="338">
        <v>448.63</v>
      </c>
    </row>
    <row r="6" spans="1:4" ht="9" customHeight="1" x14ac:dyDescent="0.25">
      <c r="A6" s="582" t="s">
        <v>754</v>
      </c>
      <c r="B6" s="582"/>
      <c r="C6" s="582"/>
      <c r="D6" s="582"/>
    </row>
    <row r="7" spans="1:4" ht="15" customHeight="1" x14ac:dyDescent="0.25">
      <c r="A7" s="531"/>
      <c r="B7" s="531"/>
      <c r="C7" s="531"/>
      <c r="D7" s="531"/>
    </row>
  </sheetData>
  <mergeCells count="2">
    <mergeCell ref="A1:D1"/>
    <mergeCell ref="A6:D7"/>
  </mergeCells>
  <pageMargins left="0.7" right="0.7" top="0.75" bottom="0.75" header="0.3" footer="0.3"/>
  <pageSetup orientation="portrait"/>
  <headerFooter>
    <oddFooter>&amp;C&amp;"Helvetica Neue,Regular"&amp;12&amp;K000000&amp;P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8" tint="-0.249977111117893"/>
    <pageSetUpPr fitToPage="1"/>
  </sheetPr>
  <dimension ref="A1:J34"/>
  <sheetViews>
    <sheetView showGridLines="0" workbookViewId="0">
      <pane xSplit="1" ySplit="1" topLeftCell="F2" activePane="bottomRight" state="frozen"/>
      <selection activeCell="C10" sqref="C10"/>
      <selection pane="topRight" activeCell="C10" sqref="C10"/>
      <selection pane="bottomLeft" activeCell="C10" sqref="C10"/>
      <selection pane="bottomRight" activeCell="A2" sqref="A2:J2"/>
    </sheetView>
  </sheetViews>
  <sheetFormatPr baseColWidth="10" defaultColWidth="16.28515625" defaultRowHeight="15.4" customHeight="1" x14ac:dyDescent="0.25"/>
  <cols>
    <col min="1" max="1" width="102.7109375" style="1" customWidth="1"/>
    <col min="2" max="2" width="16.28515625" style="1" customWidth="1"/>
    <col min="3" max="3" width="9.42578125" style="1" customWidth="1"/>
    <col min="4" max="13" width="16.28515625" style="1" customWidth="1"/>
    <col min="14" max="16384" width="16.28515625" style="1"/>
  </cols>
  <sheetData>
    <row r="1" spans="1:10" ht="14.25" customHeight="1" x14ac:dyDescent="0.25">
      <c r="A1" s="637" t="s">
        <v>508</v>
      </c>
      <c r="B1" s="638"/>
      <c r="C1" s="638"/>
      <c r="D1" s="638"/>
      <c r="E1" s="638"/>
      <c r="F1" s="638"/>
      <c r="G1" s="638"/>
      <c r="H1" s="638"/>
      <c r="I1" s="638"/>
      <c r="J1" s="638"/>
    </row>
    <row r="2" spans="1:10" ht="17.649999999999999" customHeight="1" x14ac:dyDescent="0.25">
      <c r="A2" s="639" t="s">
        <v>861</v>
      </c>
      <c r="B2" s="640"/>
      <c r="C2" s="640"/>
      <c r="D2" s="640"/>
      <c r="E2" s="640"/>
      <c r="F2" s="640"/>
      <c r="G2" s="640"/>
      <c r="H2" s="640"/>
      <c r="I2" s="640"/>
      <c r="J2" s="641"/>
    </row>
    <row r="3" spans="1:10" ht="13.15" customHeight="1" x14ac:dyDescent="0.25">
      <c r="A3" s="642"/>
      <c r="B3" s="636" t="s">
        <v>339</v>
      </c>
      <c r="C3" s="636"/>
      <c r="D3" s="636"/>
      <c r="E3" s="547" t="s">
        <v>340</v>
      </c>
      <c r="F3" s="547"/>
      <c r="G3" s="547"/>
      <c r="H3" s="547" t="s">
        <v>30</v>
      </c>
      <c r="I3" s="547"/>
      <c r="J3" s="547"/>
    </row>
    <row r="4" spans="1:10" ht="13.15" customHeight="1" x14ac:dyDescent="0.25">
      <c r="A4" s="450"/>
      <c r="B4" s="98" t="s">
        <v>217</v>
      </c>
      <c r="C4" s="98" t="s">
        <v>218</v>
      </c>
      <c r="D4" s="98" t="s">
        <v>30</v>
      </c>
      <c r="E4" s="288" t="s">
        <v>217</v>
      </c>
      <c r="F4" s="288" t="s">
        <v>218</v>
      </c>
      <c r="G4" s="288" t="s">
        <v>30</v>
      </c>
      <c r="H4" s="288" t="s">
        <v>217</v>
      </c>
      <c r="I4" s="288" t="s">
        <v>218</v>
      </c>
      <c r="J4" s="288" t="s">
        <v>30</v>
      </c>
    </row>
    <row r="5" spans="1:10" ht="13.15" customHeight="1" x14ac:dyDescent="0.25">
      <c r="A5" s="106" t="s">
        <v>862</v>
      </c>
      <c r="B5" s="146">
        <v>3</v>
      </c>
      <c r="C5" s="146">
        <v>2</v>
      </c>
      <c r="D5" s="146">
        <v>5</v>
      </c>
      <c r="E5" s="146">
        <v>2</v>
      </c>
      <c r="F5" s="146">
        <v>3</v>
      </c>
      <c r="G5" s="146">
        <v>5</v>
      </c>
      <c r="H5" s="146">
        <v>5</v>
      </c>
      <c r="I5" s="146">
        <v>5</v>
      </c>
      <c r="J5" s="146">
        <v>10</v>
      </c>
    </row>
    <row r="6" spans="1:10" ht="13.15" customHeight="1" x14ac:dyDescent="0.25">
      <c r="A6" s="106" t="s">
        <v>863</v>
      </c>
      <c r="B6" s="146">
        <v>64</v>
      </c>
      <c r="C6" s="146">
        <v>74</v>
      </c>
      <c r="D6" s="146">
        <v>138</v>
      </c>
      <c r="E6" s="146">
        <v>58</v>
      </c>
      <c r="F6" s="146">
        <v>79</v>
      </c>
      <c r="G6" s="146">
        <v>137</v>
      </c>
      <c r="H6" s="146">
        <v>122</v>
      </c>
      <c r="I6" s="146">
        <v>153</v>
      </c>
      <c r="J6" s="146">
        <v>275</v>
      </c>
    </row>
    <row r="7" spans="1:10" ht="13.15" customHeight="1" x14ac:dyDescent="0.25">
      <c r="A7" s="106" t="s">
        <v>864</v>
      </c>
      <c r="B7" s="146">
        <v>1</v>
      </c>
      <c r="C7" s="146">
        <v>6</v>
      </c>
      <c r="D7" s="146">
        <v>7</v>
      </c>
      <c r="E7" s="146">
        <v>2</v>
      </c>
      <c r="F7" s="146">
        <v>2</v>
      </c>
      <c r="G7" s="146">
        <v>4</v>
      </c>
      <c r="H7" s="146">
        <v>3</v>
      </c>
      <c r="I7" s="146">
        <v>8</v>
      </c>
      <c r="J7" s="146">
        <v>11</v>
      </c>
    </row>
    <row r="8" spans="1:10" ht="13.5" customHeight="1" x14ac:dyDescent="0.25">
      <c r="A8" s="106" t="s">
        <v>865</v>
      </c>
      <c r="B8" s="146">
        <v>3</v>
      </c>
      <c r="C8" s="137" t="s">
        <v>1039</v>
      </c>
      <c r="D8" s="146">
        <v>3</v>
      </c>
      <c r="E8" s="146">
        <v>8</v>
      </c>
      <c r="F8" s="160" t="s">
        <v>1039</v>
      </c>
      <c r="G8" s="146">
        <v>8</v>
      </c>
      <c r="H8" s="146">
        <v>11</v>
      </c>
      <c r="I8" s="137" t="s">
        <v>1039</v>
      </c>
      <c r="J8" s="146">
        <v>11</v>
      </c>
    </row>
    <row r="9" spans="1:10" ht="13.5" customHeight="1" x14ac:dyDescent="0.25">
      <c r="A9" s="106" t="s">
        <v>866</v>
      </c>
      <c r="B9" s="146">
        <v>6</v>
      </c>
      <c r="C9" s="146">
        <v>7</v>
      </c>
      <c r="D9" s="146">
        <v>13</v>
      </c>
      <c r="E9" s="146">
        <v>4</v>
      </c>
      <c r="F9" s="146">
        <v>7</v>
      </c>
      <c r="G9" s="146">
        <v>11</v>
      </c>
      <c r="H9" s="146">
        <v>10</v>
      </c>
      <c r="I9" s="146">
        <v>14</v>
      </c>
      <c r="J9" s="146">
        <v>24</v>
      </c>
    </row>
    <row r="10" spans="1:10" ht="13.5" customHeight="1" x14ac:dyDescent="0.25">
      <c r="A10" s="106" t="s">
        <v>867</v>
      </c>
      <c r="B10" s="137" t="s">
        <v>1039</v>
      </c>
      <c r="C10" s="137" t="s">
        <v>1039</v>
      </c>
      <c r="D10" s="137" t="s">
        <v>1039</v>
      </c>
      <c r="E10" s="137" t="s">
        <v>1039</v>
      </c>
      <c r="F10" s="137" t="s">
        <v>1039</v>
      </c>
      <c r="G10" s="137" t="s">
        <v>1039</v>
      </c>
      <c r="H10" s="137" t="s">
        <v>1039</v>
      </c>
      <c r="I10" s="137" t="s">
        <v>1039</v>
      </c>
      <c r="J10" s="137" t="s">
        <v>1039</v>
      </c>
    </row>
    <row r="11" spans="1:10" s="75" customFormat="1" ht="13.15" customHeight="1" x14ac:dyDescent="0.25">
      <c r="A11" s="104" t="s">
        <v>30</v>
      </c>
      <c r="B11" s="105">
        <v>77</v>
      </c>
      <c r="C11" s="105">
        <v>89</v>
      </c>
      <c r="D11" s="105">
        <v>166</v>
      </c>
      <c r="E11" s="105">
        <v>74</v>
      </c>
      <c r="F11" s="105">
        <v>91</v>
      </c>
      <c r="G11" s="105">
        <v>165</v>
      </c>
      <c r="H11" s="105">
        <v>151</v>
      </c>
      <c r="I11" s="105">
        <v>180</v>
      </c>
      <c r="J11" s="105">
        <v>331</v>
      </c>
    </row>
    <row r="12" spans="1:10" ht="13.15" customHeight="1" x14ac:dyDescent="0.25">
      <c r="A12" s="147" t="s">
        <v>868</v>
      </c>
      <c r="B12" s="60"/>
      <c r="C12" s="60"/>
      <c r="D12" s="60"/>
      <c r="E12" s="60"/>
      <c r="F12" s="60"/>
      <c r="G12" s="60"/>
      <c r="H12" s="60"/>
      <c r="I12" s="60"/>
      <c r="J12" s="60"/>
    </row>
    <row r="13" spans="1:10" ht="13.15" customHeight="1" x14ac:dyDescent="0.25">
      <c r="A13" s="148" t="s">
        <v>869</v>
      </c>
      <c r="B13" s="59"/>
      <c r="C13" s="59"/>
      <c r="D13" s="59"/>
      <c r="E13" s="59"/>
      <c r="F13" s="59"/>
      <c r="G13" s="59"/>
      <c r="H13" s="59"/>
      <c r="I13" s="59"/>
      <c r="J13" s="59"/>
    </row>
    <row r="14" spans="1:10" ht="13.15" customHeight="1" x14ac:dyDescent="0.25">
      <c r="A14" s="58" t="s">
        <v>205</v>
      </c>
      <c r="B14" s="59"/>
      <c r="C14" s="59"/>
      <c r="D14" s="59"/>
      <c r="E14" s="59"/>
      <c r="F14" s="59"/>
      <c r="G14" s="59"/>
      <c r="H14" s="59"/>
      <c r="I14" s="59"/>
      <c r="J14" s="59"/>
    </row>
    <row r="15" spans="1:10" ht="13.15" customHeight="1" x14ac:dyDescent="0.25">
      <c r="A15" s="148" t="s">
        <v>870</v>
      </c>
      <c r="B15" s="59"/>
      <c r="C15" s="59"/>
      <c r="D15" s="59"/>
      <c r="E15" s="59"/>
      <c r="F15" s="59"/>
      <c r="G15" s="59"/>
      <c r="H15" s="59"/>
      <c r="I15" s="59"/>
      <c r="J15" s="59"/>
    </row>
    <row r="16" spans="1:10" ht="13.15" customHeight="1" x14ac:dyDescent="0.25">
      <c r="A16" s="635" t="s">
        <v>871</v>
      </c>
      <c r="B16" s="635"/>
      <c r="C16" s="635"/>
      <c r="D16" s="635"/>
      <c r="E16" s="635"/>
      <c r="F16" s="635"/>
      <c r="G16" s="635"/>
      <c r="H16" s="635"/>
      <c r="I16" s="635"/>
      <c r="J16" s="635"/>
    </row>
    <row r="29" spans="1:1" ht="15.4" customHeight="1" x14ac:dyDescent="0.25">
      <c r="A29" s="106" t="s">
        <v>862</v>
      </c>
    </row>
    <row r="30" spans="1:1" ht="15.4" customHeight="1" x14ac:dyDescent="0.25">
      <c r="A30" s="106" t="s">
        <v>863</v>
      </c>
    </row>
    <row r="31" spans="1:1" ht="15.4" customHeight="1" x14ac:dyDescent="0.25">
      <c r="A31" s="106" t="s">
        <v>864</v>
      </c>
    </row>
    <row r="32" spans="1:1" ht="15.4" customHeight="1" x14ac:dyDescent="0.25">
      <c r="A32" s="106" t="s">
        <v>865</v>
      </c>
    </row>
    <row r="33" spans="1:1" ht="15.4" customHeight="1" x14ac:dyDescent="0.25">
      <c r="A33" s="106" t="s">
        <v>866</v>
      </c>
    </row>
    <row r="34" spans="1:1" ht="15.4" customHeight="1" x14ac:dyDescent="0.25">
      <c r="A34" s="106" t="s">
        <v>867</v>
      </c>
    </row>
  </sheetData>
  <mergeCells count="7">
    <mergeCell ref="A16:J16"/>
    <mergeCell ref="B3:D3"/>
    <mergeCell ref="E3:G3"/>
    <mergeCell ref="H3:J3"/>
    <mergeCell ref="A1:J1"/>
    <mergeCell ref="A2:J2"/>
    <mergeCell ref="A3:A4"/>
  </mergeCells>
  <pageMargins left="1" right="1" top="1" bottom="1" header="0.25" footer="0.25"/>
  <pageSetup orientation="portrait"/>
  <headerFooter>
    <oddFooter>&amp;C&amp;"Helvetica Neue,Regular"&amp;12&amp;K000000&amp;P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8" tint="-0.249977111117893"/>
  </sheetPr>
  <dimension ref="A1:G11"/>
  <sheetViews>
    <sheetView showGridLines="0" workbookViewId="0">
      <selection sqref="A1:G11"/>
    </sheetView>
  </sheetViews>
  <sheetFormatPr baseColWidth="10" defaultColWidth="10.7109375" defaultRowHeight="15" customHeight="1" x14ac:dyDescent="0.25"/>
  <cols>
    <col min="1" max="1" width="81.7109375" style="1" customWidth="1"/>
    <col min="2" max="6" width="10.7109375" style="1" customWidth="1"/>
    <col min="7" max="7" width="15.28515625" style="1" customWidth="1"/>
    <col min="8" max="8" width="10.7109375" style="1" customWidth="1"/>
    <col min="9" max="16384" width="10.7109375" style="1"/>
  </cols>
  <sheetData>
    <row r="1" spans="1:7" ht="13.5" customHeight="1" x14ac:dyDescent="0.25">
      <c r="A1" s="471" t="s">
        <v>509</v>
      </c>
      <c r="B1" s="471"/>
      <c r="C1" s="471"/>
      <c r="D1" s="471"/>
      <c r="E1" s="471"/>
      <c r="F1" s="471"/>
      <c r="G1" s="471"/>
    </row>
    <row r="2" spans="1:7" ht="13.5" customHeight="1" x14ac:dyDescent="0.25">
      <c r="A2" s="106" t="s">
        <v>872</v>
      </c>
      <c r="B2" s="643" t="s">
        <v>1068</v>
      </c>
      <c r="C2" s="644"/>
      <c r="D2" s="645"/>
      <c r="E2" s="643" t="s">
        <v>1066</v>
      </c>
      <c r="F2" s="644"/>
      <c r="G2" s="645"/>
    </row>
    <row r="3" spans="1:7" ht="13.5" customHeight="1" x14ac:dyDescent="0.25">
      <c r="A3" s="339"/>
      <c r="B3" s="288" t="s">
        <v>217</v>
      </c>
      <c r="C3" s="288" t="s">
        <v>218</v>
      </c>
      <c r="D3" s="288" t="s">
        <v>30</v>
      </c>
      <c r="E3" s="288" t="s">
        <v>217</v>
      </c>
      <c r="F3" s="288" t="s">
        <v>218</v>
      </c>
      <c r="G3" s="288" t="s">
        <v>30</v>
      </c>
    </row>
    <row r="4" spans="1:7" ht="13.5" customHeight="1" x14ac:dyDescent="0.25">
      <c r="A4" s="106" t="s">
        <v>862</v>
      </c>
      <c r="B4" s="146">
        <v>1</v>
      </c>
      <c r="C4" s="280" t="s">
        <v>1039</v>
      </c>
      <c r="D4" s="146">
        <v>1</v>
      </c>
      <c r="E4" s="146">
        <v>18</v>
      </c>
      <c r="F4" s="280" t="s">
        <v>1039</v>
      </c>
      <c r="G4" s="146">
        <v>18</v>
      </c>
    </row>
    <row r="5" spans="1:7" ht="13.5" customHeight="1" x14ac:dyDescent="0.25">
      <c r="A5" s="106" t="s">
        <v>863</v>
      </c>
      <c r="B5" s="146">
        <v>44</v>
      </c>
      <c r="C5" s="146">
        <v>52</v>
      </c>
      <c r="D5" s="146">
        <v>96</v>
      </c>
      <c r="E5" s="340">
        <v>96.05</v>
      </c>
      <c r="F5" s="340">
        <v>189.25</v>
      </c>
      <c r="G5" s="340">
        <v>146.53</v>
      </c>
    </row>
    <row r="6" spans="1:7" ht="13.5" customHeight="1" x14ac:dyDescent="0.25">
      <c r="A6" s="106" t="s">
        <v>864</v>
      </c>
      <c r="B6" s="146">
        <v>1</v>
      </c>
      <c r="C6" s="146">
        <v>3</v>
      </c>
      <c r="D6" s="146">
        <v>4</v>
      </c>
      <c r="E6" s="146">
        <v>26</v>
      </c>
      <c r="F6" s="340">
        <v>15.33</v>
      </c>
      <c r="G6" s="146">
        <v>18</v>
      </c>
    </row>
    <row r="7" spans="1:7" ht="13.5" customHeight="1" x14ac:dyDescent="0.25">
      <c r="A7" s="106" t="s">
        <v>865</v>
      </c>
      <c r="B7" s="146">
        <v>2</v>
      </c>
      <c r="C7" s="280" t="s">
        <v>1039</v>
      </c>
      <c r="D7" s="146">
        <v>2</v>
      </c>
      <c r="E7" s="146">
        <v>370</v>
      </c>
      <c r="F7" s="280" t="s">
        <v>1039</v>
      </c>
      <c r="G7" s="146">
        <v>370</v>
      </c>
    </row>
    <row r="8" spans="1:7" ht="13.5" customHeight="1" x14ac:dyDescent="0.25">
      <c r="A8" s="106" t="s">
        <v>866</v>
      </c>
      <c r="B8" s="146">
        <v>1</v>
      </c>
      <c r="C8" s="146">
        <v>2</v>
      </c>
      <c r="D8" s="146">
        <v>3</v>
      </c>
      <c r="E8" s="146">
        <v>70</v>
      </c>
      <c r="F8" s="146">
        <v>14</v>
      </c>
      <c r="G8" s="340">
        <v>32.67</v>
      </c>
    </row>
    <row r="9" spans="1:7" ht="13.5" customHeight="1" x14ac:dyDescent="0.25">
      <c r="A9" s="106" t="s">
        <v>867</v>
      </c>
      <c r="B9" s="280" t="s">
        <v>1039</v>
      </c>
      <c r="C9" s="280" t="s">
        <v>1039</v>
      </c>
      <c r="D9" s="280" t="s">
        <v>1039</v>
      </c>
      <c r="E9" s="280" t="s">
        <v>1039</v>
      </c>
      <c r="F9" s="280" t="s">
        <v>1039</v>
      </c>
      <c r="G9" s="280" t="s">
        <v>1039</v>
      </c>
    </row>
    <row r="10" spans="1:7" ht="9" customHeight="1" x14ac:dyDescent="0.25">
      <c r="A10" s="646" t="s">
        <v>873</v>
      </c>
      <c r="B10" s="646"/>
      <c r="C10" s="646"/>
      <c r="D10" s="646"/>
      <c r="E10" s="646"/>
      <c r="F10" s="646"/>
      <c r="G10" s="646"/>
    </row>
    <row r="11" spans="1:7" ht="15" customHeight="1" x14ac:dyDescent="0.25">
      <c r="A11" s="619"/>
      <c r="B11" s="619"/>
      <c r="C11" s="619"/>
      <c r="D11" s="619"/>
      <c r="E11" s="619"/>
      <c r="F11" s="619"/>
      <c r="G11" s="619"/>
    </row>
  </sheetData>
  <mergeCells count="4">
    <mergeCell ref="A1:G1"/>
    <mergeCell ref="B2:D2"/>
    <mergeCell ref="E2:G2"/>
    <mergeCell ref="A10:G11"/>
  </mergeCells>
  <pageMargins left="0.7" right="0.7" top="0.75" bottom="0.75" header="0.3" footer="0.3"/>
  <pageSetup orientation="portrait"/>
  <headerFooter>
    <oddFooter>&amp;C&amp;"Helvetica Neue,Regular"&amp;12&amp;K000000&amp;P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249977111117893"/>
  </sheetPr>
  <dimension ref="A1:S18"/>
  <sheetViews>
    <sheetView showGridLines="0" workbookViewId="0">
      <selection activeCell="B17" sqref="B17"/>
    </sheetView>
  </sheetViews>
  <sheetFormatPr baseColWidth="10" defaultColWidth="10.7109375" defaultRowHeight="15" customHeight="1" x14ac:dyDescent="0.25"/>
  <cols>
    <col min="1" max="7" width="10.7109375" style="1" customWidth="1"/>
    <col min="8" max="8" width="13.7109375" style="1" customWidth="1"/>
    <col min="9" max="9" width="16.42578125" style="1" customWidth="1"/>
    <col min="10" max="10" width="10.7109375" style="1" customWidth="1"/>
    <col min="11" max="11" width="13.42578125" style="1" customWidth="1"/>
    <col min="12" max="13" width="10.7109375" style="1" customWidth="1"/>
    <col min="14" max="14" width="16.140625" style="1" customWidth="1"/>
    <col min="15" max="15" width="15.140625" style="1" customWidth="1"/>
    <col min="16" max="17" width="10.7109375" style="1" customWidth="1"/>
    <col min="18" max="18" width="11.42578125" style="1" customWidth="1"/>
    <col min="19" max="23" width="10.7109375" style="1" customWidth="1"/>
    <col min="24" max="16384" width="10.7109375" style="1"/>
  </cols>
  <sheetData>
    <row r="1" spans="1:19" ht="13.5" customHeight="1" x14ac:dyDescent="0.25">
      <c r="A1" s="562"/>
      <c r="B1" s="648" t="s">
        <v>510</v>
      </c>
      <c r="C1" s="649"/>
      <c r="D1" s="649"/>
      <c r="E1" s="649"/>
      <c r="F1" s="649"/>
      <c r="G1" s="649"/>
      <c r="H1" s="649"/>
      <c r="I1" s="649"/>
      <c r="J1" s="649"/>
      <c r="K1" s="649"/>
      <c r="L1" s="649"/>
      <c r="M1" s="649"/>
      <c r="N1" s="649"/>
      <c r="O1" s="649"/>
      <c r="P1" s="649"/>
      <c r="Q1" s="649"/>
      <c r="R1" s="649"/>
      <c r="S1" s="650"/>
    </row>
    <row r="2" spans="1:19" ht="15" customHeight="1" x14ac:dyDescent="0.25">
      <c r="A2" s="653"/>
      <c r="B2" s="442" t="s">
        <v>874</v>
      </c>
      <c r="C2" s="442"/>
      <c r="D2" s="442"/>
      <c r="E2" s="442" t="s">
        <v>31</v>
      </c>
      <c r="F2" s="442"/>
      <c r="G2" s="442"/>
      <c r="H2" s="652" t="s">
        <v>876</v>
      </c>
      <c r="I2" s="652"/>
      <c r="J2" s="652"/>
      <c r="K2" s="652"/>
      <c r="L2" s="652"/>
      <c r="M2" s="652"/>
      <c r="N2" s="652"/>
      <c r="O2" s="652"/>
      <c r="P2" s="652"/>
      <c r="Q2" s="488" t="s">
        <v>878</v>
      </c>
      <c r="R2" s="488"/>
      <c r="S2" s="488"/>
    </row>
    <row r="3" spans="1:19" ht="13.5" customHeight="1" x14ac:dyDescent="0.25">
      <c r="A3" s="653"/>
      <c r="B3" s="442"/>
      <c r="C3" s="442"/>
      <c r="D3" s="442"/>
      <c r="E3" s="442"/>
      <c r="F3" s="442"/>
      <c r="G3" s="442"/>
      <c r="H3" s="651" t="s">
        <v>875</v>
      </c>
      <c r="I3" s="651"/>
      <c r="J3" s="651"/>
      <c r="K3" s="651" t="s">
        <v>877</v>
      </c>
      <c r="L3" s="651"/>
      <c r="M3" s="651"/>
      <c r="N3" s="651" t="s">
        <v>30</v>
      </c>
      <c r="O3" s="651"/>
      <c r="P3" s="651"/>
      <c r="Q3" s="488"/>
      <c r="R3" s="488"/>
      <c r="S3" s="488"/>
    </row>
    <row r="4" spans="1:19" ht="13.5" customHeight="1" x14ac:dyDescent="0.25">
      <c r="A4" s="519"/>
      <c r="B4" s="341">
        <v>2021</v>
      </c>
      <c r="C4" s="341">
        <v>2020</v>
      </c>
      <c r="D4" s="341">
        <v>2019</v>
      </c>
      <c r="E4" s="341">
        <v>2021</v>
      </c>
      <c r="F4" s="341">
        <v>2020</v>
      </c>
      <c r="G4" s="341">
        <v>2019</v>
      </c>
      <c r="H4" s="341">
        <v>2021</v>
      </c>
      <c r="I4" s="341">
        <v>2020</v>
      </c>
      <c r="J4" s="341">
        <v>2019</v>
      </c>
      <c r="K4" s="341">
        <v>2021</v>
      </c>
      <c r="L4" s="341">
        <v>2020</v>
      </c>
      <c r="M4" s="341">
        <v>2019</v>
      </c>
      <c r="N4" s="341">
        <v>2021</v>
      </c>
      <c r="O4" s="341">
        <v>2020</v>
      </c>
      <c r="P4" s="341">
        <v>2019</v>
      </c>
      <c r="Q4" s="341">
        <v>2021</v>
      </c>
      <c r="R4" s="341">
        <v>2020</v>
      </c>
      <c r="S4" s="341">
        <v>2019</v>
      </c>
    </row>
    <row r="5" spans="1:19" ht="13.5" customHeight="1" x14ac:dyDescent="0.25">
      <c r="A5" s="6" t="s">
        <v>32</v>
      </c>
      <c r="B5" s="47">
        <v>110556</v>
      </c>
      <c r="C5" s="7">
        <v>92425</v>
      </c>
      <c r="D5" s="7">
        <v>85487</v>
      </c>
      <c r="E5" s="7">
        <v>145831</v>
      </c>
      <c r="F5" s="7">
        <v>106250</v>
      </c>
      <c r="G5" s="7">
        <v>98910</v>
      </c>
      <c r="H5" s="47">
        <v>118297652.05</v>
      </c>
      <c r="I5" s="7">
        <v>75366211.709999993</v>
      </c>
      <c r="J5" s="7">
        <v>72726142.980000004</v>
      </c>
      <c r="K5" s="47">
        <v>49167414.280000001</v>
      </c>
      <c r="L5" s="7">
        <v>35289180.219999999</v>
      </c>
      <c r="M5" s="7">
        <v>31995556.34</v>
      </c>
      <c r="N5" s="47">
        <v>167465066.33000001</v>
      </c>
      <c r="O5" s="7">
        <v>110655391.93000001</v>
      </c>
      <c r="P5" s="7">
        <v>104721699.31999999</v>
      </c>
      <c r="Q5" s="7">
        <v>1514</v>
      </c>
      <c r="R5" s="7">
        <v>1197.2452467405999</v>
      </c>
      <c r="S5" s="7">
        <v>1225.0014542562001</v>
      </c>
    </row>
    <row r="6" spans="1:19" ht="13.5" customHeight="1" x14ac:dyDescent="0.25">
      <c r="A6" s="6" t="s">
        <v>33</v>
      </c>
      <c r="B6" s="47">
        <v>111268</v>
      </c>
      <c r="C6" s="7">
        <v>78869</v>
      </c>
      <c r="D6" s="7">
        <v>74131</v>
      </c>
      <c r="E6" s="7">
        <v>153726</v>
      </c>
      <c r="F6" s="7">
        <v>100153</v>
      </c>
      <c r="G6" s="7">
        <v>93336</v>
      </c>
      <c r="H6" s="47">
        <v>123749175.66</v>
      </c>
      <c r="I6" s="7">
        <v>64886007.890000001</v>
      </c>
      <c r="J6" s="7">
        <v>61175649.850000001</v>
      </c>
      <c r="K6" s="47">
        <v>50663136.740000002</v>
      </c>
      <c r="L6" s="7">
        <v>29734904.27</v>
      </c>
      <c r="M6" s="7">
        <v>25777702.699999999</v>
      </c>
      <c r="N6" s="47">
        <v>174412312.40000001</v>
      </c>
      <c r="O6" s="7">
        <v>94620912.159999996</v>
      </c>
      <c r="P6" s="7">
        <v>86953352.549999997</v>
      </c>
      <c r="Q6" s="7">
        <v>1567</v>
      </c>
      <c r="R6" s="7">
        <v>1199.72247854036</v>
      </c>
      <c r="S6" s="7">
        <v>1172.96883287693</v>
      </c>
    </row>
    <row r="7" spans="1:19" ht="13.5" customHeight="1" x14ac:dyDescent="0.25">
      <c r="A7" s="6" t="s">
        <v>34</v>
      </c>
      <c r="B7" s="47">
        <v>101958</v>
      </c>
      <c r="C7" s="7">
        <v>62839</v>
      </c>
      <c r="D7" s="7">
        <v>52832</v>
      </c>
      <c r="E7" s="7">
        <v>149743</v>
      </c>
      <c r="F7" s="7">
        <v>83687</v>
      </c>
      <c r="G7" s="7">
        <v>77602</v>
      </c>
      <c r="H7" s="47">
        <v>116658554.88</v>
      </c>
      <c r="I7" s="7">
        <v>48238599.130000003</v>
      </c>
      <c r="J7" s="7">
        <v>43248064.600000001</v>
      </c>
      <c r="K7" s="47">
        <v>46945268.840000004</v>
      </c>
      <c r="L7" s="7">
        <v>21419533.59</v>
      </c>
      <c r="M7" s="7">
        <v>17192828.579999998</v>
      </c>
      <c r="N7" s="47">
        <v>163603823.72</v>
      </c>
      <c r="O7" s="7">
        <v>69658132.719999999</v>
      </c>
      <c r="P7" s="7">
        <v>60440893.18</v>
      </c>
      <c r="Q7" s="7">
        <v>1604</v>
      </c>
      <c r="R7" s="7">
        <v>1108.5175244672901</v>
      </c>
      <c r="S7" s="7">
        <v>1144.0205402029101</v>
      </c>
    </row>
    <row r="8" spans="1:19" ht="13.5" customHeight="1" x14ac:dyDescent="0.25">
      <c r="A8" s="6" t="s">
        <v>35</v>
      </c>
      <c r="B8" s="47">
        <v>94699</v>
      </c>
      <c r="C8" s="7">
        <v>162435</v>
      </c>
      <c r="D8" s="7">
        <v>33647</v>
      </c>
      <c r="E8" s="7">
        <v>140705</v>
      </c>
      <c r="F8" s="7">
        <v>176940</v>
      </c>
      <c r="G8" s="7">
        <v>53902</v>
      </c>
      <c r="H8" s="47">
        <v>106441854.73999999</v>
      </c>
      <c r="I8" s="7">
        <v>153896938.31</v>
      </c>
      <c r="J8" s="7">
        <v>26505624.899999999</v>
      </c>
      <c r="K8" s="47">
        <v>42751212.240000002</v>
      </c>
      <c r="L8" s="7">
        <v>32702783.129999999</v>
      </c>
      <c r="M8" s="7">
        <v>10647565.9</v>
      </c>
      <c r="N8" s="47">
        <v>149193066.97999999</v>
      </c>
      <c r="O8" s="7">
        <v>186599721.44</v>
      </c>
      <c r="P8" s="7">
        <v>37153190.799999997</v>
      </c>
      <c r="Q8" s="7">
        <v>1575</v>
      </c>
      <c r="R8" s="7">
        <v>1148.76548428602</v>
      </c>
      <c r="S8" s="7">
        <v>1104.20515350551</v>
      </c>
    </row>
    <row r="9" spans="1:19" ht="13.5" customHeight="1" x14ac:dyDescent="0.25">
      <c r="A9" s="6" t="s">
        <v>36</v>
      </c>
      <c r="B9" s="47">
        <v>71895</v>
      </c>
      <c r="C9" s="7">
        <v>173958</v>
      </c>
      <c r="D9" s="7">
        <v>24444</v>
      </c>
      <c r="E9" s="7">
        <v>130292</v>
      </c>
      <c r="F9" s="7">
        <v>199790</v>
      </c>
      <c r="G9" s="7">
        <v>34608</v>
      </c>
      <c r="H9" s="47">
        <v>90743034.079999998</v>
      </c>
      <c r="I9" s="7">
        <v>174121866.05000001</v>
      </c>
      <c r="J9" s="7">
        <v>18262278.57</v>
      </c>
      <c r="K9" s="47">
        <v>35265590.770000003</v>
      </c>
      <c r="L9" s="7">
        <v>32926373.390000001</v>
      </c>
      <c r="M9" s="7">
        <v>7719009.1799999997</v>
      </c>
      <c r="N9" s="47">
        <v>126008624.84999999</v>
      </c>
      <c r="O9" s="7">
        <v>207048239.44</v>
      </c>
      <c r="P9" s="7">
        <v>25981287.75</v>
      </c>
      <c r="Q9" s="7">
        <v>1752</v>
      </c>
      <c r="R9" s="7">
        <v>1190.21970498626</v>
      </c>
      <c r="S9" s="7">
        <v>1062.89018777614</v>
      </c>
    </row>
    <row r="10" spans="1:19" ht="13.5" customHeight="1" x14ac:dyDescent="0.25">
      <c r="A10" s="6" t="s">
        <v>37</v>
      </c>
      <c r="B10" s="47">
        <v>35673</v>
      </c>
      <c r="C10" s="7">
        <v>161046</v>
      </c>
      <c r="D10" s="7">
        <v>22978</v>
      </c>
      <c r="E10" s="7">
        <v>78181</v>
      </c>
      <c r="F10" s="7">
        <v>184232</v>
      </c>
      <c r="G10" s="7">
        <v>28710</v>
      </c>
      <c r="H10" s="47">
        <v>48241026.409999996</v>
      </c>
      <c r="I10" s="7">
        <v>156927007.47</v>
      </c>
      <c r="J10" s="7">
        <v>16162783.08</v>
      </c>
      <c r="K10" s="47">
        <v>13194542.52</v>
      </c>
      <c r="L10" s="7">
        <v>29102543.149999999</v>
      </c>
      <c r="M10" s="7">
        <v>7114639.79</v>
      </c>
      <c r="N10" s="47">
        <v>61435568.93</v>
      </c>
      <c r="O10" s="7">
        <v>186029550.62</v>
      </c>
      <c r="P10" s="7">
        <v>23277422.870000001</v>
      </c>
      <c r="Q10" s="7">
        <v>1722</v>
      </c>
      <c r="R10" s="7">
        <v>1155.1330093265301</v>
      </c>
      <c r="S10" s="7">
        <v>1013.03084994342</v>
      </c>
    </row>
    <row r="11" spans="1:19" ht="13.5" customHeight="1" x14ac:dyDescent="0.25">
      <c r="A11" s="6" t="s">
        <v>38</v>
      </c>
      <c r="B11" s="47">
        <v>34759</v>
      </c>
      <c r="C11" s="7">
        <v>115907</v>
      </c>
      <c r="D11" s="7">
        <v>25687</v>
      </c>
      <c r="E11" s="7">
        <v>86232</v>
      </c>
      <c r="F11" s="7">
        <v>144866</v>
      </c>
      <c r="G11" s="7">
        <v>30202</v>
      </c>
      <c r="H11" s="47">
        <v>61131609.439999998</v>
      </c>
      <c r="I11" s="7">
        <v>106717077.34</v>
      </c>
      <c r="J11" s="7">
        <v>17958988.789999999</v>
      </c>
      <c r="K11" s="47">
        <v>14358517.560000001</v>
      </c>
      <c r="L11" s="7">
        <v>21705728.66</v>
      </c>
      <c r="M11" s="7">
        <v>8043187.7400000002</v>
      </c>
      <c r="N11" s="47">
        <v>75490127</v>
      </c>
      <c r="O11" s="7">
        <v>128422806</v>
      </c>
      <c r="P11" s="7">
        <v>26002176.530000001</v>
      </c>
      <c r="Q11" s="7">
        <v>2171</v>
      </c>
      <c r="R11" s="7">
        <v>1107.9814506457799</v>
      </c>
      <c r="S11" s="7">
        <v>1012.2698847666099</v>
      </c>
    </row>
    <row r="12" spans="1:19" ht="13.5" customHeight="1" x14ac:dyDescent="0.25">
      <c r="A12" s="6" t="s">
        <v>39</v>
      </c>
      <c r="B12" s="47">
        <v>33626</v>
      </c>
      <c r="C12" s="7">
        <v>96871</v>
      </c>
      <c r="D12" s="7">
        <v>27202</v>
      </c>
      <c r="E12" s="7">
        <v>65227</v>
      </c>
      <c r="F12" s="7">
        <v>118501</v>
      </c>
      <c r="G12" s="7">
        <v>31449</v>
      </c>
      <c r="H12" s="47">
        <v>43299149.640000001</v>
      </c>
      <c r="I12" s="7">
        <v>85691336.599999994</v>
      </c>
      <c r="J12" s="7">
        <v>19117345.039999999</v>
      </c>
      <c r="K12" s="47">
        <v>12509712.07</v>
      </c>
      <c r="L12" s="7">
        <v>18440300.140000001</v>
      </c>
      <c r="M12" s="7">
        <v>9077611.0899999999</v>
      </c>
      <c r="N12" s="47">
        <v>55808861.710000001</v>
      </c>
      <c r="O12" s="7">
        <v>104131636.73999999</v>
      </c>
      <c r="P12" s="7">
        <v>28194956.129999999</v>
      </c>
      <c r="Q12" s="7">
        <v>1659</v>
      </c>
      <c r="R12" s="7">
        <v>1074.9516030597399</v>
      </c>
      <c r="S12" s="7">
        <v>1036.5030560252901</v>
      </c>
    </row>
    <row r="13" spans="1:19" ht="13.5" customHeight="1" x14ac:dyDescent="0.25">
      <c r="A13" s="6" t="s">
        <v>40</v>
      </c>
      <c r="B13" s="47">
        <v>32069</v>
      </c>
      <c r="C13" s="7">
        <v>69081</v>
      </c>
      <c r="D13" s="7">
        <v>26987</v>
      </c>
      <c r="E13" s="7">
        <v>59311</v>
      </c>
      <c r="F13" s="7">
        <v>100475</v>
      </c>
      <c r="G13" s="7">
        <v>34245</v>
      </c>
      <c r="H13" s="47">
        <v>40631527.189999998</v>
      </c>
      <c r="I13" s="7">
        <v>68814683.629999995</v>
      </c>
      <c r="J13" s="7">
        <v>19471656.010000002</v>
      </c>
      <c r="K13" s="47">
        <v>11754607.689999999</v>
      </c>
      <c r="L13" s="7">
        <v>15716320.18</v>
      </c>
      <c r="M13" s="7">
        <v>8803109.2400000002</v>
      </c>
      <c r="N13" s="47">
        <v>52386134.880000003</v>
      </c>
      <c r="O13" s="7">
        <v>84531003.810000002</v>
      </c>
      <c r="P13" s="7">
        <v>28274765.25</v>
      </c>
      <c r="Q13" s="7">
        <v>1633</v>
      </c>
      <c r="R13" s="7">
        <v>1223.65055239501</v>
      </c>
      <c r="S13" s="7">
        <v>1047.7179845851699</v>
      </c>
    </row>
    <row r="14" spans="1:19" ht="13.5" customHeight="1" x14ac:dyDescent="0.25">
      <c r="A14" s="6" t="s">
        <v>41</v>
      </c>
      <c r="B14" s="47">
        <v>42626</v>
      </c>
      <c r="C14" s="7">
        <v>90867</v>
      </c>
      <c r="D14" s="7">
        <v>39389</v>
      </c>
      <c r="E14" s="7">
        <v>63659</v>
      </c>
      <c r="F14" s="7">
        <v>119883</v>
      </c>
      <c r="G14" s="7">
        <v>44696</v>
      </c>
      <c r="H14" s="47">
        <v>48696815.369999997</v>
      </c>
      <c r="I14" s="7">
        <v>108553138.48</v>
      </c>
      <c r="J14" s="7">
        <v>24994405.469999999</v>
      </c>
      <c r="K14" s="47">
        <v>16399688.51</v>
      </c>
      <c r="L14" s="7">
        <v>38257350.399999999</v>
      </c>
      <c r="M14" s="7">
        <v>11180574.310000001</v>
      </c>
      <c r="N14" s="47">
        <v>65096503.880000003</v>
      </c>
      <c r="O14" s="7">
        <v>146810488.88</v>
      </c>
      <c r="P14" s="7">
        <v>36174979.780000001</v>
      </c>
      <c r="Q14" s="7">
        <v>1527</v>
      </c>
      <c r="R14" s="7">
        <v>1615.6634298480201</v>
      </c>
      <c r="S14" s="7">
        <v>918.40310188123601</v>
      </c>
    </row>
    <row r="15" spans="1:19" ht="13.5" customHeight="1" x14ac:dyDescent="0.25">
      <c r="A15" s="6" t="s">
        <v>42</v>
      </c>
      <c r="B15" s="47">
        <v>66232</v>
      </c>
      <c r="C15" s="7">
        <v>103807</v>
      </c>
      <c r="D15" s="7">
        <v>74499</v>
      </c>
      <c r="E15" s="7">
        <v>82474</v>
      </c>
      <c r="F15" s="7">
        <v>129825</v>
      </c>
      <c r="G15" s="7">
        <v>82800</v>
      </c>
      <c r="H15" s="47">
        <v>66969615.909999996</v>
      </c>
      <c r="I15" s="7">
        <v>118228906.53</v>
      </c>
      <c r="J15" s="7">
        <v>50566228.359999999</v>
      </c>
      <c r="K15" s="47">
        <v>27564075.449999999</v>
      </c>
      <c r="L15" s="7">
        <v>41667378.460000001</v>
      </c>
      <c r="M15" s="7">
        <v>23428606.370000001</v>
      </c>
      <c r="N15" s="47">
        <v>94533691.359999999</v>
      </c>
      <c r="O15" s="7">
        <v>159896284.99000001</v>
      </c>
      <c r="P15" s="7">
        <v>73994834.730000004</v>
      </c>
      <c r="Q15" s="7">
        <v>1427</v>
      </c>
      <c r="R15" s="7">
        <v>1540.3227623378</v>
      </c>
      <c r="S15" s="7">
        <v>993.23259010188099</v>
      </c>
    </row>
    <row r="16" spans="1:19" ht="13.5" customHeight="1" x14ac:dyDescent="0.25">
      <c r="A16" s="6" t="s">
        <v>43</v>
      </c>
      <c r="B16" s="47">
        <v>89059</v>
      </c>
      <c r="C16" s="7">
        <v>107866</v>
      </c>
      <c r="D16" s="7">
        <v>89420</v>
      </c>
      <c r="E16" s="7">
        <v>100777</v>
      </c>
      <c r="F16" s="7">
        <v>138510</v>
      </c>
      <c r="G16" s="7">
        <v>99986</v>
      </c>
      <c r="H16" s="47">
        <v>98621574.170000002</v>
      </c>
      <c r="I16" s="7">
        <v>112465229.17</v>
      </c>
      <c r="J16" s="7">
        <v>72962425</v>
      </c>
      <c r="K16" s="47">
        <v>43837420.890000001</v>
      </c>
      <c r="L16" s="7">
        <v>39636087.359999999</v>
      </c>
      <c r="M16" s="7">
        <v>34802648.270000003</v>
      </c>
      <c r="N16" s="47">
        <v>142458995.06</v>
      </c>
      <c r="O16" s="7">
        <v>152101316.53</v>
      </c>
      <c r="P16" s="7">
        <v>107765073.27</v>
      </c>
      <c r="Q16" s="7">
        <v>1599</v>
      </c>
      <c r="R16" s="7">
        <v>1410.0950858472499</v>
      </c>
      <c r="S16" s="7">
        <v>1205.1562656005401</v>
      </c>
    </row>
    <row r="17" spans="1:19" ht="13.5" customHeight="1" x14ac:dyDescent="0.25">
      <c r="A17" s="69" t="s">
        <v>30</v>
      </c>
      <c r="B17" s="70"/>
      <c r="C17" s="70"/>
      <c r="D17" s="70"/>
      <c r="E17" s="70"/>
      <c r="F17" s="70"/>
      <c r="G17" s="70"/>
      <c r="H17" s="70">
        <f>SUM(H5:H16)</f>
        <v>963481589.53999984</v>
      </c>
      <c r="I17" s="70">
        <f t="shared" ref="I17:P17" si="0">SUM(I5:I16)</f>
        <v>1273907002.3100002</v>
      </c>
      <c r="J17" s="70">
        <f t="shared" si="0"/>
        <v>443151592.64999998</v>
      </c>
      <c r="K17" s="70">
        <f t="shared" si="0"/>
        <v>364411187.56</v>
      </c>
      <c r="L17" s="70">
        <f t="shared" si="0"/>
        <v>356598482.94999999</v>
      </c>
      <c r="M17" s="70">
        <f t="shared" si="0"/>
        <v>195783039.51000002</v>
      </c>
      <c r="N17" s="70">
        <f t="shared" si="0"/>
        <v>1327892777.0999999</v>
      </c>
      <c r="O17" s="70">
        <f t="shared" si="0"/>
        <v>1630505485.2599998</v>
      </c>
      <c r="P17" s="70">
        <f t="shared" si="0"/>
        <v>638934632.15999997</v>
      </c>
      <c r="Q17" s="70"/>
      <c r="R17" s="70"/>
      <c r="S17" s="70"/>
    </row>
    <row r="18" spans="1:19" ht="13.5" customHeight="1" x14ac:dyDescent="0.25">
      <c r="A18" s="647" t="s">
        <v>879</v>
      </c>
      <c r="B18" s="647"/>
      <c r="C18" s="647"/>
      <c r="D18" s="647"/>
      <c r="E18" s="647"/>
      <c r="F18" s="647"/>
      <c r="G18" s="647"/>
      <c r="H18" s="647"/>
      <c r="I18" s="647"/>
      <c r="J18" s="647"/>
      <c r="K18" s="647"/>
      <c r="L18" s="647"/>
      <c r="M18" s="647"/>
      <c r="N18" s="647"/>
      <c r="O18" s="647"/>
      <c r="P18" s="647"/>
      <c r="Q18" s="647"/>
      <c r="R18" s="647"/>
      <c r="S18" s="647"/>
    </row>
  </sheetData>
  <mergeCells count="10">
    <mergeCell ref="A18:S18"/>
    <mergeCell ref="Q2:S3"/>
    <mergeCell ref="B1:S1"/>
    <mergeCell ref="B2:D3"/>
    <mergeCell ref="E2:G3"/>
    <mergeCell ref="H3:J3"/>
    <mergeCell ref="K3:M3"/>
    <mergeCell ref="H2:P2"/>
    <mergeCell ref="N3:P3"/>
    <mergeCell ref="A1:A4"/>
  </mergeCells>
  <pageMargins left="0.7" right="0.7" top="0.75" bottom="0.75" header="0.3" footer="0.3"/>
  <pageSetup orientation="portrait"/>
  <headerFooter>
    <oddFooter>&amp;C&amp;"Helvetica Neue,Regular"&amp;12&amp;K000000&amp;P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8" tint="-0.249977111117893"/>
  </sheetPr>
  <dimension ref="A1:F15"/>
  <sheetViews>
    <sheetView showGridLines="0" workbookViewId="0">
      <selection sqref="A1:F15"/>
    </sheetView>
  </sheetViews>
  <sheetFormatPr baseColWidth="10" defaultColWidth="10.7109375" defaultRowHeight="15" customHeight="1" x14ac:dyDescent="0.25"/>
  <cols>
    <col min="1" max="1" width="10.7109375" style="1" customWidth="1"/>
    <col min="2" max="2" width="17.7109375" style="1" customWidth="1"/>
    <col min="3" max="3" width="17.140625" style="1" customWidth="1"/>
    <col min="4" max="4" width="20.42578125" style="1" customWidth="1"/>
    <col min="5" max="5" width="20.5703125" style="1" customWidth="1"/>
    <col min="6" max="6" width="39.28515625" style="1" customWidth="1"/>
    <col min="7" max="7" width="10.7109375" style="1" customWidth="1"/>
    <col min="8" max="16384" width="10.7109375" style="1"/>
  </cols>
  <sheetData>
    <row r="1" spans="1:6" ht="11.65" customHeight="1" x14ac:dyDescent="0.25">
      <c r="A1" s="557" t="s">
        <v>511</v>
      </c>
      <c r="B1" s="654"/>
      <c r="C1" s="654"/>
      <c r="D1" s="654"/>
      <c r="E1" s="654"/>
      <c r="F1" s="654"/>
    </row>
    <row r="2" spans="1:6" ht="23.25" customHeight="1" x14ac:dyDescent="0.25">
      <c r="A2" s="342"/>
      <c r="B2" s="224" t="s">
        <v>30</v>
      </c>
      <c r="C2" s="224" t="s">
        <v>881</v>
      </c>
      <c r="D2" s="224" t="s">
        <v>882</v>
      </c>
      <c r="E2" s="224" t="s">
        <v>883</v>
      </c>
      <c r="F2" s="224" t="s">
        <v>884</v>
      </c>
    </row>
    <row r="3" spans="1:6" ht="15.75" customHeight="1" x14ac:dyDescent="0.25">
      <c r="A3" s="61" t="s">
        <v>45</v>
      </c>
      <c r="B3" s="62">
        <v>89059</v>
      </c>
      <c r="C3" s="62">
        <v>72268</v>
      </c>
      <c r="D3" s="62">
        <v>14789</v>
      </c>
      <c r="E3" s="62">
        <v>2002</v>
      </c>
      <c r="F3" s="62">
        <v>0</v>
      </c>
    </row>
    <row r="4" spans="1:6" ht="15.75" customHeight="1" x14ac:dyDescent="0.25">
      <c r="A4" s="343" t="s">
        <v>30</v>
      </c>
      <c r="B4" s="344">
        <v>1842238</v>
      </c>
      <c r="C4" s="344">
        <v>813729</v>
      </c>
      <c r="D4" s="344">
        <v>732070</v>
      </c>
      <c r="E4" s="344">
        <v>127759</v>
      </c>
      <c r="F4" s="344">
        <v>2</v>
      </c>
    </row>
    <row r="5" spans="1:6" ht="23.25" customHeight="1" x14ac:dyDescent="0.25">
      <c r="A5" s="342" t="s">
        <v>365</v>
      </c>
      <c r="B5" s="224" t="s">
        <v>30</v>
      </c>
      <c r="C5" s="224" t="s">
        <v>881</v>
      </c>
      <c r="D5" s="224" t="s">
        <v>882</v>
      </c>
      <c r="E5" s="224" t="s">
        <v>883</v>
      </c>
      <c r="F5" s="224" t="s">
        <v>884</v>
      </c>
    </row>
    <row r="6" spans="1:6" ht="15.75" customHeight="1" x14ac:dyDescent="0.25">
      <c r="A6" s="61" t="s">
        <v>45</v>
      </c>
      <c r="B6" s="62">
        <v>68701.666666666701</v>
      </c>
      <c r="C6" s="62">
        <v>50641.25</v>
      </c>
      <c r="D6" s="62">
        <v>15834.833333333299</v>
      </c>
      <c r="E6" s="62">
        <v>2225.5833333333298</v>
      </c>
      <c r="F6" s="62">
        <v>0</v>
      </c>
    </row>
    <row r="7" spans="1:6" ht="15.75" customHeight="1" x14ac:dyDescent="0.25">
      <c r="A7" s="343" t="s">
        <v>30</v>
      </c>
      <c r="B7" s="344">
        <v>2036344.08333333</v>
      </c>
      <c r="C7" s="344">
        <v>922856.16666666698</v>
      </c>
      <c r="D7" s="344">
        <v>798581</v>
      </c>
      <c r="E7" s="344">
        <v>144072.25</v>
      </c>
      <c r="F7" s="344">
        <v>3.5</v>
      </c>
    </row>
    <row r="8" spans="1:6" ht="16.5" customHeight="1" x14ac:dyDescent="0.25">
      <c r="A8" s="655" t="s">
        <v>885</v>
      </c>
      <c r="B8" s="656"/>
      <c r="C8" s="656"/>
      <c r="D8" s="656"/>
      <c r="E8" s="656"/>
      <c r="F8" s="656"/>
    </row>
    <row r="9" spans="1:6" ht="23.25" customHeight="1" x14ac:dyDescent="0.25">
      <c r="A9" s="328"/>
      <c r="B9" s="224" t="s">
        <v>30</v>
      </c>
      <c r="C9" s="224" t="s">
        <v>881</v>
      </c>
      <c r="D9" s="224" t="s">
        <v>882</v>
      </c>
      <c r="E9" s="224" t="s">
        <v>883</v>
      </c>
      <c r="F9" s="224" t="s">
        <v>884</v>
      </c>
    </row>
    <row r="10" spans="1:6" ht="15.75" customHeight="1" x14ac:dyDescent="0.25">
      <c r="A10" s="61" t="s">
        <v>45</v>
      </c>
      <c r="B10" s="62">
        <v>21551</v>
      </c>
      <c r="C10" s="62">
        <v>18399</v>
      </c>
      <c r="D10" s="62">
        <v>2687</v>
      </c>
      <c r="E10" s="62">
        <v>465</v>
      </c>
      <c r="F10" s="62">
        <v>0</v>
      </c>
    </row>
    <row r="11" spans="1:6" ht="15.75" customHeight="1" x14ac:dyDescent="0.25">
      <c r="A11" s="343" t="s">
        <v>30</v>
      </c>
      <c r="B11" s="344">
        <v>207264</v>
      </c>
      <c r="C11" s="344">
        <v>125445</v>
      </c>
      <c r="D11" s="344">
        <v>60856</v>
      </c>
      <c r="E11" s="344">
        <v>15834</v>
      </c>
      <c r="F11" s="344">
        <v>0</v>
      </c>
    </row>
    <row r="12" spans="1:6" ht="23.25" customHeight="1" x14ac:dyDescent="0.25">
      <c r="A12" s="63" t="s">
        <v>365</v>
      </c>
      <c r="B12" s="224" t="s">
        <v>30</v>
      </c>
      <c r="C12" s="224" t="s">
        <v>881</v>
      </c>
      <c r="D12" s="224" t="s">
        <v>882</v>
      </c>
      <c r="E12" s="224" t="s">
        <v>883</v>
      </c>
      <c r="F12" s="224" t="s">
        <v>884</v>
      </c>
    </row>
    <row r="13" spans="1:6" ht="15.75" customHeight="1" x14ac:dyDescent="0.25">
      <c r="A13" s="61" t="s">
        <v>45</v>
      </c>
      <c r="B13" s="62">
        <v>15891.25</v>
      </c>
      <c r="C13" s="62">
        <v>12422.166666666701</v>
      </c>
      <c r="D13" s="62">
        <v>2964</v>
      </c>
      <c r="E13" s="62">
        <v>505.08333333333297</v>
      </c>
      <c r="F13" s="62">
        <v>0</v>
      </c>
    </row>
    <row r="14" spans="1:6" ht="15.75" customHeight="1" x14ac:dyDescent="0.25">
      <c r="A14" s="345" t="s">
        <v>30</v>
      </c>
      <c r="B14" s="346">
        <v>237751.16666666701</v>
      </c>
      <c r="C14" s="346">
        <v>142436.75</v>
      </c>
      <c r="D14" s="346">
        <v>72650.5</v>
      </c>
      <c r="E14" s="346">
        <v>17811.583333333299</v>
      </c>
      <c r="F14" s="346">
        <v>0.41666666666666702</v>
      </c>
    </row>
    <row r="15" spans="1:6" ht="15.75" customHeight="1" x14ac:dyDescent="0.25">
      <c r="A15" s="657" t="s">
        <v>880</v>
      </c>
      <c r="B15" s="658"/>
      <c r="C15" s="658"/>
      <c r="D15" s="658"/>
      <c r="E15" s="658"/>
      <c r="F15" s="658"/>
    </row>
  </sheetData>
  <mergeCells count="3">
    <mergeCell ref="A1:F1"/>
    <mergeCell ref="A8:F8"/>
    <mergeCell ref="A15:F15"/>
  </mergeCells>
  <pageMargins left="0.7" right="0.7" top="0.75" bottom="0.75" header="0.3" footer="0.3"/>
  <pageSetup orientation="portrait"/>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249977111117893"/>
  </sheetPr>
  <dimension ref="A1:AK15"/>
  <sheetViews>
    <sheetView showGridLines="0" workbookViewId="0">
      <selection sqref="A1:AK15"/>
    </sheetView>
  </sheetViews>
  <sheetFormatPr baseColWidth="10" defaultColWidth="10.7109375" defaultRowHeight="15" customHeight="1" x14ac:dyDescent="0.25"/>
  <cols>
    <col min="1" max="1" width="21" style="1" customWidth="1"/>
    <col min="2" max="2" width="19.28515625" style="1" customWidth="1"/>
    <col min="3" max="3" width="13.42578125" style="1" customWidth="1"/>
    <col min="4" max="4" width="10.7109375" style="1" customWidth="1"/>
    <col min="5" max="5" width="22" style="1" customWidth="1"/>
    <col min="6" max="6" width="19.5703125" style="1" customWidth="1"/>
    <col min="7" max="7" width="21.7109375" style="1" customWidth="1"/>
    <col min="8" max="8" width="18" style="1" customWidth="1"/>
    <col min="9" max="9" width="13.7109375" style="1" customWidth="1"/>
    <col min="10" max="10" width="10.7109375" style="1" customWidth="1"/>
    <col min="11" max="11" width="21.28515625" style="1" customWidth="1"/>
    <col min="12" max="12" width="19" style="1" customWidth="1"/>
    <col min="13" max="13" width="21.7109375" style="1" customWidth="1"/>
    <col min="14" max="14" width="17" style="1" customWidth="1"/>
    <col min="15" max="15" width="13.7109375" style="1" customWidth="1"/>
    <col min="16" max="16" width="10.7109375" style="1" customWidth="1"/>
    <col min="17" max="17" width="21.28515625" style="1" customWidth="1"/>
    <col min="18" max="18" width="19.7109375" style="1" customWidth="1"/>
    <col min="19" max="19" width="23.140625" style="1" customWidth="1"/>
    <col min="20" max="20" width="16.42578125" style="1" customWidth="1"/>
    <col min="21" max="21" width="13.7109375" style="1" customWidth="1"/>
    <col min="22" max="22" width="10.7109375" style="1" customWidth="1"/>
    <col min="23" max="23" width="21.42578125" style="1" customWidth="1"/>
    <col min="24" max="24" width="19.7109375" style="1" customWidth="1"/>
    <col min="25" max="25" width="23.7109375" style="1" customWidth="1"/>
    <col min="26" max="26" width="16.42578125" style="1" customWidth="1"/>
    <col min="27" max="27" width="13.42578125" style="1" customWidth="1"/>
    <col min="28" max="28" width="10.42578125" style="1" customWidth="1"/>
    <col min="29" max="29" width="22" style="1" customWidth="1"/>
    <col min="30" max="30" width="20.85546875" style="1" customWidth="1"/>
    <col min="31" max="31" width="23" style="1" customWidth="1"/>
    <col min="32" max="32" width="16.5703125" style="1" customWidth="1"/>
    <col min="33" max="33" width="13.7109375" style="1" customWidth="1"/>
    <col min="34" max="34" width="10.7109375" style="1" customWidth="1"/>
    <col min="35" max="35" width="21.85546875" style="1" customWidth="1"/>
    <col min="36" max="36" width="19.28515625" style="1" customWidth="1"/>
    <col min="37" max="37" width="22.42578125" style="1" customWidth="1"/>
    <col min="38" max="38" width="10.7109375" style="1" customWidth="1"/>
    <col min="39" max="16384" width="10.7109375" style="1"/>
  </cols>
  <sheetData>
    <row r="1" spans="1:37" ht="13.5" customHeight="1" x14ac:dyDescent="0.25">
      <c r="A1" s="453" t="s">
        <v>476</v>
      </c>
      <c r="B1" s="454"/>
      <c r="C1" s="454"/>
      <c r="D1" s="454"/>
      <c r="E1" s="454"/>
      <c r="F1" s="454"/>
      <c r="G1" s="454"/>
      <c r="H1" s="454"/>
      <c r="I1" s="454"/>
      <c r="J1" s="454"/>
      <c r="K1" s="454"/>
      <c r="L1" s="454"/>
      <c r="M1" s="454"/>
      <c r="N1" s="454"/>
      <c r="O1" s="454"/>
      <c r="P1" s="454"/>
      <c r="Q1" s="454"/>
      <c r="R1" s="454"/>
      <c r="S1" s="454"/>
      <c r="T1" s="454"/>
      <c r="U1" s="454"/>
      <c r="V1" s="454"/>
      <c r="W1" s="454"/>
      <c r="X1" s="454"/>
      <c r="Y1" s="454"/>
      <c r="Z1" s="454"/>
      <c r="AA1" s="454"/>
      <c r="AB1" s="454"/>
      <c r="AC1" s="454"/>
      <c r="AD1" s="454"/>
      <c r="AE1" s="454"/>
      <c r="AF1" s="454"/>
      <c r="AG1" s="454"/>
      <c r="AH1" s="454"/>
      <c r="AI1" s="454"/>
      <c r="AJ1" s="454"/>
      <c r="AK1" s="454"/>
    </row>
    <row r="2" spans="1:37" ht="13.5" customHeight="1" x14ac:dyDescent="0.25">
      <c r="A2" s="458"/>
      <c r="B2" s="455" t="s">
        <v>546</v>
      </c>
      <c r="C2" s="456"/>
      <c r="D2" s="456"/>
      <c r="E2" s="456"/>
      <c r="F2" s="456"/>
      <c r="G2" s="457"/>
      <c r="H2" s="455" t="s">
        <v>2</v>
      </c>
      <c r="I2" s="456"/>
      <c r="J2" s="456"/>
      <c r="K2" s="456"/>
      <c r="L2" s="456"/>
      <c r="M2" s="457"/>
      <c r="N2" s="455" t="s">
        <v>3</v>
      </c>
      <c r="O2" s="456"/>
      <c r="P2" s="456"/>
      <c r="Q2" s="456"/>
      <c r="R2" s="456"/>
      <c r="S2" s="457"/>
      <c r="T2" s="455" t="s">
        <v>4</v>
      </c>
      <c r="U2" s="456"/>
      <c r="V2" s="456"/>
      <c r="W2" s="456"/>
      <c r="X2" s="456"/>
      <c r="Y2" s="457"/>
      <c r="Z2" s="455" t="s">
        <v>5</v>
      </c>
      <c r="AA2" s="456"/>
      <c r="AB2" s="456"/>
      <c r="AC2" s="456"/>
      <c r="AD2" s="456"/>
      <c r="AE2" s="457"/>
      <c r="AF2" s="455" t="s">
        <v>28</v>
      </c>
      <c r="AG2" s="456"/>
      <c r="AH2" s="456"/>
      <c r="AI2" s="456"/>
      <c r="AJ2" s="456"/>
      <c r="AK2" s="456"/>
    </row>
    <row r="3" spans="1:37" ht="13.5" customHeight="1" x14ac:dyDescent="0.25">
      <c r="A3" s="459"/>
      <c r="B3" s="217" t="s">
        <v>552</v>
      </c>
      <c r="C3" s="217" t="s">
        <v>553</v>
      </c>
      <c r="D3" s="217" t="s">
        <v>554</v>
      </c>
      <c r="E3" s="217" t="s">
        <v>555</v>
      </c>
      <c r="F3" s="217" t="s">
        <v>556</v>
      </c>
      <c r="G3" s="217" t="s">
        <v>557</v>
      </c>
      <c r="H3" s="217" t="s">
        <v>552</v>
      </c>
      <c r="I3" s="217" t="s">
        <v>553</v>
      </c>
      <c r="J3" s="217" t="s">
        <v>554</v>
      </c>
      <c r="K3" s="217" t="s">
        <v>555</v>
      </c>
      <c r="L3" s="217" t="s">
        <v>556</v>
      </c>
      <c r="M3" s="217" t="s">
        <v>557</v>
      </c>
      <c r="N3" s="217" t="s">
        <v>552</v>
      </c>
      <c r="O3" s="217" t="s">
        <v>553</v>
      </c>
      <c r="P3" s="217" t="s">
        <v>554</v>
      </c>
      <c r="Q3" s="217" t="s">
        <v>555</v>
      </c>
      <c r="R3" s="217" t="s">
        <v>556</v>
      </c>
      <c r="S3" s="217" t="s">
        <v>557</v>
      </c>
      <c r="T3" s="217" t="s">
        <v>552</v>
      </c>
      <c r="U3" s="217" t="s">
        <v>553</v>
      </c>
      <c r="V3" s="217" t="s">
        <v>554</v>
      </c>
      <c r="W3" s="217" t="s">
        <v>555</v>
      </c>
      <c r="X3" s="217" t="s">
        <v>556</v>
      </c>
      <c r="Y3" s="217" t="s">
        <v>557</v>
      </c>
      <c r="Z3" s="217" t="s">
        <v>552</v>
      </c>
      <c r="AA3" s="217" t="s">
        <v>553</v>
      </c>
      <c r="AB3" s="217" t="s">
        <v>554</v>
      </c>
      <c r="AC3" s="217" t="s">
        <v>555</v>
      </c>
      <c r="AD3" s="217" t="s">
        <v>556</v>
      </c>
      <c r="AE3" s="217" t="s">
        <v>557</v>
      </c>
      <c r="AF3" s="217" t="s">
        <v>552</v>
      </c>
      <c r="AG3" s="217" t="s">
        <v>553</v>
      </c>
      <c r="AH3" s="217" t="s">
        <v>554</v>
      </c>
      <c r="AI3" s="217" t="s">
        <v>555</v>
      </c>
      <c r="AJ3" s="217" t="s">
        <v>556</v>
      </c>
      <c r="AK3" s="217" t="s">
        <v>557</v>
      </c>
    </row>
    <row r="4" spans="1:37" ht="13.5" customHeight="1" x14ac:dyDescent="0.25">
      <c r="A4" s="126" t="s">
        <v>94</v>
      </c>
      <c r="B4" s="218">
        <v>153222790.21000001</v>
      </c>
      <c r="C4" s="218">
        <v>142420</v>
      </c>
      <c r="D4" s="218">
        <v>1075.8499999999999</v>
      </c>
      <c r="E4" s="218">
        <v>4.97</v>
      </c>
      <c r="F4" s="218">
        <v>2.2200000000000002</v>
      </c>
      <c r="G4" s="218">
        <v>2.69</v>
      </c>
      <c r="H4" s="218">
        <v>13286247.52</v>
      </c>
      <c r="I4" s="218">
        <v>14070</v>
      </c>
      <c r="J4" s="218">
        <v>944.3</v>
      </c>
      <c r="K4" s="218">
        <v>4.58</v>
      </c>
      <c r="L4" s="218">
        <v>1.61</v>
      </c>
      <c r="M4" s="218">
        <v>2.93</v>
      </c>
      <c r="N4" s="218">
        <v>114769689.12</v>
      </c>
      <c r="O4" s="218">
        <v>91531</v>
      </c>
      <c r="P4" s="218">
        <v>1253.8900000000001</v>
      </c>
      <c r="Q4" s="218">
        <v>5.45</v>
      </c>
      <c r="R4" s="218">
        <v>2.04</v>
      </c>
      <c r="S4" s="218">
        <v>3.34</v>
      </c>
      <c r="T4" s="218">
        <v>23300854.149999999</v>
      </c>
      <c r="U4" s="218">
        <v>31966</v>
      </c>
      <c r="V4" s="218">
        <v>728.93</v>
      </c>
      <c r="W4" s="218">
        <v>3.05</v>
      </c>
      <c r="X4" s="218">
        <v>2.14</v>
      </c>
      <c r="Y4" s="218">
        <v>0.9</v>
      </c>
      <c r="Z4" s="218">
        <v>1812980.44</v>
      </c>
      <c r="AA4" s="218">
        <v>4766</v>
      </c>
      <c r="AB4" s="218">
        <v>380.4</v>
      </c>
      <c r="AC4" s="218">
        <v>2.83</v>
      </c>
      <c r="AD4" s="218">
        <v>0.91</v>
      </c>
      <c r="AE4" s="218">
        <v>1.9</v>
      </c>
      <c r="AF4" s="218">
        <v>53018.98</v>
      </c>
      <c r="AG4" s="218">
        <v>87</v>
      </c>
      <c r="AH4" s="218">
        <v>609.41</v>
      </c>
      <c r="AI4" s="218">
        <v>1</v>
      </c>
      <c r="AJ4" s="218">
        <v>2.16</v>
      </c>
      <c r="AK4" s="218">
        <v>-1.1399999999999999</v>
      </c>
    </row>
    <row r="5" spans="1:37" ht="13.5" customHeight="1" x14ac:dyDescent="0.25">
      <c r="A5" s="126" t="s">
        <v>559</v>
      </c>
      <c r="B5" s="218">
        <v>32664460.719999999</v>
      </c>
      <c r="C5" s="218">
        <v>48400</v>
      </c>
      <c r="D5" s="218">
        <v>674.89</v>
      </c>
      <c r="E5" s="218">
        <v>2.7</v>
      </c>
      <c r="F5" s="218">
        <v>1.79</v>
      </c>
      <c r="G5" s="218">
        <v>0.9</v>
      </c>
      <c r="H5" s="218">
        <v>1333283.17</v>
      </c>
      <c r="I5" s="218">
        <v>1943</v>
      </c>
      <c r="J5" s="218">
        <v>686.2</v>
      </c>
      <c r="K5" s="218">
        <v>2.58</v>
      </c>
      <c r="L5" s="218">
        <v>-0.06</v>
      </c>
      <c r="M5" s="218">
        <v>2.64</v>
      </c>
      <c r="N5" s="218">
        <v>25580947.73</v>
      </c>
      <c r="O5" s="218">
        <v>34066</v>
      </c>
      <c r="P5" s="218">
        <v>750.92</v>
      </c>
      <c r="Q5" s="218">
        <v>2.86</v>
      </c>
      <c r="R5" s="218">
        <v>1.74</v>
      </c>
      <c r="S5" s="218">
        <v>1.1000000000000001</v>
      </c>
      <c r="T5" s="218">
        <v>5376816.3700000001</v>
      </c>
      <c r="U5" s="218">
        <v>11103</v>
      </c>
      <c r="V5" s="218">
        <v>484.27</v>
      </c>
      <c r="W5" s="218">
        <v>2.15</v>
      </c>
      <c r="X5" s="218">
        <v>1.96</v>
      </c>
      <c r="Y5" s="218">
        <v>0.19</v>
      </c>
      <c r="Z5" s="218">
        <v>362589.93</v>
      </c>
      <c r="AA5" s="218">
        <v>1264</v>
      </c>
      <c r="AB5" s="218">
        <v>286.86</v>
      </c>
      <c r="AC5" s="218">
        <v>0.79</v>
      </c>
      <c r="AD5" s="218">
        <v>1.51</v>
      </c>
      <c r="AE5" s="218">
        <v>-0.71</v>
      </c>
      <c r="AF5" s="218">
        <v>10823.52</v>
      </c>
      <c r="AG5" s="218">
        <v>24</v>
      </c>
      <c r="AH5" s="218">
        <v>450.98</v>
      </c>
      <c r="AI5" s="218">
        <v>-3.4</v>
      </c>
      <c r="AJ5" s="218">
        <v>0.62</v>
      </c>
      <c r="AK5" s="218">
        <v>-4</v>
      </c>
    </row>
    <row r="6" spans="1:37" ht="13.5" customHeight="1" x14ac:dyDescent="0.25">
      <c r="A6" s="126" t="s">
        <v>560</v>
      </c>
      <c r="B6" s="221" t="s">
        <v>558</v>
      </c>
      <c r="C6" s="221" t="s">
        <v>558</v>
      </c>
      <c r="D6" s="221" t="s">
        <v>558</v>
      </c>
      <c r="E6" s="221" t="s">
        <v>558</v>
      </c>
      <c r="F6" s="221" t="s">
        <v>558</v>
      </c>
      <c r="G6" s="221" t="s">
        <v>558</v>
      </c>
      <c r="H6" s="221" t="s">
        <v>558</v>
      </c>
      <c r="I6" s="221" t="s">
        <v>558</v>
      </c>
      <c r="J6" s="221" t="s">
        <v>558</v>
      </c>
      <c r="K6" s="221" t="s">
        <v>558</v>
      </c>
      <c r="L6" s="221" t="s">
        <v>558</v>
      </c>
      <c r="M6" s="221" t="s">
        <v>558</v>
      </c>
      <c r="N6" s="221" t="s">
        <v>558</v>
      </c>
      <c r="O6" s="221" t="s">
        <v>558</v>
      </c>
      <c r="P6" s="221" t="s">
        <v>558</v>
      </c>
      <c r="Q6" s="221" t="s">
        <v>558</v>
      </c>
      <c r="R6" s="221" t="s">
        <v>558</v>
      </c>
      <c r="S6" s="221" t="s">
        <v>558</v>
      </c>
      <c r="T6" s="221" t="s">
        <v>558</v>
      </c>
      <c r="U6" s="221" t="s">
        <v>558</v>
      </c>
      <c r="V6" s="221" t="s">
        <v>558</v>
      </c>
      <c r="W6" s="221" t="s">
        <v>558</v>
      </c>
      <c r="X6" s="221" t="s">
        <v>558</v>
      </c>
      <c r="Y6" s="221" t="s">
        <v>558</v>
      </c>
      <c r="Z6" s="221" t="s">
        <v>558</v>
      </c>
      <c r="AA6" s="221" t="s">
        <v>558</v>
      </c>
      <c r="AB6" s="221" t="s">
        <v>558</v>
      </c>
      <c r="AC6" s="221" t="s">
        <v>558</v>
      </c>
      <c r="AD6" s="221" t="s">
        <v>558</v>
      </c>
      <c r="AE6" s="221" t="s">
        <v>558</v>
      </c>
      <c r="AF6" s="221" t="s">
        <v>558</v>
      </c>
      <c r="AG6" s="221" t="s">
        <v>558</v>
      </c>
      <c r="AH6" s="221" t="s">
        <v>558</v>
      </c>
      <c r="AI6" s="221" t="s">
        <v>558</v>
      </c>
      <c r="AJ6" s="221" t="s">
        <v>558</v>
      </c>
      <c r="AK6" s="221" t="s">
        <v>558</v>
      </c>
    </row>
    <row r="7" spans="1:37" ht="13.5" customHeight="1" x14ac:dyDescent="0.25">
      <c r="A7" s="126" t="s">
        <v>561</v>
      </c>
      <c r="B7" s="221" t="s">
        <v>558</v>
      </c>
      <c r="C7" s="221" t="s">
        <v>558</v>
      </c>
      <c r="D7" s="221" t="s">
        <v>558</v>
      </c>
      <c r="E7" s="221" t="s">
        <v>558</v>
      </c>
      <c r="F7" s="221" t="s">
        <v>558</v>
      </c>
      <c r="G7" s="221" t="s">
        <v>558</v>
      </c>
      <c r="H7" s="221" t="s">
        <v>558</v>
      </c>
      <c r="I7" s="221" t="s">
        <v>558</v>
      </c>
      <c r="J7" s="221" t="s">
        <v>558</v>
      </c>
      <c r="K7" s="221" t="s">
        <v>558</v>
      </c>
      <c r="L7" s="221" t="s">
        <v>558</v>
      </c>
      <c r="M7" s="221" t="s">
        <v>558</v>
      </c>
      <c r="N7" s="221" t="s">
        <v>558</v>
      </c>
      <c r="O7" s="221" t="s">
        <v>558</v>
      </c>
      <c r="P7" s="221" t="s">
        <v>558</v>
      </c>
      <c r="Q7" s="221" t="s">
        <v>558</v>
      </c>
      <c r="R7" s="221" t="s">
        <v>558</v>
      </c>
      <c r="S7" s="221" t="s">
        <v>558</v>
      </c>
      <c r="T7" s="221" t="s">
        <v>558</v>
      </c>
      <c r="U7" s="221" t="s">
        <v>558</v>
      </c>
      <c r="V7" s="221" t="s">
        <v>558</v>
      </c>
      <c r="W7" s="221" t="s">
        <v>558</v>
      </c>
      <c r="X7" s="221" t="s">
        <v>558</v>
      </c>
      <c r="Y7" s="221" t="s">
        <v>558</v>
      </c>
      <c r="Z7" s="221" t="s">
        <v>558</v>
      </c>
      <c r="AA7" s="221" t="s">
        <v>558</v>
      </c>
      <c r="AB7" s="221" t="s">
        <v>558</v>
      </c>
      <c r="AC7" s="221" t="s">
        <v>558</v>
      </c>
      <c r="AD7" s="221" t="s">
        <v>558</v>
      </c>
      <c r="AE7" s="221" t="s">
        <v>558</v>
      </c>
      <c r="AF7" s="221" t="s">
        <v>558</v>
      </c>
      <c r="AG7" s="221" t="s">
        <v>558</v>
      </c>
      <c r="AH7" s="221" t="s">
        <v>558</v>
      </c>
      <c r="AI7" s="221" t="s">
        <v>558</v>
      </c>
      <c r="AJ7" s="221" t="s">
        <v>558</v>
      </c>
      <c r="AK7" s="221" t="s">
        <v>558</v>
      </c>
    </row>
    <row r="8" spans="1:37" ht="13.5" customHeight="1" x14ac:dyDescent="0.25">
      <c r="A8" s="126" t="s">
        <v>562</v>
      </c>
      <c r="B8" s="218">
        <v>2909340.06</v>
      </c>
      <c r="C8" s="218">
        <v>2569</v>
      </c>
      <c r="D8" s="218">
        <v>1132.48</v>
      </c>
      <c r="E8" s="218">
        <v>1.1200000000000001</v>
      </c>
      <c r="F8" s="218">
        <v>2.54</v>
      </c>
      <c r="G8" s="218">
        <v>-1.38</v>
      </c>
      <c r="H8" s="218">
        <v>120311.63</v>
      </c>
      <c r="I8" s="218">
        <v>110</v>
      </c>
      <c r="J8" s="218">
        <v>1093.74</v>
      </c>
      <c r="K8" s="218">
        <v>0.6</v>
      </c>
      <c r="L8" s="218">
        <v>-0.32</v>
      </c>
      <c r="M8" s="218">
        <v>0.92</v>
      </c>
      <c r="N8" s="218">
        <v>2024074.83</v>
      </c>
      <c r="O8" s="218">
        <v>1391</v>
      </c>
      <c r="P8" s="218">
        <v>1455.12</v>
      </c>
      <c r="Q8" s="218">
        <v>1.5</v>
      </c>
      <c r="R8" s="218">
        <v>2.59</v>
      </c>
      <c r="S8" s="218">
        <v>-1.07</v>
      </c>
      <c r="T8" s="218">
        <v>727129.46</v>
      </c>
      <c r="U8" s="218">
        <v>985</v>
      </c>
      <c r="V8" s="218">
        <v>738.2</v>
      </c>
      <c r="W8" s="218">
        <v>0.27</v>
      </c>
      <c r="X8" s="218">
        <v>2.21</v>
      </c>
      <c r="Y8" s="218">
        <v>-1.89</v>
      </c>
      <c r="Z8" s="218">
        <v>33760.18</v>
      </c>
      <c r="AA8" s="218">
        <v>79</v>
      </c>
      <c r="AB8" s="218">
        <v>427.34</v>
      </c>
      <c r="AC8" s="218">
        <v>-1.26</v>
      </c>
      <c r="AD8" s="218">
        <v>2.48</v>
      </c>
      <c r="AE8" s="218">
        <v>-3.66</v>
      </c>
      <c r="AF8" s="218">
        <v>4063.96</v>
      </c>
      <c r="AG8" s="218">
        <v>4</v>
      </c>
      <c r="AH8" s="218">
        <v>1015.99</v>
      </c>
      <c r="AI8" s="218">
        <v>0.9</v>
      </c>
      <c r="AJ8" s="218">
        <v>0.9</v>
      </c>
      <c r="AK8" s="218">
        <v>0</v>
      </c>
    </row>
    <row r="9" spans="1:37" ht="13.5" customHeight="1" x14ac:dyDescent="0.25">
      <c r="A9" s="126" t="s">
        <v>563</v>
      </c>
      <c r="B9" s="218">
        <v>184956.63</v>
      </c>
      <c r="C9" s="218">
        <v>154</v>
      </c>
      <c r="D9" s="218">
        <v>1201.02</v>
      </c>
      <c r="E9" s="218">
        <v>-4.8600000000000003</v>
      </c>
      <c r="F9" s="218">
        <v>1.93</v>
      </c>
      <c r="G9" s="218">
        <v>-6.67</v>
      </c>
      <c r="H9" s="218">
        <v>2611.7399999999998</v>
      </c>
      <c r="I9" s="218">
        <v>2</v>
      </c>
      <c r="J9" s="218">
        <v>1305.8699999999999</v>
      </c>
      <c r="K9" s="218">
        <v>0.9</v>
      </c>
      <c r="L9" s="218">
        <v>0.9</v>
      </c>
      <c r="M9" s="218">
        <v>0</v>
      </c>
      <c r="N9" s="218">
        <v>88010.67</v>
      </c>
      <c r="O9" s="218">
        <v>46</v>
      </c>
      <c r="P9" s="218">
        <v>1913.28</v>
      </c>
      <c r="Q9" s="218">
        <v>-8.73</v>
      </c>
      <c r="R9" s="218">
        <v>7.14</v>
      </c>
      <c r="S9" s="218">
        <v>-14.81</v>
      </c>
      <c r="T9" s="218">
        <v>82416.2</v>
      </c>
      <c r="U9" s="218">
        <v>92</v>
      </c>
      <c r="V9" s="218">
        <v>895.83</v>
      </c>
      <c r="W9" s="218">
        <v>-0.92</v>
      </c>
      <c r="X9" s="218">
        <v>1.23</v>
      </c>
      <c r="Y9" s="218">
        <v>-2.13</v>
      </c>
      <c r="Z9" s="218">
        <v>8703.49</v>
      </c>
      <c r="AA9" s="218">
        <v>11</v>
      </c>
      <c r="AB9" s="218">
        <v>791.23</v>
      </c>
      <c r="AC9" s="218">
        <v>-3.55</v>
      </c>
      <c r="AD9" s="218">
        <v>5.22</v>
      </c>
      <c r="AE9" s="218">
        <v>-8.33</v>
      </c>
      <c r="AF9" s="218">
        <v>3214.53</v>
      </c>
      <c r="AG9" s="218">
        <v>3</v>
      </c>
      <c r="AH9" s="218">
        <v>1071.51</v>
      </c>
      <c r="AI9" s="218">
        <v>0.9</v>
      </c>
      <c r="AJ9" s="218">
        <v>0.9</v>
      </c>
      <c r="AK9" s="218">
        <v>0</v>
      </c>
    </row>
    <row r="10" spans="1:37" ht="13.5" customHeight="1" x14ac:dyDescent="0.25">
      <c r="A10" s="126" t="s">
        <v>564</v>
      </c>
      <c r="B10" s="221" t="s">
        <v>558</v>
      </c>
      <c r="C10" s="221" t="s">
        <v>558</v>
      </c>
      <c r="D10" s="221" t="s">
        <v>558</v>
      </c>
      <c r="E10" s="221" t="s">
        <v>558</v>
      </c>
      <c r="F10" s="221" t="s">
        <v>558</v>
      </c>
      <c r="G10" s="221" t="s">
        <v>558</v>
      </c>
      <c r="H10" s="221" t="s">
        <v>558</v>
      </c>
      <c r="I10" s="221" t="s">
        <v>558</v>
      </c>
      <c r="J10" s="221" t="s">
        <v>558</v>
      </c>
      <c r="K10" s="221" t="s">
        <v>558</v>
      </c>
      <c r="L10" s="221" t="s">
        <v>558</v>
      </c>
      <c r="M10" s="221" t="s">
        <v>558</v>
      </c>
      <c r="N10" s="221" t="s">
        <v>558</v>
      </c>
      <c r="O10" s="221" t="s">
        <v>558</v>
      </c>
      <c r="P10" s="221" t="s">
        <v>558</v>
      </c>
      <c r="Q10" s="221" t="s">
        <v>558</v>
      </c>
      <c r="R10" s="221" t="s">
        <v>558</v>
      </c>
      <c r="S10" s="221" t="s">
        <v>558</v>
      </c>
      <c r="T10" s="221" t="s">
        <v>558</v>
      </c>
      <c r="U10" s="221" t="s">
        <v>558</v>
      </c>
      <c r="V10" s="221" t="s">
        <v>558</v>
      </c>
      <c r="W10" s="221" t="s">
        <v>558</v>
      </c>
      <c r="X10" s="221" t="s">
        <v>558</v>
      </c>
      <c r="Y10" s="221" t="s">
        <v>558</v>
      </c>
      <c r="Z10" s="221" t="s">
        <v>558</v>
      </c>
      <c r="AA10" s="221" t="s">
        <v>558</v>
      </c>
      <c r="AB10" s="221" t="s">
        <v>558</v>
      </c>
      <c r="AC10" s="221" t="s">
        <v>558</v>
      </c>
      <c r="AD10" s="221" t="s">
        <v>558</v>
      </c>
      <c r="AE10" s="221" t="s">
        <v>558</v>
      </c>
      <c r="AF10" s="221" t="s">
        <v>558</v>
      </c>
      <c r="AG10" s="221" t="s">
        <v>558</v>
      </c>
      <c r="AH10" s="221" t="s">
        <v>558</v>
      </c>
      <c r="AI10" s="221" t="s">
        <v>558</v>
      </c>
      <c r="AJ10" s="221" t="s">
        <v>558</v>
      </c>
      <c r="AK10" s="221" t="s">
        <v>558</v>
      </c>
    </row>
    <row r="11" spans="1:37" ht="13.5" customHeight="1" x14ac:dyDescent="0.25">
      <c r="A11" s="126" t="s">
        <v>720</v>
      </c>
      <c r="B11" s="218">
        <v>3353492.4</v>
      </c>
      <c r="C11" s="218">
        <v>3276</v>
      </c>
      <c r="D11" s="218">
        <v>1023.65</v>
      </c>
      <c r="E11" s="218">
        <v>2.64</v>
      </c>
      <c r="F11" s="218">
        <v>1.89</v>
      </c>
      <c r="G11" s="218">
        <v>0.74</v>
      </c>
      <c r="H11" s="218">
        <v>1643421.12</v>
      </c>
      <c r="I11" s="218">
        <v>1540</v>
      </c>
      <c r="J11" s="218">
        <v>1067.1600000000001</v>
      </c>
      <c r="K11" s="218">
        <v>1.88</v>
      </c>
      <c r="L11" s="218">
        <v>1.75</v>
      </c>
      <c r="M11" s="218">
        <v>0.13</v>
      </c>
      <c r="N11" s="218">
        <v>1135099.5900000001</v>
      </c>
      <c r="O11" s="218">
        <v>970</v>
      </c>
      <c r="P11" s="218">
        <v>1170.21</v>
      </c>
      <c r="Q11" s="218">
        <v>5.29</v>
      </c>
      <c r="R11" s="218">
        <v>1.6</v>
      </c>
      <c r="S11" s="218">
        <v>3.63</v>
      </c>
      <c r="T11" s="218">
        <v>512692.95</v>
      </c>
      <c r="U11" s="218">
        <v>611</v>
      </c>
      <c r="V11" s="218">
        <v>839.1</v>
      </c>
      <c r="W11" s="218">
        <v>-0.21</v>
      </c>
      <c r="X11" s="218">
        <v>1.75</v>
      </c>
      <c r="Y11" s="218">
        <v>-1.93</v>
      </c>
      <c r="Z11" s="218">
        <v>60757.69</v>
      </c>
      <c r="AA11" s="218">
        <v>154</v>
      </c>
      <c r="AB11" s="218">
        <v>394.53</v>
      </c>
      <c r="AC11" s="218">
        <v>-0.03</v>
      </c>
      <c r="AD11" s="218">
        <v>-0.03</v>
      </c>
      <c r="AE11" s="218">
        <v>0</v>
      </c>
      <c r="AF11" s="218">
        <v>1521.05</v>
      </c>
      <c r="AG11" s="218">
        <v>1</v>
      </c>
      <c r="AH11" s="218">
        <v>1521.05</v>
      </c>
      <c r="AI11" s="218">
        <v>0.79</v>
      </c>
      <c r="AJ11" s="218">
        <v>0.79</v>
      </c>
      <c r="AK11" s="218">
        <v>0</v>
      </c>
    </row>
    <row r="12" spans="1:37" ht="13.5" customHeight="1" x14ac:dyDescent="0.25">
      <c r="A12" s="126" t="s">
        <v>565</v>
      </c>
      <c r="B12" s="218">
        <v>256876.68</v>
      </c>
      <c r="C12" s="218">
        <v>249</v>
      </c>
      <c r="D12" s="218">
        <v>1031.6300000000001</v>
      </c>
      <c r="E12" s="218">
        <v>3.08</v>
      </c>
      <c r="F12" s="218">
        <v>0.18</v>
      </c>
      <c r="G12" s="218">
        <v>2.89</v>
      </c>
      <c r="H12" s="218">
        <v>134409.04999999999</v>
      </c>
      <c r="I12" s="218">
        <v>142</v>
      </c>
      <c r="J12" s="218">
        <v>946.54</v>
      </c>
      <c r="K12" s="218">
        <v>6.28</v>
      </c>
      <c r="L12" s="218">
        <v>1.04</v>
      </c>
      <c r="M12" s="218">
        <v>5.19</v>
      </c>
      <c r="N12" s="218">
        <v>100347.98</v>
      </c>
      <c r="O12" s="218">
        <v>83</v>
      </c>
      <c r="P12" s="218">
        <v>1209.01</v>
      </c>
      <c r="Q12" s="218">
        <v>1.73</v>
      </c>
      <c r="R12" s="218">
        <v>-0.73</v>
      </c>
      <c r="S12" s="218">
        <v>2.4700000000000002</v>
      </c>
      <c r="T12" s="218">
        <v>21014</v>
      </c>
      <c r="U12" s="218">
        <v>21</v>
      </c>
      <c r="V12" s="218">
        <v>1000.67</v>
      </c>
      <c r="W12" s="218">
        <v>-8.57</v>
      </c>
      <c r="X12" s="218">
        <v>0.14000000000000001</v>
      </c>
      <c r="Y12" s="218">
        <v>-8.6999999999999993</v>
      </c>
      <c r="Z12" s="218">
        <v>1105.6500000000001</v>
      </c>
      <c r="AA12" s="218">
        <v>3</v>
      </c>
      <c r="AB12" s="218">
        <v>368.55</v>
      </c>
      <c r="AC12" s="218">
        <v>0.89</v>
      </c>
      <c r="AD12" s="218">
        <v>0.89</v>
      </c>
      <c r="AE12" s="218">
        <v>0</v>
      </c>
      <c r="AF12" s="218" t="s">
        <v>558</v>
      </c>
      <c r="AG12" s="218" t="s">
        <v>558</v>
      </c>
      <c r="AH12" s="218" t="s">
        <v>558</v>
      </c>
      <c r="AI12" s="218" t="s">
        <v>558</v>
      </c>
      <c r="AJ12" s="218" t="s">
        <v>558</v>
      </c>
      <c r="AK12" s="218" t="s">
        <v>558</v>
      </c>
    </row>
    <row r="13" spans="1:37" ht="13.5" customHeight="1" x14ac:dyDescent="0.25">
      <c r="A13" s="126" t="s">
        <v>95</v>
      </c>
      <c r="B13" s="218">
        <v>1420574.43</v>
      </c>
      <c r="C13" s="218">
        <v>3440</v>
      </c>
      <c r="D13" s="218">
        <v>412.96</v>
      </c>
      <c r="E13" s="218">
        <v>-7.47</v>
      </c>
      <c r="F13" s="218">
        <v>0.41</v>
      </c>
      <c r="G13" s="218">
        <v>-7.85</v>
      </c>
      <c r="H13" s="218">
        <v>19658.38</v>
      </c>
      <c r="I13" s="218">
        <v>46</v>
      </c>
      <c r="J13" s="218">
        <v>427.36</v>
      </c>
      <c r="K13" s="218">
        <v>-32.909999999999997</v>
      </c>
      <c r="L13" s="218">
        <v>0.64</v>
      </c>
      <c r="M13" s="218">
        <v>-33.33</v>
      </c>
      <c r="N13" s="218">
        <v>1328457.58</v>
      </c>
      <c r="O13" s="218">
        <v>3212</v>
      </c>
      <c r="P13" s="218">
        <v>413.59</v>
      </c>
      <c r="Q13" s="218">
        <v>-6.96</v>
      </c>
      <c r="R13" s="218">
        <v>0.4</v>
      </c>
      <c r="S13" s="218">
        <v>-7.33</v>
      </c>
      <c r="T13" s="218">
        <v>72458.47</v>
      </c>
      <c r="U13" s="218">
        <v>182</v>
      </c>
      <c r="V13" s="218">
        <v>398.12</v>
      </c>
      <c r="W13" s="218">
        <v>-7.35</v>
      </c>
      <c r="X13" s="218">
        <v>0.79</v>
      </c>
      <c r="Y13" s="218">
        <v>-8.08</v>
      </c>
      <c r="Z13" s="218" t="s">
        <v>558</v>
      </c>
      <c r="AA13" s="218" t="s">
        <v>558</v>
      </c>
      <c r="AB13" s="218" t="s">
        <v>558</v>
      </c>
      <c r="AC13" s="218" t="s">
        <v>558</v>
      </c>
      <c r="AD13" s="218" t="s">
        <v>558</v>
      </c>
      <c r="AE13" s="218" t="s">
        <v>558</v>
      </c>
      <c r="AF13" s="218" t="s">
        <v>558</v>
      </c>
      <c r="AG13" s="218" t="s">
        <v>558</v>
      </c>
      <c r="AH13" s="218" t="s">
        <v>558</v>
      </c>
      <c r="AI13" s="218" t="s">
        <v>558</v>
      </c>
      <c r="AJ13" s="218" t="s">
        <v>558</v>
      </c>
      <c r="AK13" s="218" t="s">
        <v>558</v>
      </c>
    </row>
    <row r="14" spans="1:37" ht="13.5" customHeight="1" x14ac:dyDescent="0.25">
      <c r="A14" s="127" t="s">
        <v>566</v>
      </c>
      <c r="B14" s="219">
        <v>194012491.13</v>
      </c>
      <c r="C14" s="219">
        <v>200508</v>
      </c>
      <c r="D14" s="219">
        <v>967.6</v>
      </c>
      <c r="E14" s="219">
        <v>4.3600000000000003</v>
      </c>
      <c r="F14" s="219">
        <v>2.36</v>
      </c>
      <c r="G14" s="219">
        <v>1.96</v>
      </c>
      <c r="H14" s="219">
        <v>16539942.609999999</v>
      </c>
      <c r="I14" s="219">
        <v>17853</v>
      </c>
      <c r="J14" s="219">
        <v>926.45</v>
      </c>
      <c r="K14" s="219">
        <v>4.0599999999999996</v>
      </c>
      <c r="L14" s="219">
        <v>1.51</v>
      </c>
      <c r="M14" s="219">
        <v>2.5099999999999998</v>
      </c>
      <c r="N14" s="219">
        <v>145026627.5</v>
      </c>
      <c r="O14" s="219">
        <v>131299</v>
      </c>
      <c r="P14" s="219">
        <v>1104.55</v>
      </c>
      <c r="Q14" s="219">
        <v>4.78</v>
      </c>
      <c r="R14" s="220">
        <v>2.3199999999999998</v>
      </c>
      <c r="S14" s="220">
        <v>2.41</v>
      </c>
      <c r="T14" s="220">
        <v>30093381.600000001</v>
      </c>
      <c r="U14" s="220">
        <v>44960</v>
      </c>
      <c r="V14" s="220">
        <v>669.34</v>
      </c>
      <c r="W14" s="220">
        <v>2.71</v>
      </c>
      <c r="X14" s="220">
        <v>2.13</v>
      </c>
      <c r="Y14" s="220">
        <v>0.56999999999999995</v>
      </c>
      <c r="Z14" s="220">
        <v>2279897.38</v>
      </c>
      <c r="AA14" s="220">
        <v>6277</v>
      </c>
      <c r="AB14" s="220">
        <v>363.21</v>
      </c>
      <c r="AC14" s="220">
        <v>2.34</v>
      </c>
      <c r="AD14" s="220">
        <v>1.0900000000000001</v>
      </c>
      <c r="AE14" s="220">
        <v>1.23</v>
      </c>
      <c r="AF14" s="220">
        <v>72642.039999999994</v>
      </c>
      <c r="AG14" s="220">
        <v>119</v>
      </c>
      <c r="AH14" s="220">
        <v>610.44000000000005</v>
      </c>
      <c r="AI14" s="220">
        <v>0.3</v>
      </c>
      <c r="AJ14" s="220">
        <v>1.99</v>
      </c>
      <c r="AK14" s="220">
        <v>-1.65</v>
      </c>
    </row>
    <row r="15" spans="1:37" ht="13.5" customHeight="1" x14ac:dyDescent="0.25">
      <c r="A15" s="451" t="s">
        <v>567</v>
      </c>
      <c r="B15" s="451"/>
      <c r="C15" s="451"/>
      <c r="D15" s="451"/>
      <c r="E15" s="451"/>
      <c r="F15" s="451"/>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2"/>
    </row>
  </sheetData>
  <mergeCells count="9">
    <mergeCell ref="A15:AK15"/>
    <mergeCell ref="A1:AK1"/>
    <mergeCell ref="B2:G2"/>
    <mergeCell ref="H2:M2"/>
    <mergeCell ref="N2:S2"/>
    <mergeCell ref="T2:Y2"/>
    <mergeCell ref="Z2:AE2"/>
    <mergeCell ref="AF2:AK2"/>
    <mergeCell ref="A2:A3"/>
  </mergeCells>
  <pageMargins left="0.7" right="0.7" top="0.75" bottom="0.75" header="0.3" footer="0.3"/>
  <pageSetup orientation="portrait"/>
  <headerFooter>
    <oddFooter>&amp;C&amp;"Helvetica Neue,Regular"&amp;12&amp;K000000&amp;P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8" tint="-0.249977111117893"/>
  </sheetPr>
  <dimension ref="A1:N6"/>
  <sheetViews>
    <sheetView showGridLines="0" workbookViewId="0">
      <selection sqref="A1:N6"/>
    </sheetView>
  </sheetViews>
  <sheetFormatPr baseColWidth="10" defaultColWidth="10.7109375" defaultRowHeight="15" customHeight="1" x14ac:dyDescent="0.25"/>
  <cols>
    <col min="1" max="15" width="10.7109375" style="1" customWidth="1"/>
    <col min="16" max="16384" width="10.7109375" style="1"/>
  </cols>
  <sheetData>
    <row r="1" spans="1:14" ht="11.65" customHeight="1" x14ac:dyDescent="0.25">
      <c r="A1" s="557" t="s">
        <v>512</v>
      </c>
      <c r="B1" s="654"/>
      <c r="C1" s="654"/>
      <c r="D1" s="654"/>
      <c r="E1" s="654"/>
      <c r="F1" s="654"/>
      <c r="G1" s="654"/>
      <c r="H1" s="654"/>
      <c r="I1" s="654"/>
      <c r="J1" s="654"/>
      <c r="K1" s="654"/>
      <c r="L1" s="654"/>
      <c r="M1" s="654"/>
      <c r="N1" s="654"/>
    </row>
    <row r="2" spans="1:14" ht="15.75" customHeight="1" x14ac:dyDescent="0.25">
      <c r="A2" s="328"/>
      <c r="B2" s="224" t="s">
        <v>32</v>
      </c>
      <c r="C2" s="224" t="s">
        <v>33</v>
      </c>
      <c r="D2" s="224" t="s">
        <v>34</v>
      </c>
      <c r="E2" s="224" t="s">
        <v>35</v>
      </c>
      <c r="F2" s="224" t="s">
        <v>36</v>
      </c>
      <c r="G2" s="224" t="s">
        <v>37</v>
      </c>
      <c r="H2" s="224" t="s">
        <v>38</v>
      </c>
      <c r="I2" s="224" t="s">
        <v>39</v>
      </c>
      <c r="J2" s="224" t="s">
        <v>40</v>
      </c>
      <c r="K2" s="224" t="s">
        <v>41</v>
      </c>
      <c r="L2" s="224" t="s">
        <v>42</v>
      </c>
      <c r="M2" s="224" t="s">
        <v>43</v>
      </c>
      <c r="N2" s="224" t="s">
        <v>206</v>
      </c>
    </row>
    <row r="3" spans="1:14" ht="15.75" customHeight="1" x14ac:dyDescent="0.25">
      <c r="A3" s="61" t="s">
        <v>45</v>
      </c>
      <c r="B3" s="329">
        <v>140.13943465585001</v>
      </c>
      <c r="C3" s="329">
        <v>139.47203489683901</v>
      </c>
      <c r="D3" s="329">
        <v>130.69192709001001</v>
      </c>
      <c r="E3" s="329">
        <v>123.116825710497</v>
      </c>
      <c r="F3" s="329">
        <v>102.513831061427</v>
      </c>
      <c r="G3" s="329">
        <v>61.362346263008497</v>
      </c>
      <c r="H3" s="329">
        <v>70.773522285341997</v>
      </c>
      <c r="I3" s="329">
        <v>73.903296703296704</v>
      </c>
      <c r="J3" s="329">
        <v>69.619868441048098</v>
      </c>
      <c r="K3" s="329">
        <v>86.740466403483794</v>
      </c>
      <c r="L3" s="329">
        <v>120.56869277119399</v>
      </c>
      <c r="M3" s="329">
        <v>167.22182582898299</v>
      </c>
      <c r="N3" s="329">
        <v>111.426779622531</v>
      </c>
    </row>
    <row r="4" spans="1:14" ht="15.75" customHeight="1" x14ac:dyDescent="0.25">
      <c r="A4" s="110" t="s">
        <v>30</v>
      </c>
      <c r="B4" s="330">
        <v>64.020883410386006</v>
      </c>
      <c r="C4" s="330">
        <v>62.916793343467504</v>
      </c>
      <c r="D4" s="330">
        <v>60.458265387757102</v>
      </c>
      <c r="E4" s="330">
        <v>59.553378832543302</v>
      </c>
      <c r="F4" s="330">
        <v>58.795153490133998</v>
      </c>
      <c r="G4" s="330">
        <v>58.116948673424098</v>
      </c>
      <c r="H4" s="330">
        <v>61.755500185647797</v>
      </c>
      <c r="I4" s="330">
        <v>62.8934913162621</v>
      </c>
      <c r="J4" s="330">
        <v>59.713971160852303</v>
      </c>
      <c r="K4" s="330">
        <v>59.340259185287401</v>
      </c>
      <c r="L4" s="330">
        <v>60.630606515810101</v>
      </c>
      <c r="M4" s="330">
        <v>62.628989872548502</v>
      </c>
      <c r="N4" s="330">
        <v>60.916968038205297</v>
      </c>
    </row>
    <row r="5" spans="1:14" ht="13.5" customHeight="1" x14ac:dyDescent="0.25">
      <c r="A5" s="659" t="s">
        <v>886</v>
      </c>
      <c r="B5" s="659"/>
      <c r="C5" s="659"/>
      <c r="D5" s="659"/>
      <c r="E5" s="659"/>
      <c r="F5" s="659"/>
      <c r="G5" s="659"/>
      <c r="H5" s="659"/>
      <c r="I5" s="659"/>
      <c r="J5" s="659"/>
      <c r="K5" s="659"/>
      <c r="L5" s="659"/>
      <c r="M5" s="659"/>
      <c r="N5" s="659"/>
    </row>
    <row r="6" spans="1:14" ht="13.5" customHeight="1" x14ac:dyDescent="0.25">
      <c r="A6" s="440" t="s">
        <v>887</v>
      </c>
      <c r="B6" s="440"/>
      <c r="C6" s="440"/>
      <c r="D6" s="440"/>
      <c r="E6" s="440"/>
      <c r="F6" s="440"/>
      <c r="G6" s="440"/>
      <c r="H6" s="440"/>
      <c r="I6" s="440"/>
      <c r="J6" s="440"/>
      <c r="K6" s="440"/>
      <c r="L6" s="440"/>
      <c r="M6" s="440"/>
      <c r="N6" s="440"/>
    </row>
  </sheetData>
  <mergeCells count="3">
    <mergeCell ref="A1:N1"/>
    <mergeCell ref="A6:N6"/>
    <mergeCell ref="A5:N5"/>
  </mergeCells>
  <pageMargins left="0.7" right="0.7" top="0.75" bottom="0.75" header="0.3" footer="0.3"/>
  <pageSetup orientation="portrait"/>
  <headerFooter>
    <oddFooter>&amp;C&amp;"Helvetica Neue,Regular"&amp;12&amp;K000000&amp;P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8" tint="-0.249977111117893"/>
  </sheetPr>
  <dimension ref="A1:O14"/>
  <sheetViews>
    <sheetView showGridLines="0" workbookViewId="0">
      <selection activeCell="D8" sqref="D8:D9"/>
    </sheetView>
  </sheetViews>
  <sheetFormatPr baseColWidth="10" defaultColWidth="10.7109375" defaultRowHeight="15" customHeight="1" x14ac:dyDescent="0.25"/>
  <cols>
    <col min="1" max="8" width="10.7109375" style="1" customWidth="1"/>
    <col min="9" max="9" width="10.140625" style="1" customWidth="1"/>
    <col min="10" max="10" width="12.42578125" style="1" customWidth="1"/>
    <col min="11" max="11" width="10.7109375" style="1" customWidth="1"/>
    <col min="12" max="12" width="12.28515625" style="1" customWidth="1"/>
    <col min="13" max="13" width="12" style="1" customWidth="1"/>
    <col min="14" max="14" width="10.7109375" style="1" customWidth="1"/>
    <col min="15" max="15" width="13.5703125" style="1" customWidth="1"/>
    <col min="16" max="16" width="10.7109375" style="1" customWidth="1"/>
    <col min="17" max="16384" width="10.7109375" style="1"/>
  </cols>
  <sheetData>
    <row r="1" spans="1:15" ht="12.75" customHeight="1" x14ac:dyDescent="0.25">
      <c r="A1" s="557" t="s">
        <v>513</v>
      </c>
      <c r="B1" s="654"/>
      <c r="C1" s="654"/>
      <c r="D1" s="654"/>
      <c r="E1" s="654"/>
      <c r="F1" s="654"/>
      <c r="G1" s="654"/>
      <c r="H1" s="654"/>
      <c r="I1" s="654"/>
      <c r="J1" s="654"/>
      <c r="K1" s="654"/>
      <c r="L1" s="654"/>
      <c r="M1" s="654"/>
      <c r="N1" s="654"/>
      <c r="O1" s="654"/>
    </row>
    <row r="2" spans="1:15" ht="42" customHeight="1" x14ac:dyDescent="0.25">
      <c r="A2" s="520"/>
      <c r="B2" s="466" t="s">
        <v>30</v>
      </c>
      <c r="C2" s="466" t="s">
        <v>888</v>
      </c>
      <c r="D2" s="466" t="s">
        <v>889</v>
      </c>
      <c r="E2" s="466" t="s">
        <v>890</v>
      </c>
      <c r="F2" s="466"/>
      <c r="G2" s="466"/>
      <c r="H2" s="466" t="s">
        <v>891</v>
      </c>
      <c r="I2" s="466" t="s">
        <v>892</v>
      </c>
      <c r="J2" s="466" t="s">
        <v>893</v>
      </c>
      <c r="K2" s="466" t="s">
        <v>894</v>
      </c>
      <c r="L2" s="466" t="s">
        <v>895</v>
      </c>
      <c r="M2" s="466" t="s">
        <v>896</v>
      </c>
      <c r="N2" s="466" t="s">
        <v>897</v>
      </c>
      <c r="O2" s="466" t="s">
        <v>898</v>
      </c>
    </row>
    <row r="3" spans="1:15" ht="30.75" customHeight="1" x14ac:dyDescent="0.25">
      <c r="A3" s="521"/>
      <c r="B3" s="466"/>
      <c r="C3" s="467"/>
      <c r="D3" s="467"/>
      <c r="E3" s="224" t="s">
        <v>219</v>
      </c>
      <c r="F3" s="224" t="s">
        <v>220</v>
      </c>
      <c r="G3" s="224" t="s">
        <v>221</v>
      </c>
      <c r="H3" s="467"/>
      <c r="I3" s="467"/>
      <c r="J3" s="467"/>
      <c r="K3" s="467"/>
      <c r="L3" s="467"/>
      <c r="M3" s="467"/>
      <c r="N3" s="467"/>
      <c r="O3" s="467"/>
    </row>
    <row r="4" spans="1:15" ht="15.75" customHeight="1" x14ac:dyDescent="0.25">
      <c r="A4" s="61" t="s">
        <v>45</v>
      </c>
      <c r="B4" s="62">
        <v>14789</v>
      </c>
      <c r="C4" s="62">
        <v>3399</v>
      </c>
      <c r="D4" s="62">
        <v>6888</v>
      </c>
      <c r="E4" s="62">
        <v>262</v>
      </c>
      <c r="F4" s="62">
        <v>2501</v>
      </c>
      <c r="G4" s="62">
        <v>1051</v>
      </c>
      <c r="H4" s="62">
        <v>27</v>
      </c>
      <c r="I4" s="62">
        <v>167</v>
      </c>
      <c r="J4" s="62">
        <v>12</v>
      </c>
      <c r="K4" s="62">
        <v>127</v>
      </c>
      <c r="L4" s="62">
        <v>349</v>
      </c>
      <c r="M4" s="62">
        <v>0</v>
      </c>
      <c r="N4" s="62">
        <v>4</v>
      </c>
      <c r="O4" s="62">
        <v>2</v>
      </c>
    </row>
    <row r="5" spans="1:15" ht="23.25" customHeight="1" x14ac:dyDescent="0.25">
      <c r="A5" s="61" t="s">
        <v>222</v>
      </c>
      <c r="B5" s="62">
        <v>6401</v>
      </c>
      <c r="C5" s="62">
        <v>1260</v>
      </c>
      <c r="D5" s="62">
        <v>3257</v>
      </c>
      <c r="E5" s="62">
        <v>64</v>
      </c>
      <c r="F5" s="62">
        <v>1215</v>
      </c>
      <c r="G5" s="62">
        <v>312</v>
      </c>
      <c r="H5" s="62">
        <v>11</v>
      </c>
      <c r="I5" s="62">
        <v>144</v>
      </c>
      <c r="J5" s="62">
        <v>8</v>
      </c>
      <c r="K5" s="62">
        <v>49</v>
      </c>
      <c r="L5" s="62">
        <v>78</v>
      </c>
      <c r="M5" s="62">
        <v>0</v>
      </c>
      <c r="N5" s="62">
        <v>1</v>
      </c>
      <c r="O5" s="62">
        <v>2</v>
      </c>
    </row>
    <row r="6" spans="1:15" ht="23.25" customHeight="1" x14ac:dyDescent="0.25">
      <c r="A6" s="61" t="s">
        <v>223</v>
      </c>
      <c r="B6" s="62">
        <v>8388</v>
      </c>
      <c r="C6" s="62">
        <v>2139</v>
      </c>
      <c r="D6" s="62">
        <v>3631</v>
      </c>
      <c r="E6" s="62">
        <v>198</v>
      </c>
      <c r="F6" s="62">
        <v>1286</v>
      </c>
      <c r="G6" s="62">
        <v>739</v>
      </c>
      <c r="H6" s="62">
        <v>16</v>
      </c>
      <c r="I6" s="62">
        <v>23</v>
      </c>
      <c r="J6" s="62">
        <v>4</v>
      </c>
      <c r="K6" s="62">
        <v>78</v>
      </c>
      <c r="L6" s="62">
        <v>271</v>
      </c>
      <c r="M6" s="62">
        <v>0</v>
      </c>
      <c r="N6" s="62">
        <v>3</v>
      </c>
      <c r="O6" s="62">
        <v>0</v>
      </c>
    </row>
    <row r="7" spans="1:15" ht="15.75" customHeight="1" x14ac:dyDescent="0.25">
      <c r="A7" s="343" t="s">
        <v>224</v>
      </c>
      <c r="B7" s="344">
        <v>732070</v>
      </c>
      <c r="C7" s="344">
        <v>164491</v>
      </c>
      <c r="D7" s="344">
        <v>416946</v>
      </c>
      <c r="E7" s="344">
        <v>5323</v>
      </c>
      <c r="F7" s="344">
        <v>45406</v>
      </c>
      <c r="G7" s="344">
        <v>65545</v>
      </c>
      <c r="H7" s="344">
        <v>2714</v>
      </c>
      <c r="I7" s="344">
        <v>7976</v>
      </c>
      <c r="J7" s="344">
        <v>1004</v>
      </c>
      <c r="K7" s="344">
        <v>2780</v>
      </c>
      <c r="L7" s="344">
        <v>19774</v>
      </c>
      <c r="M7" s="344">
        <v>0</v>
      </c>
      <c r="N7" s="344">
        <v>60</v>
      </c>
      <c r="O7" s="344">
        <v>51</v>
      </c>
    </row>
    <row r="8" spans="1:15" ht="36.75" customHeight="1" x14ac:dyDescent="0.25">
      <c r="A8" s="660" t="s">
        <v>365</v>
      </c>
      <c r="B8" s="466" t="s">
        <v>30</v>
      </c>
      <c r="C8" s="466" t="s">
        <v>888</v>
      </c>
      <c r="D8" s="466" t="s">
        <v>889</v>
      </c>
      <c r="E8" s="466" t="s">
        <v>890</v>
      </c>
      <c r="F8" s="466"/>
      <c r="G8" s="466"/>
      <c r="H8" s="466" t="s">
        <v>891</v>
      </c>
      <c r="I8" s="466" t="s">
        <v>892</v>
      </c>
      <c r="J8" s="466" t="s">
        <v>893</v>
      </c>
      <c r="K8" s="466" t="s">
        <v>894</v>
      </c>
      <c r="L8" s="466" t="s">
        <v>895</v>
      </c>
      <c r="M8" s="466" t="s">
        <v>896</v>
      </c>
      <c r="N8" s="466" t="s">
        <v>897</v>
      </c>
      <c r="O8" s="466" t="s">
        <v>898</v>
      </c>
    </row>
    <row r="9" spans="1:15" ht="32.25" customHeight="1" x14ac:dyDescent="0.25">
      <c r="A9" s="521"/>
      <c r="B9" s="466"/>
      <c r="C9" s="467"/>
      <c r="D9" s="467"/>
      <c r="E9" s="224" t="s">
        <v>219</v>
      </c>
      <c r="F9" s="224" t="s">
        <v>220</v>
      </c>
      <c r="G9" s="224" t="s">
        <v>221</v>
      </c>
      <c r="H9" s="467"/>
      <c r="I9" s="467"/>
      <c r="J9" s="467"/>
      <c r="K9" s="467"/>
      <c r="L9" s="467"/>
      <c r="M9" s="467"/>
      <c r="N9" s="467"/>
      <c r="O9" s="467"/>
    </row>
    <row r="10" spans="1:15" ht="15.75" customHeight="1" x14ac:dyDescent="0.25">
      <c r="A10" s="61" t="s">
        <v>45</v>
      </c>
      <c r="B10" s="62">
        <v>15834.833333333299</v>
      </c>
      <c r="C10" s="62">
        <v>4766</v>
      </c>
      <c r="D10" s="62">
        <v>6904.5</v>
      </c>
      <c r="E10" s="62">
        <v>103.083333333333</v>
      </c>
      <c r="F10" s="62">
        <v>1360.4166666666699</v>
      </c>
      <c r="G10" s="62">
        <v>1335</v>
      </c>
      <c r="H10" s="62">
        <v>38.1666666666667</v>
      </c>
      <c r="I10" s="62">
        <v>186.333333333333</v>
      </c>
      <c r="J10" s="62">
        <v>6.1666666666666696</v>
      </c>
      <c r="K10" s="62">
        <v>280.58333333333297</v>
      </c>
      <c r="L10" s="62">
        <v>444</v>
      </c>
      <c r="M10" s="62">
        <v>0</v>
      </c>
      <c r="N10" s="62">
        <v>410.08333333333297</v>
      </c>
      <c r="O10" s="62">
        <v>0.5</v>
      </c>
    </row>
    <row r="11" spans="1:15" ht="23.25" customHeight="1" x14ac:dyDescent="0.25">
      <c r="A11" s="61" t="s">
        <v>222</v>
      </c>
      <c r="B11" s="62">
        <v>6836.4166666666697</v>
      </c>
      <c r="C11" s="62">
        <v>1754.5</v>
      </c>
      <c r="D11" s="62">
        <v>3293</v>
      </c>
      <c r="E11" s="62">
        <v>33.0833333333333</v>
      </c>
      <c r="F11" s="62">
        <v>706.83333333333303</v>
      </c>
      <c r="G11" s="62">
        <v>441.66666666666703</v>
      </c>
      <c r="H11" s="62">
        <v>16.1666666666667</v>
      </c>
      <c r="I11" s="62">
        <v>163.583333333333</v>
      </c>
      <c r="J11" s="62">
        <v>4.5</v>
      </c>
      <c r="K11" s="62">
        <v>130.083333333333</v>
      </c>
      <c r="L11" s="62">
        <v>103.583333333333</v>
      </c>
      <c r="M11" s="62">
        <v>0</v>
      </c>
      <c r="N11" s="62">
        <v>188.916666666667</v>
      </c>
      <c r="O11" s="62">
        <v>0.5</v>
      </c>
    </row>
    <row r="12" spans="1:15" ht="23.25" customHeight="1" x14ac:dyDescent="0.25">
      <c r="A12" s="61" t="s">
        <v>223</v>
      </c>
      <c r="B12" s="62">
        <v>8998.4166666666697</v>
      </c>
      <c r="C12" s="62">
        <v>3011.5</v>
      </c>
      <c r="D12" s="62">
        <v>3611.5</v>
      </c>
      <c r="E12" s="62">
        <v>70</v>
      </c>
      <c r="F12" s="62">
        <v>653.58333333333303</v>
      </c>
      <c r="G12" s="62">
        <v>893.33333333333303</v>
      </c>
      <c r="H12" s="62">
        <v>22</v>
      </c>
      <c r="I12" s="62">
        <v>22.75</v>
      </c>
      <c r="J12" s="62">
        <v>1.6666666666666701</v>
      </c>
      <c r="K12" s="62">
        <v>150.5</v>
      </c>
      <c r="L12" s="62">
        <v>340.41666666666703</v>
      </c>
      <c r="M12" s="62">
        <v>0</v>
      </c>
      <c r="N12" s="62">
        <v>221.166666666667</v>
      </c>
      <c r="O12" s="62">
        <v>0</v>
      </c>
    </row>
    <row r="13" spans="1:15" ht="15.75" customHeight="1" x14ac:dyDescent="0.25">
      <c r="A13" s="347" t="s">
        <v>224</v>
      </c>
      <c r="B13" s="348">
        <v>798581</v>
      </c>
      <c r="C13" s="348">
        <v>199163.66666666701</v>
      </c>
      <c r="D13" s="348">
        <v>415977</v>
      </c>
      <c r="E13" s="348">
        <v>4321.6666666666697</v>
      </c>
      <c r="F13" s="348">
        <v>43667.666666666701</v>
      </c>
      <c r="G13" s="348">
        <v>79389</v>
      </c>
      <c r="H13" s="348">
        <v>2960.0833333333298</v>
      </c>
      <c r="I13" s="348">
        <v>8651.4166666666697</v>
      </c>
      <c r="J13" s="348">
        <v>922</v>
      </c>
      <c r="K13" s="348">
        <v>6346.25</v>
      </c>
      <c r="L13" s="348">
        <v>27741.166666666701</v>
      </c>
      <c r="M13" s="348">
        <v>0.33333333333333298</v>
      </c>
      <c r="N13" s="348">
        <v>9374.75</v>
      </c>
      <c r="O13" s="348">
        <v>66</v>
      </c>
    </row>
    <row r="14" spans="1:15" ht="13.5" customHeight="1" x14ac:dyDescent="0.25">
      <c r="A14" s="624" t="s">
        <v>899</v>
      </c>
      <c r="B14" s="624"/>
      <c r="C14" s="624"/>
      <c r="D14" s="624"/>
      <c r="E14" s="624"/>
      <c r="F14" s="624"/>
      <c r="G14" s="624"/>
      <c r="H14" s="624"/>
      <c r="I14" s="624"/>
      <c r="J14" s="624"/>
      <c r="K14" s="624"/>
      <c r="L14" s="624"/>
      <c r="M14" s="624"/>
      <c r="N14" s="624"/>
      <c r="O14" s="624"/>
    </row>
  </sheetData>
  <mergeCells count="28">
    <mergeCell ref="N8:N9"/>
    <mergeCell ref="O8:O9"/>
    <mergeCell ref="I8:I9"/>
    <mergeCell ref="J8:J9"/>
    <mergeCell ref="K8:K9"/>
    <mergeCell ref="L8:L9"/>
    <mergeCell ref="M8:M9"/>
    <mergeCell ref="B8:B9"/>
    <mergeCell ref="C8:C9"/>
    <mergeCell ref="D8:D9"/>
    <mergeCell ref="E8:G8"/>
    <mergeCell ref="H8:H9"/>
    <mergeCell ref="A2:A3"/>
    <mergeCell ref="A14:O14"/>
    <mergeCell ref="A8:A9"/>
    <mergeCell ref="A1:O1"/>
    <mergeCell ref="B2:B3"/>
    <mergeCell ref="C2:C3"/>
    <mergeCell ref="D2:D3"/>
    <mergeCell ref="E2:G2"/>
    <mergeCell ref="H2:H3"/>
    <mergeCell ref="I2:I3"/>
    <mergeCell ref="J2:J3"/>
    <mergeCell ref="K2:K3"/>
    <mergeCell ref="L2:L3"/>
    <mergeCell ref="M2:M3"/>
    <mergeCell ref="N2:N3"/>
    <mergeCell ref="O2:O3"/>
  </mergeCells>
  <pageMargins left="0.7" right="0.7" top="0.75" bottom="0.75" header="0.3" footer="0.3"/>
  <pageSetup orientation="portrait"/>
  <headerFooter>
    <oddFooter>&amp;C&amp;"Helvetica Neue,Regular"&amp;12&amp;K000000&amp;P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8" tint="-0.249977111117893"/>
  </sheetPr>
  <dimension ref="A1:L12"/>
  <sheetViews>
    <sheetView showGridLines="0" workbookViewId="0">
      <selection sqref="A1:L12"/>
    </sheetView>
  </sheetViews>
  <sheetFormatPr baseColWidth="10" defaultColWidth="10.7109375" defaultRowHeight="15" customHeight="1" x14ac:dyDescent="0.25"/>
  <cols>
    <col min="1" max="1" width="12.42578125" style="1" customWidth="1"/>
    <col min="2" max="13" width="10.7109375" style="1" customWidth="1"/>
    <col min="14" max="16384" width="10.7109375" style="1"/>
  </cols>
  <sheetData>
    <row r="1" spans="1:12" ht="11.65" customHeight="1" x14ac:dyDescent="0.25">
      <c r="A1" s="557" t="s">
        <v>514</v>
      </c>
      <c r="B1" s="654"/>
      <c r="C1" s="654"/>
      <c r="D1" s="654"/>
      <c r="E1" s="654"/>
      <c r="F1" s="654"/>
      <c r="G1" s="654"/>
      <c r="H1" s="654"/>
      <c r="I1" s="654"/>
      <c r="J1" s="654"/>
      <c r="K1" s="654"/>
      <c r="L1" s="654"/>
    </row>
    <row r="2" spans="1:12" ht="11.65" customHeight="1" x14ac:dyDescent="0.25">
      <c r="A2" s="520"/>
      <c r="B2" s="466" t="s">
        <v>30</v>
      </c>
      <c r="C2" s="466" t="s">
        <v>207</v>
      </c>
      <c r="D2" s="466"/>
      <c r="E2" s="466"/>
      <c r="F2" s="466"/>
      <c r="G2" s="466"/>
      <c r="H2" s="466"/>
      <c r="I2" s="466"/>
      <c r="J2" s="466"/>
      <c r="K2" s="466"/>
      <c r="L2" s="466"/>
    </row>
    <row r="3" spans="1:12" ht="23.25" customHeight="1" x14ac:dyDescent="0.25">
      <c r="A3" s="521"/>
      <c r="B3" s="466"/>
      <c r="C3" s="224" t="s">
        <v>208</v>
      </c>
      <c r="D3" s="224" t="s">
        <v>209</v>
      </c>
      <c r="E3" s="224" t="s">
        <v>902</v>
      </c>
      <c r="F3" s="224" t="s">
        <v>210</v>
      </c>
      <c r="G3" s="224" t="s">
        <v>211</v>
      </c>
      <c r="H3" s="224" t="s">
        <v>212</v>
      </c>
      <c r="I3" s="224" t="s">
        <v>213</v>
      </c>
      <c r="J3" s="224" t="s">
        <v>214</v>
      </c>
      <c r="K3" s="224" t="s">
        <v>215</v>
      </c>
      <c r="L3" s="224" t="s">
        <v>900</v>
      </c>
    </row>
    <row r="4" spans="1:12" ht="15.75" customHeight="1" x14ac:dyDescent="0.25">
      <c r="A4" s="61" t="s">
        <v>216</v>
      </c>
      <c r="B4" s="62">
        <v>72268</v>
      </c>
      <c r="C4" s="62">
        <v>188</v>
      </c>
      <c r="D4" s="62">
        <v>3714</v>
      </c>
      <c r="E4" s="62">
        <v>7102</v>
      </c>
      <c r="F4" s="62">
        <v>8766</v>
      </c>
      <c r="G4" s="62">
        <v>9504</v>
      </c>
      <c r="H4" s="62">
        <v>10280</v>
      </c>
      <c r="I4" s="62">
        <v>9831</v>
      </c>
      <c r="J4" s="62">
        <v>8786</v>
      </c>
      <c r="K4" s="62">
        <v>7642</v>
      </c>
      <c r="L4" s="62">
        <v>6455</v>
      </c>
    </row>
    <row r="5" spans="1:12" ht="15.75" customHeight="1" x14ac:dyDescent="0.25">
      <c r="A5" s="61" t="s">
        <v>217</v>
      </c>
      <c r="B5" s="62">
        <v>34038</v>
      </c>
      <c r="C5" s="62">
        <v>126</v>
      </c>
      <c r="D5" s="62">
        <v>2098</v>
      </c>
      <c r="E5" s="62">
        <v>3726</v>
      </c>
      <c r="F5" s="62">
        <v>4298</v>
      </c>
      <c r="G5" s="62">
        <v>4419</v>
      </c>
      <c r="H5" s="62">
        <v>4772</v>
      </c>
      <c r="I5" s="62">
        <v>4495</v>
      </c>
      <c r="J5" s="62">
        <v>3853</v>
      </c>
      <c r="K5" s="62">
        <v>3363</v>
      </c>
      <c r="L5" s="62">
        <v>2888</v>
      </c>
    </row>
    <row r="6" spans="1:12" ht="15.75" customHeight="1" x14ac:dyDescent="0.25">
      <c r="A6" s="61" t="s">
        <v>218</v>
      </c>
      <c r="B6" s="62">
        <v>38230</v>
      </c>
      <c r="C6" s="62">
        <v>62</v>
      </c>
      <c r="D6" s="62">
        <v>1616</v>
      </c>
      <c r="E6" s="62">
        <v>3376</v>
      </c>
      <c r="F6" s="62">
        <v>4468</v>
      </c>
      <c r="G6" s="62">
        <v>5085</v>
      </c>
      <c r="H6" s="62">
        <v>5508</v>
      </c>
      <c r="I6" s="62">
        <v>5336</v>
      </c>
      <c r="J6" s="62">
        <v>4933</v>
      </c>
      <c r="K6" s="62">
        <v>4279</v>
      </c>
      <c r="L6" s="62">
        <v>3567</v>
      </c>
    </row>
    <row r="7" spans="1:12" ht="11.65" customHeight="1" x14ac:dyDescent="0.25">
      <c r="A7" s="660" t="s">
        <v>365</v>
      </c>
      <c r="B7" s="466" t="s">
        <v>30</v>
      </c>
      <c r="C7" s="466" t="s">
        <v>207</v>
      </c>
      <c r="D7" s="466"/>
      <c r="E7" s="466"/>
      <c r="F7" s="466"/>
      <c r="G7" s="466"/>
      <c r="H7" s="466"/>
      <c r="I7" s="466"/>
      <c r="J7" s="466"/>
      <c r="K7" s="466"/>
      <c r="L7" s="466"/>
    </row>
    <row r="8" spans="1:12" ht="23.25" customHeight="1" x14ac:dyDescent="0.25">
      <c r="A8" s="521"/>
      <c r="B8" s="466"/>
      <c r="C8" s="224" t="s">
        <v>208</v>
      </c>
      <c r="D8" s="224" t="s">
        <v>209</v>
      </c>
      <c r="E8" s="224" t="s">
        <v>902</v>
      </c>
      <c r="F8" s="224" t="s">
        <v>210</v>
      </c>
      <c r="G8" s="224" t="s">
        <v>211</v>
      </c>
      <c r="H8" s="224" t="s">
        <v>212</v>
      </c>
      <c r="I8" s="224" t="s">
        <v>213</v>
      </c>
      <c r="J8" s="224" t="s">
        <v>214</v>
      </c>
      <c r="K8" s="224" t="s">
        <v>215</v>
      </c>
      <c r="L8" s="224" t="s">
        <v>900</v>
      </c>
    </row>
    <row r="9" spans="1:12" ht="15.75" customHeight="1" x14ac:dyDescent="0.25">
      <c r="A9" s="349" t="s">
        <v>216</v>
      </c>
      <c r="B9" s="62">
        <v>50641.25</v>
      </c>
      <c r="C9" s="62">
        <v>114.333333333333</v>
      </c>
      <c r="D9" s="62">
        <v>2510</v>
      </c>
      <c r="E9" s="62">
        <v>5024.3333333333303</v>
      </c>
      <c r="F9" s="62">
        <v>6237.8333333333303</v>
      </c>
      <c r="G9" s="62">
        <v>6817.5833333333303</v>
      </c>
      <c r="H9" s="62">
        <v>7261.5</v>
      </c>
      <c r="I9" s="62">
        <v>6900.75</v>
      </c>
      <c r="J9" s="62">
        <v>6050.4166666666697</v>
      </c>
      <c r="K9" s="62">
        <v>5288.4166666666697</v>
      </c>
      <c r="L9" s="62">
        <v>4436.0833333333303</v>
      </c>
    </row>
    <row r="10" spans="1:12" ht="15.75" customHeight="1" x14ac:dyDescent="0.25">
      <c r="A10" s="349" t="s">
        <v>217</v>
      </c>
      <c r="B10" s="62">
        <v>24187</v>
      </c>
      <c r="C10" s="62">
        <v>71.1666666666667</v>
      </c>
      <c r="D10" s="62">
        <v>1380.6666666666699</v>
      </c>
      <c r="E10" s="62">
        <v>2596.75</v>
      </c>
      <c r="F10" s="62">
        <v>3029.5</v>
      </c>
      <c r="G10" s="62">
        <v>3215.0833333333298</v>
      </c>
      <c r="H10" s="62">
        <v>3426.0833333333298</v>
      </c>
      <c r="I10" s="62">
        <v>3253.25</v>
      </c>
      <c r="J10" s="62">
        <v>2758.0833333333298</v>
      </c>
      <c r="K10" s="62">
        <v>2407.25</v>
      </c>
      <c r="L10" s="62">
        <v>2049.1666666666702</v>
      </c>
    </row>
    <row r="11" spans="1:12" ht="15.75" customHeight="1" x14ac:dyDescent="0.25">
      <c r="A11" s="350" t="s">
        <v>218</v>
      </c>
      <c r="B11" s="64">
        <v>26454.25</v>
      </c>
      <c r="C11" s="64">
        <v>43.1666666666667</v>
      </c>
      <c r="D11" s="64">
        <v>1129.3333333333301</v>
      </c>
      <c r="E11" s="64">
        <v>2427.5833333333298</v>
      </c>
      <c r="F11" s="64">
        <v>3208.3333333333298</v>
      </c>
      <c r="G11" s="64">
        <v>3602.5</v>
      </c>
      <c r="H11" s="64">
        <v>3835.4166666666702</v>
      </c>
      <c r="I11" s="64">
        <v>3647.5</v>
      </c>
      <c r="J11" s="64">
        <v>3292.3333333333298</v>
      </c>
      <c r="K11" s="64">
        <v>2881.1666666666702</v>
      </c>
      <c r="L11" s="64">
        <v>2386.9166666666702</v>
      </c>
    </row>
    <row r="12" spans="1:12" ht="13.5" customHeight="1" x14ac:dyDescent="0.25">
      <c r="A12" s="546" t="s">
        <v>887</v>
      </c>
      <c r="B12" s="546"/>
      <c r="C12" s="546"/>
      <c r="D12" s="546"/>
      <c r="E12" s="546"/>
      <c r="F12" s="546"/>
      <c r="G12" s="546"/>
      <c r="H12" s="546"/>
      <c r="I12" s="546"/>
      <c r="J12" s="546"/>
      <c r="K12" s="546"/>
      <c r="L12" s="546"/>
    </row>
  </sheetData>
  <mergeCells count="8">
    <mergeCell ref="A12:L12"/>
    <mergeCell ref="A1:L1"/>
    <mergeCell ref="B2:B3"/>
    <mergeCell ref="C2:L2"/>
    <mergeCell ref="B7:B8"/>
    <mergeCell ref="C7:L7"/>
    <mergeCell ref="A7:A8"/>
    <mergeCell ref="A2:A3"/>
  </mergeCells>
  <pageMargins left="0.7" right="0.7" top="0.75" bottom="0.75" header="0.3" footer="0.3"/>
  <pageSetup orientation="portrait"/>
  <headerFooter>
    <oddFooter>&amp;C&amp;"Helvetica Neue,Regular"&amp;12&amp;K000000&amp;P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8" tint="-0.249977111117893"/>
  </sheetPr>
  <dimension ref="A1:L12"/>
  <sheetViews>
    <sheetView showGridLines="0" workbookViewId="0">
      <selection sqref="A1:L12"/>
    </sheetView>
  </sheetViews>
  <sheetFormatPr baseColWidth="10" defaultColWidth="10.7109375" defaultRowHeight="15" customHeight="1" x14ac:dyDescent="0.25"/>
  <cols>
    <col min="1" max="13" width="10.7109375" style="1" customWidth="1"/>
    <col min="14" max="16384" width="10.7109375" style="1"/>
  </cols>
  <sheetData>
    <row r="1" spans="1:12" ht="12.75" customHeight="1" x14ac:dyDescent="0.25">
      <c r="A1" s="661" t="s">
        <v>515</v>
      </c>
      <c r="B1" s="662"/>
      <c r="C1" s="662"/>
      <c r="D1" s="662"/>
      <c r="E1" s="662"/>
      <c r="F1" s="662"/>
      <c r="G1" s="662"/>
      <c r="H1" s="662"/>
      <c r="I1" s="662"/>
      <c r="J1" s="662"/>
      <c r="K1" s="662"/>
      <c r="L1" s="662"/>
    </row>
    <row r="2" spans="1:12" ht="11.25" customHeight="1" x14ac:dyDescent="0.25">
      <c r="A2" s="520"/>
      <c r="B2" s="663" t="s">
        <v>30</v>
      </c>
      <c r="C2" s="466" t="s">
        <v>207</v>
      </c>
      <c r="D2" s="466"/>
      <c r="E2" s="466"/>
      <c r="F2" s="466"/>
      <c r="G2" s="466"/>
      <c r="H2" s="466"/>
      <c r="I2" s="466"/>
      <c r="J2" s="466"/>
      <c r="K2" s="466"/>
      <c r="L2" s="466"/>
    </row>
    <row r="3" spans="1:12" ht="23.25" customHeight="1" x14ac:dyDescent="0.25">
      <c r="A3" s="521"/>
      <c r="B3" s="632"/>
      <c r="C3" s="224" t="s">
        <v>208</v>
      </c>
      <c r="D3" s="224" t="s">
        <v>209</v>
      </c>
      <c r="E3" s="224" t="s">
        <v>902</v>
      </c>
      <c r="F3" s="224" t="s">
        <v>210</v>
      </c>
      <c r="G3" s="224" t="s">
        <v>211</v>
      </c>
      <c r="H3" s="224" t="s">
        <v>212</v>
      </c>
      <c r="I3" s="224" t="s">
        <v>213</v>
      </c>
      <c r="J3" s="224" t="s">
        <v>214</v>
      </c>
      <c r="K3" s="224" t="s">
        <v>215</v>
      </c>
      <c r="L3" s="224" t="s">
        <v>900</v>
      </c>
    </row>
    <row r="4" spans="1:12" ht="36" customHeight="1" x14ac:dyDescent="0.25">
      <c r="A4" s="61" t="s">
        <v>225</v>
      </c>
      <c r="B4" s="62">
        <v>14789</v>
      </c>
      <c r="C4" s="62">
        <v>77</v>
      </c>
      <c r="D4" s="62">
        <v>745</v>
      </c>
      <c r="E4" s="62">
        <v>834</v>
      </c>
      <c r="F4" s="62">
        <v>1022</v>
      </c>
      <c r="G4" s="62">
        <v>1225</v>
      </c>
      <c r="H4" s="62">
        <v>1528</v>
      </c>
      <c r="I4" s="62">
        <v>1160</v>
      </c>
      <c r="J4" s="62">
        <v>1664</v>
      </c>
      <c r="K4" s="62">
        <v>2687</v>
      </c>
      <c r="L4" s="62">
        <v>3847</v>
      </c>
    </row>
    <row r="5" spans="1:12" ht="29.45" customHeight="1" x14ac:dyDescent="0.25">
      <c r="A5" s="61" t="s">
        <v>904</v>
      </c>
      <c r="B5" s="62">
        <v>6401</v>
      </c>
      <c r="C5" s="62">
        <v>47</v>
      </c>
      <c r="D5" s="62">
        <v>364</v>
      </c>
      <c r="E5" s="62">
        <v>308</v>
      </c>
      <c r="F5" s="62">
        <v>349</v>
      </c>
      <c r="G5" s="62">
        <v>398</v>
      </c>
      <c r="H5" s="62">
        <v>572</v>
      </c>
      <c r="I5" s="62">
        <v>506</v>
      </c>
      <c r="J5" s="62">
        <v>764</v>
      </c>
      <c r="K5" s="62">
        <v>1323</v>
      </c>
      <c r="L5" s="62">
        <v>1770</v>
      </c>
    </row>
    <row r="6" spans="1:12" ht="23.25" customHeight="1" x14ac:dyDescent="0.25">
      <c r="A6" s="61" t="s">
        <v>905</v>
      </c>
      <c r="B6" s="62">
        <v>8388</v>
      </c>
      <c r="C6" s="62">
        <v>30</v>
      </c>
      <c r="D6" s="62">
        <v>381</v>
      </c>
      <c r="E6" s="62">
        <v>526</v>
      </c>
      <c r="F6" s="62">
        <v>673</v>
      </c>
      <c r="G6" s="62">
        <v>827</v>
      </c>
      <c r="H6" s="62">
        <v>956</v>
      </c>
      <c r="I6" s="62">
        <v>654</v>
      </c>
      <c r="J6" s="62">
        <v>900</v>
      </c>
      <c r="K6" s="62">
        <v>1364</v>
      </c>
      <c r="L6" s="62">
        <v>2077</v>
      </c>
    </row>
    <row r="7" spans="1:12" ht="13.5" customHeight="1" x14ac:dyDescent="0.25">
      <c r="A7" s="660" t="s">
        <v>365</v>
      </c>
      <c r="B7" s="663" t="s">
        <v>30</v>
      </c>
      <c r="C7" s="466" t="s">
        <v>207</v>
      </c>
      <c r="D7" s="466"/>
      <c r="E7" s="466"/>
      <c r="F7" s="466"/>
      <c r="G7" s="466"/>
      <c r="H7" s="466"/>
      <c r="I7" s="466"/>
      <c r="J7" s="466"/>
      <c r="K7" s="466"/>
      <c r="L7" s="466"/>
    </row>
    <row r="8" spans="1:12" ht="23.25" customHeight="1" x14ac:dyDescent="0.25">
      <c r="A8" s="521"/>
      <c r="B8" s="632"/>
      <c r="C8" s="224" t="s">
        <v>208</v>
      </c>
      <c r="D8" s="224" t="s">
        <v>209</v>
      </c>
      <c r="E8" s="224" t="s">
        <v>901</v>
      </c>
      <c r="F8" s="224" t="s">
        <v>210</v>
      </c>
      <c r="G8" s="224" t="s">
        <v>211</v>
      </c>
      <c r="H8" s="224" t="s">
        <v>212</v>
      </c>
      <c r="I8" s="224" t="s">
        <v>213</v>
      </c>
      <c r="J8" s="224" t="s">
        <v>214</v>
      </c>
      <c r="K8" s="224" t="s">
        <v>215</v>
      </c>
      <c r="L8" s="224" t="s">
        <v>900</v>
      </c>
    </row>
    <row r="9" spans="1:12" ht="37.9" customHeight="1" x14ac:dyDescent="0.25">
      <c r="A9" s="61" t="s">
        <v>225</v>
      </c>
      <c r="B9" s="62">
        <v>15834.833333333299</v>
      </c>
      <c r="C9" s="62">
        <v>67.5</v>
      </c>
      <c r="D9" s="62">
        <v>603.66666666666697</v>
      </c>
      <c r="E9" s="62">
        <v>908.66666666666697</v>
      </c>
      <c r="F9" s="62">
        <v>1210.8333333333301</v>
      </c>
      <c r="G9" s="62">
        <v>1465</v>
      </c>
      <c r="H9" s="62">
        <v>1779.75</v>
      </c>
      <c r="I9" s="62">
        <v>1333</v>
      </c>
      <c r="J9" s="62">
        <v>1819.3333333333301</v>
      </c>
      <c r="K9" s="62">
        <v>2763</v>
      </c>
      <c r="L9" s="62">
        <v>3884.0833333333298</v>
      </c>
    </row>
    <row r="10" spans="1:12" ht="33.6" customHeight="1" x14ac:dyDescent="0.25">
      <c r="A10" s="61" t="s">
        <v>904</v>
      </c>
      <c r="B10" s="62">
        <v>6836.4166666666697</v>
      </c>
      <c r="C10" s="62">
        <v>42.3333333333333</v>
      </c>
      <c r="D10" s="62">
        <v>275.75</v>
      </c>
      <c r="E10" s="62">
        <v>305.66666666666703</v>
      </c>
      <c r="F10" s="62">
        <v>412.25</v>
      </c>
      <c r="G10" s="62">
        <v>482.91666666666703</v>
      </c>
      <c r="H10" s="62">
        <v>660.58333333333303</v>
      </c>
      <c r="I10" s="62">
        <v>601.41666666666697</v>
      </c>
      <c r="J10" s="62">
        <v>877.08333333333303</v>
      </c>
      <c r="K10" s="62">
        <v>1390.5833333333301</v>
      </c>
      <c r="L10" s="62">
        <v>1787.8333333333301</v>
      </c>
    </row>
    <row r="11" spans="1:12" ht="23.25" customHeight="1" x14ac:dyDescent="0.25">
      <c r="A11" s="108" t="s">
        <v>905</v>
      </c>
      <c r="B11" s="64">
        <v>8998.4166666666697</v>
      </c>
      <c r="C11" s="64">
        <v>25.1666666666667</v>
      </c>
      <c r="D11" s="64">
        <v>327.91666666666703</v>
      </c>
      <c r="E11" s="64">
        <v>603</v>
      </c>
      <c r="F11" s="64">
        <v>798.58333333333303</v>
      </c>
      <c r="G11" s="64">
        <v>982.08333333333303</v>
      </c>
      <c r="H11" s="64">
        <v>1119.1666666666699</v>
      </c>
      <c r="I11" s="64">
        <v>731.58333333333303</v>
      </c>
      <c r="J11" s="64">
        <v>942.25</v>
      </c>
      <c r="K11" s="64">
        <v>1372.4166666666699</v>
      </c>
      <c r="L11" s="64">
        <v>2096.25</v>
      </c>
    </row>
    <row r="12" spans="1:12" ht="13.5" customHeight="1" x14ac:dyDescent="0.25">
      <c r="A12" s="624" t="s">
        <v>903</v>
      </c>
      <c r="B12" s="624"/>
      <c r="C12" s="624"/>
      <c r="D12" s="624"/>
      <c r="E12" s="624"/>
      <c r="F12" s="624"/>
      <c r="G12" s="624"/>
      <c r="H12" s="624"/>
      <c r="I12" s="624"/>
      <c r="J12" s="624"/>
      <c r="K12" s="624"/>
      <c r="L12" s="624"/>
    </row>
  </sheetData>
  <mergeCells count="8">
    <mergeCell ref="A1:L1"/>
    <mergeCell ref="C2:L2"/>
    <mergeCell ref="C7:L7"/>
    <mergeCell ref="A12:L12"/>
    <mergeCell ref="B2:B3"/>
    <mergeCell ref="B7:B8"/>
    <mergeCell ref="A7:A8"/>
    <mergeCell ref="A2:A3"/>
  </mergeCells>
  <pageMargins left="0.7" right="0.7" top="0.75" bottom="0.75" header="0.3" footer="0.3"/>
  <pageSetup orientation="portrait" r:id="rId1"/>
  <headerFooter>
    <oddFooter>&amp;C&amp;"Helvetica Neue,Regular"&amp;12&amp;K000000&amp;P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8" tint="-0.249977111117893"/>
  </sheetPr>
  <dimension ref="A1:L12"/>
  <sheetViews>
    <sheetView showGridLines="0" workbookViewId="0">
      <selection activeCell="G9" sqref="G9"/>
    </sheetView>
  </sheetViews>
  <sheetFormatPr baseColWidth="10" defaultColWidth="10.7109375" defaultRowHeight="15" customHeight="1" x14ac:dyDescent="0.25"/>
  <cols>
    <col min="1" max="13" width="10.7109375" style="1" customWidth="1"/>
    <col min="14" max="16384" width="10.7109375" style="1"/>
  </cols>
  <sheetData>
    <row r="1" spans="1:12" ht="12.75" customHeight="1" x14ac:dyDescent="0.25">
      <c r="A1" s="557" t="s">
        <v>516</v>
      </c>
      <c r="B1" s="654"/>
      <c r="C1" s="654"/>
      <c r="D1" s="654"/>
      <c r="E1" s="654"/>
      <c r="F1" s="654"/>
      <c r="G1" s="654"/>
      <c r="H1" s="654"/>
      <c r="I1" s="654"/>
      <c r="J1" s="654"/>
      <c r="K1" s="654"/>
      <c r="L1" s="654"/>
    </row>
    <row r="2" spans="1:12" ht="12" customHeight="1" x14ac:dyDescent="0.25">
      <c r="A2" s="664"/>
      <c r="B2" s="466" t="s">
        <v>30</v>
      </c>
      <c r="C2" s="466" t="s">
        <v>207</v>
      </c>
      <c r="D2" s="466"/>
      <c r="E2" s="466"/>
      <c r="F2" s="466"/>
      <c r="G2" s="466"/>
      <c r="H2" s="466"/>
      <c r="I2" s="466"/>
      <c r="J2" s="466"/>
      <c r="K2" s="466"/>
      <c r="L2" s="466"/>
    </row>
    <row r="3" spans="1:12" ht="23.25" customHeight="1" x14ac:dyDescent="0.25">
      <c r="A3" s="521"/>
      <c r="B3" s="466"/>
      <c r="C3" s="224" t="s">
        <v>208</v>
      </c>
      <c r="D3" s="224" t="s">
        <v>209</v>
      </c>
      <c r="E3" s="224" t="s">
        <v>902</v>
      </c>
      <c r="F3" s="224" t="s">
        <v>210</v>
      </c>
      <c r="G3" s="224" t="s">
        <v>211</v>
      </c>
      <c r="H3" s="224" t="s">
        <v>212</v>
      </c>
      <c r="I3" s="224" t="s">
        <v>213</v>
      </c>
      <c r="J3" s="224" t="s">
        <v>214</v>
      </c>
      <c r="K3" s="224" t="s">
        <v>215</v>
      </c>
      <c r="L3" s="224" t="s">
        <v>900</v>
      </c>
    </row>
    <row r="4" spans="1:12" ht="34.5" customHeight="1" x14ac:dyDescent="0.25">
      <c r="A4" s="61" t="s">
        <v>225</v>
      </c>
      <c r="B4" s="62">
        <v>2002</v>
      </c>
      <c r="C4" s="62">
        <v>14</v>
      </c>
      <c r="D4" s="62">
        <v>75</v>
      </c>
      <c r="E4" s="62">
        <v>65</v>
      </c>
      <c r="F4" s="62">
        <v>69</v>
      </c>
      <c r="G4" s="62">
        <v>76</v>
      </c>
      <c r="H4" s="62">
        <v>91</v>
      </c>
      <c r="I4" s="62">
        <v>531</v>
      </c>
      <c r="J4" s="62">
        <v>511</v>
      </c>
      <c r="K4" s="62">
        <v>305</v>
      </c>
      <c r="L4" s="62">
        <v>265</v>
      </c>
    </row>
    <row r="5" spans="1:12" ht="23.25" customHeight="1" x14ac:dyDescent="0.25">
      <c r="A5" s="61" t="s">
        <v>904</v>
      </c>
      <c r="B5" s="62">
        <v>653</v>
      </c>
      <c r="C5" s="62">
        <v>0</v>
      </c>
      <c r="D5" s="62">
        <v>7</v>
      </c>
      <c r="E5" s="62">
        <v>8</v>
      </c>
      <c r="F5" s="62">
        <v>10</v>
      </c>
      <c r="G5" s="62">
        <v>12</v>
      </c>
      <c r="H5" s="62">
        <v>11</v>
      </c>
      <c r="I5" s="62">
        <v>205</v>
      </c>
      <c r="J5" s="62">
        <v>207</v>
      </c>
      <c r="K5" s="62">
        <v>108</v>
      </c>
      <c r="L5" s="62">
        <v>85</v>
      </c>
    </row>
    <row r="6" spans="1:12" ht="23.25" customHeight="1" x14ac:dyDescent="0.25">
      <c r="A6" s="61" t="s">
        <v>905</v>
      </c>
      <c r="B6" s="62">
        <v>1349</v>
      </c>
      <c r="C6" s="62">
        <v>14</v>
      </c>
      <c r="D6" s="62">
        <v>68</v>
      </c>
      <c r="E6" s="62">
        <v>57</v>
      </c>
      <c r="F6" s="62">
        <v>59</v>
      </c>
      <c r="G6" s="62">
        <v>64</v>
      </c>
      <c r="H6" s="62">
        <v>80</v>
      </c>
      <c r="I6" s="62">
        <v>326</v>
      </c>
      <c r="J6" s="62">
        <v>304</v>
      </c>
      <c r="K6" s="62">
        <v>197</v>
      </c>
      <c r="L6" s="62">
        <v>180</v>
      </c>
    </row>
    <row r="7" spans="1:12" ht="11.65" customHeight="1" x14ac:dyDescent="0.25">
      <c r="A7" s="660" t="s">
        <v>365</v>
      </c>
      <c r="B7" s="466" t="s">
        <v>30</v>
      </c>
      <c r="C7" s="466" t="s">
        <v>207</v>
      </c>
      <c r="D7" s="466"/>
      <c r="E7" s="466"/>
      <c r="F7" s="466"/>
      <c r="G7" s="466"/>
      <c r="H7" s="466"/>
      <c r="I7" s="466"/>
      <c r="J7" s="466"/>
      <c r="K7" s="466"/>
      <c r="L7" s="466"/>
    </row>
    <row r="8" spans="1:12" ht="23.25" customHeight="1" x14ac:dyDescent="0.25">
      <c r="A8" s="521"/>
      <c r="B8" s="466"/>
      <c r="C8" s="224" t="s">
        <v>208</v>
      </c>
      <c r="D8" s="224" t="s">
        <v>209</v>
      </c>
      <c r="E8" s="224" t="s">
        <v>902</v>
      </c>
      <c r="F8" s="224" t="s">
        <v>210</v>
      </c>
      <c r="G8" s="224" t="s">
        <v>211</v>
      </c>
      <c r="H8" s="224" t="s">
        <v>212</v>
      </c>
      <c r="I8" s="224" t="s">
        <v>213</v>
      </c>
      <c r="J8" s="224" t="s">
        <v>214</v>
      </c>
      <c r="K8" s="224" t="s">
        <v>215</v>
      </c>
      <c r="L8" s="224" t="s">
        <v>900</v>
      </c>
    </row>
    <row r="9" spans="1:12" ht="34.5" customHeight="1" x14ac:dyDescent="0.25">
      <c r="A9" s="61" t="s">
        <v>225</v>
      </c>
      <c r="B9" s="62">
        <v>2225.5833333333298</v>
      </c>
      <c r="C9" s="62">
        <v>15.4166666666667</v>
      </c>
      <c r="D9" s="62">
        <v>76.1666666666667</v>
      </c>
      <c r="E9" s="62">
        <v>76.4166666666667</v>
      </c>
      <c r="F9" s="62">
        <v>72.0833333333333</v>
      </c>
      <c r="G9" s="62">
        <v>80.3333333333333</v>
      </c>
      <c r="H9" s="62">
        <v>98.5</v>
      </c>
      <c r="I9" s="62">
        <v>588.66666666666697</v>
      </c>
      <c r="J9" s="62">
        <v>568.75</v>
      </c>
      <c r="K9" s="62">
        <v>368.33333333333297</v>
      </c>
      <c r="L9" s="62">
        <v>280.91666666666703</v>
      </c>
    </row>
    <row r="10" spans="1:12" ht="23.25" customHeight="1" x14ac:dyDescent="0.25">
      <c r="A10" s="61" t="s">
        <v>904</v>
      </c>
      <c r="B10" s="62">
        <v>739</v>
      </c>
      <c r="C10" s="62">
        <v>0.25</v>
      </c>
      <c r="D10" s="62">
        <v>6.0833333333333304</v>
      </c>
      <c r="E10" s="62">
        <v>12.3333333333333</v>
      </c>
      <c r="F10" s="62">
        <v>10.0833333333333</v>
      </c>
      <c r="G10" s="62">
        <v>11.6666666666667</v>
      </c>
      <c r="H10" s="62">
        <v>12.75</v>
      </c>
      <c r="I10" s="62">
        <v>232.666666666667</v>
      </c>
      <c r="J10" s="62">
        <v>218.083333333333</v>
      </c>
      <c r="K10" s="62">
        <v>132.166666666667</v>
      </c>
      <c r="L10" s="62">
        <v>102.916666666667</v>
      </c>
    </row>
    <row r="11" spans="1:12" ht="23.25" customHeight="1" x14ac:dyDescent="0.25">
      <c r="A11" s="108" t="s">
        <v>905</v>
      </c>
      <c r="B11" s="109">
        <v>1486.5833333333301</v>
      </c>
      <c r="C11" s="109">
        <v>15.1666666666667</v>
      </c>
      <c r="D11" s="109">
        <v>70.0833333333333</v>
      </c>
      <c r="E11" s="109">
        <v>64.0833333333333</v>
      </c>
      <c r="F11" s="109">
        <v>62</v>
      </c>
      <c r="G11" s="109">
        <v>68.6666666666667</v>
      </c>
      <c r="H11" s="109">
        <v>85.75</v>
      </c>
      <c r="I11" s="109">
        <v>356</v>
      </c>
      <c r="J11" s="109">
        <v>350.66666666666703</v>
      </c>
      <c r="K11" s="109">
        <v>236.166666666667</v>
      </c>
      <c r="L11" s="109">
        <v>178</v>
      </c>
    </row>
    <row r="12" spans="1:12" ht="13.5" customHeight="1" x14ac:dyDescent="0.25">
      <c r="A12" s="647" t="s">
        <v>903</v>
      </c>
      <c r="B12" s="647"/>
      <c r="C12" s="647"/>
      <c r="D12" s="647"/>
      <c r="E12" s="647"/>
      <c r="F12" s="647"/>
      <c r="G12" s="647"/>
      <c r="H12" s="647"/>
      <c r="I12" s="647"/>
      <c r="J12" s="647"/>
      <c r="K12" s="647"/>
      <c r="L12" s="647"/>
    </row>
  </sheetData>
  <mergeCells count="8">
    <mergeCell ref="A12:L12"/>
    <mergeCell ref="A1:L1"/>
    <mergeCell ref="B7:B8"/>
    <mergeCell ref="C7:L7"/>
    <mergeCell ref="B2:B3"/>
    <mergeCell ref="C2:L2"/>
    <mergeCell ref="A7:A8"/>
    <mergeCell ref="A2:A3"/>
  </mergeCells>
  <pageMargins left="0.7" right="0.7" top="0.75" bottom="0.75" header="0.3" footer="0.3"/>
  <pageSetup orientation="portrait"/>
  <headerFooter>
    <oddFooter>&amp;C&amp;"Helvetica Neue,Regular"&amp;12&amp;K000000&amp;P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8" tint="-0.249977111117893"/>
  </sheetPr>
  <dimension ref="A1:K18"/>
  <sheetViews>
    <sheetView showGridLines="0" workbookViewId="0">
      <selection sqref="A1:J18"/>
    </sheetView>
  </sheetViews>
  <sheetFormatPr baseColWidth="10" defaultColWidth="10.7109375" defaultRowHeight="15" customHeight="1" x14ac:dyDescent="0.25"/>
  <cols>
    <col min="1" max="9" width="10.7109375" style="1" customWidth="1"/>
    <col min="10" max="10" width="10.85546875" style="1" customWidth="1"/>
    <col min="11" max="11" width="10.7109375" style="1" customWidth="1"/>
    <col min="12" max="16384" width="10.7109375" style="1"/>
  </cols>
  <sheetData>
    <row r="1" spans="1:11" ht="24" customHeight="1" x14ac:dyDescent="0.25">
      <c r="A1" s="665" t="s">
        <v>517</v>
      </c>
      <c r="B1" s="666"/>
      <c r="C1" s="666"/>
      <c r="D1" s="666"/>
      <c r="E1" s="666"/>
      <c r="F1" s="666"/>
      <c r="G1" s="666"/>
      <c r="H1" s="666"/>
      <c r="I1" s="666"/>
      <c r="J1" s="666"/>
    </row>
    <row r="2" spans="1:11" ht="15.75" customHeight="1" x14ac:dyDescent="0.25">
      <c r="A2" s="664"/>
      <c r="B2" s="466" t="s">
        <v>680</v>
      </c>
      <c r="C2" s="467"/>
      <c r="D2" s="467"/>
      <c r="E2" s="466" t="s">
        <v>217</v>
      </c>
      <c r="F2" s="467"/>
      <c r="G2" s="467"/>
      <c r="H2" s="466" t="s">
        <v>218</v>
      </c>
      <c r="I2" s="467"/>
      <c r="J2" s="467"/>
    </row>
    <row r="3" spans="1:11" ht="23.25" customHeight="1" x14ac:dyDescent="0.25">
      <c r="A3" s="521"/>
      <c r="B3" s="224" t="s">
        <v>906</v>
      </c>
      <c r="C3" s="224" t="s">
        <v>907</v>
      </c>
      <c r="D3" s="224" t="s">
        <v>226</v>
      </c>
      <c r="E3" s="224" t="s">
        <v>906</v>
      </c>
      <c r="F3" s="224" t="s">
        <v>907</v>
      </c>
      <c r="G3" s="224" t="s">
        <v>226</v>
      </c>
      <c r="H3" s="224" t="s">
        <v>906</v>
      </c>
      <c r="I3" s="224" t="s">
        <v>907</v>
      </c>
      <c r="J3" s="224" t="s">
        <v>226</v>
      </c>
    </row>
    <row r="4" spans="1:11" ht="15.75" customHeight="1" x14ac:dyDescent="0.25">
      <c r="A4" s="61" t="s">
        <v>45</v>
      </c>
      <c r="B4" s="62">
        <v>7</v>
      </c>
      <c r="C4" s="62">
        <v>0</v>
      </c>
      <c r="D4" s="62">
        <v>7</v>
      </c>
      <c r="E4" s="62">
        <v>5</v>
      </c>
      <c r="F4" s="62">
        <v>0</v>
      </c>
      <c r="G4" s="62">
        <v>5</v>
      </c>
      <c r="H4" s="62">
        <v>2</v>
      </c>
      <c r="I4" s="62">
        <v>0</v>
      </c>
      <c r="J4" s="62">
        <v>2</v>
      </c>
    </row>
    <row r="5" spans="1:11" ht="15.75" customHeight="1" x14ac:dyDescent="0.25">
      <c r="A5" s="61" t="s">
        <v>30</v>
      </c>
      <c r="B5" s="62">
        <v>748</v>
      </c>
      <c r="C5" s="62">
        <v>0</v>
      </c>
      <c r="D5" s="62">
        <v>748</v>
      </c>
      <c r="E5" s="62">
        <v>361</v>
      </c>
      <c r="F5" s="62">
        <v>0</v>
      </c>
      <c r="G5" s="62">
        <v>361</v>
      </c>
      <c r="H5" s="62">
        <v>387</v>
      </c>
      <c r="I5" s="62">
        <v>0</v>
      </c>
      <c r="J5" s="62">
        <v>387</v>
      </c>
    </row>
    <row r="6" spans="1:11" ht="15.75" customHeight="1" x14ac:dyDescent="0.25">
      <c r="A6" s="660" t="s">
        <v>365</v>
      </c>
      <c r="B6" s="466" t="s">
        <v>680</v>
      </c>
      <c r="C6" s="467"/>
      <c r="D6" s="467"/>
      <c r="E6" s="466" t="s">
        <v>217</v>
      </c>
      <c r="F6" s="467"/>
      <c r="G6" s="467"/>
      <c r="H6" s="466" t="s">
        <v>218</v>
      </c>
      <c r="I6" s="467"/>
      <c r="J6" s="467"/>
    </row>
    <row r="7" spans="1:11" ht="23.25" customHeight="1" x14ac:dyDescent="0.25">
      <c r="A7" s="521"/>
      <c r="B7" s="224" t="s">
        <v>906</v>
      </c>
      <c r="C7" s="224" t="s">
        <v>907</v>
      </c>
      <c r="D7" s="224" t="s">
        <v>226</v>
      </c>
      <c r="E7" s="224" t="s">
        <v>906</v>
      </c>
      <c r="F7" s="224" t="s">
        <v>907</v>
      </c>
      <c r="G7" s="224" t="s">
        <v>226</v>
      </c>
      <c r="H7" s="224" t="s">
        <v>906</v>
      </c>
      <c r="I7" s="224" t="s">
        <v>907</v>
      </c>
      <c r="J7" s="224" t="s">
        <v>226</v>
      </c>
    </row>
    <row r="8" spans="1:11" ht="15.75" customHeight="1" x14ac:dyDescent="0.25">
      <c r="A8" s="61" t="s">
        <v>45</v>
      </c>
      <c r="B8" s="62">
        <v>3431.6666666666702</v>
      </c>
      <c r="C8" s="62">
        <v>0</v>
      </c>
      <c r="D8" s="62">
        <v>3431.6666666666702</v>
      </c>
      <c r="E8" s="62">
        <v>1557.3333333333301</v>
      </c>
      <c r="F8" s="62">
        <v>0</v>
      </c>
      <c r="G8" s="62">
        <v>1557.3333333333301</v>
      </c>
      <c r="H8" s="62">
        <v>1874.3333333333301</v>
      </c>
      <c r="I8" s="62">
        <v>0</v>
      </c>
      <c r="J8" s="62">
        <v>1874.3333333333301</v>
      </c>
    </row>
    <row r="9" spans="1:11" ht="15.75" customHeight="1" x14ac:dyDescent="0.25">
      <c r="A9" s="61" t="s">
        <v>30</v>
      </c>
      <c r="B9" s="62">
        <v>104144.5</v>
      </c>
      <c r="C9" s="62">
        <v>0</v>
      </c>
      <c r="D9" s="62">
        <v>104144.5</v>
      </c>
      <c r="E9" s="62">
        <v>48996.333333333299</v>
      </c>
      <c r="F9" s="62">
        <v>0</v>
      </c>
      <c r="G9" s="62">
        <v>48996.333333333299</v>
      </c>
      <c r="H9" s="62">
        <v>55148.166666666701</v>
      </c>
      <c r="I9" s="62">
        <v>0</v>
      </c>
      <c r="J9" s="62">
        <v>55148.166666666701</v>
      </c>
    </row>
    <row r="10" spans="1:11" ht="15.75" customHeight="1" x14ac:dyDescent="0.25">
      <c r="A10" s="664"/>
      <c r="B10" s="466" t="s">
        <v>680</v>
      </c>
      <c r="C10" s="467"/>
      <c r="D10" s="467"/>
      <c r="E10" s="466" t="s">
        <v>217</v>
      </c>
      <c r="F10" s="467"/>
      <c r="G10" s="467"/>
      <c r="H10" s="466" t="s">
        <v>218</v>
      </c>
      <c r="I10" s="467"/>
      <c r="J10" s="467"/>
    </row>
    <row r="11" spans="1:11" ht="23.25" customHeight="1" x14ac:dyDescent="0.25">
      <c r="A11" s="521"/>
      <c r="B11" s="224" t="s">
        <v>906</v>
      </c>
      <c r="C11" s="224" t="s">
        <v>907</v>
      </c>
      <c r="D11" s="224" t="s">
        <v>226</v>
      </c>
      <c r="E11" s="224" t="s">
        <v>906</v>
      </c>
      <c r="F11" s="224" t="s">
        <v>907</v>
      </c>
      <c r="G11" s="224" t="s">
        <v>226</v>
      </c>
      <c r="H11" s="224" t="s">
        <v>906</v>
      </c>
      <c r="I11" s="224" t="s">
        <v>907</v>
      </c>
      <c r="J11" s="224" t="s">
        <v>226</v>
      </c>
    </row>
    <row r="12" spans="1:11" ht="15.75" customHeight="1" x14ac:dyDescent="0.25">
      <c r="A12" s="61" t="s">
        <v>45</v>
      </c>
      <c r="B12" s="62">
        <v>11516</v>
      </c>
      <c r="C12" s="62">
        <v>5</v>
      </c>
      <c r="D12" s="62">
        <v>11521</v>
      </c>
      <c r="E12" s="62">
        <v>5543</v>
      </c>
      <c r="F12" s="62">
        <v>4</v>
      </c>
      <c r="G12" s="62">
        <v>5547</v>
      </c>
      <c r="H12" s="62">
        <v>5973</v>
      </c>
      <c r="I12" s="62">
        <v>1</v>
      </c>
      <c r="J12" s="62">
        <v>5974</v>
      </c>
      <c r="K12" s="45"/>
    </row>
    <row r="13" spans="1:11" ht="15.75" customHeight="1" x14ac:dyDescent="0.25">
      <c r="A13" s="61" t="s">
        <v>30</v>
      </c>
      <c r="B13" s="62">
        <v>159147</v>
      </c>
      <c r="C13" s="62">
        <v>487</v>
      </c>
      <c r="D13" s="62">
        <v>159634</v>
      </c>
      <c r="E13" s="62">
        <v>83720</v>
      </c>
      <c r="F13" s="62">
        <v>239</v>
      </c>
      <c r="G13" s="62">
        <v>83959</v>
      </c>
      <c r="H13" s="62">
        <v>75427</v>
      </c>
      <c r="I13" s="62">
        <v>248</v>
      </c>
      <c r="J13" s="62">
        <v>75675</v>
      </c>
      <c r="K13" s="45"/>
    </row>
    <row r="14" spans="1:11" ht="15.75" customHeight="1" x14ac:dyDescent="0.25">
      <c r="A14" s="660" t="s">
        <v>366</v>
      </c>
      <c r="B14" s="466" t="s">
        <v>680</v>
      </c>
      <c r="C14" s="467"/>
      <c r="D14" s="467"/>
      <c r="E14" s="466" t="s">
        <v>217</v>
      </c>
      <c r="F14" s="467"/>
      <c r="G14" s="467"/>
      <c r="H14" s="466" t="s">
        <v>218</v>
      </c>
      <c r="I14" s="467"/>
      <c r="J14" s="467"/>
    </row>
    <row r="15" spans="1:11" ht="23.25" customHeight="1" x14ac:dyDescent="0.25">
      <c r="A15" s="521"/>
      <c r="B15" s="224" t="s">
        <v>906</v>
      </c>
      <c r="C15" s="224" t="s">
        <v>907</v>
      </c>
      <c r="D15" s="224" t="s">
        <v>226</v>
      </c>
      <c r="E15" s="224" t="s">
        <v>906</v>
      </c>
      <c r="F15" s="224" t="s">
        <v>907</v>
      </c>
      <c r="G15" s="224" t="s">
        <v>226</v>
      </c>
      <c r="H15" s="224" t="s">
        <v>906</v>
      </c>
      <c r="I15" s="224" t="s">
        <v>907</v>
      </c>
      <c r="J15" s="224" t="s">
        <v>226</v>
      </c>
    </row>
    <row r="16" spans="1:11" ht="15.75" customHeight="1" x14ac:dyDescent="0.25">
      <c r="A16" s="61" t="s">
        <v>45</v>
      </c>
      <c r="B16" s="62">
        <v>71356</v>
      </c>
      <c r="C16" s="62">
        <v>1041</v>
      </c>
      <c r="D16" s="62">
        <v>72397</v>
      </c>
      <c r="E16" s="62">
        <v>32773</v>
      </c>
      <c r="F16" s="62">
        <v>530</v>
      </c>
      <c r="G16" s="62">
        <v>33303</v>
      </c>
      <c r="H16" s="62">
        <v>38583</v>
      </c>
      <c r="I16" s="62">
        <v>511</v>
      </c>
      <c r="J16" s="62">
        <v>39094</v>
      </c>
    </row>
    <row r="17" spans="1:10" ht="15.75" customHeight="1" x14ac:dyDescent="0.25">
      <c r="A17" s="110" t="s">
        <v>30</v>
      </c>
      <c r="B17" s="64">
        <v>878119</v>
      </c>
      <c r="C17" s="64">
        <v>24602</v>
      </c>
      <c r="D17" s="64">
        <v>902721</v>
      </c>
      <c r="E17" s="64">
        <v>435528</v>
      </c>
      <c r="F17" s="64">
        <v>11698</v>
      </c>
      <c r="G17" s="64">
        <v>447226</v>
      </c>
      <c r="H17" s="64">
        <v>442591</v>
      </c>
      <c r="I17" s="64">
        <v>12904</v>
      </c>
      <c r="J17" s="64">
        <v>455495</v>
      </c>
    </row>
    <row r="18" spans="1:10" ht="118.5" customHeight="1" x14ac:dyDescent="0.25">
      <c r="A18" s="667" t="s">
        <v>908</v>
      </c>
      <c r="B18" s="667"/>
      <c r="C18" s="667"/>
      <c r="D18" s="667"/>
      <c r="E18" s="667"/>
      <c r="F18" s="667"/>
      <c r="G18" s="667"/>
      <c r="H18" s="667"/>
      <c r="I18" s="667"/>
      <c r="J18" s="667"/>
    </row>
  </sheetData>
  <mergeCells count="18">
    <mergeCell ref="A18:J18"/>
    <mergeCell ref="B10:D10"/>
    <mergeCell ref="E10:G10"/>
    <mergeCell ref="H10:J10"/>
    <mergeCell ref="B14:D14"/>
    <mergeCell ref="E14:G14"/>
    <mergeCell ref="H14:J14"/>
    <mergeCell ref="A14:A15"/>
    <mergeCell ref="A10:A11"/>
    <mergeCell ref="A1:J1"/>
    <mergeCell ref="B2:D2"/>
    <mergeCell ref="E2:G2"/>
    <mergeCell ref="H2:J2"/>
    <mergeCell ref="B6:D6"/>
    <mergeCell ref="E6:G6"/>
    <mergeCell ref="H6:J6"/>
    <mergeCell ref="A6:A7"/>
    <mergeCell ref="A2:A3"/>
  </mergeCells>
  <pageMargins left="0.7" right="0.7" top="0.75" bottom="0.75" header="0.3" footer="0.3"/>
  <pageSetup orientation="portrait" r:id="rId1"/>
  <headerFooter>
    <oddFooter>&amp;C&amp;"Helvetica Neue,Regular"&amp;12&amp;K000000&amp;P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8" tint="-0.249977111117893"/>
  </sheetPr>
  <dimension ref="A1:B16"/>
  <sheetViews>
    <sheetView showGridLines="0" workbookViewId="0">
      <selection sqref="A1:B16"/>
    </sheetView>
  </sheetViews>
  <sheetFormatPr baseColWidth="10" defaultColWidth="10.7109375" defaultRowHeight="15" customHeight="1" x14ac:dyDescent="0.25"/>
  <cols>
    <col min="1" max="1" width="54.42578125" style="1" customWidth="1"/>
    <col min="2" max="2" width="15.5703125" style="1" customWidth="1"/>
    <col min="3" max="3" width="10.7109375" style="1" customWidth="1"/>
    <col min="4" max="16384" width="10.7109375" style="1"/>
  </cols>
  <sheetData>
    <row r="1" spans="1:2" ht="13.5" customHeight="1" x14ac:dyDescent="0.25">
      <c r="A1" s="479" t="s">
        <v>518</v>
      </c>
      <c r="B1" s="479"/>
    </row>
    <row r="2" spans="1:2" ht="13.5" customHeight="1" x14ac:dyDescent="0.25">
      <c r="A2" s="115" t="s">
        <v>32</v>
      </c>
      <c r="B2" s="191">
        <v>17911214.219999999</v>
      </c>
    </row>
    <row r="3" spans="1:2" ht="13.5" customHeight="1" x14ac:dyDescent="0.25">
      <c r="A3" s="115" t="s">
        <v>33</v>
      </c>
      <c r="B3" s="191">
        <v>18141699.010000002</v>
      </c>
    </row>
    <row r="4" spans="1:2" ht="13.5" customHeight="1" x14ac:dyDescent="0.25">
      <c r="A4" s="115" t="s">
        <v>34</v>
      </c>
      <c r="B4" s="191">
        <v>18047243.030000001</v>
      </c>
    </row>
    <row r="5" spans="1:2" ht="13.5" customHeight="1" x14ac:dyDescent="0.25">
      <c r="A5" s="115" t="s">
        <v>35</v>
      </c>
      <c r="B5" s="191">
        <v>18108405.609999999</v>
      </c>
    </row>
    <row r="6" spans="1:2" ht="13.5" customHeight="1" x14ac:dyDescent="0.25">
      <c r="A6" s="115" t="s">
        <v>36</v>
      </c>
      <c r="B6" s="191">
        <v>18205027.879999999</v>
      </c>
    </row>
    <row r="7" spans="1:2" ht="13.5" customHeight="1" x14ac:dyDescent="0.25">
      <c r="A7" s="115" t="s">
        <v>37</v>
      </c>
      <c r="B7" s="191">
        <v>35946864.140000001</v>
      </c>
    </row>
    <row r="8" spans="1:2" ht="13.5" customHeight="1" x14ac:dyDescent="0.25">
      <c r="A8" s="115" t="s">
        <v>38</v>
      </c>
      <c r="B8" s="191">
        <v>18114447.23</v>
      </c>
    </row>
    <row r="9" spans="1:2" ht="13.5" customHeight="1" x14ac:dyDescent="0.25">
      <c r="A9" s="115" t="s">
        <v>39</v>
      </c>
      <c r="B9" s="191">
        <v>18125756.5</v>
      </c>
    </row>
    <row r="10" spans="1:2" ht="13.5" customHeight="1" x14ac:dyDescent="0.25">
      <c r="A10" s="115" t="s">
        <v>40</v>
      </c>
      <c r="B10" s="191">
        <v>18204665.600000001</v>
      </c>
    </row>
    <row r="11" spans="1:2" ht="13.5" customHeight="1" x14ac:dyDescent="0.25">
      <c r="A11" s="115" t="s">
        <v>41</v>
      </c>
      <c r="B11" s="191">
        <v>18525756.5</v>
      </c>
    </row>
    <row r="12" spans="1:2" ht="13.5" customHeight="1" x14ac:dyDescent="0.25">
      <c r="A12" s="115" t="s">
        <v>42</v>
      </c>
      <c r="B12" s="191">
        <v>18564710.109999999</v>
      </c>
    </row>
    <row r="13" spans="1:2" ht="13.5" customHeight="1" x14ac:dyDescent="0.25">
      <c r="A13" s="115" t="s">
        <v>43</v>
      </c>
      <c r="B13" s="191">
        <v>36679473.340000004</v>
      </c>
    </row>
    <row r="14" spans="1:2" ht="13.5" customHeight="1" x14ac:dyDescent="0.25">
      <c r="A14" s="67" t="s">
        <v>571</v>
      </c>
      <c r="B14" s="189">
        <f>SUM(B2:B13)</f>
        <v>254575263.16999999</v>
      </c>
    </row>
    <row r="15" spans="1:2" s="68" customFormat="1" ht="18.75" customHeight="1" x14ac:dyDescent="0.2">
      <c r="A15" s="617" t="s">
        <v>909</v>
      </c>
      <c r="B15" s="617"/>
    </row>
    <row r="16" spans="1:2" ht="15" customHeight="1" x14ac:dyDescent="0.25">
      <c r="A16" s="493"/>
      <c r="B16" s="493"/>
    </row>
  </sheetData>
  <mergeCells count="2">
    <mergeCell ref="A1:B1"/>
    <mergeCell ref="A15:B16"/>
  </mergeCells>
  <pageMargins left="0.7" right="0.7" top="0.75" bottom="0.75" header="0.3" footer="0.3"/>
  <pageSetup orientation="portrait"/>
  <headerFooter>
    <oddFooter>&amp;C&amp;"Helvetica Neue,Regular"&amp;12&amp;K000000&amp;P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8" tint="-0.249977111117893"/>
  </sheetPr>
  <dimension ref="A1:J5"/>
  <sheetViews>
    <sheetView showGridLines="0" workbookViewId="0">
      <selection activeCell="A5" sqref="A1:J5"/>
    </sheetView>
  </sheetViews>
  <sheetFormatPr baseColWidth="10" defaultColWidth="10.7109375" defaultRowHeight="15" customHeight="1" x14ac:dyDescent="0.25"/>
  <cols>
    <col min="1" max="2" width="10.7109375" style="1" customWidth="1"/>
    <col min="3" max="3" width="7.42578125" style="1" customWidth="1"/>
    <col min="4" max="4" width="15" style="1" customWidth="1"/>
    <col min="5" max="5" width="16.42578125" style="1" customWidth="1"/>
    <col min="6" max="6" width="15.140625" style="1" customWidth="1"/>
    <col min="7" max="7" width="17.7109375" style="1" customWidth="1"/>
    <col min="8" max="8" width="10.7109375" style="1" customWidth="1"/>
    <col min="9" max="9" width="16.7109375" style="1" customWidth="1"/>
    <col min="10" max="10" width="23.42578125" style="1" customWidth="1"/>
    <col min="11" max="11" width="10.7109375" style="1" customWidth="1"/>
    <col min="12" max="16384" width="10.7109375" style="1"/>
  </cols>
  <sheetData>
    <row r="1" spans="1:10" ht="13.5" customHeight="1" x14ac:dyDescent="0.25">
      <c r="A1" s="668" t="s">
        <v>519</v>
      </c>
      <c r="B1" s="668"/>
      <c r="C1" s="668"/>
      <c r="D1" s="668"/>
      <c r="E1" s="668"/>
      <c r="F1" s="668"/>
      <c r="G1" s="668"/>
      <c r="H1" s="668"/>
      <c r="I1" s="668"/>
      <c r="J1" s="669"/>
    </row>
    <row r="2" spans="1:10" ht="13.5" customHeight="1" x14ac:dyDescent="0.25">
      <c r="A2" s="675" t="s">
        <v>910</v>
      </c>
      <c r="B2" s="676"/>
      <c r="C2" s="677"/>
      <c r="D2" s="351">
        <v>121</v>
      </c>
      <c r="E2" s="351">
        <v>122</v>
      </c>
      <c r="F2" s="351">
        <v>124</v>
      </c>
      <c r="G2" s="681">
        <v>127</v>
      </c>
      <c r="H2" s="677"/>
      <c r="I2" s="352" t="s">
        <v>227</v>
      </c>
      <c r="J2" s="682" t="s">
        <v>30</v>
      </c>
    </row>
    <row r="3" spans="1:10" ht="32.25" customHeight="1" x14ac:dyDescent="0.25">
      <c r="A3" s="678"/>
      <c r="B3" s="679"/>
      <c r="C3" s="680"/>
      <c r="D3" s="353" t="s">
        <v>354</v>
      </c>
      <c r="E3" s="353" t="s">
        <v>911</v>
      </c>
      <c r="F3" s="353" t="s">
        <v>912</v>
      </c>
      <c r="G3" s="684" t="s">
        <v>913</v>
      </c>
      <c r="H3" s="680"/>
      <c r="I3" s="353" t="s">
        <v>914</v>
      </c>
      <c r="J3" s="683"/>
    </row>
    <row r="4" spans="1:10" ht="13.5" customHeight="1" x14ac:dyDescent="0.25">
      <c r="A4" s="670"/>
      <c r="B4" s="671"/>
      <c r="C4" s="672"/>
      <c r="D4" s="354">
        <v>70740970.439999998</v>
      </c>
      <c r="E4" s="355">
        <v>17101283.989999998</v>
      </c>
      <c r="F4" s="355">
        <v>427758.31</v>
      </c>
      <c r="G4" s="673">
        <v>182110826.86000001</v>
      </c>
      <c r="H4" s="674"/>
      <c r="I4" s="355">
        <v>9375060.8800000008</v>
      </c>
      <c r="J4" s="356">
        <v>279456200.48000002</v>
      </c>
    </row>
    <row r="5" spans="1:10" ht="13.5" customHeight="1" x14ac:dyDescent="0.25">
      <c r="A5" s="647" t="s">
        <v>754</v>
      </c>
      <c r="B5" s="647"/>
      <c r="C5" s="647"/>
      <c r="D5" s="647"/>
      <c r="E5" s="647"/>
      <c r="F5" s="647"/>
      <c r="G5" s="647"/>
      <c r="H5" s="647"/>
      <c r="I5" s="647"/>
      <c r="J5" s="647"/>
    </row>
  </sheetData>
  <mergeCells count="8">
    <mergeCell ref="A5:J5"/>
    <mergeCell ref="A1:J1"/>
    <mergeCell ref="A4:C4"/>
    <mergeCell ref="G4:H4"/>
    <mergeCell ref="A2:C3"/>
    <mergeCell ref="G2:H2"/>
    <mergeCell ref="J2:J3"/>
    <mergeCell ref="G3:H3"/>
  </mergeCells>
  <pageMargins left="0.7" right="0.7" top="0.75" bottom="0.75" header="0.3" footer="0.3"/>
  <pageSetup orientation="portrait"/>
  <headerFooter>
    <oddFooter>&amp;C&amp;"Helvetica Neue,Regular"&amp;12&amp;K000000&amp;P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8" tint="-0.249977111117893"/>
  </sheetPr>
  <dimension ref="A1:N17"/>
  <sheetViews>
    <sheetView showGridLines="0" workbookViewId="0">
      <selection activeCell="C30" sqref="C30"/>
    </sheetView>
  </sheetViews>
  <sheetFormatPr baseColWidth="10" defaultColWidth="10.7109375" defaultRowHeight="15" customHeight="1" x14ac:dyDescent="0.25"/>
  <cols>
    <col min="1" max="1" width="13.140625" style="1" customWidth="1"/>
    <col min="2" max="15" width="10.7109375" style="1" customWidth="1"/>
    <col min="16" max="16384" width="10.7109375" style="1"/>
  </cols>
  <sheetData>
    <row r="1" spans="1:14" ht="13.5" customHeight="1" x14ac:dyDescent="0.25">
      <c r="A1" s="625" t="s">
        <v>520</v>
      </c>
      <c r="B1" s="491"/>
      <c r="C1" s="491"/>
      <c r="D1" s="491"/>
      <c r="E1" s="491"/>
      <c r="F1" s="491"/>
      <c r="G1" s="491"/>
      <c r="H1" s="491"/>
      <c r="I1" s="491"/>
      <c r="J1" s="491"/>
      <c r="K1" s="491"/>
      <c r="L1" s="491"/>
      <c r="M1" s="491"/>
      <c r="N1" s="627"/>
    </row>
    <row r="2" spans="1:14" ht="13.5" customHeight="1" x14ac:dyDescent="0.25">
      <c r="A2" s="689"/>
      <c r="B2" s="463" t="s">
        <v>920</v>
      </c>
      <c r="C2" s="685"/>
      <c r="D2" s="685"/>
      <c r="E2" s="685"/>
      <c r="F2" s="685"/>
      <c r="G2" s="685"/>
      <c r="H2" s="685"/>
      <c r="I2" s="685"/>
      <c r="J2" s="685"/>
      <c r="K2" s="685"/>
      <c r="L2" s="685"/>
      <c r="M2" s="685"/>
      <c r="N2" s="686"/>
    </row>
    <row r="3" spans="1:14" ht="13.5" customHeight="1" x14ac:dyDescent="0.25">
      <c r="A3" s="690"/>
      <c r="B3" s="288" t="s">
        <v>32</v>
      </c>
      <c r="C3" s="288" t="s">
        <v>33</v>
      </c>
      <c r="D3" s="288" t="s">
        <v>34</v>
      </c>
      <c r="E3" s="288" t="s">
        <v>35</v>
      </c>
      <c r="F3" s="288" t="s">
        <v>36</v>
      </c>
      <c r="G3" s="288" t="s">
        <v>37</v>
      </c>
      <c r="H3" s="288" t="s">
        <v>38</v>
      </c>
      <c r="I3" s="288" t="s">
        <v>39</v>
      </c>
      <c r="J3" s="288" t="s">
        <v>40</v>
      </c>
      <c r="K3" s="288" t="s">
        <v>41</v>
      </c>
      <c r="L3" s="288" t="s">
        <v>42</v>
      </c>
      <c r="M3" s="288" t="s">
        <v>43</v>
      </c>
      <c r="N3" s="15" t="s">
        <v>365</v>
      </c>
    </row>
    <row r="4" spans="1:14" ht="13.5" customHeight="1" x14ac:dyDescent="0.25">
      <c r="A4" s="106" t="s">
        <v>915</v>
      </c>
      <c r="B4" s="111">
        <v>421425</v>
      </c>
      <c r="C4" s="111">
        <v>433775</v>
      </c>
      <c r="D4" s="111">
        <v>458019</v>
      </c>
      <c r="E4" s="111">
        <v>504940</v>
      </c>
      <c r="F4" s="111">
        <v>557466</v>
      </c>
      <c r="G4" s="111">
        <v>580596</v>
      </c>
      <c r="H4" s="111">
        <v>591965</v>
      </c>
      <c r="I4" s="111">
        <v>589020</v>
      </c>
      <c r="J4" s="111">
        <v>574789</v>
      </c>
      <c r="K4" s="111">
        <v>535607</v>
      </c>
      <c r="L4" s="111">
        <v>452105</v>
      </c>
      <c r="M4" s="111">
        <v>435780</v>
      </c>
      <c r="N4" s="111">
        <f>SUM(B4:M4)/12</f>
        <v>511290.58333333331</v>
      </c>
    </row>
    <row r="5" spans="1:14" ht="13.5" customHeight="1" x14ac:dyDescent="0.25">
      <c r="A5" s="106" t="s">
        <v>916</v>
      </c>
      <c r="B5" s="111">
        <v>429013</v>
      </c>
      <c r="C5" s="111">
        <v>441668</v>
      </c>
      <c r="D5" s="111">
        <v>452076</v>
      </c>
      <c r="E5" s="111">
        <v>460851</v>
      </c>
      <c r="F5" s="111">
        <v>487141</v>
      </c>
      <c r="G5" s="111">
        <v>495205</v>
      </c>
      <c r="H5" s="111">
        <v>507973</v>
      </c>
      <c r="I5" s="111">
        <v>513334</v>
      </c>
      <c r="J5" s="111">
        <v>500076</v>
      </c>
      <c r="K5" s="111">
        <v>441106</v>
      </c>
      <c r="L5" s="111">
        <v>421954</v>
      </c>
      <c r="M5" s="111">
        <v>417543</v>
      </c>
      <c r="N5" s="111">
        <f>SUM(B5:M5)/12</f>
        <v>463995</v>
      </c>
    </row>
    <row r="6" spans="1:14" ht="13.5" customHeight="1" x14ac:dyDescent="0.25">
      <c r="A6" s="106" t="s">
        <v>917</v>
      </c>
      <c r="B6" s="111">
        <v>412115</v>
      </c>
      <c r="C6" s="111">
        <v>413234</v>
      </c>
      <c r="D6" s="111">
        <v>419499</v>
      </c>
      <c r="E6" s="111">
        <v>431026</v>
      </c>
      <c r="F6" s="111">
        <v>456074</v>
      </c>
      <c r="G6" s="111">
        <v>523089</v>
      </c>
      <c r="H6" s="111">
        <v>546112</v>
      </c>
      <c r="I6" s="111">
        <v>552221</v>
      </c>
      <c r="J6" s="111">
        <v>543260</v>
      </c>
      <c r="K6" s="111">
        <v>514690</v>
      </c>
      <c r="L6" s="111">
        <v>455838</v>
      </c>
      <c r="M6" s="111">
        <v>440608</v>
      </c>
      <c r="N6" s="111">
        <f>SUM(B6:M6)/12</f>
        <v>475647.16666666669</v>
      </c>
    </row>
    <row r="7" spans="1:14" ht="13.5" customHeight="1" x14ac:dyDescent="0.25">
      <c r="A7" s="687">
        <v>0</v>
      </c>
      <c r="B7" s="463" t="s">
        <v>918</v>
      </c>
      <c r="C7" s="685"/>
      <c r="D7" s="685"/>
      <c r="E7" s="685"/>
      <c r="F7" s="685"/>
      <c r="G7" s="685"/>
      <c r="H7" s="685"/>
      <c r="I7" s="685"/>
      <c r="J7" s="685"/>
      <c r="K7" s="685"/>
      <c r="L7" s="685"/>
      <c r="M7" s="685"/>
      <c r="N7" s="686"/>
    </row>
    <row r="8" spans="1:14" ht="13.5" customHeight="1" x14ac:dyDescent="0.25">
      <c r="A8" s="688"/>
      <c r="B8" s="288" t="s">
        <v>32</v>
      </c>
      <c r="C8" s="288" t="s">
        <v>33</v>
      </c>
      <c r="D8" s="288" t="s">
        <v>34</v>
      </c>
      <c r="E8" s="288" t="s">
        <v>35</v>
      </c>
      <c r="F8" s="288" t="s">
        <v>36</v>
      </c>
      <c r="G8" s="288" t="s">
        <v>37</v>
      </c>
      <c r="H8" s="288" t="s">
        <v>38</v>
      </c>
      <c r="I8" s="288" t="s">
        <v>39</v>
      </c>
      <c r="J8" s="288" t="s">
        <v>40</v>
      </c>
      <c r="K8" s="288" t="s">
        <v>41</v>
      </c>
      <c r="L8" s="288" t="s">
        <v>42</v>
      </c>
      <c r="M8" s="288" t="s">
        <v>43</v>
      </c>
      <c r="N8" s="15" t="s">
        <v>365</v>
      </c>
    </row>
    <row r="9" spans="1:14" ht="13.5" customHeight="1" x14ac:dyDescent="0.25">
      <c r="A9" s="106" t="s">
        <v>915</v>
      </c>
      <c r="B9" s="111">
        <v>421557</v>
      </c>
      <c r="C9" s="111">
        <v>435759</v>
      </c>
      <c r="D9" s="111">
        <v>468830</v>
      </c>
      <c r="E9" s="111">
        <v>523939</v>
      </c>
      <c r="F9" s="111">
        <v>561506</v>
      </c>
      <c r="G9" s="111">
        <v>585665</v>
      </c>
      <c r="H9" s="111">
        <v>589242</v>
      </c>
      <c r="I9" s="111">
        <v>585922</v>
      </c>
      <c r="J9" s="111">
        <v>560535</v>
      </c>
      <c r="K9" s="111">
        <v>469507</v>
      </c>
      <c r="L9" s="111">
        <v>445164</v>
      </c>
      <c r="M9" s="111">
        <v>431023</v>
      </c>
      <c r="N9" s="111">
        <f>SUM(B9:M9)/12</f>
        <v>506554.08333333331</v>
      </c>
    </row>
    <row r="10" spans="1:14" ht="13.5" customHeight="1" x14ac:dyDescent="0.25">
      <c r="A10" s="106" t="s">
        <v>916</v>
      </c>
      <c r="B10" s="111">
        <v>428679</v>
      </c>
      <c r="C10" s="111">
        <v>447918</v>
      </c>
      <c r="D10" s="111">
        <v>443057</v>
      </c>
      <c r="E10" s="111">
        <v>470386</v>
      </c>
      <c r="F10" s="111">
        <v>490816</v>
      </c>
      <c r="G10" s="111">
        <v>495696</v>
      </c>
      <c r="H10" s="111">
        <v>511267</v>
      </c>
      <c r="I10" s="111">
        <v>505988</v>
      </c>
      <c r="J10" s="111">
        <v>492189</v>
      </c>
      <c r="K10" s="111">
        <v>431754</v>
      </c>
      <c r="L10" s="111">
        <v>418475</v>
      </c>
      <c r="M10" s="111">
        <v>415123</v>
      </c>
      <c r="N10" s="111">
        <f>SUM(B10:M10)/12</f>
        <v>462612.33333333331</v>
      </c>
    </row>
    <row r="11" spans="1:14" ht="13.5" customHeight="1" x14ac:dyDescent="0.25">
      <c r="A11" s="106" t="s">
        <v>917</v>
      </c>
      <c r="B11" s="111">
        <v>412363</v>
      </c>
      <c r="C11" s="111">
        <v>414131</v>
      </c>
      <c r="D11" s="111">
        <v>421442</v>
      </c>
      <c r="E11" s="111">
        <v>432085</v>
      </c>
      <c r="F11" s="111">
        <v>471623</v>
      </c>
      <c r="G11" s="111">
        <v>528818</v>
      </c>
      <c r="H11" s="111">
        <v>552276</v>
      </c>
      <c r="I11" s="111">
        <v>544145</v>
      </c>
      <c r="J11" s="111">
        <v>529258</v>
      </c>
      <c r="K11" s="111">
        <v>501538</v>
      </c>
      <c r="L11" s="111">
        <v>442831</v>
      </c>
      <c r="M11" s="111">
        <v>430342</v>
      </c>
      <c r="N11" s="111">
        <f>SUM(B11:M11)/12</f>
        <v>473404.33333333331</v>
      </c>
    </row>
    <row r="12" spans="1:14" ht="13.5" customHeight="1" x14ac:dyDescent="0.25">
      <c r="A12" s="687">
        <v>0</v>
      </c>
      <c r="B12" s="463" t="s">
        <v>919</v>
      </c>
      <c r="C12" s="685"/>
      <c r="D12" s="685"/>
      <c r="E12" s="685"/>
      <c r="F12" s="685"/>
      <c r="G12" s="685"/>
      <c r="H12" s="685"/>
      <c r="I12" s="685"/>
      <c r="J12" s="685"/>
      <c r="K12" s="685"/>
      <c r="L12" s="685"/>
      <c r="M12" s="685"/>
      <c r="N12" s="686"/>
    </row>
    <row r="13" spans="1:14" ht="13.5" customHeight="1" x14ac:dyDescent="0.25">
      <c r="A13" s="688"/>
      <c r="B13" s="288" t="s">
        <v>32</v>
      </c>
      <c r="C13" s="288" t="s">
        <v>33</v>
      </c>
      <c r="D13" s="288" t="s">
        <v>34</v>
      </c>
      <c r="E13" s="288" t="s">
        <v>35</v>
      </c>
      <c r="F13" s="288" t="s">
        <v>36</v>
      </c>
      <c r="G13" s="288" t="s">
        <v>37</v>
      </c>
      <c r="H13" s="288" t="s">
        <v>38</v>
      </c>
      <c r="I13" s="288" t="s">
        <v>39</v>
      </c>
      <c r="J13" s="288" t="s">
        <v>40</v>
      </c>
      <c r="K13" s="288" t="s">
        <v>41</v>
      </c>
      <c r="L13" s="288" t="s">
        <v>42</v>
      </c>
      <c r="M13" s="288" t="s">
        <v>43</v>
      </c>
      <c r="N13" s="288" t="s">
        <v>365</v>
      </c>
    </row>
    <row r="14" spans="1:14" ht="13.5" customHeight="1" x14ac:dyDescent="0.25">
      <c r="A14" s="106" t="s">
        <v>915</v>
      </c>
      <c r="B14" s="111">
        <v>52955</v>
      </c>
      <c r="C14" s="111">
        <v>53934</v>
      </c>
      <c r="D14" s="111">
        <v>56337</v>
      </c>
      <c r="E14" s="111">
        <v>59639</v>
      </c>
      <c r="F14" s="111">
        <v>62023</v>
      </c>
      <c r="G14" s="111">
        <v>62940</v>
      </c>
      <c r="H14" s="111">
        <v>62522</v>
      </c>
      <c r="I14" s="111">
        <v>62195</v>
      </c>
      <c r="J14" s="111">
        <v>60970</v>
      </c>
      <c r="K14" s="111">
        <v>55466</v>
      </c>
      <c r="L14" s="111">
        <v>54428</v>
      </c>
      <c r="M14" s="111">
        <v>53042</v>
      </c>
      <c r="N14" s="111">
        <v>58037.583333333299</v>
      </c>
    </row>
    <row r="15" spans="1:14" ht="13.5" customHeight="1" x14ac:dyDescent="0.25">
      <c r="A15" s="106" t="s">
        <v>916</v>
      </c>
      <c r="B15" s="111">
        <v>52469</v>
      </c>
      <c r="C15" s="111">
        <v>53714</v>
      </c>
      <c r="D15" s="111">
        <v>51872</v>
      </c>
      <c r="E15" s="111">
        <v>52726</v>
      </c>
      <c r="F15" s="111">
        <v>54653</v>
      </c>
      <c r="G15" s="111">
        <v>55388</v>
      </c>
      <c r="H15" s="111">
        <v>56759</v>
      </c>
      <c r="I15" s="111">
        <v>56511</v>
      </c>
      <c r="J15" s="111">
        <v>55479</v>
      </c>
      <c r="K15" s="111">
        <v>52216</v>
      </c>
      <c r="L15" s="111">
        <v>50678</v>
      </c>
      <c r="M15" s="111">
        <v>50130</v>
      </c>
      <c r="N15" s="111">
        <v>53549.583333333299</v>
      </c>
    </row>
    <row r="16" spans="1:14" ht="13.5" customHeight="1" x14ac:dyDescent="0.25">
      <c r="A16" s="118" t="s">
        <v>917</v>
      </c>
      <c r="B16" s="357">
        <v>49448</v>
      </c>
      <c r="C16" s="357">
        <v>49610</v>
      </c>
      <c r="D16" s="357">
        <v>50473</v>
      </c>
      <c r="E16" s="357">
        <v>51729</v>
      </c>
      <c r="F16" s="357">
        <v>54118</v>
      </c>
      <c r="G16" s="357">
        <v>57234</v>
      </c>
      <c r="H16" s="357">
        <v>58101</v>
      </c>
      <c r="I16" s="357">
        <v>57749</v>
      </c>
      <c r="J16" s="357">
        <v>57130</v>
      </c>
      <c r="K16" s="357">
        <v>55881</v>
      </c>
      <c r="L16" s="357">
        <v>51786</v>
      </c>
      <c r="M16" s="357">
        <v>50576</v>
      </c>
      <c r="N16" s="357">
        <v>53652.916666666701</v>
      </c>
    </row>
    <row r="17" spans="1:14" ht="13.5" customHeight="1" x14ac:dyDescent="0.25">
      <c r="A17" s="647" t="s">
        <v>754</v>
      </c>
      <c r="B17" s="647"/>
      <c r="C17" s="647"/>
      <c r="D17" s="647"/>
      <c r="E17" s="647"/>
      <c r="F17" s="647"/>
      <c r="G17" s="647"/>
      <c r="H17" s="647"/>
      <c r="I17" s="647"/>
      <c r="J17" s="647"/>
      <c r="K17" s="647"/>
      <c r="L17" s="647"/>
      <c r="M17" s="647"/>
      <c r="N17" s="647"/>
    </row>
  </sheetData>
  <mergeCells count="8">
    <mergeCell ref="A1:N1"/>
    <mergeCell ref="A17:N17"/>
    <mergeCell ref="B2:N2"/>
    <mergeCell ref="B7:N7"/>
    <mergeCell ref="B12:N12"/>
    <mergeCell ref="A12:A13"/>
    <mergeCell ref="A7:A8"/>
    <mergeCell ref="A2:A3"/>
  </mergeCells>
  <pageMargins left="0.7" right="0.7" top="0.75" bottom="0.75" header="0.3" footer="0.3"/>
  <pageSetup orientation="portrait"/>
  <headerFooter>
    <oddFooter>&amp;C&amp;"Helvetica Neue,Regular"&amp;12&amp;K000000&amp;P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8" tint="-0.249977111117893"/>
  </sheetPr>
  <dimension ref="A1:Z28"/>
  <sheetViews>
    <sheetView showGridLines="0" workbookViewId="0">
      <selection activeCell="F22" sqref="F22"/>
    </sheetView>
  </sheetViews>
  <sheetFormatPr baseColWidth="10" defaultColWidth="10.7109375" defaultRowHeight="15" customHeight="1" x14ac:dyDescent="0.25"/>
  <cols>
    <col min="1" max="1" width="10.7109375" style="1"/>
    <col min="2" max="2" width="10.7109375" style="1" customWidth="1"/>
    <col min="3" max="3" width="6.28515625" style="1" customWidth="1"/>
    <col min="4" max="4" width="6.42578125" style="1" customWidth="1"/>
    <col min="5" max="6" width="8.7109375" style="1" customWidth="1"/>
    <col min="7" max="7" width="8.42578125" style="1" customWidth="1"/>
    <col min="8" max="8" width="9" style="1" customWidth="1"/>
    <col min="9" max="9" width="8" style="1" customWidth="1"/>
    <col min="10" max="10" width="7.28515625" style="1" customWidth="1"/>
    <col min="11" max="11" width="9" style="1" customWidth="1"/>
    <col min="12" max="12" width="7.42578125" style="1" customWidth="1"/>
    <col min="13" max="13" width="6" style="1" customWidth="1"/>
    <col min="14" max="14" width="8.7109375" style="1" customWidth="1"/>
    <col min="15" max="15" width="8" style="1" customWidth="1"/>
    <col min="16" max="16" width="6.42578125" style="1" customWidth="1"/>
    <col min="17" max="17" width="10" style="1" customWidth="1"/>
    <col min="18" max="18" width="7.140625" style="1" customWidth="1"/>
    <col min="19" max="19" width="7" style="1" customWidth="1"/>
    <col min="20" max="20" width="8.7109375" style="1" customWidth="1"/>
    <col min="21" max="21" width="8.140625" style="1" customWidth="1"/>
    <col min="22" max="22" width="8.7109375" style="1" customWidth="1"/>
    <col min="23" max="23" width="10.140625" style="1" customWidth="1"/>
    <col min="24" max="24" width="9" style="1" customWidth="1"/>
    <col min="25" max="25" width="9.42578125" style="1" customWidth="1"/>
    <col min="26" max="26" width="8.7109375" style="1" customWidth="1"/>
    <col min="27" max="27" width="10.7109375" style="1" customWidth="1"/>
    <col min="28" max="16384" width="10.7109375" style="1"/>
  </cols>
  <sheetData>
    <row r="1" spans="1:26" ht="15" customHeight="1" x14ac:dyDescent="0.25">
      <c r="A1" s="695"/>
      <c r="B1" s="471" t="s">
        <v>522</v>
      </c>
      <c r="C1" s="471"/>
      <c r="D1" s="471"/>
      <c r="E1" s="471"/>
      <c r="F1" s="471"/>
      <c r="G1" s="471"/>
      <c r="H1" s="471"/>
      <c r="I1" s="471"/>
      <c r="J1" s="471"/>
      <c r="K1" s="471"/>
      <c r="L1" s="471"/>
      <c r="M1" s="471"/>
      <c r="N1" s="471"/>
      <c r="O1" s="471"/>
      <c r="P1" s="471"/>
      <c r="Q1" s="471"/>
      <c r="R1" s="471"/>
      <c r="S1" s="471"/>
      <c r="T1" s="471"/>
      <c r="U1" s="471"/>
      <c r="V1" s="471"/>
      <c r="W1" s="471"/>
      <c r="X1" s="471"/>
      <c r="Y1" s="471"/>
      <c r="Z1" s="471"/>
    </row>
    <row r="2" spans="1:26" ht="26.45" customHeight="1" x14ac:dyDescent="0.25">
      <c r="A2" s="695"/>
      <c r="B2" s="693"/>
      <c r="C2" s="466" t="s">
        <v>921</v>
      </c>
      <c r="D2" s="467"/>
      <c r="E2" s="467"/>
      <c r="F2" s="466" t="s">
        <v>911</v>
      </c>
      <c r="G2" s="467"/>
      <c r="H2" s="467"/>
      <c r="I2" s="466" t="s">
        <v>922</v>
      </c>
      <c r="J2" s="467"/>
      <c r="K2" s="467"/>
      <c r="L2" s="466" t="s">
        <v>923</v>
      </c>
      <c r="M2" s="467"/>
      <c r="N2" s="467"/>
      <c r="O2" s="466" t="s">
        <v>924</v>
      </c>
      <c r="P2" s="467"/>
      <c r="Q2" s="467"/>
      <c r="R2" s="466" t="s">
        <v>926</v>
      </c>
      <c r="S2" s="467"/>
      <c r="T2" s="467"/>
      <c r="U2" s="466" t="s">
        <v>925</v>
      </c>
      <c r="V2" s="467"/>
      <c r="W2" s="467"/>
      <c r="X2" s="466" t="s">
        <v>354</v>
      </c>
      <c r="Y2" s="467"/>
      <c r="Z2" s="467"/>
    </row>
    <row r="3" spans="1:26" ht="30" customHeight="1" x14ac:dyDescent="0.25">
      <c r="A3" s="696"/>
      <c r="B3" s="694"/>
      <c r="C3" s="224" t="s">
        <v>342</v>
      </c>
      <c r="D3" s="224" t="s">
        <v>343</v>
      </c>
      <c r="E3" s="224" t="s">
        <v>93</v>
      </c>
      <c r="F3" s="224" t="s">
        <v>342</v>
      </c>
      <c r="G3" s="224" t="s">
        <v>343</v>
      </c>
      <c r="H3" s="224" t="s">
        <v>93</v>
      </c>
      <c r="I3" s="224" t="s">
        <v>342</v>
      </c>
      <c r="J3" s="224" t="s">
        <v>343</v>
      </c>
      <c r="K3" s="224" t="s">
        <v>93</v>
      </c>
      <c r="L3" s="224" t="s">
        <v>342</v>
      </c>
      <c r="M3" s="224" t="s">
        <v>343</v>
      </c>
      <c r="N3" s="224" t="s">
        <v>93</v>
      </c>
      <c r="O3" s="224" t="s">
        <v>342</v>
      </c>
      <c r="P3" s="224" t="s">
        <v>343</v>
      </c>
      <c r="Q3" s="224" t="s">
        <v>93</v>
      </c>
      <c r="R3" s="224" t="s">
        <v>342</v>
      </c>
      <c r="S3" s="224" t="s">
        <v>343</v>
      </c>
      <c r="T3" s="224" t="s">
        <v>93</v>
      </c>
      <c r="U3" s="224" t="s">
        <v>342</v>
      </c>
      <c r="V3" s="224" t="s">
        <v>343</v>
      </c>
      <c r="W3" s="224" t="s">
        <v>93</v>
      </c>
      <c r="X3" s="224" t="s">
        <v>342</v>
      </c>
      <c r="Y3" s="224" t="s">
        <v>343</v>
      </c>
      <c r="Z3" s="224" t="s">
        <v>93</v>
      </c>
    </row>
    <row r="4" spans="1:26" ht="15" customHeight="1" x14ac:dyDescent="0.25">
      <c r="A4" s="691">
        <v>2020</v>
      </c>
      <c r="B4" s="358" t="s">
        <v>32</v>
      </c>
      <c r="C4" s="359">
        <v>0</v>
      </c>
      <c r="D4" s="359">
        <v>0</v>
      </c>
      <c r="E4" s="359">
        <v>0</v>
      </c>
      <c r="F4" s="360">
        <v>57363.57</v>
      </c>
      <c r="G4" s="360">
        <v>30888.52</v>
      </c>
      <c r="H4" s="359">
        <v>0</v>
      </c>
      <c r="I4" s="360">
        <v>1161.52</v>
      </c>
      <c r="J4" s="360">
        <v>237.76</v>
      </c>
      <c r="K4" s="359">
        <v>0</v>
      </c>
      <c r="L4" s="361">
        <v>344.67</v>
      </c>
      <c r="M4" s="361">
        <v>18.95</v>
      </c>
      <c r="N4" s="359">
        <v>0</v>
      </c>
      <c r="O4" s="361">
        <v>843.71</v>
      </c>
      <c r="P4" s="361">
        <v>458.9</v>
      </c>
      <c r="Q4" s="359">
        <v>0</v>
      </c>
      <c r="R4" s="360">
        <v>1425.43</v>
      </c>
      <c r="S4" s="360">
        <v>8441.86</v>
      </c>
      <c r="T4" s="359">
        <v>0</v>
      </c>
      <c r="U4" s="360">
        <v>1988.48</v>
      </c>
      <c r="V4" s="360">
        <v>372.71</v>
      </c>
      <c r="W4" s="359">
        <v>0</v>
      </c>
      <c r="X4" s="360">
        <v>169161.14</v>
      </c>
      <c r="Y4" s="360">
        <v>156305.51999999999</v>
      </c>
      <c r="Z4" s="359">
        <v>0</v>
      </c>
    </row>
    <row r="5" spans="1:26" ht="15" customHeight="1" x14ac:dyDescent="0.25">
      <c r="A5" s="691"/>
      <c r="B5" s="358" t="s">
        <v>33</v>
      </c>
      <c r="C5" s="359">
        <v>0</v>
      </c>
      <c r="D5" s="359">
        <v>0</v>
      </c>
      <c r="E5" s="359">
        <v>0</v>
      </c>
      <c r="F5" s="360">
        <v>57756.95</v>
      </c>
      <c r="G5" s="360">
        <v>31077.65</v>
      </c>
      <c r="H5" s="359">
        <v>0</v>
      </c>
      <c r="I5" s="360">
        <v>1249.7</v>
      </c>
      <c r="J5" s="360">
        <v>246.65</v>
      </c>
      <c r="K5" s="359">
        <v>0</v>
      </c>
      <c r="L5" s="361">
        <v>353.35</v>
      </c>
      <c r="M5" s="361">
        <v>18.5</v>
      </c>
      <c r="N5" s="359">
        <v>0</v>
      </c>
      <c r="O5" s="361">
        <v>839.2</v>
      </c>
      <c r="P5" s="361">
        <v>460</v>
      </c>
      <c r="Q5" s="359">
        <v>0</v>
      </c>
      <c r="R5" s="360">
        <v>1421.85</v>
      </c>
      <c r="S5" s="360">
        <v>8429.35</v>
      </c>
      <c r="T5" s="359">
        <v>0</v>
      </c>
      <c r="U5" s="360">
        <v>2060.15</v>
      </c>
      <c r="V5" s="360">
        <v>379.35</v>
      </c>
      <c r="W5" s="359">
        <v>0</v>
      </c>
      <c r="X5" s="360">
        <v>176665.9</v>
      </c>
      <c r="Y5" s="360">
        <v>160708.70000000001</v>
      </c>
      <c r="Z5" s="359">
        <v>0</v>
      </c>
    </row>
    <row r="6" spans="1:26" ht="15" customHeight="1" x14ac:dyDescent="0.25">
      <c r="A6" s="691"/>
      <c r="B6" s="358" t="s">
        <v>34</v>
      </c>
      <c r="C6" s="359">
        <v>0</v>
      </c>
      <c r="D6" s="359">
        <v>0</v>
      </c>
      <c r="E6" s="359">
        <v>0</v>
      </c>
      <c r="F6" s="360">
        <v>58294.5</v>
      </c>
      <c r="G6" s="360">
        <v>31384.18</v>
      </c>
      <c r="H6" s="359">
        <v>0</v>
      </c>
      <c r="I6" s="360">
        <v>1334.09</v>
      </c>
      <c r="J6" s="360">
        <v>253.23</v>
      </c>
      <c r="K6" s="359">
        <v>0</v>
      </c>
      <c r="L6" s="361">
        <v>360.68</v>
      </c>
      <c r="M6" s="361">
        <v>19.82</v>
      </c>
      <c r="N6" s="359">
        <v>0</v>
      </c>
      <c r="O6" s="361">
        <v>836.18</v>
      </c>
      <c r="P6" s="361">
        <v>459.27</v>
      </c>
      <c r="Q6" s="359">
        <v>0</v>
      </c>
      <c r="R6" s="360">
        <v>1426.55</v>
      </c>
      <c r="S6" s="360">
        <v>8414.36</v>
      </c>
      <c r="T6" s="359">
        <v>0</v>
      </c>
      <c r="U6" s="360">
        <v>2124.5500000000002</v>
      </c>
      <c r="V6" s="360">
        <v>378.91</v>
      </c>
      <c r="W6" s="359">
        <v>0</v>
      </c>
      <c r="X6" s="360">
        <v>180688.36</v>
      </c>
      <c r="Y6" s="360">
        <v>165720.91</v>
      </c>
      <c r="Z6" s="359">
        <v>0</v>
      </c>
    </row>
    <row r="7" spans="1:26" ht="15" customHeight="1" x14ac:dyDescent="0.25">
      <c r="A7" s="691"/>
      <c r="B7" s="358" t="s">
        <v>35</v>
      </c>
      <c r="C7" s="359">
        <v>0</v>
      </c>
      <c r="D7" s="359">
        <v>0</v>
      </c>
      <c r="E7" s="359">
        <v>0</v>
      </c>
      <c r="F7" s="360">
        <v>57732.65</v>
      </c>
      <c r="G7" s="360">
        <v>30890.65</v>
      </c>
      <c r="H7" s="359">
        <v>0</v>
      </c>
      <c r="I7" s="360">
        <v>1376.15</v>
      </c>
      <c r="J7" s="360">
        <v>282.5</v>
      </c>
      <c r="K7" s="359">
        <v>0</v>
      </c>
      <c r="L7" s="361">
        <v>363.55</v>
      </c>
      <c r="M7" s="361">
        <v>19</v>
      </c>
      <c r="N7" s="359">
        <v>0</v>
      </c>
      <c r="O7" s="361">
        <v>832.65</v>
      </c>
      <c r="P7" s="361">
        <v>454.85</v>
      </c>
      <c r="Q7" s="359">
        <v>0</v>
      </c>
      <c r="R7" s="360">
        <v>1413.3</v>
      </c>
      <c r="S7" s="360">
        <v>8235.75</v>
      </c>
      <c r="T7" s="359">
        <v>0</v>
      </c>
      <c r="U7" s="360">
        <v>2184.1</v>
      </c>
      <c r="V7" s="360">
        <v>377.75</v>
      </c>
      <c r="W7" s="359">
        <v>0</v>
      </c>
      <c r="X7" s="360">
        <v>182684.05</v>
      </c>
      <c r="Y7" s="360">
        <v>174003</v>
      </c>
      <c r="Z7" s="359">
        <v>0</v>
      </c>
    </row>
    <row r="8" spans="1:26" ht="15" customHeight="1" x14ac:dyDescent="0.25">
      <c r="A8" s="691"/>
      <c r="B8" s="358" t="s">
        <v>36</v>
      </c>
      <c r="C8" s="359">
        <v>0</v>
      </c>
      <c r="D8" s="359">
        <v>0</v>
      </c>
      <c r="E8" s="359">
        <v>0</v>
      </c>
      <c r="F8" s="360">
        <v>58416.2</v>
      </c>
      <c r="G8" s="360">
        <v>31217.9</v>
      </c>
      <c r="H8" s="359">
        <v>0</v>
      </c>
      <c r="I8" s="360">
        <v>1605.25</v>
      </c>
      <c r="J8" s="360">
        <v>355.6</v>
      </c>
      <c r="K8" s="359">
        <v>0</v>
      </c>
      <c r="L8" s="361">
        <v>366.75</v>
      </c>
      <c r="M8" s="361">
        <v>20</v>
      </c>
      <c r="N8" s="359">
        <v>0</v>
      </c>
      <c r="O8" s="361">
        <v>835.65</v>
      </c>
      <c r="P8" s="361">
        <v>455.1</v>
      </c>
      <c r="Q8" s="359">
        <v>0</v>
      </c>
      <c r="R8" s="360">
        <v>1408.1</v>
      </c>
      <c r="S8" s="360">
        <v>8165.85</v>
      </c>
      <c r="T8" s="359">
        <v>0</v>
      </c>
      <c r="U8" s="360">
        <v>2334.4499999999998</v>
      </c>
      <c r="V8" s="360">
        <v>389.4</v>
      </c>
      <c r="W8" s="359">
        <v>0</v>
      </c>
      <c r="X8" s="360">
        <v>195094.15</v>
      </c>
      <c r="Y8" s="360">
        <v>186475.6</v>
      </c>
      <c r="Z8" s="359">
        <v>0</v>
      </c>
    </row>
    <row r="9" spans="1:26" ht="15" customHeight="1" x14ac:dyDescent="0.25">
      <c r="A9" s="691"/>
      <c r="B9" s="358" t="s">
        <v>37</v>
      </c>
      <c r="C9" s="359">
        <v>0</v>
      </c>
      <c r="D9" s="359">
        <v>0</v>
      </c>
      <c r="E9" s="359">
        <v>0</v>
      </c>
      <c r="F9" s="360">
        <v>59080.09</v>
      </c>
      <c r="G9" s="360">
        <v>31780.95</v>
      </c>
      <c r="H9" s="359">
        <v>0</v>
      </c>
      <c r="I9" s="360">
        <v>1724.41</v>
      </c>
      <c r="J9" s="360">
        <v>388.82</v>
      </c>
      <c r="K9" s="359">
        <v>0</v>
      </c>
      <c r="L9" s="361">
        <v>382.86</v>
      </c>
      <c r="M9" s="361">
        <v>20.5</v>
      </c>
      <c r="N9" s="359">
        <v>0</v>
      </c>
      <c r="O9" s="361">
        <v>832.91</v>
      </c>
      <c r="P9" s="361">
        <v>452.82</v>
      </c>
      <c r="Q9" s="359">
        <v>0</v>
      </c>
      <c r="R9" s="360">
        <v>1423.59</v>
      </c>
      <c r="S9" s="360">
        <v>8193.9500000000007</v>
      </c>
      <c r="T9" s="359">
        <v>0</v>
      </c>
      <c r="U9" s="360">
        <v>2303.5500000000002</v>
      </c>
      <c r="V9" s="360">
        <v>393.91</v>
      </c>
      <c r="W9" s="359">
        <v>0</v>
      </c>
      <c r="X9" s="360">
        <v>199139.14</v>
      </c>
      <c r="Y9" s="360">
        <v>189088.18</v>
      </c>
      <c r="Z9" s="359">
        <v>0</v>
      </c>
    </row>
    <row r="10" spans="1:26" ht="15" customHeight="1" x14ac:dyDescent="0.25">
      <c r="A10" s="691"/>
      <c r="B10" s="358" t="s">
        <v>38</v>
      </c>
      <c r="C10" s="359">
        <v>0</v>
      </c>
      <c r="D10" s="359">
        <v>0</v>
      </c>
      <c r="E10" s="359">
        <v>0</v>
      </c>
      <c r="F10" s="360">
        <v>60292.91</v>
      </c>
      <c r="G10" s="360">
        <v>32867.26</v>
      </c>
      <c r="H10" s="359">
        <v>0</v>
      </c>
      <c r="I10" s="360">
        <v>1912.17</v>
      </c>
      <c r="J10" s="360">
        <v>454.61</v>
      </c>
      <c r="K10" s="359">
        <v>0</v>
      </c>
      <c r="L10" s="361">
        <v>425.3</v>
      </c>
      <c r="M10" s="361">
        <v>27.96</v>
      </c>
      <c r="N10" s="359">
        <v>0</v>
      </c>
      <c r="O10" s="361">
        <v>833.17</v>
      </c>
      <c r="P10" s="361">
        <v>448.7</v>
      </c>
      <c r="Q10" s="359">
        <v>0</v>
      </c>
      <c r="R10" s="360">
        <v>1445.17</v>
      </c>
      <c r="S10" s="360">
        <v>8274</v>
      </c>
      <c r="T10" s="359">
        <v>0</v>
      </c>
      <c r="U10" s="360">
        <v>2258.48</v>
      </c>
      <c r="V10" s="360">
        <v>394.26</v>
      </c>
      <c r="W10" s="359">
        <v>0</v>
      </c>
      <c r="X10" s="360">
        <v>204498.35</v>
      </c>
      <c r="Y10" s="360">
        <v>193841.13</v>
      </c>
      <c r="Z10" s="359">
        <v>0</v>
      </c>
    </row>
    <row r="11" spans="1:26" ht="15" customHeight="1" x14ac:dyDescent="0.25">
      <c r="A11" s="691"/>
      <c r="B11" s="358" t="s">
        <v>39</v>
      </c>
      <c r="C11" s="359">
        <v>0</v>
      </c>
      <c r="D11" s="359">
        <v>0</v>
      </c>
      <c r="E11" s="359">
        <v>0</v>
      </c>
      <c r="F11" s="360">
        <v>60730.29</v>
      </c>
      <c r="G11" s="360">
        <v>33306.67</v>
      </c>
      <c r="H11" s="359">
        <v>0</v>
      </c>
      <c r="I11" s="360">
        <v>1976.05</v>
      </c>
      <c r="J11" s="360">
        <v>470.48</v>
      </c>
      <c r="K11" s="359">
        <v>0</v>
      </c>
      <c r="L11" s="361">
        <v>436.29</v>
      </c>
      <c r="M11" s="361">
        <v>28.86</v>
      </c>
      <c r="N11" s="359">
        <v>0</v>
      </c>
      <c r="O11" s="361">
        <v>830.24</v>
      </c>
      <c r="P11" s="361">
        <v>447.62</v>
      </c>
      <c r="Q11" s="359">
        <v>0</v>
      </c>
      <c r="R11" s="360">
        <v>1449.14</v>
      </c>
      <c r="S11" s="360">
        <v>8314.33</v>
      </c>
      <c r="T11" s="359">
        <v>0</v>
      </c>
      <c r="U11" s="360">
        <v>2441.5700000000002</v>
      </c>
      <c r="V11" s="360">
        <v>413.86</v>
      </c>
      <c r="W11" s="359">
        <v>0</v>
      </c>
      <c r="X11" s="360">
        <v>205625.19</v>
      </c>
      <c r="Y11" s="360">
        <v>196864</v>
      </c>
      <c r="Z11" s="359">
        <v>0</v>
      </c>
    </row>
    <row r="12" spans="1:26" ht="15" customHeight="1" x14ac:dyDescent="0.25">
      <c r="A12" s="691"/>
      <c r="B12" s="358" t="s">
        <v>40</v>
      </c>
      <c r="C12" s="359">
        <v>0</v>
      </c>
      <c r="D12" s="359">
        <v>0</v>
      </c>
      <c r="E12" s="359">
        <v>0</v>
      </c>
      <c r="F12" s="360">
        <v>60232.59</v>
      </c>
      <c r="G12" s="360">
        <v>32857.550000000003</v>
      </c>
      <c r="H12" s="359">
        <v>0</v>
      </c>
      <c r="I12" s="360">
        <v>1800.09</v>
      </c>
      <c r="J12" s="360">
        <v>414.36</v>
      </c>
      <c r="K12" s="359">
        <v>0</v>
      </c>
      <c r="L12" s="361">
        <v>415.18</v>
      </c>
      <c r="M12" s="361">
        <v>26.09</v>
      </c>
      <c r="N12" s="359">
        <v>0</v>
      </c>
      <c r="O12" s="361">
        <v>830.55</v>
      </c>
      <c r="P12" s="361">
        <v>441.41</v>
      </c>
      <c r="Q12" s="359">
        <v>0</v>
      </c>
      <c r="R12" s="360">
        <v>1455.59</v>
      </c>
      <c r="S12" s="360">
        <v>8323.68</v>
      </c>
      <c r="T12" s="359">
        <v>0</v>
      </c>
      <c r="U12" s="360">
        <v>2418.5</v>
      </c>
      <c r="V12" s="360">
        <v>397.09</v>
      </c>
      <c r="W12" s="359">
        <v>0</v>
      </c>
      <c r="X12" s="360">
        <v>198617.77</v>
      </c>
      <c r="Y12" s="360">
        <v>191846.27</v>
      </c>
      <c r="Z12" s="359">
        <v>0</v>
      </c>
    </row>
    <row r="13" spans="1:26" ht="15" customHeight="1" x14ac:dyDescent="0.25">
      <c r="A13" s="691"/>
      <c r="B13" s="358" t="s">
        <v>41</v>
      </c>
      <c r="C13" s="359">
        <v>0</v>
      </c>
      <c r="D13" s="359">
        <v>0</v>
      </c>
      <c r="E13" s="359">
        <v>0</v>
      </c>
      <c r="F13" s="360">
        <v>59120.81</v>
      </c>
      <c r="G13" s="360">
        <v>32104.62</v>
      </c>
      <c r="H13" s="359">
        <v>0</v>
      </c>
      <c r="I13" s="360">
        <v>1348.9</v>
      </c>
      <c r="J13" s="360">
        <v>269.14</v>
      </c>
      <c r="K13" s="359">
        <v>0</v>
      </c>
      <c r="L13" s="361">
        <v>384.24</v>
      </c>
      <c r="M13" s="361">
        <v>21.57</v>
      </c>
      <c r="N13" s="359">
        <v>0</v>
      </c>
      <c r="O13" s="361">
        <v>827.76</v>
      </c>
      <c r="P13" s="361">
        <v>436.24</v>
      </c>
      <c r="Q13" s="359">
        <v>0</v>
      </c>
      <c r="R13" s="360">
        <v>1458</v>
      </c>
      <c r="S13" s="360">
        <v>8332</v>
      </c>
      <c r="T13" s="359">
        <v>0</v>
      </c>
      <c r="U13" s="360">
        <v>2154.14</v>
      </c>
      <c r="V13" s="360">
        <v>375.71</v>
      </c>
      <c r="W13" s="359">
        <v>0</v>
      </c>
      <c r="X13" s="360">
        <v>171839.43</v>
      </c>
      <c r="Y13" s="360">
        <v>162434.62</v>
      </c>
      <c r="Z13" s="359">
        <v>0</v>
      </c>
    </row>
    <row r="14" spans="1:26" ht="15" customHeight="1" x14ac:dyDescent="0.25">
      <c r="A14" s="691"/>
      <c r="B14" s="358" t="s">
        <v>42</v>
      </c>
      <c r="C14" s="359">
        <v>0</v>
      </c>
      <c r="D14" s="359">
        <v>0</v>
      </c>
      <c r="E14" s="359">
        <v>0</v>
      </c>
      <c r="F14" s="360">
        <v>58336.19</v>
      </c>
      <c r="G14" s="360">
        <v>31470.1</v>
      </c>
      <c r="H14" s="359">
        <v>0</v>
      </c>
      <c r="I14" s="360">
        <v>1194.52</v>
      </c>
      <c r="J14" s="360">
        <v>234.33</v>
      </c>
      <c r="K14" s="359">
        <v>0</v>
      </c>
      <c r="L14" s="361">
        <v>361.81</v>
      </c>
      <c r="M14" s="361">
        <v>21</v>
      </c>
      <c r="N14" s="359">
        <v>0</v>
      </c>
      <c r="O14" s="361">
        <v>825.1</v>
      </c>
      <c r="P14" s="361">
        <v>429.71</v>
      </c>
      <c r="Q14" s="359">
        <v>0</v>
      </c>
      <c r="R14" s="360">
        <v>1457.33</v>
      </c>
      <c r="S14" s="360">
        <v>8361</v>
      </c>
      <c r="T14" s="359">
        <v>0</v>
      </c>
      <c r="U14" s="360">
        <v>2050.71</v>
      </c>
      <c r="V14" s="360">
        <v>363.81</v>
      </c>
      <c r="W14" s="359">
        <v>0</v>
      </c>
      <c r="X14" s="360">
        <v>163467.14000000001</v>
      </c>
      <c r="Y14" s="360">
        <v>153380.76</v>
      </c>
      <c r="Z14" s="359">
        <v>0</v>
      </c>
    </row>
    <row r="15" spans="1:26" ht="15" customHeight="1" x14ac:dyDescent="0.25">
      <c r="A15" s="691"/>
      <c r="B15" s="358" t="s">
        <v>43</v>
      </c>
      <c r="C15" s="359">
        <v>0</v>
      </c>
      <c r="D15" s="359">
        <v>0</v>
      </c>
      <c r="E15" s="359">
        <v>0</v>
      </c>
      <c r="F15" s="360">
        <v>58083.42</v>
      </c>
      <c r="G15" s="360">
        <v>31340.32</v>
      </c>
      <c r="H15" s="359">
        <v>0</v>
      </c>
      <c r="I15" s="360">
        <v>1104.3699999999999</v>
      </c>
      <c r="J15" s="360">
        <v>218.74</v>
      </c>
      <c r="K15" s="359">
        <v>0</v>
      </c>
      <c r="L15" s="361">
        <v>357.84</v>
      </c>
      <c r="M15" s="361">
        <v>21.84</v>
      </c>
      <c r="N15" s="359">
        <v>0</v>
      </c>
      <c r="O15" s="361">
        <v>822.58</v>
      </c>
      <c r="P15" s="361">
        <v>430.42</v>
      </c>
      <c r="Q15" s="359">
        <v>0</v>
      </c>
      <c r="R15" s="360">
        <v>1471.79</v>
      </c>
      <c r="S15" s="360">
        <v>8379.16</v>
      </c>
      <c r="T15" s="359">
        <v>0</v>
      </c>
      <c r="U15" s="360">
        <v>1987.58</v>
      </c>
      <c r="V15" s="360">
        <v>361</v>
      </c>
      <c r="W15" s="359">
        <v>0</v>
      </c>
      <c r="X15" s="360">
        <v>160751.62</v>
      </c>
      <c r="Y15" s="360">
        <v>152211.68</v>
      </c>
      <c r="Z15" s="359">
        <v>0</v>
      </c>
    </row>
    <row r="16" spans="1:26" ht="15" customHeight="1" x14ac:dyDescent="0.25">
      <c r="A16" s="691">
        <v>2021</v>
      </c>
      <c r="B16" s="358" t="s">
        <v>32</v>
      </c>
      <c r="C16" s="359">
        <v>0</v>
      </c>
      <c r="D16" s="359">
        <v>0</v>
      </c>
      <c r="E16" s="359">
        <v>0</v>
      </c>
      <c r="F16" s="360">
        <v>57600.160000000003</v>
      </c>
      <c r="G16" s="360">
        <v>31049.32</v>
      </c>
      <c r="H16" s="359">
        <v>0</v>
      </c>
      <c r="I16" s="360">
        <v>1059.8399999999999</v>
      </c>
      <c r="J16" s="360">
        <v>209.37</v>
      </c>
      <c r="K16" s="359">
        <v>0</v>
      </c>
      <c r="L16" s="361">
        <v>356.05</v>
      </c>
      <c r="M16" s="361">
        <v>21.11</v>
      </c>
      <c r="N16" s="359">
        <v>0</v>
      </c>
      <c r="O16" s="361">
        <v>817</v>
      </c>
      <c r="P16" s="361">
        <v>427.32</v>
      </c>
      <c r="Q16" s="359">
        <v>0</v>
      </c>
      <c r="R16" s="360">
        <v>1482.84</v>
      </c>
      <c r="S16" s="360">
        <v>8388.0499999999993</v>
      </c>
      <c r="T16" s="359">
        <v>0</v>
      </c>
      <c r="U16" s="360">
        <v>2008.16</v>
      </c>
      <c r="V16" s="360">
        <v>364.84</v>
      </c>
      <c r="W16" s="359">
        <v>0</v>
      </c>
      <c r="X16" s="360">
        <v>158402</v>
      </c>
      <c r="Y16" s="360">
        <v>149929.10999999999</v>
      </c>
      <c r="Z16" s="359">
        <v>0</v>
      </c>
    </row>
    <row r="17" spans="1:26" ht="15" customHeight="1" x14ac:dyDescent="0.25">
      <c r="A17" s="691"/>
      <c r="B17" s="358" t="s">
        <v>33</v>
      </c>
      <c r="C17" s="359">
        <v>0</v>
      </c>
      <c r="D17" s="359">
        <v>0</v>
      </c>
      <c r="E17" s="359">
        <v>0</v>
      </c>
      <c r="F17" s="360">
        <v>57666.5</v>
      </c>
      <c r="G17" s="360">
        <v>31068.2</v>
      </c>
      <c r="H17" s="359">
        <v>0</v>
      </c>
      <c r="I17" s="360">
        <v>1100.7</v>
      </c>
      <c r="J17" s="360">
        <v>213.55</v>
      </c>
      <c r="K17" s="359">
        <v>0</v>
      </c>
      <c r="L17" s="361">
        <v>357.45</v>
      </c>
      <c r="M17" s="361">
        <v>21.25</v>
      </c>
      <c r="N17" s="359">
        <v>0</v>
      </c>
      <c r="O17" s="361">
        <v>814.85</v>
      </c>
      <c r="P17" s="361">
        <v>426.75</v>
      </c>
      <c r="Q17" s="359">
        <v>0</v>
      </c>
      <c r="R17" s="360">
        <v>1485.6</v>
      </c>
      <c r="S17" s="360">
        <v>8441.1</v>
      </c>
      <c r="T17" s="359">
        <v>0</v>
      </c>
      <c r="U17" s="360">
        <v>2058.65</v>
      </c>
      <c r="V17" s="360">
        <v>378.65</v>
      </c>
      <c r="W17" s="359">
        <v>0</v>
      </c>
      <c r="X17" s="360">
        <v>159736.75</v>
      </c>
      <c r="Y17" s="360">
        <v>149464.85</v>
      </c>
      <c r="Z17" s="359">
        <v>0</v>
      </c>
    </row>
    <row r="18" spans="1:26" ht="15" customHeight="1" x14ac:dyDescent="0.25">
      <c r="A18" s="691"/>
      <c r="B18" s="358" t="s">
        <v>34</v>
      </c>
      <c r="C18" s="359">
        <v>0</v>
      </c>
      <c r="D18" s="359">
        <v>0</v>
      </c>
      <c r="E18" s="359">
        <v>0</v>
      </c>
      <c r="F18" s="360">
        <v>58083.91</v>
      </c>
      <c r="G18" s="360">
        <v>31302.48</v>
      </c>
      <c r="H18" s="359">
        <v>0</v>
      </c>
      <c r="I18" s="360">
        <v>1153.57</v>
      </c>
      <c r="J18" s="360">
        <v>216.26</v>
      </c>
      <c r="K18" s="359">
        <v>0</v>
      </c>
      <c r="L18" s="361">
        <v>356.87</v>
      </c>
      <c r="M18" s="361">
        <v>22</v>
      </c>
      <c r="N18" s="359">
        <v>0</v>
      </c>
      <c r="O18" s="361">
        <v>814.3</v>
      </c>
      <c r="P18" s="361">
        <v>426.91</v>
      </c>
      <c r="Q18" s="359">
        <v>0</v>
      </c>
      <c r="R18" s="360">
        <v>1488.78</v>
      </c>
      <c r="S18" s="360">
        <v>8469.2199999999993</v>
      </c>
      <c r="T18" s="359">
        <v>0</v>
      </c>
      <c r="U18" s="360">
        <v>2126.13</v>
      </c>
      <c r="V18" s="360">
        <v>379.09</v>
      </c>
      <c r="W18" s="359">
        <v>0</v>
      </c>
      <c r="X18" s="360">
        <v>163099</v>
      </c>
      <c r="Y18" s="360">
        <v>151559.70000000001</v>
      </c>
      <c r="Z18" s="359">
        <v>0</v>
      </c>
    </row>
    <row r="19" spans="1:26" ht="15" customHeight="1" x14ac:dyDescent="0.25">
      <c r="A19" s="691"/>
      <c r="B19" s="358" t="s">
        <v>35</v>
      </c>
      <c r="C19" s="359">
        <v>0</v>
      </c>
      <c r="D19" s="359">
        <v>0</v>
      </c>
      <c r="E19" s="359">
        <v>0</v>
      </c>
      <c r="F19" s="360">
        <v>58811.9</v>
      </c>
      <c r="G19" s="360">
        <v>31849</v>
      </c>
      <c r="H19" s="359">
        <v>0</v>
      </c>
      <c r="I19" s="360">
        <v>1262.5</v>
      </c>
      <c r="J19" s="360">
        <v>238.75</v>
      </c>
      <c r="K19" s="359">
        <v>0</v>
      </c>
      <c r="L19" s="361">
        <v>378.2</v>
      </c>
      <c r="M19" s="361">
        <v>22</v>
      </c>
      <c r="N19" s="359">
        <v>0</v>
      </c>
      <c r="O19" s="361">
        <v>813.35</v>
      </c>
      <c r="P19" s="361">
        <v>423.8</v>
      </c>
      <c r="Q19" s="359">
        <v>0</v>
      </c>
      <c r="R19" s="360">
        <v>1493.1</v>
      </c>
      <c r="S19" s="360">
        <v>8484.7999999999993</v>
      </c>
      <c r="T19" s="359">
        <v>0</v>
      </c>
      <c r="U19" s="360">
        <v>2221.15</v>
      </c>
      <c r="V19" s="360">
        <v>394.95</v>
      </c>
      <c r="W19" s="359">
        <v>0</v>
      </c>
      <c r="X19" s="360">
        <v>168300.75</v>
      </c>
      <c r="Y19" s="360">
        <v>156331.65</v>
      </c>
      <c r="Z19" s="359">
        <v>0</v>
      </c>
    </row>
    <row r="20" spans="1:26" ht="15" customHeight="1" x14ac:dyDescent="0.25">
      <c r="A20" s="691"/>
      <c r="B20" s="358" t="s">
        <v>36</v>
      </c>
      <c r="C20" s="359">
        <v>0</v>
      </c>
      <c r="D20" s="359">
        <v>0</v>
      </c>
      <c r="E20" s="359">
        <v>0</v>
      </c>
      <c r="F20" s="360">
        <v>59681.86</v>
      </c>
      <c r="G20" s="360">
        <v>32587.24</v>
      </c>
      <c r="H20" s="359">
        <v>0</v>
      </c>
      <c r="I20" s="360">
        <v>1395.57</v>
      </c>
      <c r="J20" s="360">
        <v>277.81</v>
      </c>
      <c r="K20" s="359">
        <v>0</v>
      </c>
      <c r="L20" s="361">
        <v>401.57</v>
      </c>
      <c r="M20" s="361">
        <v>22.67</v>
      </c>
      <c r="N20" s="359">
        <v>0</v>
      </c>
      <c r="O20" s="361">
        <v>811.1</v>
      </c>
      <c r="P20" s="361">
        <v>421.71</v>
      </c>
      <c r="Q20" s="359">
        <v>0</v>
      </c>
      <c r="R20" s="360">
        <v>1482.76</v>
      </c>
      <c r="S20" s="360">
        <v>8507.6200000000008</v>
      </c>
      <c r="T20" s="359">
        <v>0</v>
      </c>
      <c r="U20" s="360">
        <v>2354.2399999999998</v>
      </c>
      <c r="V20" s="360">
        <v>412.1</v>
      </c>
      <c r="W20" s="359">
        <v>0</v>
      </c>
      <c r="X20" s="360">
        <v>179662.81</v>
      </c>
      <c r="Y20" s="360">
        <v>168055.38</v>
      </c>
      <c r="Z20" s="359">
        <v>0</v>
      </c>
    </row>
    <row r="21" spans="1:26" ht="15" customHeight="1" x14ac:dyDescent="0.25">
      <c r="A21" s="691"/>
      <c r="B21" s="358" t="s">
        <v>37</v>
      </c>
      <c r="C21" s="359">
        <v>0</v>
      </c>
      <c r="D21" s="359">
        <v>0</v>
      </c>
      <c r="E21" s="359">
        <v>0</v>
      </c>
      <c r="F21" s="360">
        <v>61092.45</v>
      </c>
      <c r="G21" s="360">
        <v>33708.949999999997</v>
      </c>
      <c r="H21" s="359">
        <v>0</v>
      </c>
      <c r="I21" s="360">
        <v>1902.77</v>
      </c>
      <c r="J21" s="360">
        <v>429.41</v>
      </c>
      <c r="K21" s="359">
        <v>0</v>
      </c>
      <c r="L21" s="361">
        <v>430.23</v>
      </c>
      <c r="M21" s="361">
        <v>27.82</v>
      </c>
      <c r="N21" s="359">
        <v>0</v>
      </c>
      <c r="O21" s="361">
        <v>805.45</v>
      </c>
      <c r="P21" s="361">
        <v>417.05</v>
      </c>
      <c r="Q21" s="359">
        <v>0</v>
      </c>
      <c r="R21" s="360">
        <v>1471.32</v>
      </c>
      <c r="S21" s="360">
        <v>8546.23</v>
      </c>
      <c r="T21" s="359">
        <v>0</v>
      </c>
      <c r="U21" s="360">
        <v>2469.59</v>
      </c>
      <c r="V21" s="360">
        <v>418.05</v>
      </c>
      <c r="W21" s="359">
        <v>0</v>
      </c>
      <c r="X21" s="360">
        <v>209769.5</v>
      </c>
      <c r="Y21" s="360">
        <v>201600.05</v>
      </c>
      <c r="Z21" s="359">
        <v>0</v>
      </c>
    </row>
    <row r="22" spans="1:26" ht="15" customHeight="1" x14ac:dyDescent="0.25">
      <c r="A22" s="691"/>
      <c r="B22" s="358" t="s">
        <v>38</v>
      </c>
      <c r="C22" s="359">
        <v>0</v>
      </c>
      <c r="D22" s="359">
        <v>0</v>
      </c>
      <c r="E22" s="359">
        <v>0</v>
      </c>
      <c r="F22" s="360">
        <v>61799.59</v>
      </c>
      <c r="G22" s="360">
        <v>34354.050000000003</v>
      </c>
      <c r="H22" s="359">
        <v>0</v>
      </c>
      <c r="I22" s="360">
        <v>2127.5500000000002</v>
      </c>
      <c r="J22" s="360">
        <v>507.18</v>
      </c>
      <c r="K22" s="359">
        <v>0</v>
      </c>
      <c r="L22" s="361">
        <v>444.23</v>
      </c>
      <c r="M22" s="361">
        <v>29.95</v>
      </c>
      <c r="N22" s="359">
        <v>0</v>
      </c>
      <c r="O22" s="361">
        <v>802.41</v>
      </c>
      <c r="P22" s="361">
        <v>419.32</v>
      </c>
      <c r="Q22" s="359">
        <v>0</v>
      </c>
      <c r="R22" s="360">
        <v>1459.82</v>
      </c>
      <c r="S22" s="360">
        <v>8553.73</v>
      </c>
      <c r="T22" s="359">
        <v>0</v>
      </c>
      <c r="U22" s="360">
        <v>2415.6799999999998</v>
      </c>
      <c r="V22" s="360">
        <v>406.77</v>
      </c>
      <c r="W22" s="359">
        <v>0</v>
      </c>
      <c r="X22" s="360">
        <v>220669.09</v>
      </c>
      <c r="Y22" s="360">
        <v>212119.82</v>
      </c>
      <c r="Z22" s="361">
        <v>3.09</v>
      </c>
    </row>
    <row r="23" spans="1:26" ht="15" customHeight="1" x14ac:dyDescent="0.25">
      <c r="A23" s="691"/>
      <c r="B23" s="358" t="s">
        <v>39</v>
      </c>
      <c r="C23" s="359">
        <v>0</v>
      </c>
      <c r="D23" s="359">
        <v>0</v>
      </c>
      <c r="E23" s="359">
        <v>0</v>
      </c>
      <c r="F23" s="360">
        <v>61932.27</v>
      </c>
      <c r="G23" s="360">
        <v>34549.769999999997</v>
      </c>
      <c r="H23" s="359">
        <v>0</v>
      </c>
      <c r="I23" s="360">
        <v>2194.5500000000002</v>
      </c>
      <c r="J23" s="360">
        <v>529.86</v>
      </c>
      <c r="K23" s="359">
        <v>0</v>
      </c>
      <c r="L23" s="361">
        <v>448.05</v>
      </c>
      <c r="M23" s="361">
        <v>29.41</v>
      </c>
      <c r="N23" s="359">
        <v>0</v>
      </c>
      <c r="O23" s="361">
        <v>800.64</v>
      </c>
      <c r="P23" s="361">
        <v>415.68</v>
      </c>
      <c r="Q23" s="359">
        <v>0</v>
      </c>
      <c r="R23" s="360">
        <v>1473.64</v>
      </c>
      <c r="S23" s="360">
        <v>8549.14</v>
      </c>
      <c r="T23" s="359">
        <v>0</v>
      </c>
      <c r="U23" s="360">
        <v>2550.5</v>
      </c>
      <c r="V23" s="360">
        <v>419.14</v>
      </c>
      <c r="W23" s="359">
        <v>0</v>
      </c>
      <c r="X23" s="360">
        <v>222705</v>
      </c>
      <c r="Y23" s="360">
        <v>215622.32</v>
      </c>
      <c r="Z23" s="361">
        <v>1.1399999999999999</v>
      </c>
    </row>
    <row r="24" spans="1:26" ht="15" customHeight="1" x14ac:dyDescent="0.25">
      <c r="A24" s="691"/>
      <c r="B24" s="358" t="s">
        <v>40</v>
      </c>
      <c r="C24" s="359">
        <v>0</v>
      </c>
      <c r="D24" s="359">
        <v>0</v>
      </c>
      <c r="E24" s="359">
        <v>0</v>
      </c>
      <c r="F24" s="360">
        <v>61879.45</v>
      </c>
      <c r="G24" s="360">
        <v>34556.050000000003</v>
      </c>
      <c r="H24" s="359">
        <v>0</v>
      </c>
      <c r="I24" s="360">
        <v>2024.73</v>
      </c>
      <c r="J24" s="360">
        <v>466.18</v>
      </c>
      <c r="K24" s="359">
        <v>0</v>
      </c>
      <c r="L24" s="361">
        <v>438</v>
      </c>
      <c r="M24" s="361">
        <v>28.91</v>
      </c>
      <c r="N24" s="359">
        <v>0</v>
      </c>
      <c r="O24" s="361">
        <v>799.77</v>
      </c>
      <c r="P24" s="361">
        <v>413.77</v>
      </c>
      <c r="Q24" s="359">
        <v>0</v>
      </c>
      <c r="R24" s="360">
        <v>1477</v>
      </c>
      <c r="S24" s="360">
        <v>8543.77</v>
      </c>
      <c r="T24" s="359">
        <v>0</v>
      </c>
      <c r="U24" s="360">
        <v>2598.6799999999998</v>
      </c>
      <c r="V24" s="360">
        <v>416.95</v>
      </c>
      <c r="W24" s="359">
        <v>0</v>
      </c>
      <c r="X24" s="360">
        <v>218045</v>
      </c>
      <c r="Y24" s="360">
        <v>211570.73</v>
      </c>
      <c r="Z24" s="361">
        <v>0.59</v>
      </c>
    </row>
    <row r="25" spans="1:26" ht="15" customHeight="1" x14ac:dyDescent="0.25">
      <c r="A25" s="691"/>
      <c r="B25" s="358" t="s">
        <v>41</v>
      </c>
      <c r="C25" s="359">
        <v>0</v>
      </c>
      <c r="D25" s="359">
        <v>0</v>
      </c>
      <c r="E25" s="359">
        <v>0</v>
      </c>
      <c r="F25" s="360">
        <v>61327.3</v>
      </c>
      <c r="G25" s="360">
        <v>34170.5</v>
      </c>
      <c r="H25" s="359">
        <v>0</v>
      </c>
      <c r="I25" s="360">
        <v>1709.95</v>
      </c>
      <c r="J25" s="360">
        <v>382.1</v>
      </c>
      <c r="K25" s="359">
        <v>0</v>
      </c>
      <c r="L25" s="361">
        <v>405.95</v>
      </c>
      <c r="M25" s="361">
        <v>23.95</v>
      </c>
      <c r="N25" s="359">
        <v>0</v>
      </c>
      <c r="O25" s="361">
        <v>798.85</v>
      </c>
      <c r="P25" s="361">
        <v>411.65</v>
      </c>
      <c r="Q25" s="359">
        <v>0</v>
      </c>
      <c r="R25" s="360">
        <v>1469</v>
      </c>
      <c r="S25" s="360">
        <v>8521.0499999999993</v>
      </c>
      <c r="T25" s="359">
        <v>0</v>
      </c>
      <c r="U25" s="360">
        <v>2331.5500000000002</v>
      </c>
      <c r="V25" s="360">
        <v>387.3</v>
      </c>
      <c r="W25" s="359">
        <v>0</v>
      </c>
      <c r="X25" s="360">
        <v>204772</v>
      </c>
      <c r="Y25" s="360">
        <v>197978.95</v>
      </c>
      <c r="Z25" s="359">
        <v>0</v>
      </c>
    </row>
    <row r="26" spans="1:26" ht="15" customHeight="1" x14ac:dyDescent="0.25">
      <c r="A26" s="691"/>
      <c r="B26" s="358" t="s">
        <v>42</v>
      </c>
      <c r="C26" s="359">
        <v>0</v>
      </c>
      <c r="D26" s="359">
        <v>0</v>
      </c>
      <c r="E26" s="359">
        <v>0</v>
      </c>
      <c r="F26" s="360">
        <v>59907</v>
      </c>
      <c r="G26" s="360">
        <v>32982.71</v>
      </c>
      <c r="H26" s="359">
        <v>0</v>
      </c>
      <c r="I26" s="360">
        <v>1275.3800000000001</v>
      </c>
      <c r="J26" s="360">
        <v>251.48</v>
      </c>
      <c r="K26" s="359">
        <v>0</v>
      </c>
      <c r="L26" s="361">
        <v>373.52</v>
      </c>
      <c r="M26" s="361">
        <v>21.48</v>
      </c>
      <c r="N26" s="359">
        <v>0</v>
      </c>
      <c r="O26" s="361">
        <v>796</v>
      </c>
      <c r="P26" s="361">
        <v>410.05</v>
      </c>
      <c r="Q26" s="359">
        <v>0</v>
      </c>
      <c r="R26" s="360">
        <v>1446.29</v>
      </c>
      <c r="S26" s="360">
        <v>8496.2900000000009</v>
      </c>
      <c r="T26" s="359">
        <v>0</v>
      </c>
      <c r="U26" s="360">
        <v>2187.86</v>
      </c>
      <c r="V26" s="360">
        <v>370.67</v>
      </c>
      <c r="W26" s="359">
        <v>0</v>
      </c>
      <c r="X26" s="360">
        <v>178452.48000000001</v>
      </c>
      <c r="Y26" s="360">
        <v>168866.33</v>
      </c>
      <c r="Z26" s="359">
        <v>0</v>
      </c>
    </row>
    <row r="27" spans="1:26" ht="15" customHeight="1" x14ac:dyDescent="0.25">
      <c r="A27" s="692"/>
      <c r="B27" s="362" t="s">
        <v>43</v>
      </c>
      <c r="C27" s="363">
        <v>0</v>
      </c>
      <c r="D27" s="363">
        <v>0</v>
      </c>
      <c r="E27" s="363">
        <v>0</v>
      </c>
      <c r="F27" s="192">
        <v>59502.68</v>
      </c>
      <c r="G27" s="192">
        <v>32641.21</v>
      </c>
      <c r="H27" s="363">
        <v>0</v>
      </c>
      <c r="I27" s="192">
        <v>1153.1600000000001</v>
      </c>
      <c r="J27" s="192">
        <v>225.79</v>
      </c>
      <c r="K27" s="363">
        <v>0</v>
      </c>
      <c r="L27" s="364">
        <v>361.53</v>
      </c>
      <c r="M27" s="364">
        <v>19</v>
      </c>
      <c r="N27" s="363">
        <v>0</v>
      </c>
      <c r="O27" s="364">
        <v>796.79</v>
      </c>
      <c r="P27" s="364">
        <v>411.42</v>
      </c>
      <c r="Q27" s="363">
        <v>0</v>
      </c>
      <c r="R27" s="192">
        <v>1441.42</v>
      </c>
      <c r="S27" s="192">
        <v>8452.5300000000007</v>
      </c>
      <c r="T27" s="363">
        <v>0</v>
      </c>
      <c r="U27" s="192">
        <v>2027.32</v>
      </c>
      <c r="V27" s="192">
        <v>367.89</v>
      </c>
      <c r="W27" s="363">
        <v>0</v>
      </c>
      <c r="X27" s="192">
        <v>171199</v>
      </c>
      <c r="Y27" s="192">
        <v>162008.63</v>
      </c>
      <c r="Z27" s="363">
        <v>0</v>
      </c>
    </row>
    <row r="28" spans="1:26" ht="15" customHeight="1" x14ac:dyDescent="0.25">
      <c r="A28" s="647" t="s">
        <v>754</v>
      </c>
      <c r="B28" s="647"/>
      <c r="C28" s="647"/>
      <c r="D28" s="647"/>
      <c r="E28" s="647"/>
      <c r="F28" s="647"/>
      <c r="G28" s="647"/>
      <c r="H28" s="647"/>
      <c r="I28" s="647"/>
      <c r="J28" s="647"/>
      <c r="K28" s="647"/>
      <c r="L28" s="647"/>
      <c r="M28" s="647"/>
      <c r="N28" s="647"/>
      <c r="O28" s="647"/>
      <c r="P28" s="647"/>
      <c r="Q28" s="647"/>
      <c r="R28" s="647"/>
      <c r="S28" s="647"/>
      <c r="T28" s="647"/>
      <c r="U28" s="647"/>
      <c r="V28" s="647"/>
      <c r="W28" s="647"/>
      <c r="X28" s="647"/>
      <c r="Y28" s="647"/>
      <c r="Z28" s="647"/>
    </row>
  </sheetData>
  <mergeCells count="14">
    <mergeCell ref="A28:Z28"/>
    <mergeCell ref="A4:A15"/>
    <mergeCell ref="A16:A27"/>
    <mergeCell ref="B1:Z1"/>
    <mergeCell ref="R2:T2"/>
    <mergeCell ref="U2:W2"/>
    <mergeCell ref="X2:Z2"/>
    <mergeCell ref="B2:B3"/>
    <mergeCell ref="C2:E2"/>
    <mergeCell ref="F2:H2"/>
    <mergeCell ref="I2:K2"/>
    <mergeCell ref="L2:N2"/>
    <mergeCell ref="O2:Q2"/>
    <mergeCell ref="A1:A3"/>
  </mergeCells>
  <pageMargins left="0.7" right="0.7" top="0.75" bottom="0.75" header="0.3" footer="0.3"/>
  <pageSetup orientation="portrait" r:id="rId1"/>
  <headerFooter>
    <oddFooter>&amp;C&amp;"Helvetica Neue,Regular"&amp;12&amp;K000000&amp;P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J15"/>
  <sheetViews>
    <sheetView showGridLines="0" workbookViewId="0">
      <selection activeCell="B18" sqref="B18"/>
    </sheetView>
  </sheetViews>
  <sheetFormatPr baseColWidth="10" defaultColWidth="10.7109375" defaultRowHeight="15" customHeight="1" x14ac:dyDescent="0.25"/>
  <cols>
    <col min="1" max="1" width="18.7109375" style="1" customWidth="1"/>
    <col min="2" max="2" width="19.42578125" style="1" customWidth="1"/>
    <col min="3" max="3" width="20.28515625" style="1" customWidth="1"/>
    <col min="4" max="4" width="17.7109375" style="1" customWidth="1"/>
    <col min="5" max="5" width="22.42578125" style="1" customWidth="1"/>
    <col min="6" max="6" width="19.140625" style="1" customWidth="1"/>
    <col min="7" max="7" width="20.7109375" style="1" customWidth="1"/>
    <col min="8" max="8" width="23.42578125" style="1" customWidth="1"/>
    <col min="9" max="9" width="14.7109375" style="1" customWidth="1"/>
    <col min="10" max="10" width="17.28515625" style="1" customWidth="1"/>
    <col min="11" max="11" width="10.7109375" style="1" customWidth="1"/>
    <col min="12" max="16384" width="10.7109375" style="1"/>
  </cols>
  <sheetData>
    <row r="1" spans="1:10" ht="13.5" customHeight="1" x14ac:dyDescent="0.25">
      <c r="A1" s="471" t="s">
        <v>477</v>
      </c>
      <c r="B1" s="471"/>
      <c r="C1" s="471"/>
      <c r="D1" s="471"/>
      <c r="E1" s="471"/>
      <c r="F1" s="471"/>
      <c r="G1" s="471"/>
      <c r="H1" s="471"/>
      <c r="I1" s="471"/>
      <c r="J1" s="471"/>
    </row>
    <row r="2" spans="1:10" ht="15.75" customHeight="1" x14ac:dyDescent="0.25">
      <c r="A2" s="468" t="s">
        <v>45</v>
      </c>
      <c r="B2" s="463" t="s">
        <v>568</v>
      </c>
      <c r="C2" s="464"/>
      <c r="D2" s="464"/>
      <c r="E2" s="464"/>
      <c r="F2" s="464"/>
      <c r="G2" s="464"/>
      <c r="H2" s="465"/>
      <c r="I2" s="475"/>
      <c r="J2" s="476"/>
    </row>
    <row r="3" spans="1:10" ht="29.25" customHeight="1" x14ac:dyDescent="0.25">
      <c r="A3" s="469"/>
      <c r="B3" s="466" t="s">
        <v>569</v>
      </c>
      <c r="C3" s="467"/>
      <c r="D3" s="466" t="s">
        <v>576</v>
      </c>
      <c r="E3" s="472"/>
      <c r="F3" s="466" t="s">
        <v>575</v>
      </c>
      <c r="G3" s="472"/>
      <c r="H3" s="473" t="s">
        <v>570</v>
      </c>
      <c r="I3" s="477"/>
      <c r="J3" s="478"/>
    </row>
    <row r="4" spans="1:10" ht="15" customHeight="1" x14ac:dyDescent="0.25">
      <c r="A4" s="469"/>
      <c r="B4" s="222" t="s">
        <v>122</v>
      </c>
      <c r="C4" s="222" t="s">
        <v>571</v>
      </c>
      <c r="D4" s="222" t="s">
        <v>122</v>
      </c>
      <c r="E4" s="222" t="s">
        <v>571</v>
      </c>
      <c r="F4" s="223" t="s">
        <v>122</v>
      </c>
      <c r="G4" s="222" t="s">
        <v>571</v>
      </c>
      <c r="H4" s="474"/>
      <c r="I4" s="477"/>
      <c r="J4" s="478"/>
    </row>
    <row r="5" spans="1:10" ht="13.9" customHeight="1" x14ac:dyDescent="0.25">
      <c r="A5" s="469"/>
      <c r="B5" s="37">
        <v>3080</v>
      </c>
      <c r="C5" s="38">
        <v>1468847.4</v>
      </c>
      <c r="D5" s="35">
        <v>1877</v>
      </c>
      <c r="E5" s="196">
        <v>748496.39999999595</v>
      </c>
      <c r="F5" s="35">
        <v>1203</v>
      </c>
      <c r="G5" s="35">
        <v>720351.00000000396</v>
      </c>
      <c r="H5" s="37">
        <v>3033</v>
      </c>
      <c r="I5" s="477"/>
      <c r="J5" s="478"/>
    </row>
    <row r="6" spans="1:10" ht="15.75" customHeight="1" x14ac:dyDescent="0.25">
      <c r="A6" s="469"/>
      <c r="B6" s="463" t="s">
        <v>578</v>
      </c>
      <c r="C6" s="464"/>
      <c r="D6" s="464"/>
      <c r="E6" s="464"/>
      <c r="F6" s="464"/>
      <c r="G6" s="464"/>
      <c r="H6" s="465"/>
      <c r="I6" s="477"/>
      <c r="J6" s="478"/>
    </row>
    <row r="7" spans="1:10" ht="21" customHeight="1" x14ac:dyDescent="0.25">
      <c r="A7" s="469"/>
      <c r="B7" s="466" t="s">
        <v>572</v>
      </c>
      <c r="C7" s="467"/>
      <c r="D7" s="466" t="s">
        <v>573</v>
      </c>
      <c r="E7" s="472"/>
      <c r="F7" s="466" t="s">
        <v>574</v>
      </c>
      <c r="G7" s="472"/>
      <c r="H7" s="473" t="s">
        <v>570</v>
      </c>
      <c r="I7" s="477"/>
      <c r="J7" s="478"/>
    </row>
    <row r="8" spans="1:10" ht="15" customHeight="1" x14ac:dyDescent="0.25">
      <c r="A8" s="469"/>
      <c r="B8" s="222" t="s">
        <v>122</v>
      </c>
      <c r="C8" s="222" t="s">
        <v>571</v>
      </c>
      <c r="D8" s="223" t="s">
        <v>122</v>
      </c>
      <c r="E8" s="222" t="s">
        <v>571</v>
      </c>
      <c r="F8" s="223" t="s">
        <v>122</v>
      </c>
      <c r="G8" s="222" t="s">
        <v>571</v>
      </c>
      <c r="H8" s="474"/>
      <c r="I8" s="477"/>
      <c r="J8" s="478"/>
    </row>
    <row r="9" spans="1:10" ht="13.9" customHeight="1" x14ac:dyDescent="0.25">
      <c r="A9" s="469"/>
      <c r="B9" s="37">
        <v>13739</v>
      </c>
      <c r="C9" s="38">
        <v>3714986.67</v>
      </c>
      <c r="D9" s="35">
        <v>10814</v>
      </c>
      <c r="E9" s="196">
        <v>2288814.91</v>
      </c>
      <c r="F9" s="35">
        <v>2925</v>
      </c>
      <c r="G9" s="196">
        <v>1426171.76</v>
      </c>
      <c r="H9" s="37">
        <v>8211</v>
      </c>
      <c r="I9" s="477"/>
      <c r="J9" s="478"/>
    </row>
    <row r="10" spans="1:10" ht="13.5" customHeight="1" x14ac:dyDescent="0.25">
      <c r="A10" s="469"/>
      <c r="B10" s="463" t="s">
        <v>579</v>
      </c>
      <c r="C10" s="464"/>
      <c r="D10" s="464"/>
      <c r="E10" s="464"/>
      <c r="F10" s="464"/>
      <c r="G10" s="464"/>
      <c r="H10" s="464"/>
      <c r="I10" s="464"/>
      <c r="J10" s="465"/>
    </row>
    <row r="11" spans="1:10" ht="26.25" customHeight="1" x14ac:dyDescent="0.25">
      <c r="A11" s="469"/>
      <c r="B11" s="466" t="s">
        <v>577</v>
      </c>
      <c r="C11" s="467"/>
      <c r="D11" s="466" t="s">
        <v>580</v>
      </c>
      <c r="E11" s="466" t="s">
        <v>329</v>
      </c>
      <c r="F11" s="467"/>
      <c r="G11" s="466" t="s">
        <v>583</v>
      </c>
      <c r="H11" s="466" t="s">
        <v>330</v>
      </c>
      <c r="I11" s="467"/>
      <c r="J11" s="466" t="s">
        <v>580</v>
      </c>
    </row>
    <row r="12" spans="1:10" ht="25.5" customHeight="1" x14ac:dyDescent="0.25">
      <c r="A12" s="469"/>
      <c r="B12" s="224" t="s">
        <v>581</v>
      </c>
      <c r="C12" s="224" t="s">
        <v>582</v>
      </c>
      <c r="D12" s="467"/>
      <c r="E12" s="224" t="s">
        <v>581</v>
      </c>
      <c r="F12" s="224" t="s">
        <v>582</v>
      </c>
      <c r="G12" s="467"/>
      <c r="H12" s="224" t="s">
        <v>581</v>
      </c>
      <c r="I12" s="224" t="s">
        <v>582</v>
      </c>
      <c r="J12" s="467"/>
    </row>
    <row r="13" spans="1:10" ht="13.9" customHeight="1" x14ac:dyDescent="0.25">
      <c r="A13" s="470"/>
      <c r="B13" s="32">
        <v>189</v>
      </c>
      <c r="C13" s="32">
        <v>336</v>
      </c>
      <c r="D13" s="36">
        <v>77.7777777777778</v>
      </c>
      <c r="E13" s="32">
        <v>44</v>
      </c>
      <c r="F13" s="32">
        <v>73</v>
      </c>
      <c r="G13" s="36">
        <v>65.909090909090907</v>
      </c>
      <c r="H13" s="32">
        <v>1</v>
      </c>
      <c r="I13" s="32">
        <v>3</v>
      </c>
      <c r="J13" s="32">
        <v>200</v>
      </c>
    </row>
    <row r="14" spans="1:10" ht="10.5" customHeight="1" x14ac:dyDescent="0.25">
      <c r="A14" s="460" t="s">
        <v>584</v>
      </c>
      <c r="B14" s="461"/>
      <c r="C14" s="461"/>
      <c r="D14" s="461"/>
      <c r="E14" s="461"/>
      <c r="F14" s="461"/>
      <c r="G14" s="461"/>
      <c r="H14" s="461"/>
      <c r="I14" s="461"/>
      <c r="J14" s="461"/>
    </row>
    <row r="15" spans="1:10" ht="15" customHeight="1" x14ac:dyDescent="0.25">
      <c r="A15" s="462"/>
      <c r="B15" s="462"/>
      <c r="C15" s="462"/>
      <c r="D15" s="462"/>
      <c r="E15" s="462"/>
      <c r="F15" s="462"/>
      <c r="G15" s="462"/>
      <c r="H15" s="462"/>
      <c r="I15" s="462"/>
      <c r="J15" s="462"/>
    </row>
  </sheetData>
  <mergeCells count="21">
    <mergeCell ref="A1:J1"/>
    <mergeCell ref="B7:C7"/>
    <mergeCell ref="D7:E7"/>
    <mergeCell ref="F7:G7"/>
    <mergeCell ref="H7:H8"/>
    <mergeCell ref="B3:C3"/>
    <mergeCell ref="D3:E3"/>
    <mergeCell ref="F3:G3"/>
    <mergeCell ref="H3:H4"/>
    <mergeCell ref="B2:H2"/>
    <mergeCell ref="B6:H6"/>
    <mergeCell ref="I2:J9"/>
    <mergeCell ref="A14:J15"/>
    <mergeCell ref="B10:J10"/>
    <mergeCell ref="E11:F11"/>
    <mergeCell ref="G11:G12"/>
    <mergeCell ref="H11:I11"/>
    <mergeCell ref="J11:J12"/>
    <mergeCell ref="B11:C11"/>
    <mergeCell ref="D11:D12"/>
    <mergeCell ref="A2:A13"/>
  </mergeCells>
  <pageMargins left="0.7" right="0.7" top="0.75" bottom="0.75" header="0.3" footer="0.3"/>
  <pageSetup orientation="portrait" r:id="rId1"/>
  <headerFooter>
    <oddFooter>&amp;C&amp;"Helvetica Neue,Regular"&amp;12&amp;K000000&amp;P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8" tint="-0.249977111117893"/>
  </sheetPr>
  <dimension ref="A1:P6"/>
  <sheetViews>
    <sheetView showGridLines="0" workbookViewId="0">
      <selection sqref="A1:P6"/>
    </sheetView>
  </sheetViews>
  <sheetFormatPr baseColWidth="10" defaultColWidth="10.7109375" defaultRowHeight="15" customHeight="1" x14ac:dyDescent="0.25"/>
  <cols>
    <col min="1" max="17" width="10.7109375" style="1" customWidth="1"/>
    <col min="18" max="16384" width="10.7109375" style="1"/>
  </cols>
  <sheetData>
    <row r="1" spans="1:16" ht="13.5" customHeight="1" x14ac:dyDescent="0.25">
      <c r="A1" s="479" t="s">
        <v>523</v>
      </c>
      <c r="B1" s="479"/>
      <c r="C1" s="479"/>
      <c r="D1" s="479"/>
      <c r="E1" s="479"/>
      <c r="F1" s="479"/>
      <c r="G1" s="479"/>
      <c r="H1" s="479"/>
      <c r="I1" s="479"/>
      <c r="J1" s="479"/>
      <c r="K1" s="479"/>
      <c r="L1" s="479"/>
      <c r="M1" s="479"/>
      <c r="N1" s="479"/>
      <c r="O1" s="479"/>
      <c r="P1" s="479"/>
    </row>
    <row r="2" spans="1:16" ht="13.5" customHeight="1" x14ac:dyDescent="0.25">
      <c r="A2" s="699"/>
      <c r="B2" s="697" t="s">
        <v>927</v>
      </c>
      <c r="C2" s="698"/>
      <c r="D2" s="698"/>
      <c r="E2" s="697" t="s">
        <v>928</v>
      </c>
      <c r="F2" s="698"/>
      <c r="G2" s="698"/>
      <c r="H2" s="697" t="s">
        <v>929</v>
      </c>
      <c r="I2" s="698"/>
      <c r="J2" s="698"/>
      <c r="K2" s="697" t="s">
        <v>930</v>
      </c>
      <c r="L2" s="698"/>
      <c r="M2" s="698"/>
      <c r="N2" s="697" t="s">
        <v>931</v>
      </c>
      <c r="O2" s="698"/>
      <c r="P2" s="698"/>
    </row>
    <row r="3" spans="1:16" ht="45" customHeight="1" x14ac:dyDescent="0.25">
      <c r="A3" s="700"/>
      <c r="B3" s="257" t="s">
        <v>680</v>
      </c>
      <c r="C3" s="257" t="s">
        <v>218</v>
      </c>
      <c r="D3" s="257" t="s">
        <v>217</v>
      </c>
      <c r="E3" s="257" t="s">
        <v>680</v>
      </c>
      <c r="F3" s="257" t="s">
        <v>218</v>
      </c>
      <c r="G3" s="257" t="s">
        <v>217</v>
      </c>
      <c r="H3" s="257" t="s">
        <v>680</v>
      </c>
      <c r="I3" s="257" t="s">
        <v>218</v>
      </c>
      <c r="J3" s="257" t="s">
        <v>217</v>
      </c>
      <c r="K3" s="257" t="s">
        <v>927</v>
      </c>
      <c r="L3" s="257" t="s">
        <v>928</v>
      </c>
      <c r="M3" s="257" t="s">
        <v>929</v>
      </c>
      <c r="N3" s="257" t="s">
        <v>927</v>
      </c>
      <c r="O3" s="257" t="s">
        <v>928</v>
      </c>
      <c r="P3" s="257" t="s">
        <v>929</v>
      </c>
    </row>
    <row r="4" spans="1:16" ht="13.5" customHeight="1" x14ac:dyDescent="0.25">
      <c r="A4" s="149" t="s">
        <v>42</v>
      </c>
      <c r="B4" s="114">
        <v>6476</v>
      </c>
      <c r="C4" s="114">
        <v>3579</v>
      </c>
      <c r="D4" s="114">
        <v>2897</v>
      </c>
      <c r="E4" s="114">
        <v>2576</v>
      </c>
      <c r="F4" s="114">
        <v>1358</v>
      </c>
      <c r="G4" s="114">
        <v>1218</v>
      </c>
      <c r="H4" s="114">
        <v>3900</v>
      </c>
      <c r="I4" s="114">
        <v>2221</v>
      </c>
      <c r="J4" s="114">
        <v>1679</v>
      </c>
      <c r="K4" s="114">
        <v>6061</v>
      </c>
      <c r="L4" s="114">
        <v>2434</v>
      </c>
      <c r="M4" s="114">
        <v>3627</v>
      </c>
      <c r="N4" s="365">
        <v>415</v>
      </c>
      <c r="O4" s="365">
        <v>142</v>
      </c>
      <c r="P4" s="365">
        <v>273</v>
      </c>
    </row>
    <row r="5" spans="1:16" ht="13.5" customHeight="1" x14ac:dyDescent="0.25">
      <c r="A5" s="150" t="s">
        <v>43</v>
      </c>
      <c r="B5" s="119">
        <v>6105</v>
      </c>
      <c r="C5" s="119">
        <v>3328</v>
      </c>
      <c r="D5" s="119">
        <v>2777</v>
      </c>
      <c r="E5" s="119">
        <v>2489</v>
      </c>
      <c r="F5" s="119">
        <v>1310</v>
      </c>
      <c r="G5" s="119">
        <v>1179</v>
      </c>
      <c r="H5" s="119">
        <v>3616</v>
      </c>
      <c r="I5" s="119">
        <v>2018</v>
      </c>
      <c r="J5" s="119">
        <v>1598</v>
      </c>
      <c r="K5" s="119">
        <v>5863</v>
      </c>
      <c r="L5" s="119">
        <v>2406</v>
      </c>
      <c r="M5" s="119">
        <v>3457</v>
      </c>
      <c r="N5" s="363">
        <v>242</v>
      </c>
      <c r="O5" s="363">
        <v>83</v>
      </c>
      <c r="P5" s="363">
        <v>159</v>
      </c>
    </row>
    <row r="6" spans="1:16" ht="13.5" customHeight="1" x14ac:dyDescent="0.25">
      <c r="A6" s="647" t="s">
        <v>754</v>
      </c>
      <c r="B6" s="647"/>
      <c r="C6" s="647"/>
      <c r="D6" s="647"/>
      <c r="E6" s="647"/>
      <c r="F6" s="647"/>
      <c r="G6" s="647"/>
      <c r="H6" s="647"/>
      <c r="I6" s="647"/>
      <c r="J6" s="647"/>
      <c r="K6" s="647"/>
      <c r="L6" s="647"/>
      <c r="M6" s="647"/>
      <c r="N6" s="647"/>
      <c r="O6" s="647"/>
      <c r="P6" s="647"/>
    </row>
  </sheetData>
  <mergeCells count="8">
    <mergeCell ref="A6:P6"/>
    <mergeCell ref="A1:P1"/>
    <mergeCell ref="N2:P2"/>
    <mergeCell ref="A2:A3"/>
    <mergeCell ref="B2:D2"/>
    <mergeCell ref="E2:G2"/>
    <mergeCell ref="H2:J2"/>
    <mergeCell ref="K2:M2"/>
  </mergeCells>
  <pageMargins left="0.7" right="0.7" top="0.75" bottom="0.75" header="0.3" footer="0.3"/>
  <pageSetup orientation="portrait"/>
  <headerFooter>
    <oddFooter>&amp;C&amp;"Helvetica Neue,Regular"&amp;12&amp;K000000&amp;P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8" tint="-0.249977111117893"/>
  </sheetPr>
  <dimension ref="A1:U10"/>
  <sheetViews>
    <sheetView showGridLines="0" workbookViewId="0">
      <selection activeCell="E16" sqref="E16"/>
    </sheetView>
  </sheetViews>
  <sheetFormatPr baseColWidth="10" defaultColWidth="10.7109375" defaultRowHeight="15" customHeight="1" x14ac:dyDescent="0.25"/>
  <cols>
    <col min="1" max="22" width="10.7109375" style="1" customWidth="1"/>
    <col min="23" max="16384" width="10.7109375" style="1"/>
  </cols>
  <sheetData>
    <row r="1" spans="1:21" ht="13.5" customHeight="1" x14ac:dyDescent="0.25">
      <c r="A1" s="701" t="s">
        <v>524</v>
      </c>
      <c r="B1" s="702"/>
      <c r="C1" s="702"/>
      <c r="D1" s="702"/>
      <c r="E1" s="702"/>
      <c r="F1" s="702"/>
      <c r="G1" s="702"/>
      <c r="H1" s="702"/>
      <c r="I1" s="702"/>
      <c r="J1" s="702"/>
      <c r="K1" s="702"/>
      <c r="L1" s="702"/>
      <c r="M1" s="702"/>
      <c r="N1" s="702"/>
      <c r="O1" s="702"/>
      <c r="P1" s="702"/>
      <c r="Q1" s="702"/>
      <c r="R1" s="702"/>
      <c r="S1" s="702"/>
      <c r="T1" s="702"/>
      <c r="U1" s="703"/>
    </row>
    <row r="2" spans="1:21" ht="13.5" customHeight="1" x14ac:dyDescent="0.25">
      <c r="A2" s="707"/>
      <c r="B2" s="704">
        <v>2020</v>
      </c>
      <c r="C2" s="705"/>
      <c r="D2" s="705"/>
      <c r="E2" s="705"/>
      <c r="F2" s="705"/>
      <c r="G2" s="705"/>
      <c r="H2" s="705"/>
      <c r="I2" s="705"/>
      <c r="J2" s="705"/>
      <c r="K2" s="706"/>
      <c r="L2" s="704">
        <v>2021</v>
      </c>
      <c r="M2" s="705"/>
      <c r="N2" s="705"/>
      <c r="O2" s="705"/>
      <c r="P2" s="705"/>
      <c r="Q2" s="705"/>
      <c r="R2" s="705"/>
      <c r="S2" s="705"/>
      <c r="T2" s="705"/>
      <c r="U2" s="706"/>
    </row>
    <row r="3" spans="1:21" ht="30" customHeight="1" x14ac:dyDescent="0.25">
      <c r="A3" s="450"/>
      <c r="B3" s="257" t="s">
        <v>34</v>
      </c>
      <c r="C3" s="257" t="s">
        <v>35</v>
      </c>
      <c r="D3" s="257" t="s">
        <v>36</v>
      </c>
      <c r="E3" s="257" t="s">
        <v>37</v>
      </c>
      <c r="F3" s="257" t="s">
        <v>38</v>
      </c>
      <c r="G3" s="257" t="s">
        <v>39</v>
      </c>
      <c r="H3" s="257" t="s">
        <v>40</v>
      </c>
      <c r="I3" s="257" t="s">
        <v>41</v>
      </c>
      <c r="J3" s="257" t="s">
        <v>42</v>
      </c>
      <c r="K3" s="257" t="s">
        <v>43</v>
      </c>
      <c r="L3" s="257" t="s">
        <v>32</v>
      </c>
      <c r="M3" s="257" t="s">
        <v>33</v>
      </c>
      <c r="N3" s="257" t="s">
        <v>34</v>
      </c>
      <c r="O3" s="257" t="s">
        <v>228</v>
      </c>
      <c r="P3" s="257" t="s">
        <v>36</v>
      </c>
      <c r="Q3" s="257" t="s">
        <v>37</v>
      </c>
      <c r="R3" s="257" t="s">
        <v>38</v>
      </c>
      <c r="S3" s="257" t="s">
        <v>39</v>
      </c>
      <c r="T3" s="257" t="s">
        <v>40</v>
      </c>
      <c r="U3" s="257" t="s">
        <v>41</v>
      </c>
    </row>
    <row r="4" spans="1:21" ht="45" customHeight="1" x14ac:dyDescent="0.25">
      <c r="A4" s="113" t="s">
        <v>932</v>
      </c>
      <c r="B4" s="114">
        <v>107927</v>
      </c>
      <c r="C4" s="114">
        <v>143199</v>
      </c>
      <c r="D4" s="114">
        <v>123184</v>
      </c>
      <c r="E4" s="114">
        <v>88757</v>
      </c>
      <c r="F4" s="114">
        <v>41406</v>
      </c>
      <c r="G4" s="114">
        <v>45218</v>
      </c>
      <c r="H4" s="114">
        <v>64838</v>
      </c>
      <c r="I4" s="114">
        <v>15561</v>
      </c>
      <c r="J4" s="114">
        <v>13749</v>
      </c>
      <c r="K4" s="114">
        <v>11811</v>
      </c>
      <c r="L4" s="114">
        <v>11363</v>
      </c>
      <c r="M4" s="114">
        <v>10509</v>
      </c>
      <c r="N4" s="114">
        <v>9225</v>
      </c>
      <c r="O4" s="114">
        <v>8424</v>
      </c>
      <c r="P4" s="114">
        <v>6997</v>
      </c>
      <c r="Q4" s="114">
        <v>6840</v>
      </c>
      <c r="R4" s="114">
        <v>4855</v>
      </c>
      <c r="S4" s="114">
        <v>3896</v>
      </c>
      <c r="T4" s="114">
        <v>3077</v>
      </c>
      <c r="U4" s="114">
        <v>2301</v>
      </c>
    </row>
    <row r="5" spans="1:21" ht="30" customHeight="1" x14ac:dyDescent="0.25">
      <c r="A5" s="113" t="s">
        <v>229</v>
      </c>
      <c r="B5" s="365">
        <v>0</v>
      </c>
      <c r="C5" s="365">
        <v>0</v>
      </c>
      <c r="D5" s="365">
        <v>0</v>
      </c>
      <c r="E5" s="365">
        <v>0</v>
      </c>
      <c r="F5" s="365">
        <v>0</v>
      </c>
      <c r="G5" s="365">
        <v>0</v>
      </c>
      <c r="H5" s="365">
        <v>0</v>
      </c>
      <c r="I5" s="114">
        <v>5007</v>
      </c>
      <c r="J5" s="114">
        <v>4947</v>
      </c>
      <c r="K5" s="114">
        <v>4694</v>
      </c>
      <c r="L5" s="114">
        <v>4871</v>
      </c>
      <c r="M5" s="114">
        <v>4903</v>
      </c>
      <c r="N5" s="114">
        <v>4367</v>
      </c>
      <c r="O5" s="114">
        <v>4031</v>
      </c>
      <c r="P5" s="114">
        <v>3128</v>
      </c>
      <c r="Q5" s="114">
        <v>2573</v>
      </c>
      <c r="R5" s="114">
        <v>2015</v>
      </c>
      <c r="S5" s="114">
        <v>1551</v>
      </c>
      <c r="T5" s="114">
        <v>1389</v>
      </c>
      <c r="U5" s="114">
        <v>1124</v>
      </c>
    </row>
    <row r="6" spans="1:21" ht="30" customHeight="1" x14ac:dyDescent="0.25">
      <c r="A6" s="113" t="s">
        <v>933</v>
      </c>
      <c r="B6" s="365">
        <v>0</v>
      </c>
      <c r="C6" s="365">
        <v>0</v>
      </c>
      <c r="D6" s="365">
        <v>0</v>
      </c>
      <c r="E6" s="365">
        <v>0</v>
      </c>
      <c r="F6" s="365">
        <v>0</v>
      </c>
      <c r="G6" s="365">
        <v>0</v>
      </c>
      <c r="H6" s="365">
        <v>0</v>
      </c>
      <c r="I6" s="114">
        <v>11530</v>
      </c>
      <c r="J6" s="114">
        <v>10491</v>
      </c>
      <c r="K6" s="114">
        <v>11195</v>
      </c>
      <c r="L6" s="114">
        <v>12751</v>
      </c>
      <c r="M6" s="114">
        <v>13156</v>
      </c>
      <c r="N6" s="114">
        <v>11193</v>
      </c>
      <c r="O6" s="114">
        <v>11239</v>
      </c>
      <c r="P6" s="114">
        <v>8756</v>
      </c>
      <c r="Q6" s="114">
        <v>16631</v>
      </c>
      <c r="R6" s="114">
        <v>9436</v>
      </c>
      <c r="S6" s="114">
        <v>4934</v>
      </c>
      <c r="T6" s="114">
        <v>4882</v>
      </c>
      <c r="U6" s="114">
        <v>2871</v>
      </c>
    </row>
    <row r="7" spans="1:21" ht="30" customHeight="1" x14ac:dyDescent="0.25">
      <c r="A7" s="113" t="s">
        <v>934</v>
      </c>
      <c r="B7" s="365">
        <v>0</v>
      </c>
      <c r="C7" s="365">
        <v>0</v>
      </c>
      <c r="D7" s="365">
        <v>0</v>
      </c>
      <c r="E7" s="365">
        <v>0</v>
      </c>
      <c r="F7" s="365">
        <v>0</v>
      </c>
      <c r="G7" s="365">
        <v>0</v>
      </c>
      <c r="H7" s="365">
        <v>0</v>
      </c>
      <c r="I7" s="365">
        <v>107</v>
      </c>
      <c r="J7" s="365">
        <v>109</v>
      </c>
      <c r="K7" s="365">
        <v>761</v>
      </c>
      <c r="L7" s="114">
        <v>5151</v>
      </c>
      <c r="M7" s="114">
        <v>4241</v>
      </c>
      <c r="N7" s="114">
        <v>1372</v>
      </c>
      <c r="O7" s="365">
        <v>717</v>
      </c>
      <c r="P7" s="365">
        <v>391</v>
      </c>
      <c r="Q7" s="365">
        <v>301</v>
      </c>
      <c r="R7" s="365">
        <v>262</v>
      </c>
      <c r="S7" s="365">
        <v>74</v>
      </c>
      <c r="T7" s="365">
        <v>61</v>
      </c>
      <c r="U7" s="365">
        <v>36</v>
      </c>
    </row>
    <row r="8" spans="1:21" ht="13.5" customHeight="1" x14ac:dyDescent="0.25">
      <c r="A8" s="113" t="s">
        <v>935</v>
      </c>
      <c r="B8" s="365">
        <v>0</v>
      </c>
      <c r="C8" s="365">
        <v>0</v>
      </c>
      <c r="D8" s="365">
        <v>0</v>
      </c>
      <c r="E8" s="365">
        <v>0</v>
      </c>
      <c r="F8" s="365">
        <v>0</v>
      </c>
      <c r="G8" s="365">
        <v>0</v>
      </c>
      <c r="H8" s="365">
        <v>0</v>
      </c>
      <c r="I8" s="114">
        <v>2238</v>
      </c>
      <c r="J8" s="114">
        <v>2680</v>
      </c>
      <c r="K8" s="114">
        <v>4734</v>
      </c>
      <c r="L8" s="114">
        <v>5941</v>
      </c>
      <c r="M8" s="114">
        <v>6085</v>
      </c>
      <c r="N8" s="114">
        <v>5076</v>
      </c>
      <c r="O8" s="114">
        <v>4584</v>
      </c>
      <c r="P8" s="114">
        <v>3161</v>
      </c>
      <c r="Q8" s="114">
        <v>2470</v>
      </c>
      <c r="R8" s="114">
        <v>1749</v>
      </c>
      <c r="S8" s="114">
        <v>1413</v>
      </c>
      <c r="T8" s="114">
        <v>1220</v>
      </c>
      <c r="U8" s="365">
        <v>792</v>
      </c>
    </row>
    <row r="9" spans="1:21" ht="13.5" customHeight="1" x14ac:dyDescent="0.25">
      <c r="A9" s="121" t="s">
        <v>936</v>
      </c>
      <c r="B9" s="119">
        <v>107927</v>
      </c>
      <c r="C9" s="119">
        <v>143199</v>
      </c>
      <c r="D9" s="119">
        <v>123184</v>
      </c>
      <c r="E9" s="119">
        <v>88757</v>
      </c>
      <c r="F9" s="119">
        <v>41406</v>
      </c>
      <c r="G9" s="119">
        <v>45218</v>
      </c>
      <c r="H9" s="119">
        <v>64838</v>
      </c>
      <c r="I9" s="119">
        <v>34443</v>
      </c>
      <c r="J9" s="119">
        <v>31976</v>
      </c>
      <c r="K9" s="119">
        <v>33195</v>
      </c>
      <c r="L9" s="119">
        <v>40077</v>
      </c>
      <c r="M9" s="119">
        <v>38894</v>
      </c>
      <c r="N9" s="119">
        <v>31233</v>
      </c>
      <c r="O9" s="119">
        <v>28995</v>
      </c>
      <c r="P9" s="119">
        <v>22433</v>
      </c>
      <c r="Q9" s="119">
        <v>28815</v>
      </c>
      <c r="R9" s="119">
        <v>18317</v>
      </c>
      <c r="S9" s="119">
        <v>11868</v>
      </c>
      <c r="T9" s="119">
        <v>10629</v>
      </c>
      <c r="U9" s="119">
        <v>7124</v>
      </c>
    </row>
    <row r="10" spans="1:21" ht="13.5" customHeight="1" x14ac:dyDescent="0.25">
      <c r="A10" s="647" t="s">
        <v>754</v>
      </c>
      <c r="B10" s="647"/>
      <c r="C10" s="647"/>
      <c r="D10" s="647"/>
      <c r="E10" s="647"/>
      <c r="F10" s="647"/>
      <c r="G10" s="647"/>
      <c r="H10" s="647"/>
      <c r="I10" s="647"/>
      <c r="J10" s="647"/>
      <c r="K10" s="647"/>
      <c r="L10" s="647"/>
      <c r="M10" s="647"/>
      <c r="N10" s="647"/>
      <c r="O10" s="647"/>
      <c r="P10" s="647"/>
      <c r="Q10" s="647"/>
      <c r="R10" s="647"/>
      <c r="S10" s="647"/>
      <c r="T10" s="647"/>
      <c r="U10" s="647"/>
    </row>
  </sheetData>
  <mergeCells count="5">
    <mergeCell ref="A1:U1"/>
    <mergeCell ref="B2:K2"/>
    <mergeCell ref="L2:U2"/>
    <mergeCell ref="A10:U10"/>
    <mergeCell ref="A2:A3"/>
  </mergeCells>
  <pageMargins left="0.7" right="0.7" top="0.75" bottom="0.75" header="0.3" footer="0.3"/>
  <pageSetup orientation="portrait"/>
  <headerFooter>
    <oddFooter>&amp;C&amp;"Helvetica Neue,Regular"&amp;12&amp;K000000&amp;P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8" tint="-0.249977111117893"/>
  </sheetPr>
  <dimension ref="A1:AK16"/>
  <sheetViews>
    <sheetView showGridLines="0" workbookViewId="0">
      <selection sqref="A1:AK16"/>
    </sheetView>
  </sheetViews>
  <sheetFormatPr baseColWidth="10" defaultColWidth="10.7109375" defaultRowHeight="15" customHeight="1" x14ac:dyDescent="0.25"/>
  <cols>
    <col min="1" max="38" width="10.7109375" style="1" customWidth="1"/>
    <col min="39" max="16384" width="10.7109375" style="1"/>
  </cols>
  <sheetData>
    <row r="1" spans="1:37" ht="14.65" customHeight="1" x14ac:dyDescent="0.25">
      <c r="A1" s="598" t="s">
        <v>526</v>
      </c>
      <c r="B1" s="598"/>
      <c r="C1" s="598"/>
      <c r="D1" s="598"/>
      <c r="E1" s="598"/>
      <c r="F1" s="598"/>
      <c r="G1" s="598"/>
      <c r="H1" s="598"/>
      <c r="I1" s="598"/>
      <c r="J1" s="598"/>
      <c r="K1" s="598"/>
      <c r="L1" s="598"/>
      <c r="M1" s="598"/>
      <c r="N1" s="598"/>
      <c r="O1" s="598"/>
      <c r="P1" s="598"/>
      <c r="Q1" s="598"/>
      <c r="R1" s="598"/>
      <c r="S1" s="598"/>
      <c r="T1" s="598"/>
      <c r="U1" s="598"/>
      <c r="V1" s="598"/>
      <c r="W1" s="598"/>
      <c r="X1" s="598"/>
      <c r="Y1" s="598"/>
      <c r="Z1" s="598"/>
      <c r="AA1" s="598"/>
      <c r="AB1" s="598"/>
      <c r="AC1" s="598"/>
      <c r="AD1" s="598"/>
      <c r="AE1" s="598"/>
      <c r="AF1" s="598"/>
      <c r="AG1" s="598"/>
      <c r="AH1" s="598"/>
      <c r="AI1" s="598"/>
      <c r="AJ1" s="598"/>
      <c r="AK1" s="598"/>
    </row>
    <row r="2" spans="1:37" ht="13.5" customHeight="1" x14ac:dyDescent="0.25">
      <c r="A2" s="708"/>
      <c r="B2" s="466" t="s">
        <v>341</v>
      </c>
      <c r="C2" s="467"/>
      <c r="D2" s="467"/>
      <c r="E2" s="466" t="s">
        <v>344</v>
      </c>
      <c r="F2" s="467"/>
      <c r="G2" s="467"/>
      <c r="H2" s="466" t="s">
        <v>345</v>
      </c>
      <c r="I2" s="467"/>
      <c r="J2" s="467"/>
      <c r="K2" s="466" t="s">
        <v>346</v>
      </c>
      <c r="L2" s="467"/>
      <c r="M2" s="467"/>
      <c r="N2" s="466" t="s">
        <v>347</v>
      </c>
      <c r="O2" s="467"/>
      <c r="P2" s="467"/>
      <c r="Q2" s="466" t="s">
        <v>348</v>
      </c>
      <c r="R2" s="467"/>
      <c r="S2" s="467"/>
      <c r="T2" s="466" t="s">
        <v>349</v>
      </c>
      <c r="U2" s="467"/>
      <c r="V2" s="467"/>
      <c r="W2" s="466" t="s">
        <v>350</v>
      </c>
      <c r="X2" s="467"/>
      <c r="Y2" s="467"/>
      <c r="Z2" s="466" t="s">
        <v>351</v>
      </c>
      <c r="AA2" s="467"/>
      <c r="AB2" s="467"/>
      <c r="AC2" s="466" t="s">
        <v>352</v>
      </c>
      <c r="AD2" s="467"/>
      <c r="AE2" s="467"/>
      <c r="AF2" s="609" t="s">
        <v>353</v>
      </c>
      <c r="AG2" s="610"/>
      <c r="AH2" s="611"/>
      <c r="AI2" s="609" t="s">
        <v>93</v>
      </c>
      <c r="AJ2" s="610"/>
      <c r="AK2" s="611"/>
    </row>
    <row r="3" spans="1:37" ht="30" customHeight="1" x14ac:dyDescent="0.25">
      <c r="A3" s="709"/>
      <c r="B3" s="224" t="s">
        <v>342</v>
      </c>
      <c r="C3" s="224" t="s">
        <v>343</v>
      </c>
      <c r="D3" s="224" t="s">
        <v>93</v>
      </c>
      <c r="E3" s="224" t="s">
        <v>342</v>
      </c>
      <c r="F3" s="224" t="s">
        <v>343</v>
      </c>
      <c r="G3" s="224" t="s">
        <v>93</v>
      </c>
      <c r="H3" s="224" t="s">
        <v>342</v>
      </c>
      <c r="I3" s="224" t="s">
        <v>343</v>
      </c>
      <c r="J3" s="224" t="s">
        <v>93</v>
      </c>
      <c r="K3" s="224" t="s">
        <v>342</v>
      </c>
      <c r="L3" s="224" t="s">
        <v>343</v>
      </c>
      <c r="M3" s="224" t="s">
        <v>93</v>
      </c>
      <c r="N3" s="224" t="s">
        <v>342</v>
      </c>
      <c r="O3" s="224" t="s">
        <v>343</v>
      </c>
      <c r="P3" s="224" t="s">
        <v>93</v>
      </c>
      <c r="Q3" s="224" t="s">
        <v>342</v>
      </c>
      <c r="R3" s="224" t="s">
        <v>343</v>
      </c>
      <c r="S3" s="224" t="s">
        <v>93</v>
      </c>
      <c r="T3" s="224" t="s">
        <v>342</v>
      </c>
      <c r="U3" s="224" t="s">
        <v>343</v>
      </c>
      <c r="V3" s="224" t="s">
        <v>93</v>
      </c>
      <c r="W3" s="224" t="s">
        <v>342</v>
      </c>
      <c r="X3" s="224" t="s">
        <v>343</v>
      </c>
      <c r="Y3" s="224" t="s">
        <v>93</v>
      </c>
      <c r="Z3" s="224" t="s">
        <v>342</v>
      </c>
      <c r="AA3" s="224" t="s">
        <v>343</v>
      </c>
      <c r="AB3" s="224" t="s">
        <v>93</v>
      </c>
      <c r="AC3" s="224" t="s">
        <v>342</v>
      </c>
      <c r="AD3" s="224" t="s">
        <v>343</v>
      </c>
      <c r="AE3" s="224" t="s">
        <v>93</v>
      </c>
      <c r="AF3" s="224" t="s">
        <v>342</v>
      </c>
      <c r="AG3" s="224" t="s">
        <v>343</v>
      </c>
      <c r="AH3" s="224" t="s">
        <v>93</v>
      </c>
      <c r="AI3" s="224" t="s">
        <v>342</v>
      </c>
      <c r="AJ3" s="224" t="s">
        <v>343</v>
      </c>
      <c r="AK3" s="224" t="s">
        <v>93</v>
      </c>
    </row>
    <row r="4" spans="1:37" ht="13.5" customHeight="1" x14ac:dyDescent="0.25">
      <c r="A4" s="358" t="s">
        <v>32</v>
      </c>
      <c r="B4" s="366">
        <v>1279.6300000000001</v>
      </c>
      <c r="C4" s="359">
        <v>691.26</v>
      </c>
      <c r="D4" s="359">
        <v>0</v>
      </c>
      <c r="E4" s="366">
        <v>9523</v>
      </c>
      <c r="F4" s="366">
        <v>7317.74</v>
      </c>
      <c r="G4" s="359">
        <v>0</v>
      </c>
      <c r="H4" s="366">
        <v>16564.16</v>
      </c>
      <c r="I4" s="366">
        <v>16988.21</v>
      </c>
      <c r="J4" s="359">
        <v>0</v>
      </c>
      <c r="K4" s="366">
        <v>22604.16</v>
      </c>
      <c r="L4" s="366">
        <v>21678.95</v>
      </c>
      <c r="M4" s="359">
        <v>0</v>
      </c>
      <c r="N4" s="366">
        <v>28377.26</v>
      </c>
      <c r="O4" s="366">
        <v>25261.89</v>
      </c>
      <c r="P4" s="359">
        <v>0</v>
      </c>
      <c r="Q4" s="366">
        <v>34827.21</v>
      </c>
      <c r="R4" s="366">
        <v>29031.74</v>
      </c>
      <c r="S4" s="359">
        <v>0</v>
      </c>
      <c r="T4" s="360">
        <v>35096</v>
      </c>
      <c r="U4" s="360">
        <v>28963.21</v>
      </c>
      <c r="V4" s="359">
        <v>0</v>
      </c>
      <c r="W4" s="360">
        <v>30068.21</v>
      </c>
      <c r="X4" s="360">
        <v>24672.26</v>
      </c>
      <c r="Y4" s="359">
        <v>0</v>
      </c>
      <c r="Z4" s="360">
        <v>23979.16</v>
      </c>
      <c r="AA4" s="360">
        <v>19709.740000000002</v>
      </c>
      <c r="AB4" s="359">
        <v>0</v>
      </c>
      <c r="AC4" s="360">
        <v>15287.74</v>
      </c>
      <c r="AD4" s="360">
        <v>13068.11</v>
      </c>
      <c r="AE4" s="359">
        <v>0</v>
      </c>
      <c r="AF4" s="331">
        <v>3505.14</v>
      </c>
      <c r="AG4" s="331">
        <v>2493.6799999999998</v>
      </c>
      <c r="AH4" s="17">
        <v>0</v>
      </c>
      <c r="AI4" s="17">
        <v>0</v>
      </c>
      <c r="AJ4" s="18">
        <v>0.86</v>
      </c>
      <c r="AK4" s="17">
        <v>0</v>
      </c>
    </row>
    <row r="5" spans="1:37" ht="13.5" customHeight="1" x14ac:dyDescent="0.25">
      <c r="A5" s="358" t="s">
        <v>33</v>
      </c>
      <c r="B5" s="366">
        <v>1308.1500000000001</v>
      </c>
      <c r="C5" s="359">
        <v>652.25</v>
      </c>
      <c r="D5" s="359">
        <v>0</v>
      </c>
      <c r="E5" s="366">
        <v>9569.0499999999993</v>
      </c>
      <c r="F5" s="366">
        <v>7149.15</v>
      </c>
      <c r="G5" s="359">
        <v>0</v>
      </c>
      <c r="H5" s="366">
        <v>16680.650000000001</v>
      </c>
      <c r="I5" s="366">
        <v>16940.75</v>
      </c>
      <c r="J5" s="359">
        <v>0</v>
      </c>
      <c r="K5" s="366">
        <v>22758.9</v>
      </c>
      <c r="L5" s="366">
        <v>21589.65</v>
      </c>
      <c r="M5" s="359">
        <v>0</v>
      </c>
      <c r="N5" s="366">
        <v>28552.65</v>
      </c>
      <c r="O5" s="366">
        <v>25161.7</v>
      </c>
      <c r="P5" s="359">
        <v>0</v>
      </c>
      <c r="Q5" s="366">
        <v>34993.449999999997</v>
      </c>
      <c r="R5" s="366">
        <v>28972.35</v>
      </c>
      <c r="S5" s="359">
        <v>0</v>
      </c>
      <c r="T5" s="360">
        <v>35403.300000000003</v>
      </c>
      <c r="U5" s="360">
        <v>28990.55</v>
      </c>
      <c r="V5" s="359">
        <v>0</v>
      </c>
      <c r="W5" s="360">
        <v>30220.55</v>
      </c>
      <c r="X5" s="360">
        <v>24690.95</v>
      </c>
      <c r="Y5" s="359">
        <v>0</v>
      </c>
      <c r="Z5" s="360">
        <v>24186.35</v>
      </c>
      <c r="AA5" s="360">
        <v>19727.55</v>
      </c>
      <c r="AB5" s="359">
        <v>0</v>
      </c>
      <c r="AC5" s="360">
        <v>15414.55</v>
      </c>
      <c r="AD5" s="360">
        <v>13068.15</v>
      </c>
      <c r="AE5" s="359">
        <v>0</v>
      </c>
      <c r="AF5" s="331">
        <v>3586.4</v>
      </c>
      <c r="AG5" s="331">
        <v>2563.0500000000002</v>
      </c>
      <c r="AH5" s="17">
        <v>0</v>
      </c>
      <c r="AI5" s="17">
        <v>0</v>
      </c>
      <c r="AJ5" s="18">
        <v>1</v>
      </c>
      <c r="AK5" s="17">
        <v>0</v>
      </c>
    </row>
    <row r="6" spans="1:37" ht="13.5" customHeight="1" x14ac:dyDescent="0.25">
      <c r="A6" s="358" t="s">
        <v>34</v>
      </c>
      <c r="B6" s="366">
        <v>1376.48</v>
      </c>
      <c r="C6" s="359">
        <v>681.35</v>
      </c>
      <c r="D6" s="359">
        <v>0</v>
      </c>
      <c r="E6" s="366">
        <v>9852.09</v>
      </c>
      <c r="F6" s="366">
        <v>7267.78</v>
      </c>
      <c r="G6" s="359">
        <v>0</v>
      </c>
      <c r="H6" s="366">
        <v>17158.39</v>
      </c>
      <c r="I6" s="366">
        <v>17151.3</v>
      </c>
      <c r="J6" s="359">
        <v>0</v>
      </c>
      <c r="K6" s="366">
        <v>23296.17</v>
      </c>
      <c r="L6" s="366">
        <v>21844.43</v>
      </c>
      <c r="M6" s="359">
        <v>0</v>
      </c>
      <c r="N6" s="366">
        <v>29015.17</v>
      </c>
      <c r="O6" s="366">
        <v>25435.09</v>
      </c>
      <c r="P6" s="359">
        <v>0</v>
      </c>
      <c r="Q6" s="366">
        <v>35408.61</v>
      </c>
      <c r="R6" s="366">
        <v>29297.57</v>
      </c>
      <c r="S6" s="359">
        <v>0</v>
      </c>
      <c r="T6" s="360">
        <v>35942.300000000003</v>
      </c>
      <c r="U6" s="360">
        <v>29347.7</v>
      </c>
      <c r="V6" s="359">
        <v>0</v>
      </c>
      <c r="W6" s="360">
        <v>30746.78</v>
      </c>
      <c r="X6" s="360">
        <v>25038.22</v>
      </c>
      <c r="Y6" s="359">
        <v>0</v>
      </c>
      <c r="Z6" s="360">
        <v>24527.65</v>
      </c>
      <c r="AA6" s="360">
        <v>19954.169999999998</v>
      </c>
      <c r="AB6" s="359">
        <v>0</v>
      </c>
      <c r="AC6" s="360">
        <v>15605.74</v>
      </c>
      <c r="AD6" s="360">
        <v>13198.26</v>
      </c>
      <c r="AE6" s="359">
        <v>0</v>
      </c>
      <c r="AF6" s="331">
        <v>3749.38</v>
      </c>
      <c r="AG6" s="331">
        <v>2670.33</v>
      </c>
      <c r="AH6" s="17">
        <v>0</v>
      </c>
      <c r="AI6" s="18">
        <v>1.62</v>
      </c>
      <c r="AJ6" s="18">
        <v>2.1</v>
      </c>
      <c r="AK6" s="17">
        <v>0</v>
      </c>
    </row>
    <row r="7" spans="1:37" ht="13.5" customHeight="1" x14ac:dyDescent="0.25">
      <c r="A7" s="358" t="s">
        <v>35</v>
      </c>
      <c r="B7" s="366">
        <v>1441.85</v>
      </c>
      <c r="C7" s="359">
        <v>743.45</v>
      </c>
      <c r="D7" s="359">
        <v>0</v>
      </c>
      <c r="E7" s="366">
        <v>10333.9</v>
      </c>
      <c r="F7" s="366">
        <v>7594.5</v>
      </c>
      <c r="G7" s="359">
        <v>0</v>
      </c>
      <c r="H7" s="366">
        <v>17846.2</v>
      </c>
      <c r="I7" s="366">
        <v>17704.099999999999</v>
      </c>
      <c r="J7" s="359">
        <v>0</v>
      </c>
      <c r="K7" s="366">
        <v>24189.4</v>
      </c>
      <c r="L7" s="366">
        <v>22508.9</v>
      </c>
      <c r="M7" s="359">
        <v>0</v>
      </c>
      <c r="N7" s="366">
        <v>29704.7</v>
      </c>
      <c r="O7" s="366">
        <v>26085.5</v>
      </c>
      <c r="P7" s="359">
        <v>0</v>
      </c>
      <c r="Q7" s="366">
        <v>36288.15</v>
      </c>
      <c r="R7" s="366">
        <v>30113.05</v>
      </c>
      <c r="S7" s="359">
        <v>0</v>
      </c>
      <c r="T7" s="360">
        <v>36759.199999999997</v>
      </c>
      <c r="U7" s="360">
        <v>30038.9</v>
      </c>
      <c r="V7" s="359">
        <v>0</v>
      </c>
      <c r="W7" s="360">
        <v>31464.7</v>
      </c>
      <c r="X7" s="360">
        <v>25733.25</v>
      </c>
      <c r="Y7" s="359">
        <v>0</v>
      </c>
      <c r="Z7" s="360">
        <v>25005.95</v>
      </c>
      <c r="AA7" s="360">
        <v>20451.349999999999</v>
      </c>
      <c r="AB7" s="359">
        <v>0</v>
      </c>
      <c r="AC7" s="360">
        <v>15949.55</v>
      </c>
      <c r="AD7" s="360">
        <v>13498.7</v>
      </c>
      <c r="AE7" s="359">
        <v>0</v>
      </c>
      <c r="AF7" s="331">
        <v>4021.95</v>
      </c>
      <c r="AG7" s="331">
        <v>2913.25</v>
      </c>
      <c r="AH7" s="17">
        <v>0</v>
      </c>
      <c r="AI7" s="18">
        <v>0.65</v>
      </c>
      <c r="AJ7" s="18">
        <v>1.6</v>
      </c>
      <c r="AK7" s="17">
        <v>0</v>
      </c>
    </row>
    <row r="8" spans="1:37" ht="13.5" customHeight="1" x14ac:dyDescent="0.25">
      <c r="A8" s="358" t="s">
        <v>36</v>
      </c>
      <c r="B8" s="366">
        <v>1591.43</v>
      </c>
      <c r="C8" s="359">
        <v>870.43</v>
      </c>
      <c r="D8" s="359">
        <v>0</v>
      </c>
      <c r="E8" s="366">
        <v>11432.86</v>
      </c>
      <c r="F8" s="366">
        <v>8475</v>
      </c>
      <c r="G8" s="359">
        <v>0</v>
      </c>
      <c r="H8" s="366">
        <v>19526.900000000001</v>
      </c>
      <c r="I8" s="366">
        <v>19074.57</v>
      </c>
      <c r="J8" s="359">
        <v>0</v>
      </c>
      <c r="K8" s="366">
        <v>25984.1</v>
      </c>
      <c r="L8" s="366">
        <v>24124</v>
      </c>
      <c r="M8" s="359">
        <v>0</v>
      </c>
      <c r="N8" s="366">
        <v>31322.57</v>
      </c>
      <c r="O8" s="366">
        <v>27654.1</v>
      </c>
      <c r="P8" s="359">
        <v>0</v>
      </c>
      <c r="Q8" s="366">
        <v>37840.239999999998</v>
      </c>
      <c r="R8" s="366">
        <v>31835.43</v>
      </c>
      <c r="S8" s="359">
        <v>0</v>
      </c>
      <c r="T8" s="360">
        <v>38316.480000000003</v>
      </c>
      <c r="U8" s="360">
        <v>31612.29</v>
      </c>
      <c r="V8" s="359">
        <v>0</v>
      </c>
      <c r="W8" s="360">
        <v>32674.19</v>
      </c>
      <c r="X8" s="360">
        <v>27237.57</v>
      </c>
      <c r="Y8" s="359">
        <v>0</v>
      </c>
      <c r="Z8" s="360">
        <v>26037.33</v>
      </c>
      <c r="AA8" s="360">
        <v>21724.05</v>
      </c>
      <c r="AB8" s="359">
        <v>0</v>
      </c>
      <c r="AC8" s="360">
        <v>16639.43</v>
      </c>
      <c r="AD8" s="360">
        <v>14257.57</v>
      </c>
      <c r="AE8" s="359">
        <v>0</v>
      </c>
      <c r="AF8" s="331">
        <v>4353.45</v>
      </c>
      <c r="AG8" s="331">
        <v>3201.55</v>
      </c>
      <c r="AH8" s="17">
        <v>0</v>
      </c>
      <c r="AI8" s="18">
        <v>0.18</v>
      </c>
      <c r="AJ8" s="18">
        <v>1.1399999999999999</v>
      </c>
      <c r="AK8" s="17">
        <v>0</v>
      </c>
    </row>
    <row r="9" spans="1:37" ht="13.5" customHeight="1" x14ac:dyDescent="0.25">
      <c r="A9" s="358" t="s">
        <v>37</v>
      </c>
      <c r="B9" s="366">
        <v>2256.77</v>
      </c>
      <c r="C9" s="366">
        <v>1455.91</v>
      </c>
      <c r="D9" s="359">
        <v>0</v>
      </c>
      <c r="E9" s="366">
        <v>14583.5</v>
      </c>
      <c r="F9" s="366">
        <v>11255.5</v>
      </c>
      <c r="G9" s="359">
        <v>0</v>
      </c>
      <c r="H9" s="366">
        <v>23723.360000000001</v>
      </c>
      <c r="I9" s="366">
        <v>22757.95</v>
      </c>
      <c r="J9" s="359">
        <v>0</v>
      </c>
      <c r="K9" s="366">
        <v>30001.95</v>
      </c>
      <c r="L9" s="366">
        <v>28183.64</v>
      </c>
      <c r="M9" s="359">
        <v>0</v>
      </c>
      <c r="N9" s="366">
        <v>35204</v>
      </c>
      <c r="O9" s="366">
        <v>31920.32</v>
      </c>
      <c r="P9" s="359">
        <v>0</v>
      </c>
      <c r="Q9" s="366">
        <v>41833.32</v>
      </c>
      <c r="R9" s="366">
        <v>36469.64</v>
      </c>
      <c r="S9" s="359">
        <v>0</v>
      </c>
      <c r="T9" s="360">
        <v>41929.050000000003</v>
      </c>
      <c r="U9" s="360">
        <v>35879.14</v>
      </c>
      <c r="V9" s="359">
        <v>0</v>
      </c>
      <c r="W9" s="360">
        <v>35919.230000000003</v>
      </c>
      <c r="X9" s="360">
        <v>31302.95</v>
      </c>
      <c r="Y9" s="359">
        <v>0</v>
      </c>
      <c r="Z9" s="360">
        <v>28942.18</v>
      </c>
      <c r="AA9" s="360">
        <v>25327.5</v>
      </c>
      <c r="AB9" s="359">
        <v>0</v>
      </c>
      <c r="AC9" s="360">
        <v>18731.36</v>
      </c>
      <c r="AD9" s="360">
        <v>16725.09</v>
      </c>
      <c r="AE9" s="359">
        <v>0</v>
      </c>
      <c r="AF9" s="331">
        <v>4487.1499999999996</v>
      </c>
      <c r="AG9" s="331">
        <v>3316.05</v>
      </c>
      <c r="AH9" s="17">
        <v>0</v>
      </c>
      <c r="AI9" s="18">
        <v>0.55000000000000004</v>
      </c>
      <c r="AJ9" s="18">
        <v>1.3</v>
      </c>
      <c r="AK9" s="17">
        <v>0</v>
      </c>
    </row>
    <row r="10" spans="1:37" ht="13.5" customHeight="1" x14ac:dyDescent="0.25">
      <c r="A10" s="358" t="s">
        <v>38</v>
      </c>
      <c r="B10" s="366">
        <v>4100.2299999999996</v>
      </c>
      <c r="C10" s="366">
        <v>3145.73</v>
      </c>
      <c r="D10" s="359">
        <v>0</v>
      </c>
      <c r="E10" s="366">
        <v>18199.05</v>
      </c>
      <c r="F10" s="366">
        <v>14999</v>
      </c>
      <c r="G10" s="359">
        <v>0</v>
      </c>
      <c r="H10" s="366">
        <v>25325.14</v>
      </c>
      <c r="I10" s="366">
        <v>24125.41</v>
      </c>
      <c r="J10" s="359">
        <v>0</v>
      </c>
      <c r="K10" s="366">
        <v>31164.45</v>
      </c>
      <c r="L10" s="366">
        <v>29131.86</v>
      </c>
      <c r="M10" s="359">
        <v>0</v>
      </c>
      <c r="N10" s="366">
        <v>35990.910000000003</v>
      </c>
      <c r="O10" s="366">
        <v>32732.86</v>
      </c>
      <c r="P10" s="359">
        <v>0</v>
      </c>
      <c r="Q10" s="366">
        <v>42441.82</v>
      </c>
      <c r="R10" s="366">
        <v>37274</v>
      </c>
      <c r="S10" s="359">
        <v>0</v>
      </c>
      <c r="T10" s="360">
        <v>42657.23</v>
      </c>
      <c r="U10" s="360">
        <v>36554.410000000003</v>
      </c>
      <c r="V10" s="359">
        <v>0</v>
      </c>
      <c r="W10" s="360">
        <v>36495.050000000003</v>
      </c>
      <c r="X10" s="360">
        <v>31909</v>
      </c>
      <c r="Y10" s="359">
        <v>0</v>
      </c>
      <c r="Z10" s="360">
        <v>29385.09</v>
      </c>
      <c r="AA10" s="360">
        <v>25701.86</v>
      </c>
      <c r="AB10" s="359">
        <v>0</v>
      </c>
      <c r="AC10" s="360">
        <v>18983.73</v>
      </c>
      <c r="AD10" s="360">
        <v>16891.32</v>
      </c>
      <c r="AE10" s="359">
        <v>0</v>
      </c>
      <c r="AF10" s="331">
        <v>4570.91</v>
      </c>
      <c r="AG10" s="331">
        <v>3358.43</v>
      </c>
      <c r="AH10" s="17">
        <v>0</v>
      </c>
      <c r="AI10" s="18">
        <v>0.04</v>
      </c>
      <c r="AJ10" s="18">
        <v>1.0900000000000001</v>
      </c>
      <c r="AK10" s="17">
        <v>0</v>
      </c>
    </row>
    <row r="11" spans="1:37" ht="13.5" customHeight="1" x14ac:dyDescent="0.25">
      <c r="A11" s="358" t="s">
        <v>39</v>
      </c>
      <c r="B11" s="366">
        <v>4657.05</v>
      </c>
      <c r="C11" s="366">
        <v>3684.23</v>
      </c>
      <c r="D11" s="359">
        <v>0</v>
      </c>
      <c r="E11" s="366">
        <v>19085.82</v>
      </c>
      <c r="F11" s="366">
        <v>15780.73</v>
      </c>
      <c r="G11" s="359">
        <v>0</v>
      </c>
      <c r="H11" s="366">
        <v>25673.55</v>
      </c>
      <c r="I11" s="366">
        <v>24573.77</v>
      </c>
      <c r="J11" s="359">
        <v>0</v>
      </c>
      <c r="K11" s="366">
        <v>31374.36</v>
      </c>
      <c r="L11" s="366">
        <v>29447.73</v>
      </c>
      <c r="M11" s="359">
        <v>0</v>
      </c>
      <c r="N11" s="366">
        <v>36062.550000000003</v>
      </c>
      <c r="O11" s="366">
        <v>33001</v>
      </c>
      <c r="P11" s="359">
        <v>0</v>
      </c>
      <c r="Q11" s="366">
        <v>42418.18</v>
      </c>
      <c r="R11" s="366">
        <v>37625.589999999997</v>
      </c>
      <c r="S11" s="359">
        <v>0</v>
      </c>
      <c r="T11" s="360">
        <v>42662.91</v>
      </c>
      <c r="U11" s="360">
        <v>36849.589999999997</v>
      </c>
      <c r="V11" s="359">
        <v>0</v>
      </c>
      <c r="W11" s="360">
        <v>36596.410000000003</v>
      </c>
      <c r="X11" s="360">
        <v>32229.09</v>
      </c>
      <c r="Y11" s="359">
        <v>0</v>
      </c>
      <c r="Z11" s="360">
        <v>29462.23</v>
      </c>
      <c r="AA11" s="360">
        <v>25909.27</v>
      </c>
      <c r="AB11" s="359">
        <v>0</v>
      </c>
      <c r="AC11" s="360">
        <v>19073.36</v>
      </c>
      <c r="AD11" s="360">
        <v>17040.95</v>
      </c>
      <c r="AE11" s="359">
        <v>0</v>
      </c>
      <c r="AF11" s="331">
        <v>4613.67</v>
      </c>
      <c r="AG11" s="331">
        <v>3410</v>
      </c>
      <c r="AH11" s="17">
        <v>0</v>
      </c>
      <c r="AI11" s="17">
        <v>0</v>
      </c>
      <c r="AJ11" s="18">
        <v>1</v>
      </c>
      <c r="AK11" s="17">
        <v>0</v>
      </c>
    </row>
    <row r="12" spans="1:37" ht="13.5" customHeight="1" x14ac:dyDescent="0.25">
      <c r="A12" s="358" t="s">
        <v>40</v>
      </c>
      <c r="B12" s="366">
        <v>3310.91</v>
      </c>
      <c r="C12" s="366">
        <v>2299.64</v>
      </c>
      <c r="D12" s="359">
        <v>0</v>
      </c>
      <c r="E12" s="366">
        <v>16996.09</v>
      </c>
      <c r="F12" s="366">
        <v>13727.82</v>
      </c>
      <c r="G12" s="359">
        <v>0</v>
      </c>
      <c r="H12" s="366">
        <v>25034.639999999999</v>
      </c>
      <c r="I12" s="366">
        <v>24024.73</v>
      </c>
      <c r="J12" s="359">
        <v>0</v>
      </c>
      <c r="K12" s="366">
        <v>31078.95</v>
      </c>
      <c r="L12" s="366">
        <v>29176.18</v>
      </c>
      <c r="M12" s="359">
        <v>0</v>
      </c>
      <c r="N12" s="366">
        <v>35689.050000000003</v>
      </c>
      <c r="O12" s="366">
        <v>32686.09</v>
      </c>
      <c r="P12" s="359">
        <v>0</v>
      </c>
      <c r="Q12" s="366">
        <v>42171.59</v>
      </c>
      <c r="R12" s="366">
        <v>37450.550000000003</v>
      </c>
      <c r="S12" s="359">
        <v>0</v>
      </c>
      <c r="T12" s="360">
        <v>42561.86</v>
      </c>
      <c r="U12" s="360">
        <v>36905.68</v>
      </c>
      <c r="V12" s="359">
        <v>0</v>
      </c>
      <c r="W12" s="360">
        <v>36694.32</v>
      </c>
      <c r="X12" s="360">
        <v>32336.14</v>
      </c>
      <c r="Y12" s="359">
        <v>0</v>
      </c>
      <c r="Z12" s="360">
        <v>29543.77</v>
      </c>
      <c r="AA12" s="360">
        <v>26176.86</v>
      </c>
      <c r="AB12" s="359">
        <v>0</v>
      </c>
      <c r="AC12" s="360">
        <v>19108.5</v>
      </c>
      <c r="AD12" s="360">
        <v>17219.09</v>
      </c>
      <c r="AE12" s="359">
        <v>0</v>
      </c>
      <c r="AF12" s="331">
        <v>4676.71</v>
      </c>
      <c r="AG12" s="331">
        <v>3429.9</v>
      </c>
      <c r="AH12" s="17">
        <v>0</v>
      </c>
      <c r="AI12" s="18">
        <v>0.28999999999999998</v>
      </c>
      <c r="AJ12" s="18">
        <v>1.19</v>
      </c>
      <c r="AK12" s="17">
        <v>0</v>
      </c>
    </row>
    <row r="13" spans="1:37" ht="13.5" customHeight="1" x14ac:dyDescent="0.25">
      <c r="A13" s="358" t="s">
        <v>41</v>
      </c>
      <c r="B13" s="366">
        <v>2376.6</v>
      </c>
      <c r="C13" s="366">
        <v>1582.1</v>
      </c>
      <c r="D13" s="359">
        <v>0</v>
      </c>
      <c r="E13" s="366">
        <v>14610.7</v>
      </c>
      <c r="F13" s="366">
        <v>11643.6</v>
      </c>
      <c r="G13" s="359">
        <v>0</v>
      </c>
      <c r="H13" s="366">
        <v>22728.9</v>
      </c>
      <c r="I13" s="366">
        <v>22199.200000000001</v>
      </c>
      <c r="J13" s="359">
        <v>0</v>
      </c>
      <c r="K13" s="366">
        <v>29174.65</v>
      </c>
      <c r="L13" s="366">
        <v>27539.45</v>
      </c>
      <c r="M13" s="359">
        <v>0</v>
      </c>
      <c r="N13" s="366">
        <v>34038.15</v>
      </c>
      <c r="O13" s="366">
        <v>31016.9</v>
      </c>
      <c r="P13" s="359">
        <v>0</v>
      </c>
      <c r="Q13" s="366">
        <v>40570.6</v>
      </c>
      <c r="R13" s="366">
        <v>35834.85</v>
      </c>
      <c r="S13" s="359">
        <v>0</v>
      </c>
      <c r="T13" s="360">
        <v>41378.75</v>
      </c>
      <c r="U13" s="360">
        <v>35611.5</v>
      </c>
      <c r="V13" s="359">
        <v>0</v>
      </c>
      <c r="W13" s="360">
        <v>35829.15</v>
      </c>
      <c r="X13" s="360">
        <v>31081.4</v>
      </c>
      <c r="Y13" s="359">
        <v>0</v>
      </c>
      <c r="Z13" s="360">
        <v>28649.05</v>
      </c>
      <c r="AA13" s="360">
        <v>25115.95</v>
      </c>
      <c r="AB13" s="359">
        <v>0</v>
      </c>
      <c r="AC13" s="360">
        <v>18511.849999999999</v>
      </c>
      <c r="AD13" s="360">
        <v>16412.3</v>
      </c>
      <c r="AE13" s="359">
        <v>0</v>
      </c>
      <c r="AF13" s="331">
        <v>4498.3900000000003</v>
      </c>
      <c r="AG13" s="331">
        <v>3331.13</v>
      </c>
      <c r="AH13" s="17">
        <v>0</v>
      </c>
      <c r="AI13" s="18">
        <v>0.22</v>
      </c>
      <c r="AJ13" s="18">
        <v>1</v>
      </c>
      <c r="AK13" s="17">
        <v>0</v>
      </c>
    </row>
    <row r="14" spans="1:37" ht="13.5" customHeight="1" x14ac:dyDescent="0.25">
      <c r="A14" s="358" t="s">
        <v>42</v>
      </c>
      <c r="B14" s="366">
        <v>1907.76</v>
      </c>
      <c r="C14" s="366">
        <v>1272.9000000000001</v>
      </c>
      <c r="D14" s="359">
        <v>0</v>
      </c>
      <c r="E14" s="366">
        <v>11998.52</v>
      </c>
      <c r="F14" s="366">
        <v>9503.48</v>
      </c>
      <c r="G14" s="359">
        <v>0</v>
      </c>
      <c r="H14" s="366">
        <v>18897.62</v>
      </c>
      <c r="I14" s="366">
        <v>18874.759999999998</v>
      </c>
      <c r="J14" s="359">
        <v>0</v>
      </c>
      <c r="K14" s="366">
        <v>25350.71</v>
      </c>
      <c r="L14" s="366">
        <v>23937.14</v>
      </c>
      <c r="M14" s="359">
        <v>0</v>
      </c>
      <c r="N14" s="366">
        <v>30446.67</v>
      </c>
      <c r="O14" s="366">
        <v>27181.9</v>
      </c>
      <c r="P14" s="359">
        <v>0</v>
      </c>
      <c r="Q14" s="366">
        <v>36841.14</v>
      </c>
      <c r="R14" s="366">
        <v>31599.24</v>
      </c>
      <c r="S14" s="359">
        <v>0</v>
      </c>
      <c r="T14" s="360">
        <v>38055.050000000003</v>
      </c>
      <c r="U14" s="360">
        <v>31648.48</v>
      </c>
      <c r="V14" s="359">
        <v>0</v>
      </c>
      <c r="W14" s="360">
        <v>33074.9</v>
      </c>
      <c r="X14" s="360">
        <v>27458.48</v>
      </c>
      <c r="Y14" s="359">
        <v>0</v>
      </c>
      <c r="Z14" s="360">
        <v>26310.71</v>
      </c>
      <c r="AA14" s="360">
        <v>22055.81</v>
      </c>
      <c r="AB14" s="359">
        <v>0</v>
      </c>
      <c r="AC14" s="360">
        <v>16901.900000000001</v>
      </c>
      <c r="AD14" s="360">
        <v>14418.29</v>
      </c>
      <c r="AE14" s="359">
        <v>0</v>
      </c>
      <c r="AF14" s="331">
        <v>4026.25</v>
      </c>
      <c r="AG14" s="331">
        <v>2842.4</v>
      </c>
      <c r="AH14" s="17">
        <v>0</v>
      </c>
      <c r="AI14" s="18">
        <v>0.85</v>
      </c>
      <c r="AJ14" s="18">
        <v>1.2</v>
      </c>
      <c r="AK14" s="17">
        <v>0</v>
      </c>
    </row>
    <row r="15" spans="1:37" ht="13.5" customHeight="1" x14ac:dyDescent="0.25">
      <c r="A15" s="358" t="s">
        <v>43</v>
      </c>
      <c r="B15" s="366">
        <v>1889.95</v>
      </c>
      <c r="C15" s="366">
        <v>1308.79</v>
      </c>
      <c r="D15" s="359">
        <v>0</v>
      </c>
      <c r="E15" s="366">
        <v>11621.89</v>
      </c>
      <c r="F15" s="366">
        <v>9275.16</v>
      </c>
      <c r="G15" s="359">
        <v>0</v>
      </c>
      <c r="H15" s="366">
        <v>18069.53</v>
      </c>
      <c r="I15" s="366">
        <v>18244</v>
      </c>
      <c r="J15" s="359">
        <v>0</v>
      </c>
      <c r="K15" s="366">
        <v>24264.11</v>
      </c>
      <c r="L15" s="366">
        <v>23079.21</v>
      </c>
      <c r="M15" s="359">
        <v>0</v>
      </c>
      <c r="N15" s="366">
        <v>29223.05</v>
      </c>
      <c r="O15" s="366">
        <v>26173</v>
      </c>
      <c r="P15" s="359">
        <v>0</v>
      </c>
      <c r="Q15" s="366">
        <v>35621.160000000003</v>
      </c>
      <c r="R15" s="366">
        <v>30461.58</v>
      </c>
      <c r="S15" s="359">
        <v>0</v>
      </c>
      <c r="T15" s="360">
        <v>36950.53</v>
      </c>
      <c r="U15" s="360">
        <v>30582.05</v>
      </c>
      <c r="V15" s="359">
        <v>0</v>
      </c>
      <c r="W15" s="360">
        <v>32206.21</v>
      </c>
      <c r="X15" s="360">
        <v>26541.74</v>
      </c>
      <c r="Y15" s="359">
        <v>0</v>
      </c>
      <c r="Z15" s="360">
        <v>25599.47</v>
      </c>
      <c r="AA15" s="360">
        <v>21212.47</v>
      </c>
      <c r="AB15" s="359">
        <v>0</v>
      </c>
      <c r="AC15" s="360">
        <v>16435.05</v>
      </c>
      <c r="AD15" s="360">
        <v>13874.37</v>
      </c>
      <c r="AE15" s="359">
        <v>0</v>
      </c>
      <c r="AF15" s="331">
        <v>4001.72</v>
      </c>
      <c r="AG15" s="331">
        <v>2778.33</v>
      </c>
      <c r="AH15" s="17">
        <v>0</v>
      </c>
      <c r="AI15" s="17">
        <v>0.5</v>
      </c>
      <c r="AJ15" s="18">
        <v>1.56</v>
      </c>
      <c r="AK15" s="17">
        <v>0</v>
      </c>
    </row>
    <row r="16" spans="1:37" ht="15" customHeight="1" x14ac:dyDescent="0.25">
      <c r="A16" s="647" t="s">
        <v>754</v>
      </c>
      <c r="B16" s="647"/>
      <c r="C16" s="647"/>
      <c r="D16" s="647"/>
      <c r="E16" s="647"/>
      <c r="F16" s="647"/>
      <c r="G16" s="647"/>
      <c r="H16" s="647"/>
      <c r="I16" s="647"/>
      <c r="J16" s="647"/>
      <c r="K16" s="647"/>
      <c r="L16" s="647"/>
      <c r="M16" s="647"/>
      <c r="N16" s="647"/>
      <c r="O16" s="647"/>
      <c r="P16" s="647"/>
      <c r="Q16" s="647"/>
      <c r="R16" s="647"/>
      <c r="S16" s="647"/>
      <c r="T16" s="647"/>
      <c r="U16" s="647"/>
      <c r="V16" s="336"/>
      <c r="W16" s="336"/>
      <c r="X16" s="336"/>
      <c r="Y16" s="336"/>
      <c r="Z16" s="336"/>
      <c r="AA16" s="336"/>
      <c r="AB16" s="336"/>
      <c r="AC16" s="336"/>
      <c r="AD16" s="336"/>
      <c r="AE16" s="336"/>
      <c r="AF16" s="336"/>
      <c r="AG16" s="336"/>
      <c r="AH16" s="336"/>
      <c r="AI16" s="336"/>
      <c r="AJ16" s="336"/>
      <c r="AK16" s="336"/>
    </row>
  </sheetData>
  <mergeCells count="15">
    <mergeCell ref="A16:U16"/>
    <mergeCell ref="A1:AK1"/>
    <mergeCell ref="Q2:S2"/>
    <mergeCell ref="T2:V2"/>
    <mergeCell ref="W2:Y2"/>
    <mergeCell ref="Z2:AB2"/>
    <mergeCell ref="AC2:AE2"/>
    <mergeCell ref="N2:P2"/>
    <mergeCell ref="A2:A3"/>
    <mergeCell ref="B2:D2"/>
    <mergeCell ref="E2:G2"/>
    <mergeCell ref="H2:J2"/>
    <mergeCell ref="K2:M2"/>
    <mergeCell ref="AF2:AH2"/>
    <mergeCell ref="AI2:AK2"/>
  </mergeCells>
  <pageMargins left="0.7" right="0.7" top="0.75" bottom="0.75" header="0.3" footer="0.3"/>
  <pageSetup orientation="portrait"/>
  <headerFooter>
    <oddFooter>&amp;C&amp;"Helvetica Neue,Regular"&amp;12&amp;K000000&amp;P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8" tint="-0.249977111117893"/>
  </sheetPr>
  <dimension ref="A1:M10"/>
  <sheetViews>
    <sheetView showGridLines="0" workbookViewId="0">
      <selection sqref="A1:M10"/>
    </sheetView>
  </sheetViews>
  <sheetFormatPr baseColWidth="10" defaultColWidth="10.7109375" defaultRowHeight="15" customHeight="1" x14ac:dyDescent="0.25"/>
  <cols>
    <col min="1" max="1" width="15.7109375" style="1" customWidth="1"/>
    <col min="2" max="9" width="10.7109375" style="1" customWidth="1"/>
    <col min="10" max="10" width="11.85546875" style="1" customWidth="1"/>
    <col min="11" max="11" width="10.85546875" style="1" customWidth="1"/>
    <col min="12" max="12" width="12.28515625" style="1" customWidth="1"/>
    <col min="13" max="13" width="11.5703125" style="1" customWidth="1"/>
    <col min="14" max="14" width="10.7109375" style="1" customWidth="1"/>
    <col min="15" max="16384" width="10.7109375" style="1"/>
  </cols>
  <sheetData>
    <row r="1" spans="1:13" ht="13.5" customHeight="1" x14ac:dyDescent="0.25">
      <c r="A1" s="479" t="s">
        <v>527</v>
      </c>
      <c r="B1" s="479"/>
      <c r="C1" s="479"/>
      <c r="D1" s="479"/>
      <c r="E1" s="479"/>
      <c r="F1" s="479"/>
      <c r="G1" s="479"/>
      <c r="H1" s="479"/>
      <c r="I1" s="479"/>
      <c r="J1" s="479"/>
      <c r="K1" s="479"/>
      <c r="L1" s="479"/>
      <c r="M1" s="479"/>
    </row>
    <row r="2" spans="1:13" ht="18" customHeight="1" x14ac:dyDescent="0.25">
      <c r="A2" s="112" t="s">
        <v>45</v>
      </c>
      <c r="B2" s="257" t="s">
        <v>938</v>
      </c>
      <c r="C2" s="257" t="s">
        <v>939</v>
      </c>
      <c r="D2" s="257" t="s">
        <v>940</v>
      </c>
      <c r="E2" s="257" t="s">
        <v>941</v>
      </c>
      <c r="F2" s="257" t="s">
        <v>942</v>
      </c>
      <c r="G2" s="257" t="s">
        <v>943</v>
      </c>
      <c r="H2" s="257" t="s">
        <v>944</v>
      </c>
      <c r="I2" s="257" t="s">
        <v>945</v>
      </c>
      <c r="J2" s="257" t="s">
        <v>946</v>
      </c>
      <c r="K2" s="257" t="s">
        <v>947</v>
      </c>
      <c r="L2" s="257" t="s">
        <v>948</v>
      </c>
      <c r="M2" s="257" t="s">
        <v>949</v>
      </c>
    </row>
    <row r="3" spans="1:13" ht="13.5" customHeight="1" x14ac:dyDescent="0.25">
      <c r="A3" s="113" t="s">
        <v>218</v>
      </c>
      <c r="B3" s="114">
        <v>156381</v>
      </c>
      <c r="C3" s="114">
        <v>160822</v>
      </c>
      <c r="D3" s="114">
        <v>167304</v>
      </c>
      <c r="E3" s="114">
        <v>174984</v>
      </c>
      <c r="F3" s="114">
        <v>182137</v>
      </c>
      <c r="G3" s="114">
        <v>186494</v>
      </c>
      <c r="H3" s="114">
        <v>192576</v>
      </c>
      <c r="I3" s="114">
        <v>193632</v>
      </c>
      <c r="J3" s="114">
        <v>192005</v>
      </c>
      <c r="K3" s="114">
        <v>161331</v>
      </c>
      <c r="L3" s="114">
        <v>150641</v>
      </c>
      <c r="M3" s="114">
        <v>149028</v>
      </c>
    </row>
    <row r="4" spans="1:13" ht="13.5" customHeight="1" x14ac:dyDescent="0.25">
      <c r="A4" s="113" t="s">
        <v>217</v>
      </c>
      <c r="B4" s="114">
        <v>173855</v>
      </c>
      <c r="C4" s="114">
        <v>180737</v>
      </c>
      <c r="D4" s="114">
        <v>186989</v>
      </c>
      <c r="E4" s="114">
        <v>186708</v>
      </c>
      <c r="F4" s="114">
        <v>194687</v>
      </c>
      <c r="G4" s="114">
        <v>199410</v>
      </c>
      <c r="H4" s="114">
        <v>207529</v>
      </c>
      <c r="I4" s="114">
        <v>205518</v>
      </c>
      <c r="J4" s="114">
        <v>201415</v>
      </c>
      <c r="K4" s="114">
        <v>174041</v>
      </c>
      <c r="L4" s="114">
        <v>164439</v>
      </c>
      <c r="M4" s="114">
        <v>161468</v>
      </c>
    </row>
    <row r="5" spans="1:13" ht="13.5" customHeight="1" x14ac:dyDescent="0.25">
      <c r="A5" s="115" t="s">
        <v>680</v>
      </c>
      <c r="B5" s="114">
        <v>330236</v>
      </c>
      <c r="C5" s="114">
        <v>341559</v>
      </c>
      <c r="D5" s="114">
        <v>354293</v>
      </c>
      <c r="E5" s="114">
        <v>361692</v>
      </c>
      <c r="F5" s="114">
        <v>376824</v>
      </c>
      <c r="G5" s="114">
        <v>385904</v>
      </c>
      <c r="H5" s="114">
        <v>400105</v>
      </c>
      <c r="I5" s="114">
        <v>399150</v>
      </c>
      <c r="J5" s="114">
        <v>393420</v>
      </c>
      <c r="K5" s="114">
        <v>335372</v>
      </c>
      <c r="L5" s="114">
        <v>315080</v>
      </c>
      <c r="M5" s="114">
        <v>310496</v>
      </c>
    </row>
    <row r="6" spans="1:13" ht="15.75" customHeight="1" x14ac:dyDescent="0.25">
      <c r="A6" s="116"/>
      <c r="B6" s="257" t="s">
        <v>950</v>
      </c>
      <c r="C6" s="257" t="s">
        <v>951</v>
      </c>
      <c r="D6" s="257" t="s">
        <v>952</v>
      </c>
      <c r="E6" s="257" t="s">
        <v>953</v>
      </c>
      <c r="F6" s="257" t="s">
        <v>954</v>
      </c>
      <c r="G6" s="257" t="s">
        <v>955</v>
      </c>
      <c r="H6" s="257" t="s">
        <v>956</v>
      </c>
      <c r="I6" s="257" t="s">
        <v>957</v>
      </c>
      <c r="J6" s="257" t="s">
        <v>958</v>
      </c>
      <c r="K6" s="257" t="s">
        <v>959</v>
      </c>
      <c r="L6" s="257" t="s">
        <v>960</v>
      </c>
      <c r="M6" s="257" t="s">
        <v>961</v>
      </c>
    </row>
    <row r="7" spans="1:13" ht="15.75" customHeight="1" x14ac:dyDescent="0.25">
      <c r="A7" s="113" t="s">
        <v>218</v>
      </c>
      <c r="B7" s="114">
        <v>146868</v>
      </c>
      <c r="C7" s="114">
        <v>144877</v>
      </c>
      <c r="D7" s="117">
        <v>149551</v>
      </c>
      <c r="E7" s="117">
        <v>154158</v>
      </c>
      <c r="F7" s="117">
        <v>172178</v>
      </c>
      <c r="G7" s="117">
        <v>203050</v>
      </c>
      <c r="H7" s="117">
        <v>211249</v>
      </c>
      <c r="I7" s="117">
        <v>212055</v>
      </c>
      <c r="J7" s="117">
        <v>211841</v>
      </c>
      <c r="K7" s="117">
        <v>200190</v>
      </c>
      <c r="L7" s="117">
        <v>173308</v>
      </c>
      <c r="M7" s="117">
        <v>159501</v>
      </c>
    </row>
    <row r="8" spans="1:13" ht="15.75" customHeight="1" x14ac:dyDescent="0.25">
      <c r="A8" s="113" t="s">
        <v>217</v>
      </c>
      <c r="B8" s="114">
        <v>159356</v>
      </c>
      <c r="C8" s="114">
        <v>159180</v>
      </c>
      <c r="D8" s="117">
        <v>165311</v>
      </c>
      <c r="E8" s="117">
        <v>169981</v>
      </c>
      <c r="F8" s="117">
        <v>187315</v>
      </c>
      <c r="G8" s="117">
        <v>214291</v>
      </c>
      <c r="H8" s="117">
        <v>223024</v>
      </c>
      <c r="I8" s="117">
        <v>222078</v>
      </c>
      <c r="J8" s="117">
        <v>220453</v>
      </c>
      <c r="K8" s="117">
        <v>209954</v>
      </c>
      <c r="L8" s="117">
        <v>185955</v>
      </c>
      <c r="M8" s="117">
        <v>172279</v>
      </c>
    </row>
    <row r="9" spans="1:13" ht="15.75" customHeight="1" x14ac:dyDescent="0.25">
      <c r="A9" s="118" t="s">
        <v>680</v>
      </c>
      <c r="B9" s="119">
        <v>306224</v>
      </c>
      <c r="C9" s="119">
        <v>304057</v>
      </c>
      <c r="D9" s="120">
        <v>314862</v>
      </c>
      <c r="E9" s="120">
        <v>324139</v>
      </c>
      <c r="F9" s="120">
        <v>359493</v>
      </c>
      <c r="G9" s="120">
        <v>417341</v>
      </c>
      <c r="H9" s="120">
        <v>434273</v>
      </c>
      <c r="I9" s="120">
        <v>434133</v>
      </c>
      <c r="J9" s="120">
        <v>432294</v>
      </c>
      <c r="K9" s="120">
        <v>410144</v>
      </c>
      <c r="L9" s="120">
        <v>359263</v>
      </c>
      <c r="M9" s="120">
        <v>331780</v>
      </c>
    </row>
    <row r="10" spans="1:13" ht="15.75" customHeight="1" x14ac:dyDescent="0.25">
      <c r="A10" s="647" t="s">
        <v>937</v>
      </c>
      <c r="B10" s="647"/>
      <c r="C10" s="647"/>
      <c r="D10" s="647"/>
      <c r="E10" s="647"/>
      <c r="F10" s="647"/>
      <c r="G10" s="647"/>
      <c r="H10" s="647"/>
      <c r="I10" s="647"/>
      <c r="J10" s="647"/>
      <c r="K10" s="647"/>
      <c r="L10" s="647"/>
      <c r="M10" s="647"/>
    </row>
  </sheetData>
  <mergeCells count="2">
    <mergeCell ref="A1:M1"/>
    <mergeCell ref="A10:M10"/>
  </mergeCells>
  <pageMargins left="0.7" right="0.7" top="0.75" bottom="0.75" header="0.3" footer="0.3"/>
  <pageSetup orientation="portrait"/>
  <headerFooter>
    <oddFooter>&amp;C&amp;"Helvetica Neue,Regular"&amp;12&amp;K000000&amp;P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8" tint="-0.249977111117893"/>
  </sheetPr>
  <dimension ref="A1:O14"/>
  <sheetViews>
    <sheetView showGridLines="0" workbookViewId="0">
      <selection activeCell="N17" sqref="N17"/>
    </sheetView>
  </sheetViews>
  <sheetFormatPr baseColWidth="10" defaultColWidth="10.7109375" defaultRowHeight="15" customHeight="1" x14ac:dyDescent="0.25"/>
  <cols>
    <col min="1" max="1" width="11.42578125" style="1" customWidth="1"/>
    <col min="2" max="9" width="10.7109375" style="1" customWidth="1"/>
    <col min="10" max="10" width="11.42578125" style="1" customWidth="1"/>
    <col min="11" max="11" width="10.7109375" style="1" customWidth="1"/>
    <col min="12" max="12" width="11.85546875" style="1" customWidth="1"/>
    <col min="13" max="13" width="11.5703125" style="1" customWidth="1"/>
    <col min="14" max="14" width="14.5703125" style="1" customWidth="1"/>
    <col min="15" max="15" width="22.42578125" style="1" customWidth="1"/>
    <col min="16" max="16" width="10.7109375" style="1" customWidth="1"/>
    <col min="17" max="16384" width="10.7109375" style="1"/>
  </cols>
  <sheetData>
    <row r="1" spans="1:15" ht="13.5" customHeight="1" x14ac:dyDescent="0.25">
      <c r="A1" s="479" t="s">
        <v>975</v>
      </c>
      <c r="B1" s="479"/>
      <c r="C1" s="479"/>
      <c r="D1" s="479"/>
      <c r="E1" s="479"/>
      <c r="F1" s="479"/>
      <c r="G1" s="479"/>
      <c r="H1" s="479"/>
      <c r="I1" s="479"/>
      <c r="J1" s="479"/>
      <c r="K1" s="479"/>
      <c r="L1" s="479"/>
      <c r="M1" s="479"/>
      <c r="N1" s="479"/>
      <c r="O1" s="479"/>
    </row>
    <row r="2" spans="1:15" ht="30" customHeight="1" x14ac:dyDescent="0.25">
      <c r="A2" s="112"/>
      <c r="B2" s="257" t="s">
        <v>962</v>
      </c>
      <c r="C2" s="257" t="s">
        <v>963</v>
      </c>
      <c r="D2" s="257" t="s">
        <v>964</v>
      </c>
      <c r="E2" s="257" t="s">
        <v>965</v>
      </c>
      <c r="F2" s="257" t="s">
        <v>966</v>
      </c>
      <c r="G2" s="257" t="s">
        <v>967</v>
      </c>
      <c r="H2" s="257" t="s">
        <v>968</v>
      </c>
      <c r="I2" s="257" t="s">
        <v>969</v>
      </c>
      <c r="J2" s="257" t="s">
        <v>970</v>
      </c>
      <c r="K2" s="257" t="s">
        <v>971</v>
      </c>
      <c r="L2" s="257" t="s">
        <v>972</v>
      </c>
      <c r="M2" s="257" t="s">
        <v>973</v>
      </c>
      <c r="N2" s="257" t="s">
        <v>974</v>
      </c>
      <c r="O2" s="257" t="s">
        <v>976</v>
      </c>
    </row>
    <row r="3" spans="1:15" ht="13.5" customHeight="1" x14ac:dyDescent="0.25">
      <c r="A3" s="113" t="s">
        <v>218</v>
      </c>
      <c r="B3" s="190">
        <v>1742.1</v>
      </c>
      <c r="C3" s="190">
        <v>1723.7</v>
      </c>
      <c r="D3" s="190">
        <v>1702.3</v>
      </c>
      <c r="E3" s="190">
        <v>1673.3</v>
      </c>
      <c r="F3" s="190">
        <v>1731.6</v>
      </c>
      <c r="G3" s="190">
        <v>1732.5</v>
      </c>
      <c r="H3" s="190">
        <v>1756.4</v>
      </c>
      <c r="I3" s="190">
        <v>1779.6</v>
      </c>
      <c r="J3" s="190">
        <v>1754.4</v>
      </c>
      <c r="K3" s="190">
        <v>1749.8</v>
      </c>
      <c r="L3" s="190">
        <v>1714.7</v>
      </c>
      <c r="M3" s="190">
        <v>1790.7</v>
      </c>
      <c r="N3" s="191">
        <f>SUM(B3:M3)/12</f>
        <v>1737.5916666666669</v>
      </c>
      <c r="O3" s="191"/>
    </row>
    <row r="4" spans="1:15" ht="13.5" customHeight="1" x14ac:dyDescent="0.25">
      <c r="A4" s="113" t="s">
        <v>217</v>
      </c>
      <c r="B4" s="190">
        <v>1916.4</v>
      </c>
      <c r="C4" s="190">
        <v>1880.4</v>
      </c>
      <c r="D4" s="190">
        <v>1892.5</v>
      </c>
      <c r="E4" s="190">
        <v>1856.3</v>
      </c>
      <c r="F4" s="190">
        <v>1910.9</v>
      </c>
      <c r="G4" s="190">
        <v>1905.9</v>
      </c>
      <c r="H4" s="190">
        <v>1928.1</v>
      </c>
      <c r="I4" s="190">
        <v>1951.8</v>
      </c>
      <c r="J4" s="190">
        <v>1927.4</v>
      </c>
      <c r="K4" s="190">
        <v>1930.2</v>
      </c>
      <c r="L4" s="190">
        <v>1895.2</v>
      </c>
      <c r="M4" s="190">
        <v>1974.9</v>
      </c>
      <c r="N4" s="191">
        <f>SUM(B4:M4)/12</f>
        <v>1914.166666666667</v>
      </c>
      <c r="O4" s="191">
        <f>(N4*100/N3)-100</f>
        <v>10.162053800518919</v>
      </c>
    </row>
    <row r="5" spans="1:15" ht="15" customHeight="1" x14ac:dyDescent="0.25">
      <c r="A5" s="113" t="s">
        <v>680</v>
      </c>
      <c r="B5" s="190">
        <v>1834.5</v>
      </c>
      <c r="C5" s="190">
        <v>1807.2</v>
      </c>
      <c r="D5" s="190">
        <v>1803</v>
      </c>
      <c r="E5" s="190">
        <v>1768.6</v>
      </c>
      <c r="F5" s="190">
        <v>1824.3</v>
      </c>
      <c r="G5" s="190">
        <v>1821.6</v>
      </c>
      <c r="H5" s="190">
        <v>1844.6</v>
      </c>
      <c r="I5" s="190">
        <v>1867.6</v>
      </c>
      <c r="J5" s="190">
        <v>1842.8</v>
      </c>
      <c r="K5" s="190">
        <v>1842.2</v>
      </c>
      <c r="L5" s="190">
        <v>1808.7</v>
      </c>
      <c r="M5" s="190">
        <v>1887.2</v>
      </c>
      <c r="N5" s="191"/>
      <c r="O5" s="191"/>
    </row>
    <row r="6" spans="1:15" ht="30" customHeight="1" x14ac:dyDescent="0.25">
      <c r="A6" s="116"/>
      <c r="B6" s="257" t="s">
        <v>938</v>
      </c>
      <c r="C6" s="257" t="s">
        <v>939</v>
      </c>
      <c r="D6" s="257" t="s">
        <v>940</v>
      </c>
      <c r="E6" s="257" t="s">
        <v>941</v>
      </c>
      <c r="F6" s="257" t="s">
        <v>942</v>
      </c>
      <c r="G6" s="257" t="s">
        <v>943</v>
      </c>
      <c r="H6" s="257" t="s">
        <v>944</v>
      </c>
      <c r="I6" s="257" t="s">
        <v>945</v>
      </c>
      <c r="J6" s="257" t="s">
        <v>946</v>
      </c>
      <c r="K6" s="257" t="s">
        <v>947</v>
      </c>
      <c r="L6" s="257" t="s">
        <v>948</v>
      </c>
      <c r="M6" s="257" t="s">
        <v>949</v>
      </c>
      <c r="N6" s="257" t="s">
        <v>974</v>
      </c>
      <c r="O6" s="257" t="s">
        <v>976</v>
      </c>
    </row>
    <row r="7" spans="1:15" ht="13.5" customHeight="1" x14ac:dyDescent="0.25">
      <c r="A7" s="113" t="s">
        <v>218</v>
      </c>
      <c r="B7" s="190">
        <v>1792.7</v>
      </c>
      <c r="C7" s="190">
        <v>1775.6</v>
      </c>
      <c r="D7" s="190">
        <v>1784.3</v>
      </c>
      <c r="E7" s="190">
        <v>1810.5</v>
      </c>
      <c r="F7" s="190">
        <v>1844.3</v>
      </c>
      <c r="G7" s="190">
        <v>1825</v>
      </c>
      <c r="H7" s="190">
        <v>1807.2</v>
      </c>
      <c r="I7" s="190">
        <v>1831.7</v>
      </c>
      <c r="J7" s="190">
        <v>1819.2</v>
      </c>
      <c r="K7" s="190">
        <v>1813.9</v>
      </c>
      <c r="L7" s="190">
        <v>1864.3</v>
      </c>
      <c r="M7" s="190">
        <v>1900.2</v>
      </c>
      <c r="N7" s="191">
        <f>SUM(B7:M7)/12</f>
        <v>1822.4083333333335</v>
      </c>
      <c r="O7" s="191"/>
    </row>
    <row r="8" spans="1:15" ht="13.5" customHeight="1" x14ac:dyDescent="0.25">
      <c r="A8" s="113" t="s">
        <v>217</v>
      </c>
      <c r="B8" s="190">
        <v>1969.4</v>
      </c>
      <c r="C8" s="190">
        <v>1943</v>
      </c>
      <c r="D8" s="190">
        <v>1948.9</v>
      </c>
      <c r="E8" s="190">
        <v>1976.8</v>
      </c>
      <c r="F8" s="190">
        <v>2008.3</v>
      </c>
      <c r="G8" s="190">
        <v>1989.5</v>
      </c>
      <c r="H8" s="190">
        <v>1967.1</v>
      </c>
      <c r="I8" s="190">
        <v>1996.5</v>
      </c>
      <c r="J8" s="190">
        <v>1979.7</v>
      </c>
      <c r="K8" s="190">
        <v>1990</v>
      </c>
      <c r="L8" s="190">
        <v>2022.5</v>
      </c>
      <c r="M8" s="190">
        <v>2050.6</v>
      </c>
      <c r="N8" s="191">
        <f>SUM(B8:M8)/12</f>
        <v>1986.8583333333333</v>
      </c>
      <c r="O8" s="191">
        <f>(N8*100/N7)-100</f>
        <v>9.0237734865493877</v>
      </c>
    </row>
    <row r="9" spans="1:15" ht="15.75" customHeight="1" x14ac:dyDescent="0.25">
      <c r="A9" s="113" t="s">
        <v>680</v>
      </c>
      <c r="B9" s="190">
        <v>1885.7</v>
      </c>
      <c r="C9" s="190">
        <v>1864.2</v>
      </c>
      <c r="D9" s="190">
        <v>1871.2</v>
      </c>
      <c r="E9" s="190">
        <v>1896.4</v>
      </c>
      <c r="F9" s="190">
        <v>1929</v>
      </c>
      <c r="G9" s="190">
        <v>1910</v>
      </c>
      <c r="H9" s="190">
        <v>1890.1</v>
      </c>
      <c r="I9" s="190">
        <v>1916.5</v>
      </c>
      <c r="J9" s="190">
        <v>1901.4</v>
      </c>
      <c r="K9" s="190">
        <v>1905.3</v>
      </c>
      <c r="L9" s="190">
        <v>1946.9</v>
      </c>
      <c r="M9" s="190">
        <v>1978.4</v>
      </c>
      <c r="N9" s="191"/>
      <c r="O9" s="191"/>
    </row>
    <row r="10" spans="1:15" ht="30" customHeight="1" x14ac:dyDescent="0.25">
      <c r="A10" s="116"/>
      <c r="B10" s="257" t="s">
        <v>950</v>
      </c>
      <c r="C10" s="257" t="s">
        <v>951</v>
      </c>
      <c r="D10" s="257" t="s">
        <v>952</v>
      </c>
      <c r="E10" s="257" t="s">
        <v>953</v>
      </c>
      <c r="F10" s="257" t="s">
        <v>954</v>
      </c>
      <c r="G10" s="257" t="s">
        <v>955</v>
      </c>
      <c r="H10" s="257" t="s">
        <v>956</v>
      </c>
      <c r="I10" s="257" t="s">
        <v>957</v>
      </c>
      <c r="J10" s="257" t="s">
        <v>958</v>
      </c>
      <c r="K10" s="257" t="s">
        <v>959</v>
      </c>
      <c r="L10" s="257" t="s">
        <v>960</v>
      </c>
      <c r="M10" s="257" t="s">
        <v>961</v>
      </c>
      <c r="N10" s="257" t="s">
        <v>974</v>
      </c>
      <c r="O10" s="257" t="s">
        <v>976</v>
      </c>
    </row>
    <row r="11" spans="1:15" ht="13.5" customHeight="1" x14ac:dyDescent="0.25">
      <c r="A11" s="113" t="s">
        <v>218</v>
      </c>
      <c r="B11" s="190">
        <v>1899.2</v>
      </c>
      <c r="C11" s="190">
        <v>1900.9</v>
      </c>
      <c r="D11" s="190">
        <v>1876.3</v>
      </c>
      <c r="E11" s="190">
        <v>1869.1</v>
      </c>
      <c r="F11" s="190">
        <v>1792</v>
      </c>
      <c r="G11" s="190">
        <v>1833.6</v>
      </c>
      <c r="H11" s="190">
        <v>1832.8</v>
      </c>
      <c r="I11" s="190">
        <v>1862.2</v>
      </c>
      <c r="J11" s="190">
        <v>1843.7</v>
      </c>
      <c r="K11" s="190">
        <v>1832.7</v>
      </c>
      <c r="L11" s="190">
        <v>1806.3</v>
      </c>
      <c r="M11" s="190">
        <v>1896.7</v>
      </c>
      <c r="N11" s="191">
        <f>SUM(B11:M11)/12</f>
        <v>1853.7916666666667</v>
      </c>
      <c r="O11" s="191"/>
    </row>
    <row r="12" spans="1:15" ht="13.5" customHeight="1" x14ac:dyDescent="0.25">
      <c r="A12" s="113" t="s">
        <v>217</v>
      </c>
      <c r="B12" s="190">
        <v>2057.3000000000002</v>
      </c>
      <c r="C12" s="190">
        <v>2036.6</v>
      </c>
      <c r="D12" s="190">
        <v>2034.5</v>
      </c>
      <c r="E12" s="190">
        <v>2017.7</v>
      </c>
      <c r="F12" s="190">
        <v>1951.4</v>
      </c>
      <c r="G12" s="190">
        <v>1972.9</v>
      </c>
      <c r="H12" s="190">
        <v>1987.6</v>
      </c>
      <c r="I12" s="190">
        <v>2017.7</v>
      </c>
      <c r="J12" s="190">
        <v>1997.7</v>
      </c>
      <c r="K12" s="190">
        <v>1998.5</v>
      </c>
      <c r="L12" s="190">
        <v>1968</v>
      </c>
      <c r="M12" s="190">
        <v>2059.1999999999998</v>
      </c>
      <c r="N12" s="191">
        <f>SUM(B12:M12)/12</f>
        <v>2008.2583333333334</v>
      </c>
      <c r="O12" s="191">
        <f>(N12*100/N11)-100</f>
        <v>8.3324717358566858</v>
      </c>
    </row>
    <row r="13" spans="1:15" ht="14.25" customHeight="1" x14ac:dyDescent="0.25">
      <c r="A13" s="113" t="s">
        <v>680</v>
      </c>
      <c r="B13" s="192">
        <v>1981.5</v>
      </c>
      <c r="C13" s="192">
        <v>1971.9</v>
      </c>
      <c r="D13" s="192">
        <v>1959.4</v>
      </c>
      <c r="E13" s="192">
        <v>1947</v>
      </c>
      <c r="F13" s="192">
        <v>1875</v>
      </c>
      <c r="G13" s="192">
        <v>1905.1</v>
      </c>
      <c r="H13" s="192">
        <v>1912.3</v>
      </c>
      <c r="I13" s="192">
        <v>1941.7</v>
      </c>
      <c r="J13" s="192">
        <v>1922.2</v>
      </c>
      <c r="K13" s="192">
        <v>1917.6</v>
      </c>
      <c r="L13" s="192">
        <v>1890</v>
      </c>
      <c r="M13" s="192">
        <v>1981.1</v>
      </c>
      <c r="N13" s="193"/>
      <c r="O13" s="193"/>
    </row>
    <row r="14" spans="1:15" ht="15" customHeight="1" x14ac:dyDescent="0.25">
      <c r="A14" s="647" t="s">
        <v>754</v>
      </c>
      <c r="B14" s="647"/>
      <c r="C14" s="647"/>
      <c r="D14" s="647"/>
      <c r="E14" s="647"/>
      <c r="F14" s="647"/>
      <c r="G14" s="647"/>
      <c r="H14" s="647"/>
      <c r="I14" s="647"/>
      <c r="J14" s="647"/>
      <c r="K14" s="647"/>
      <c r="L14" s="647"/>
      <c r="M14" s="647"/>
      <c r="N14" s="647"/>
      <c r="O14" s="647"/>
    </row>
  </sheetData>
  <mergeCells count="2">
    <mergeCell ref="A1:O1"/>
    <mergeCell ref="A14:O14"/>
  </mergeCells>
  <pageMargins left="0.7" right="0.7" top="0.75" bottom="0.75" header="0.3" footer="0.3"/>
  <pageSetup orientation="portrait"/>
  <headerFooter>
    <oddFooter>&amp;C&amp;"Helvetica Neue,Regular"&amp;12&amp;K000000&amp;P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8" tint="-0.249977111117893"/>
  </sheetPr>
  <dimension ref="A1:H76"/>
  <sheetViews>
    <sheetView showGridLines="0" workbookViewId="0">
      <selection activeCell="A3" sqref="A3"/>
    </sheetView>
  </sheetViews>
  <sheetFormatPr baseColWidth="10" defaultColWidth="10.7109375" defaultRowHeight="15" customHeight="1" x14ac:dyDescent="0.25"/>
  <cols>
    <col min="1" max="1" width="26.85546875" style="1" customWidth="1"/>
    <col min="2" max="2" width="15.42578125" style="1" customWidth="1"/>
    <col min="3" max="3" width="16.42578125" style="1" customWidth="1"/>
    <col min="4" max="4" width="19.7109375" style="1" customWidth="1"/>
    <col min="5" max="5" width="8.7109375" style="1" customWidth="1"/>
    <col min="6" max="6" width="16.140625" style="1" customWidth="1"/>
    <col min="7" max="7" width="14.28515625" style="1" customWidth="1"/>
    <col min="8" max="9" width="10.7109375" style="1" customWidth="1"/>
    <col min="10" max="16384" width="10.7109375" style="1"/>
  </cols>
  <sheetData>
    <row r="1" spans="1:8" ht="15" customHeight="1" x14ac:dyDescent="0.25">
      <c r="A1" s="479" t="s">
        <v>528</v>
      </c>
      <c r="B1" s="479"/>
      <c r="C1" s="479"/>
      <c r="D1" s="479"/>
      <c r="E1" s="479"/>
      <c r="F1" s="479"/>
      <c r="G1" s="479"/>
      <c r="H1" s="479"/>
    </row>
    <row r="2" spans="1:8" ht="39.6" customHeight="1" x14ac:dyDescent="0.25">
      <c r="A2" s="225" t="s">
        <v>327</v>
      </c>
      <c r="B2" s="225" t="s">
        <v>980</v>
      </c>
      <c r="C2" s="257" t="s">
        <v>977</v>
      </c>
      <c r="D2" s="257" t="s">
        <v>978</v>
      </c>
      <c r="E2" s="257" t="s">
        <v>981</v>
      </c>
      <c r="F2" s="257" t="s">
        <v>982</v>
      </c>
      <c r="G2" s="257" t="s">
        <v>983</v>
      </c>
      <c r="H2" s="225" t="s">
        <v>30</v>
      </c>
    </row>
    <row r="3" spans="1:8" ht="15" customHeight="1" x14ac:dyDescent="0.25">
      <c r="A3" s="115" t="s">
        <v>984</v>
      </c>
      <c r="B3" s="78">
        <v>558</v>
      </c>
      <c r="C3" s="78">
        <v>9</v>
      </c>
      <c r="D3" s="78">
        <v>66</v>
      </c>
      <c r="E3" s="292" t="s">
        <v>230</v>
      </c>
      <c r="F3" s="78">
        <v>496</v>
      </c>
      <c r="G3" s="78">
        <v>0</v>
      </c>
      <c r="H3" s="292" t="s">
        <v>231</v>
      </c>
    </row>
    <row r="4" spans="1:8" ht="15" customHeight="1" x14ac:dyDescent="0.25">
      <c r="A4" s="115" t="s">
        <v>232</v>
      </c>
      <c r="B4" s="78">
        <v>1651</v>
      </c>
      <c r="C4" s="78">
        <v>32</v>
      </c>
      <c r="D4" s="78">
        <v>58</v>
      </c>
      <c r="E4" s="78">
        <v>5</v>
      </c>
      <c r="F4" s="78">
        <v>736</v>
      </c>
      <c r="G4" s="78">
        <v>0</v>
      </c>
      <c r="H4" s="78">
        <v>2482</v>
      </c>
    </row>
    <row r="5" spans="1:8" ht="15" customHeight="1" x14ac:dyDescent="0.25">
      <c r="A5" s="115" t="s">
        <v>985</v>
      </c>
      <c r="B5" s="78">
        <v>3124</v>
      </c>
      <c r="C5" s="78">
        <v>17</v>
      </c>
      <c r="D5" s="78">
        <v>98</v>
      </c>
      <c r="E5" s="78">
        <v>79</v>
      </c>
      <c r="F5" s="78">
        <v>1240</v>
      </c>
      <c r="G5" s="78">
        <v>0</v>
      </c>
      <c r="H5" s="78">
        <v>4558</v>
      </c>
    </row>
    <row r="6" spans="1:8" ht="15" customHeight="1" x14ac:dyDescent="0.25">
      <c r="A6" s="115" t="s">
        <v>233</v>
      </c>
      <c r="B6" s="78">
        <v>622</v>
      </c>
      <c r="C6" s="78">
        <v>12</v>
      </c>
      <c r="D6" s="78">
        <v>47</v>
      </c>
      <c r="E6" s="292" t="s">
        <v>230</v>
      </c>
      <c r="F6" s="78">
        <v>513</v>
      </c>
      <c r="G6" s="78">
        <v>0</v>
      </c>
      <c r="H6" s="292" t="s">
        <v>234</v>
      </c>
    </row>
    <row r="7" spans="1:8" ht="15" customHeight="1" x14ac:dyDescent="0.25">
      <c r="A7" s="115" t="s">
        <v>235</v>
      </c>
      <c r="B7" s="78">
        <v>2188</v>
      </c>
      <c r="C7" s="78">
        <v>6</v>
      </c>
      <c r="D7" s="78">
        <v>181</v>
      </c>
      <c r="E7" s="78">
        <v>16</v>
      </c>
      <c r="F7" s="78">
        <v>1336</v>
      </c>
      <c r="G7" s="78">
        <v>0</v>
      </c>
      <c r="H7" s="78">
        <v>3727</v>
      </c>
    </row>
    <row r="8" spans="1:8" ht="15" customHeight="1" x14ac:dyDescent="0.25">
      <c r="A8" s="115" t="s">
        <v>986</v>
      </c>
      <c r="B8" s="78">
        <v>1115</v>
      </c>
      <c r="C8" s="78">
        <v>17</v>
      </c>
      <c r="D8" s="78">
        <v>55</v>
      </c>
      <c r="E8" s="78">
        <v>6</v>
      </c>
      <c r="F8" s="78">
        <v>853</v>
      </c>
      <c r="G8" s="78">
        <v>0</v>
      </c>
      <c r="H8" s="78">
        <v>2046</v>
      </c>
    </row>
    <row r="9" spans="1:8" ht="15" customHeight="1" x14ac:dyDescent="0.25">
      <c r="A9" s="115" t="s">
        <v>236</v>
      </c>
      <c r="B9" s="78">
        <v>54</v>
      </c>
      <c r="C9" s="292" t="s">
        <v>230</v>
      </c>
      <c r="D9" s="78">
        <v>12</v>
      </c>
      <c r="E9" s="78">
        <v>0</v>
      </c>
      <c r="F9" s="78">
        <v>62</v>
      </c>
      <c r="G9" s="78">
        <v>0</v>
      </c>
      <c r="H9" s="292" t="s">
        <v>237</v>
      </c>
    </row>
    <row r="10" spans="1:8" ht="15" customHeight="1" x14ac:dyDescent="0.25">
      <c r="A10" s="115" t="s">
        <v>238</v>
      </c>
      <c r="B10" s="78">
        <v>1614</v>
      </c>
      <c r="C10" s="78">
        <v>33</v>
      </c>
      <c r="D10" s="78">
        <v>31</v>
      </c>
      <c r="E10" s="292" t="s">
        <v>230</v>
      </c>
      <c r="F10" s="78">
        <v>709</v>
      </c>
      <c r="G10" s="78">
        <v>0</v>
      </c>
      <c r="H10" s="292" t="s">
        <v>239</v>
      </c>
    </row>
    <row r="11" spans="1:8" ht="15" customHeight="1" x14ac:dyDescent="0.25">
      <c r="A11" s="115" t="s">
        <v>987</v>
      </c>
      <c r="B11" s="78">
        <v>75</v>
      </c>
      <c r="C11" s="78">
        <v>5</v>
      </c>
      <c r="D11" s="78">
        <v>6</v>
      </c>
      <c r="E11" s="292" t="s">
        <v>230</v>
      </c>
      <c r="F11" s="78">
        <v>83</v>
      </c>
      <c r="G11" s="78">
        <v>0</v>
      </c>
      <c r="H11" s="292" t="s">
        <v>240</v>
      </c>
    </row>
    <row r="12" spans="1:8" ht="15" customHeight="1" x14ac:dyDescent="0.25">
      <c r="A12" s="115" t="s">
        <v>241</v>
      </c>
      <c r="B12" s="78">
        <v>1257</v>
      </c>
      <c r="C12" s="78">
        <v>17</v>
      </c>
      <c r="D12" s="78">
        <v>93</v>
      </c>
      <c r="E12" s="78">
        <v>0</v>
      </c>
      <c r="F12" s="78">
        <v>672</v>
      </c>
      <c r="G12" s="78">
        <v>0</v>
      </c>
      <c r="H12" s="78">
        <v>2039</v>
      </c>
    </row>
    <row r="13" spans="1:8" ht="15" customHeight="1" x14ac:dyDescent="0.25">
      <c r="A13" s="115" t="s">
        <v>988</v>
      </c>
      <c r="B13" s="78">
        <v>10449</v>
      </c>
      <c r="C13" s="78">
        <v>14</v>
      </c>
      <c r="D13" s="78">
        <v>538</v>
      </c>
      <c r="E13" s="78">
        <v>70</v>
      </c>
      <c r="F13" s="78">
        <v>4914</v>
      </c>
      <c r="G13" s="78">
        <v>0</v>
      </c>
      <c r="H13" s="78">
        <v>15985</v>
      </c>
    </row>
    <row r="14" spans="1:8" ht="15" customHeight="1" x14ac:dyDescent="0.25">
      <c r="A14" s="115" t="s">
        <v>242</v>
      </c>
      <c r="B14" s="78">
        <v>286</v>
      </c>
      <c r="C14" s="78">
        <v>12</v>
      </c>
      <c r="D14" s="78">
        <v>23</v>
      </c>
      <c r="E14" s="78">
        <v>0</v>
      </c>
      <c r="F14" s="78">
        <v>228</v>
      </c>
      <c r="G14" s="78">
        <v>0</v>
      </c>
      <c r="H14" s="78">
        <v>549</v>
      </c>
    </row>
    <row r="15" spans="1:8" ht="15" customHeight="1" x14ac:dyDescent="0.25">
      <c r="A15" s="115" t="s">
        <v>243</v>
      </c>
      <c r="B15" s="78">
        <v>1967</v>
      </c>
      <c r="C15" s="78">
        <v>38</v>
      </c>
      <c r="D15" s="78">
        <v>92</v>
      </c>
      <c r="E15" s="292" t="s">
        <v>230</v>
      </c>
      <c r="F15" s="78">
        <v>1133</v>
      </c>
      <c r="G15" s="78">
        <v>0</v>
      </c>
      <c r="H15" s="292" t="s">
        <v>244</v>
      </c>
    </row>
    <row r="16" spans="1:8" ht="15" customHeight="1" x14ac:dyDescent="0.25">
      <c r="A16" s="115" t="s">
        <v>245</v>
      </c>
      <c r="B16" s="78">
        <v>1711</v>
      </c>
      <c r="C16" s="78">
        <v>9</v>
      </c>
      <c r="D16" s="78">
        <v>58</v>
      </c>
      <c r="E16" s="78">
        <v>37</v>
      </c>
      <c r="F16" s="78">
        <v>994</v>
      </c>
      <c r="G16" s="78">
        <v>0</v>
      </c>
      <c r="H16" s="78">
        <v>2809</v>
      </c>
    </row>
    <row r="17" spans="1:8" ht="15" customHeight="1" x14ac:dyDescent="0.25">
      <c r="A17" s="115" t="s">
        <v>246</v>
      </c>
      <c r="B17" s="78">
        <v>5057</v>
      </c>
      <c r="C17" s="78">
        <v>110</v>
      </c>
      <c r="D17" s="78">
        <v>110</v>
      </c>
      <c r="E17" s="78">
        <v>48</v>
      </c>
      <c r="F17" s="78">
        <v>2415</v>
      </c>
      <c r="G17" s="78">
        <v>0</v>
      </c>
      <c r="H17" s="78">
        <v>7740</v>
      </c>
    </row>
    <row r="18" spans="1:8" ht="15" customHeight="1" x14ac:dyDescent="0.25">
      <c r="A18" s="115" t="s">
        <v>247</v>
      </c>
      <c r="B18" s="78">
        <v>615</v>
      </c>
      <c r="C18" s="78">
        <v>12</v>
      </c>
      <c r="D18" s="78">
        <v>17</v>
      </c>
      <c r="E18" s="78">
        <v>0</v>
      </c>
      <c r="F18" s="78">
        <v>325</v>
      </c>
      <c r="G18" s="78">
        <v>0</v>
      </c>
      <c r="H18" s="78">
        <v>969</v>
      </c>
    </row>
    <row r="19" spans="1:8" ht="15" customHeight="1" x14ac:dyDescent="0.25">
      <c r="A19" s="115" t="s">
        <v>248</v>
      </c>
      <c r="B19" s="78">
        <v>121</v>
      </c>
      <c r="C19" s="292" t="s">
        <v>230</v>
      </c>
      <c r="D19" s="78">
        <v>8</v>
      </c>
      <c r="E19" s="78">
        <v>0</v>
      </c>
      <c r="F19" s="78">
        <v>123</v>
      </c>
      <c r="G19" s="78">
        <v>0</v>
      </c>
      <c r="H19" s="292" t="s">
        <v>249</v>
      </c>
    </row>
    <row r="20" spans="1:8" ht="15" customHeight="1" x14ac:dyDescent="0.25">
      <c r="A20" s="115" t="s">
        <v>989</v>
      </c>
      <c r="B20" s="78">
        <v>153</v>
      </c>
      <c r="C20" s="78">
        <v>0</v>
      </c>
      <c r="D20" s="78">
        <v>43</v>
      </c>
      <c r="E20" s="78">
        <v>0</v>
      </c>
      <c r="F20" s="78">
        <v>90</v>
      </c>
      <c r="G20" s="78">
        <v>0</v>
      </c>
      <c r="H20" s="78">
        <v>286</v>
      </c>
    </row>
    <row r="21" spans="1:8" ht="15" customHeight="1" x14ac:dyDescent="0.25">
      <c r="A21" s="115" t="s">
        <v>250</v>
      </c>
      <c r="B21" s="78">
        <v>126</v>
      </c>
      <c r="C21" s="292" t="s">
        <v>230</v>
      </c>
      <c r="D21" s="292" t="s">
        <v>230</v>
      </c>
      <c r="E21" s="78">
        <v>0</v>
      </c>
      <c r="F21" s="78">
        <v>7</v>
      </c>
      <c r="G21" s="78">
        <v>0</v>
      </c>
      <c r="H21" s="292" t="s">
        <v>251</v>
      </c>
    </row>
    <row r="22" spans="1:8" ht="15" customHeight="1" x14ac:dyDescent="0.25">
      <c r="A22" s="115" t="s">
        <v>252</v>
      </c>
      <c r="B22" s="78">
        <v>524</v>
      </c>
      <c r="C22" s="78">
        <v>18</v>
      </c>
      <c r="D22" s="78">
        <v>111</v>
      </c>
      <c r="E22" s="78">
        <v>10</v>
      </c>
      <c r="F22" s="78">
        <v>492</v>
      </c>
      <c r="G22" s="78">
        <v>0</v>
      </c>
      <c r="H22" s="78">
        <v>1155</v>
      </c>
    </row>
    <row r="23" spans="1:8" ht="15" customHeight="1" x14ac:dyDescent="0.25">
      <c r="A23" s="115" t="s">
        <v>253</v>
      </c>
      <c r="B23" s="78">
        <v>28</v>
      </c>
      <c r="C23" s="78">
        <v>6</v>
      </c>
      <c r="D23" s="78">
        <v>5</v>
      </c>
      <c r="E23" s="78">
        <v>0</v>
      </c>
      <c r="F23" s="78">
        <v>34</v>
      </c>
      <c r="G23" s="78">
        <v>0</v>
      </c>
      <c r="H23" s="78">
        <v>73</v>
      </c>
    </row>
    <row r="24" spans="1:8" ht="15" customHeight="1" x14ac:dyDescent="0.25">
      <c r="A24" s="115" t="s">
        <v>254</v>
      </c>
      <c r="B24" s="78">
        <v>3055</v>
      </c>
      <c r="C24" s="78">
        <v>71</v>
      </c>
      <c r="D24" s="78">
        <v>178</v>
      </c>
      <c r="E24" s="78">
        <v>20</v>
      </c>
      <c r="F24" s="78">
        <v>1714</v>
      </c>
      <c r="G24" s="78">
        <v>0</v>
      </c>
      <c r="H24" s="78">
        <v>5038</v>
      </c>
    </row>
    <row r="25" spans="1:8" ht="15" customHeight="1" x14ac:dyDescent="0.25">
      <c r="A25" s="115" t="s">
        <v>255</v>
      </c>
      <c r="B25" s="78">
        <v>981</v>
      </c>
      <c r="C25" s="78">
        <v>23</v>
      </c>
      <c r="D25" s="78">
        <v>12</v>
      </c>
      <c r="E25" s="292" t="s">
        <v>230</v>
      </c>
      <c r="F25" s="78">
        <v>398</v>
      </c>
      <c r="G25" s="78">
        <v>0</v>
      </c>
      <c r="H25" s="292" t="s">
        <v>256</v>
      </c>
    </row>
    <row r="26" spans="1:8" ht="15" customHeight="1" x14ac:dyDescent="0.25">
      <c r="A26" s="115" t="s">
        <v>257</v>
      </c>
      <c r="B26" s="78">
        <v>1690</v>
      </c>
      <c r="C26" s="78">
        <v>16</v>
      </c>
      <c r="D26" s="78">
        <v>48</v>
      </c>
      <c r="E26" s="78">
        <v>51</v>
      </c>
      <c r="F26" s="78">
        <v>837</v>
      </c>
      <c r="G26" s="78">
        <v>0</v>
      </c>
      <c r="H26" s="78">
        <v>2642</v>
      </c>
    </row>
    <row r="27" spans="1:8" ht="15" customHeight="1" x14ac:dyDescent="0.25">
      <c r="A27" s="115" t="s">
        <v>258</v>
      </c>
      <c r="B27" s="78">
        <v>70</v>
      </c>
      <c r="C27" s="292" t="s">
        <v>230</v>
      </c>
      <c r="D27" s="78">
        <v>5</v>
      </c>
      <c r="E27" s="292" t="s">
        <v>230</v>
      </c>
      <c r="F27" s="78">
        <v>79</v>
      </c>
      <c r="G27" s="78">
        <v>0</v>
      </c>
      <c r="H27" s="292" t="s">
        <v>259</v>
      </c>
    </row>
    <row r="28" spans="1:8" ht="15" customHeight="1" x14ac:dyDescent="0.25">
      <c r="A28" s="115" t="s">
        <v>260</v>
      </c>
      <c r="B28" s="78">
        <v>17032</v>
      </c>
      <c r="C28" s="78">
        <v>44</v>
      </c>
      <c r="D28" s="78">
        <v>354</v>
      </c>
      <c r="E28" s="78">
        <v>214</v>
      </c>
      <c r="F28" s="78">
        <v>4440</v>
      </c>
      <c r="G28" s="78">
        <v>0</v>
      </c>
      <c r="H28" s="78">
        <v>22084</v>
      </c>
    </row>
    <row r="29" spans="1:8" ht="15" customHeight="1" x14ac:dyDescent="0.25">
      <c r="A29" s="115" t="s">
        <v>261</v>
      </c>
      <c r="B29" s="78">
        <v>7717</v>
      </c>
      <c r="C29" s="78">
        <v>152</v>
      </c>
      <c r="D29" s="78">
        <v>107</v>
      </c>
      <c r="E29" s="78">
        <v>7</v>
      </c>
      <c r="F29" s="78">
        <v>2130</v>
      </c>
      <c r="G29" s="78">
        <v>0</v>
      </c>
      <c r="H29" s="78">
        <v>10113</v>
      </c>
    </row>
    <row r="30" spans="1:8" ht="15" customHeight="1" x14ac:dyDescent="0.25">
      <c r="A30" s="115" t="s">
        <v>262</v>
      </c>
      <c r="B30" s="78">
        <v>139</v>
      </c>
      <c r="C30" s="78">
        <v>9</v>
      </c>
      <c r="D30" s="78">
        <v>12</v>
      </c>
      <c r="E30" s="78">
        <v>0</v>
      </c>
      <c r="F30" s="78">
        <v>112</v>
      </c>
      <c r="G30" s="78">
        <v>0</v>
      </c>
      <c r="H30" s="78">
        <v>272</v>
      </c>
    </row>
    <row r="31" spans="1:8" ht="15" customHeight="1" x14ac:dyDescent="0.25">
      <c r="A31" s="115" t="s">
        <v>263</v>
      </c>
      <c r="B31" s="78">
        <v>992</v>
      </c>
      <c r="C31" s="78">
        <v>19</v>
      </c>
      <c r="D31" s="78">
        <v>21</v>
      </c>
      <c r="E31" s="292" t="s">
        <v>230</v>
      </c>
      <c r="F31" s="78">
        <v>435</v>
      </c>
      <c r="G31" s="78">
        <v>0</v>
      </c>
      <c r="H31" s="292" t="s">
        <v>264</v>
      </c>
    </row>
    <row r="32" spans="1:8" ht="15" customHeight="1" x14ac:dyDescent="0.25">
      <c r="A32" s="115" t="s">
        <v>265</v>
      </c>
      <c r="B32" s="78">
        <v>212</v>
      </c>
      <c r="C32" s="78">
        <v>16</v>
      </c>
      <c r="D32" s="78">
        <v>18</v>
      </c>
      <c r="E32" s="78">
        <v>0</v>
      </c>
      <c r="F32" s="78">
        <v>210</v>
      </c>
      <c r="G32" s="78">
        <v>0</v>
      </c>
      <c r="H32" s="78">
        <v>456</v>
      </c>
    </row>
    <row r="33" spans="1:8" ht="15" customHeight="1" x14ac:dyDescent="0.25">
      <c r="A33" s="115" t="s">
        <v>266</v>
      </c>
      <c r="B33" s="78">
        <v>6805</v>
      </c>
      <c r="C33" s="78">
        <v>74</v>
      </c>
      <c r="D33" s="78">
        <v>276</v>
      </c>
      <c r="E33" s="78">
        <v>27</v>
      </c>
      <c r="F33" s="78">
        <v>3161</v>
      </c>
      <c r="G33" s="78">
        <v>0</v>
      </c>
      <c r="H33" s="78">
        <v>10343</v>
      </c>
    </row>
    <row r="34" spans="1:8" ht="15" customHeight="1" x14ac:dyDescent="0.25">
      <c r="A34" s="115" t="s">
        <v>990</v>
      </c>
      <c r="B34" s="78">
        <v>8694</v>
      </c>
      <c r="C34" s="78">
        <v>62</v>
      </c>
      <c r="D34" s="78">
        <v>248</v>
      </c>
      <c r="E34" s="78">
        <v>69</v>
      </c>
      <c r="F34" s="78">
        <v>2133</v>
      </c>
      <c r="G34" s="78">
        <v>0</v>
      </c>
      <c r="H34" s="78">
        <v>11206</v>
      </c>
    </row>
    <row r="35" spans="1:8" ht="15" customHeight="1" x14ac:dyDescent="0.25">
      <c r="A35" s="115" t="s">
        <v>267</v>
      </c>
      <c r="B35" s="78">
        <v>12329</v>
      </c>
      <c r="C35" s="78">
        <v>170</v>
      </c>
      <c r="D35" s="78">
        <v>228</v>
      </c>
      <c r="E35" s="78">
        <v>25</v>
      </c>
      <c r="F35" s="78">
        <v>3585</v>
      </c>
      <c r="G35" s="78">
        <v>0</v>
      </c>
      <c r="H35" s="78">
        <v>16337</v>
      </c>
    </row>
    <row r="36" spans="1:8" ht="15" customHeight="1" x14ac:dyDescent="0.25">
      <c r="A36" s="115" t="s">
        <v>268</v>
      </c>
      <c r="B36" s="78">
        <v>76</v>
      </c>
      <c r="C36" s="292" t="s">
        <v>230</v>
      </c>
      <c r="D36" s="78">
        <v>7</v>
      </c>
      <c r="E36" s="292" t="s">
        <v>230</v>
      </c>
      <c r="F36" s="78">
        <v>135</v>
      </c>
      <c r="G36" s="78">
        <v>0</v>
      </c>
      <c r="H36" s="292" t="s">
        <v>269</v>
      </c>
    </row>
    <row r="37" spans="1:8" ht="15" customHeight="1" x14ac:dyDescent="0.25">
      <c r="A37" s="115" t="s">
        <v>270</v>
      </c>
      <c r="B37" s="78">
        <v>266</v>
      </c>
      <c r="C37" s="78">
        <v>11</v>
      </c>
      <c r="D37" s="78">
        <v>11</v>
      </c>
      <c r="E37" s="78">
        <v>0</v>
      </c>
      <c r="F37" s="78">
        <v>172</v>
      </c>
      <c r="G37" s="78">
        <v>0</v>
      </c>
      <c r="H37" s="78">
        <v>460</v>
      </c>
    </row>
    <row r="38" spans="1:8" ht="15" customHeight="1" x14ac:dyDescent="0.25">
      <c r="A38" s="115" t="s">
        <v>991</v>
      </c>
      <c r="B38" s="78">
        <v>9095</v>
      </c>
      <c r="C38" s="78">
        <v>25</v>
      </c>
      <c r="D38" s="78">
        <v>244</v>
      </c>
      <c r="E38" s="78">
        <v>11</v>
      </c>
      <c r="F38" s="78">
        <v>3151</v>
      </c>
      <c r="G38" s="78">
        <v>0</v>
      </c>
      <c r="H38" s="78">
        <v>12526</v>
      </c>
    </row>
    <row r="39" spans="1:8" ht="15" customHeight="1" x14ac:dyDescent="0.25">
      <c r="A39" s="115" t="s">
        <v>271</v>
      </c>
      <c r="B39" s="78">
        <v>678</v>
      </c>
      <c r="C39" s="78">
        <v>18</v>
      </c>
      <c r="D39" s="78">
        <v>20</v>
      </c>
      <c r="E39" s="78">
        <v>11</v>
      </c>
      <c r="F39" s="78">
        <v>390</v>
      </c>
      <c r="G39" s="78">
        <v>0</v>
      </c>
      <c r="H39" s="78">
        <v>1117</v>
      </c>
    </row>
    <row r="40" spans="1:8" ht="15" customHeight="1" x14ac:dyDescent="0.25">
      <c r="A40" s="115" t="s">
        <v>992</v>
      </c>
      <c r="B40" s="78">
        <v>330</v>
      </c>
      <c r="C40" s="78">
        <v>18</v>
      </c>
      <c r="D40" s="78">
        <v>34</v>
      </c>
      <c r="E40" s="78">
        <v>0</v>
      </c>
      <c r="F40" s="78">
        <v>252</v>
      </c>
      <c r="G40" s="78">
        <v>0</v>
      </c>
      <c r="H40" s="78">
        <v>634</v>
      </c>
    </row>
    <row r="41" spans="1:8" ht="15" customHeight="1" x14ac:dyDescent="0.25">
      <c r="A41" s="115" t="s">
        <v>272</v>
      </c>
      <c r="B41" s="78">
        <v>1401</v>
      </c>
      <c r="C41" s="78">
        <v>36</v>
      </c>
      <c r="D41" s="78">
        <v>34</v>
      </c>
      <c r="E41" s="78">
        <v>8</v>
      </c>
      <c r="F41" s="78">
        <v>615</v>
      </c>
      <c r="G41" s="78">
        <v>0</v>
      </c>
      <c r="H41" s="78">
        <v>2094</v>
      </c>
    </row>
    <row r="42" spans="1:8" ht="15" customHeight="1" x14ac:dyDescent="0.25">
      <c r="A42" s="115" t="s">
        <v>993</v>
      </c>
      <c r="B42" s="78">
        <v>180748</v>
      </c>
      <c r="C42" s="78">
        <v>366</v>
      </c>
      <c r="D42" s="78">
        <v>4163</v>
      </c>
      <c r="E42" s="78">
        <v>637</v>
      </c>
      <c r="F42" s="78">
        <v>28980</v>
      </c>
      <c r="G42" s="78">
        <v>0</v>
      </c>
      <c r="H42" s="78">
        <v>214894</v>
      </c>
    </row>
    <row r="43" spans="1:8" ht="15" customHeight="1" x14ac:dyDescent="0.25">
      <c r="A43" s="115" t="s">
        <v>273</v>
      </c>
      <c r="B43" s="78">
        <v>734</v>
      </c>
      <c r="C43" s="78">
        <v>32</v>
      </c>
      <c r="D43" s="78">
        <v>13</v>
      </c>
      <c r="E43" s="78">
        <v>0</v>
      </c>
      <c r="F43" s="78">
        <v>270</v>
      </c>
      <c r="G43" s="78">
        <v>0</v>
      </c>
      <c r="H43" s="78">
        <v>1049</v>
      </c>
    </row>
    <row r="44" spans="1:8" ht="15" customHeight="1" x14ac:dyDescent="0.25">
      <c r="A44" s="115" t="s">
        <v>274</v>
      </c>
      <c r="B44" s="78">
        <v>2487</v>
      </c>
      <c r="C44" s="78">
        <v>48</v>
      </c>
      <c r="D44" s="78">
        <v>166</v>
      </c>
      <c r="E44" s="78">
        <v>36</v>
      </c>
      <c r="F44" s="78">
        <v>1543</v>
      </c>
      <c r="G44" s="78">
        <v>0</v>
      </c>
      <c r="H44" s="78">
        <v>4280</v>
      </c>
    </row>
    <row r="45" spans="1:8" ht="15" customHeight="1" x14ac:dyDescent="0.25">
      <c r="A45" s="115" t="s">
        <v>275</v>
      </c>
      <c r="B45" s="78">
        <v>1239</v>
      </c>
      <c r="C45" s="78">
        <v>89</v>
      </c>
      <c r="D45" s="78">
        <v>52</v>
      </c>
      <c r="E45" s="292" t="s">
        <v>230</v>
      </c>
      <c r="F45" s="78">
        <v>552</v>
      </c>
      <c r="G45" s="78">
        <v>0</v>
      </c>
      <c r="H45" s="292" t="s">
        <v>276</v>
      </c>
    </row>
    <row r="46" spans="1:8" ht="15" customHeight="1" x14ac:dyDescent="0.25">
      <c r="A46" s="115" t="s">
        <v>277</v>
      </c>
      <c r="B46" s="78">
        <v>1884</v>
      </c>
      <c r="C46" s="78">
        <v>122</v>
      </c>
      <c r="D46" s="78">
        <v>67</v>
      </c>
      <c r="E46" s="78">
        <v>6</v>
      </c>
      <c r="F46" s="78">
        <v>1143</v>
      </c>
      <c r="G46" s="78">
        <v>0</v>
      </c>
      <c r="H46" s="78">
        <v>3222</v>
      </c>
    </row>
    <row r="47" spans="1:8" ht="15" customHeight="1" x14ac:dyDescent="0.25">
      <c r="A47" s="115" t="s">
        <v>278</v>
      </c>
      <c r="B47" s="78">
        <v>226</v>
      </c>
      <c r="C47" s="292" t="s">
        <v>230</v>
      </c>
      <c r="D47" s="78">
        <v>36</v>
      </c>
      <c r="E47" s="78">
        <v>0</v>
      </c>
      <c r="F47" s="78">
        <v>192</v>
      </c>
      <c r="G47" s="78">
        <v>0</v>
      </c>
      <c r="H47" s="292" t="s">
        <v>279</v>
      </c>
    </row>
    <row r="48" spans="1:8" ht="15" customHeight="1" x14ac:dyDescent="0.25">
      <c r="A48" s="115" t="s">
        <v>280</v>
      </c>
      <c r="B48" s="78">
        <v>3634</v>
      </c>
      <c r="C48" s="78">
        <v>22</v>
      </c>
      <c r="D48" s="78">
        <v>189</v>
      </c>
      <c r="E48" s="78">
        <v>86</v>
      </c>
      <c r="F48" s="78">
        <v>1849</v>
      </c>
      <c r="G48" s="78">
        <v>0</v>
      </c>
      <c r="H48" s="78">
        <v>5780</v>
      </c>
    </row>
    <row r="49" spans="1:8" ht="15" customHeight="1" x14ac:dyDescent="0.25">
      <c r="A49" s="115" t="s">
        <v>281</v>
      </c>
      <c r="B49" s="78">
        <v>322</v>
      </c>
      <c r="C49" s="78">
        <v>17</v>
      </c>
      <c r="D49" s="78">
        <v>24</v>
      </c>
      <c r="E49" s="78">
        <v>0</v>
      </c>
      <c r="F49" s="78">
        <v>296</v>
      </c>
      <c r="G49" s="78">
        <v>0</v>
      </c>
      <c r="H49" s="78">
        <v>659</v>
      </c>
    </row>
    <row r="50" spans="1:8" ht="15" customHeight="1" x14ac:dyDescent="0.25">
      <c r="A50" s="115" t="s">
        <v>282</v>
      </c>
      <c r="B50" s="78">
        <v>4127</v>
      </c>
      <c r="C50" s="78">
        <v>7</v>
      </c>
      <c r="D50" s="78">
        <v>339</v>
      </c>
      <c r="E50" s="78">
        <v>19</v>
      </c>
      <c r="F50" s="78">
        <v>2181</v>
      </c>
      <c r="G50" s="78">
        <v>0</v>
      </c>
      <c r="H50" s="78">
        <v>6673</v>
      </c>
    </row>
    <row r="51" spans="1:8" ht="15" customHeight="1" x14ac:dyDescent="0.25">
      <c r="A51" s="115" t="s">
        <v>283</v>
      </c>
      <c r="B51" s="78">
        <v>230</v>
      </c>
      <c r="C51" s="78">
        <v>31</v>
      </c>
      <c r="D51" s="78">
        <v>10</v>
      </c>
      <c r="E51" s="78">
        <v>0</v>
      </c>
      <c r="F51" s="78">
        <v>188</v>
      </c>
      <c r="G51" s="78">
        <v>0</v>
      </c>
      <c r="H51" s="78">
        <v>459</v>
      </c>
    </row>
    <row r="52" spans="1:8" ht="15" customHeight="1" x14ac:dyDescent="0.25">
      <c r="A52" s="115" t="s">
        <v>284</v>
      </c>
      <c r="B52" s="78">
        <v>1161</v>
      </c>
      <c r="C52" s="78">
        <v>18</v>
      </c>
      <c r="D52" s="78">
        <v>93</v>
      </c>
      <c r="E52" s="78">
        <v>5</v>
      </c>
      <c r="F52" s="78">
        <v>624</v>
      </c>
      <c r="G52" s="78">
        <v>0</v>
      </c>
      <c r="H52" s="78">
        <v>1901</v>
      </c>
    </row>
    <row r="53" spans="1:8" ht="15" customHeight="1" x14ac:dyDescent="0.25">
      <c r="A53" s="115" t="s">
        <v>994</v>
      </c>
      <c r="B53" s="78">
        <v>816</v>
      </c>
      <c r="C53" s="78">
        <v>17</v>
      </c>
      <c r="D53" s="78">
        <v>32</v>
      </c>
      <c r="E53" s="292" t="s">
        <v>230</v>
      </c>
      <c r="F53" s="78">
        <v>731</v>
      </c>
      <c r="G53" s="78">
        <v>0</v>
      </c>
      <c r="H53" s="292" t="s">
        <v>285</v>
      </c>
    </row>
    <row r="54" spans="1:8" ht="15" customHeight="1" x14ac:dyDescent="0.25">
      <c r="A54" s="115" t="s">
        <v>995</v>
      </c>
      <c r="B54" s="78">
        <v>1137</v>
      </c>
      <c r="C54" s="78">
        <v>13</v>
      </c>
      <c r="D54" s="78">
        <v>44</v>
      </c>
      <c r="E54" s="292" t="s">
        <v>230</v>
      </c>
      <c r="F54" s="78">
        <v>523</v>
      </c>
      <c r="G54" s="78">
        <v>0</v>
      </c>
      <c r="H54" s="292" t="s">
        <v>286</v>
      </c>
    </row>
    <row r="55" spans="1:8" ht="15" customHeight="1" x14ac:dyDescent="0.25">
      <c r="A55" s="115" t="s">
        <v>996</v>
      </c>
      <c r="B55" s="78">
        <v>195</v>
      </c>
      <c r="C55" s="78">
        <v>9</v>
      </c>
      <c r="D55" s="78">
        <v>20</v>
      </c>
      <c r="E55" s="292" t="s">
        <v>230</v>
      </c>
      <c r="F55" s="78">
        <v>143</v>
      </c>
      <c r="G55" s="78">
        <v>0</v>
      </c>
      <c r="H55" s="292" t="s">
        <v>287</v>
      </c>
    </row>
    <row r="56" spans="1:8" ht="15" customHeight="1" x14ac:dyDescent="0.25">
      <c r="A56" s="115" t="s">
        <v>997</v>
      </c>
      <c r="B56" s="78">
        <v>6647</v>
      </c>
      <c r="C56" s="78">
        <v>52</v>
      </c>
      <c r="D56" s="78">
        <v>434</v>
      </c>
      <c r="E56" s="78">
        <v>40</v>
      </c>
      <c r="F56" s="78">
        <v>3348</v>
      </c>
      <c r="G56" s="78">
        <v>0</v>
      </c>
      <c r="H56" s="78">
        <v>10521</v>
      </c>
    </row>
    <row r="57" spans="1:8" ht="15" customHeight="1" x14ac:dyDescent="0.25">
      <c r="A57" s="115" t="s">
        <v>288</v>
      </c>
      <c r="B57" s="78">
        <v>1579</v>
      </c>
      <c r="C57" s="78">
        <v>32</v>
      </c>
      <c r="D57" s="78">
        <v>33</v>
      </c>
      <c r="E57" s="292" t="s">
        <v>230</v>
      </c>
      <c r="F57" s="78">
        <v>880</v>
      </c>
      <c r="G57" s="78">
        <v>0</v>
      </c>
      <c r="H57" s="292" t="s">
        <v>289</v>
      </c>
    </row>
    <row r="58" spans="1:8" ht="15" customHeight="1" x14ac:dyDescent="0.25">
      <c r="A58" s="115" t="s">
        <v>998</v>
      </c>
      <c r="B58" s="78">
        <v>1441</v>
      </c>
      <c r="C58" s="78">
        <v>14</v>
      </c>
      <c r="D58" s="78">
        <v>52</v>
      </c>
      <c r="E58" s="292" t="s">
        <v>230</v>
      </c>
      <c r="F58" s="78">
        <v>576</v>
      </c>
      <c r="G58" s="78">
        <v>0</v>
      </c>
      <c r="H58" s="292" t="s">
        <v>290</v>
      </c>
    </row>
    <row r="59" spans="1:8" ht="15" customHeight="1" x14ac:dyDescent="0.25">
      <c r="A59" s="115" t="s">
        <v>999</v>
      </c>
      <c r="B59" s="78">
        <v>2103</v>
      </c>
      <c r="C59" s="78">
        <v>10</v>
      </c>
      <c r="D59" s="78">
        <v>117</v>
      </c>
      <c r="E59" s="78">
        <v>36</v>
      </c>
      <c r="F59" s="78">
        <v>1243</v>
      </c>
      <c r="G59" s="78">
        <v>0</v>
      </c>
      <c r="H59" s="78">
        <v>3509</v>
      </c>
    </row>
    <row r="60" spans="1:8" ht="15" customHeight="1" x14ac:dyDescent="0.25">
      <c r="A60" s="115" t="s">
        <v>291</v>
      </c>
      <c r="B60" s="78">
        <v>345</v>
      </c>
      <c r="C60" s="78">
        <v>15</v>
      </c>
      <c r="D60" s="78">
        <v>30</v>
      </c>
      <c r="E60" s="78">
        <v>0</v>
      </c>
      <c r="F60" s="78">
        <v>399</v>
      </c>
      <c r="G60" s="78">
        <v>0</v>
      </c>
      <c r="H60" s="78">
        <v>789</v>
      </c>
    </row>
    <row r="61" spans="1:8" ht="15" customHeight="1" x14ac:dyDescent="0.25">
      <c r="A61" s="115" t="s">
        <v>292</v>
      </c>
      <c r="B61" s="78">
        <v>499</v>
      </c>
      <c r="C61" s="78">
        <v>20</v>
      </c>
      <c r="D61" s="78">
        <v>46</v>
      </c>
      <c r="E61" s="78">
        <v>21</v>
      </c>
      <c r="F61" s="78">
        <v>392</v>
      </c>
      <c r="G61" s="78">
        <v>0</v>
      </c>
      <c r="H61" s="78">
        <v>978</v>
      </c>
    </row>
    <row r="62" spans="1:8" ht="15" customHeight="1" x14ac:dyDescent="0.25">
      <c r="A62" s="115" t="s">
        <v>293</v>
      </c>
      <c r="B62" s="78">
        <v>478</v>
      </c>
      <c r="C62" s="78">
        <v>26</v>
      </c>
      <c r="D62" s="78">
        <v>33</v>
      </c>
      <c r="E62" s="78">
        <v>0</v>
      </c>
      <c r="F62" s="78">
        <v>399</v>
      </c>
      <c r="G62" s="78">
        <v>0</v>
      </c>
      <c r="H62" s="78">
        <v>936</v>
      </c>
    </row>
    <row r="63" spans="1:8" ht="15" customHeight="1" x14ac:dyDescent="0.25">
      <c r="A63" s="115" t="s">
        <v>1000</v>
      </c>
      <c r="B63" s="78">
        <v>2050</v>
      </c>
      <c r="C63" s="78">
        <v>9</v>
      </c>
      <c r="D63" s="78">
        <v>137</v>
      </c>
      <c r="E63" s="78">
        <v>41</v>
      </c>
      <c r="F63" s="78">
        <v>1295</v>
      </c>
      <c r="G63" s="78">
        <v>0</v>
      </c>
      <c r="H63" s="78">
        <v>3532</v>
      </c>
    </row>
    <row r="64" spans="1:8" ht="15" customHeight="1" x14ac:dyDescent="0.25">
      <c r="A64" s="115" t="s">
        <v>294</v>
      </c>
      <c r="B64" s="78">
        <v>2029</v>
      </c>
      <c r="C64" s="78">
        <v>16</v>
      </c>
      <c r="D64" s="78">
        <v>56</v>
      </c>
      <c r="E64" s="78">
        <v>6</v>
      </c>
      <c r="F64" s="78">
        <v>853</v>
      </c>
      <c r="G64" s="78">
        <v>0</v>
      </c>
      <c r="H64" s="78">
        <v>2960</v>
      </c>
    </row>
    <row r="65" spans="1:8" ht="15" customHeight="1" x14ac:dyDescent="0.25">
      <c r="A65" s="115" t="s">
        <v>295</v>
      </c>
      <c r="B65" s="78">
        <v>264</v>
      </c>
      <c r="C65" s="78">
        <v>11</v>
      </c>
      <c r="D65" s="78">
        <v>59</v>
      </c>
      <c r="E65" s="78">
        <v>0</v>
      </c>
      <c r="F65" s="78">
        <v>199</v>
      </c>
      <c r="G65" s="78">
        <v>0</v>
      </c>
      <c r="H65" s="78">
        <v>533</v>
      </c>
    </row>
    <row r="66" spans="1:8" ht="15" customHeight="1" x14ac:dyDescent="0.25">
      <c r="A66" s="115" t="s">
        <v>296</v>
      </c>
      <c r="B66" s="78">
        <v>670</v>
      </c>
      <c r="C66" s="78">
        <v>5</v>
      </c>
      <c r="D66" s="78">
        <v>23</v>
      </c>
      <c r="E66" s="78">
        <v>6</v>
      </c>
      <c r="F66" s="78">
        <v>531</v>
      </c>
      <c r="G66" s="78">
        <v>0</v>
      </c>
      <c r="H66" s="78">
        <v>1235</v>
      </c>
    </row>
    <row r="67" spans="1:8" ht="15" customHeight="1" x14ac:dyDescent="0.25">
      <c r="A67" s="115" t="s">
        <v>297</v>
      </c>
      <c r="B67" s="78">
        <v>377</v>
      </c>
      <c r="C67" s="78">
        <v>23</v>
      </c>
      <c r="D67" s="78">
        <v>10</v>
      </c>
      <c r="E67" s="78">
        <v>0</v>
      </c>
      <c r="F67" s="78">
        <v>310</v>
      </c>
      <c r="G67" s="78">
        <v>0</v>
      </c>
      <c r="H67" s="78">
        <v>720</v>
      </c>
    </row>
    <row r="68" spans="1:8" ht="15" customHeight="1" x14ac:dyDescent="0.25">
      <c r="A68" s="115" t="s">
        <v>298</v>
      </c>
      <c r="B68" s="78">
        <v>142</v>
      </c>
      <c r="C68" s="78">
        <v>12</v>
      </c>
      <c r="D68" s="292" t="s">
        <v>230</v>
      </c>
      <c r="E68" s="78">
        <v>0</v>
      </c>
      <c r="F68" s="78">
        <v>64</v>
      </c>
      <c r="G68" s="78">
        <v>0</v>
      </c>
      <c r="H68" s="292" t="s">
        <v>269</v>
      </c>
    </row>
    <row r="69" spans="1:8" ht="15" customHeight="1" x14ac:dyDescent="0.25">
      <c r="A69" s="115" t="s">
        <v>299</v>
      </c>
      <c r="B69" s="78">
        <v>170</v>
      </c>
      <c r="C69" s="78">
        <v>7</v>
      </c>
      <c r="D69" s="292" t="s">
        <v>230</v>
      </c>
      <c r="E69" s="78">
        <v>0</v>
      </c>
      <c r="F69" s="78">
        <v>123</v>
      </c>
      <c r="G69" s="78">
        <v>0</v>
      </c>
      <c r="H69" s="292" t="s">
        <v>300</v>
      </c>
    </row>
    <row r="70" spans="1:8" ht="15" customHeight="1" x14ac:dyDescent="0.25">
      <c r="A70" s="115" t="s">
        <v>1001</v>
      </c>
      <c r="B70" s="78">
        <v>1010</v>
      </c>
      <c r="C70" s="78">
        <v>146</v>
      </c>
      <c r="D70" s="292" t="s">
        <v>230</v>
      </c>
      <c r="E70" s="292" t="s">
        <v>230</v>
      </c>
      <c r="F70" s="78">
        <v>1317</v>
      </c>
      <c r="G70" s="78">
        <v>0</v>
      </c>
      <c r="H70" s="292" t="s">
        <v>301</v>
      </c>
    </row>
    <row r="71" spans="1:8" ht="15" customHeight="1" x14ac:dyDescent="0.25">
      <c r="A71" s="115" t="s">
        <v>302</v>
      </c>
      <c r="B71" s="78">
        <v>323601</v>
      </c>
      <c r="C71" s="78">
        <v>2335</v>
      </c>
      <c r="D71" s="78">
        <v>9796</v>
      </c>
      <c r="E71" s="78">
        <v>1686</v>
      </c>
      <c r="F71" s="78">
        <v>92548</v>
      </c>
      <c r="G71" s="78">
        <v>0</v>
      </c>
      <c r="H71" s="78">
        <v>429966</v>
      </c>
    </row>
    <row r="72" spans="1:8" ht="15" customHeight="1" x14ac:dyDescent="0.25">
      <c r="A72" s="72" t="s">
        <v>1002</v>
      </c>
      <c r="B72" s="367"/>
      <c r="C72" s="367"/>
      <c r="D72" s="367"/>
      <c r="E72" s="367"/>
      <c r="F72" s="367"/>
      <c r="G72" s="367"/>
      <c r="H72" s="368"/>
    </row>
    <row r="73" spans="1:8" ht="15" customHeight="1" x14ac:dyDescent="0.25">
      <c r="A73" s="72" t="s">
        <v>1003</v>
      </c>
      <c r="B73" s="367"/>
      <c r="C73" s="367"/>
      <c r="D73" s="367"/>
      <c r="E73" s="367"/>
      <c r="F73" s="367"/>
      <c r="G73" s="367"/>
      <c r="H73" s="368"/>
    </row>
    <row r="74" spans="1:8" ht="15" customHeight="1" x14ac:dyDescent="0.25">
      <c r="A74" s="72" t="s">
        <v>1004</v>
      </c>
      <c r="B74" s="367"/>
      <c r="C74" s="367"/>
      <c r="D74" s="367"/>
      <c r="E74" s="367"/>
      <c r="F74" s="367"/>
      <c r="G74" s="367"/>
      <c r="H74" s="368"/>
    </row>
    <row r="75" spans="1:8" ht="15" customHeight="1" x14ac:dyDescent="0.25">
      <c r="A75" s="72" t="s">
        <v>1005</v>
      </c>
      <c r="B75" s="367"/>
      <c r="C75" s="367"/>
      <c r="D75" s="367"/>
      <c r="E75" s="367"/>
      <c r="F75" s="367"/>
      <c r="G75" s="367"/>
      <c r="H75" s="368"/>
    </row>
    <row r="76" spans="1:8" ht="15" customHeight="1" x14ac:dyDescent="0.25">
      <c r="A76" s="647" t="s">
        <v>754</v>
      </c>
      <c r="B76" s="647"/>
      <c r="C76" s="647"/>
      <c r="D76" s="647"/>
      <c r="E76" s="647"/>
      <c r="F76" s="647"/>
      <c r="G76" s="647"/>
      <c r="H76" s="647"/>
    </row>
  </sheetData>
  <mergeCells count="2">
    <mergeCell ref="A1:H1"/>
    <mergeCell ref="A76:H76"/>
  </mergeCells>
  <pageMargins left="0.7" right="0.7" top="0.75" bottom="0.75" header="0.3" footer="0.3"/>
  <pageSetup orientation="portrait"/>
  <headerFooter>
    <oddFooter>&amp;C&amp;"Helvetica Neue,Regular"&amp;12&amp;K000000&amp;P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249977111117893"/>
  </sheetPr>
  <dimension ref="A1:M70"/>
  <sheetViews>
    <sheetView showGridLines="0" workbookViewId="0">
      <selection activeCell="I23" sqref="I23"/>
    </sheetView>
  </sheetViews>
  <sheetFormatPr baseColWidth="10" defaultColWidth="10.7109375" defaultRowHeight="15" customHeight="1" x14ac:dyDescent="0.25"/>
  <cols>
    <col min="1" max="1" width="22" style="1" customWidth="1"/>
    <col min="2" max="14" width="10.7109375" style="1" customWidth="1"/>
    <col min="15" max="16384" width="10.7109375" style="1"/>
  </cols>
  <sheetData>
    <row r="1" spans="1:13" ht="15" customHeight="1" x14ac:dyDescent="0.25">
      <c r="A1" s="444" t="s">
        <v>529</v>
      </c>
      <c r="B1" s="445"/>
      <c r="C1" s="445"/>
      <c r="D1" s="445"/>
      <c r="E1" s="445"/>
      <c r="F1" s="445"/>
      <c r="G1" s="445"/>
      <c r="H1" s="445"/>
      <c r="I1" s="445"/>
      <c r="J1" s="445"/>
      <c r="K1" s="445"/>
      <c r="L1" s="445"/>
      <c r="M1" s="445"/>
    </row>
    <row r="2" spans="1:13" ht="15.75" customHeight="1" x14ac:dyDescent="0.25">
      <c r="A2" s="488" t="s">
        <v>1006</v>
      </c>
      <c r="B2" s="488" t="s">
        <v>356</v>
      </c>
      <c r="C2" s="716"/>
      <c r="D2" s="488" t="s">
        <v>2</v>
      </c>
      <c r="E2" s="717"/>
      <c r="F2" s="488" t="s">
        <v>3</v>
      </c>
      <c r="G2" s="716"/>
      <c r="H2" s="488" t="s">
        <v>4</v>
      </c>
      <c r="I2" s="716"/>
      <c r="J2" s="488" t="s">
        <v>5</v>
      </c>
      <c r="K2" s="716"/>
      <c r="L2" s="488" t="s">
        <v>28</v>
      </c>
      <c r="M2" s="716"/>
    </row>
    <row r="3" spans="1:13" ht="15" customHeight="1" x14ac:dyDescent="0.25">
      <c r="A3" s="716"/>
      <c r="B3" s="258" t="s">
        <v>122</v>
      </c>
      <c r="C3" s="258" t="s">
        <v>554</v>
      </c>
      <c r="D3" s="258" t="s">
        <v>122</v>
      </c>
      <c r="E3" s="258" t="s">
        <v>554</v>
      </c>
      <c r="F3" s="258" t="s">
        <v>122</v>
      </c>
      <c r="G3" s="258" t="s">
        <v>554</v>
      </c>
      <c r="H3" s="258" t="s">
        <v>122</v>
      </c>
      <c r="I3" s="258" t="s">
        <v>554</v>
      </c>
      <c r="J3" s="258" t="s">
        <v>122</v>
      </c>
      <c r="K3" s="258" t="s">
        <v>554</v>
      </c>
      <c r="L3" s="258" t="s">
        <v>122</v>
      </c>
      <c r="M3" s="258" t="s">
        <v>554</v>
      </c>
    </row>
    <row r="4" spans="1:13" ht="15.75" customHeight="1" x14ac:dyDescent="0.25">
      <c r="A4" s="133" t="s">
        <v>85</v>
      </c>
      <c r="B4" s="369">
        <v>106966</v>
      </c>
      <c r="C4" s="370">
        <v>768.86</v>
      </c>
      <c r="D4" s="371">
        <v>11028</v>
      </c>
      <c r="E4" s="372">
        <v>923.57</v>
      </c>
      <c r="F4" s="371">
        <v>67037</v>
      </c>
      <c r="G4" s="372">
        <v>845.55</v>
      </c>
      <c r="H4" s="371">
        <v>24906</v>
      </c>
      <c r="I4" s="372">
        <v>547.5</v>
      </c>
      <c r="J4" s="371">
        <v>2781</v>
      </c>
      <c r="K4" s="372">
        <v>403.99</v>
      </c>
      <c r="L4" s="371">
        <v>1214</v>
      </c>
      <c r="M4" s="372">
        <v>506.21</v>
      </c>
    </row>
    <row r="5" spans="1:13" ht="15" customHeight="1" x14ac:dyDescent="0.25">
      <c r="A5" s="133" t="s">
        <v>84</v>
      </c>
      <c r="B5" s="369">
        <v>114944</v>
      </c>
      <c r="C5" s="370">
        <v>794.42</v>
      </c>
      <c r="D5" s="371">
        <v>10796</v>
      </c>
      <c r="E5" s="372">
        <v>886.39</v>
      </c>
      <c r="F5" s="371">
        <v>72228</v>
      </c>
      <c r="G5" s="372">
        <v>898.94</v>
      </c>
      <c r="H5" s="371">
        <v>27870</v>
      </c>
      <c r="I5" s="372">
        <v>540.80999999999995</v>
      </c>
      <c r="J5" s="371">
        <v>3055</v>
      </c>
      <c r="K5" s="372">
        <v>408.32</v>
      </c>
      <c r="L5" s="371">
        <v>995</v>
      </c>
      <c r="M5" s="372">
        <v>498.24</v>
      </c>
    </row>
    <row r="6" spans="1:13" ht="15" customHeight="1" x14ac:dyDescent="0.25">
      <c r="A6" s="133" t="s">
        <v>641</v>
      </c>
      <c r="B6" s="369">
        <v>110034</v>
      </c>
      <c r="C6" s="370">
        <v>842.3</v>
      </c>
      <c r="D6" s="371">
        <v>9884</v>
      </c>
      <c r="E6" s="372">
        <v>906.37</v>
      </c>
      <c r="F6" s="371">
        <v>65663</v>
      </c>
      <c r="G6" s="372">
        <v>969.8</v>
      </c>
      <c r="H6" s="371">
        <v>28585</v>
      </c>
      <c r="I6" s="372">
        <v>624.48</v>
      </c>
      <c r="J6" s="371">
        <v>5407</v>
      </c>
      <c r="K6" s="372">
        <v>354.57</v>
      </c>
      <c r="L6" s="371">
        <v>495</v>
      </c>
      <c r="M6" s="372">
        <v>556.08000000000004</v>
      </c>
    </row>
    <row r="7" spans="1:13" ht="15" customHeight="1" x14ac:dyDescent="0.25">
      <c r="A7" s="133" t="s">
        <v>66</v>
      </c>
      <c r="B7" s="369">
        <v>144520</v>
      </c>
      <c r="C7" s="370">
        <v>853.76</v>
      </c>
      <c r="D7" s="371">
        <v>21313</v>
      </c>
      <c r="E7" s="372">
        <v>847.21</v>
      </c>
      <c r="F7" s="371">
        <v>80094</v>
      </c>
      <c r="G7" s="372">
        <v>980.59</v>
      </c>
      <c r="H7" s="371">
        <v>36625</v>
      </c>
      <c r="I7" s="372">
        <v>660.74</v>
      </c>
      <c r="J7" s="371">
        <v>5710</v>
      </c>
      <c r="K7" s="372">
        <v>381.66</v>
      </c>
      <c r="L7" s="371">
        <v>778</v>
      </c>
      <c r="M7" s="372">
        <v>526.92999999999995</v>
      </c>
    </row>
    <row r="8" spans="1:13" ht="15" customHeight="1" x14ac:dyDescent="0.25">
      <c r="A8" s="133" t="s">
        <v>83</v>
      </c>
      <c r="B8" s="369">
        <v>96312</v>
      </c>
      <c r="C8" s="370">
        <v>857.62</v>
      </c>
      <c r="D8" s="371">
        <v>10327</v>
      </c>
      <c r="E8" s="372">
        <v>853.56</v>
      </c>
      <c r="F8" s="371">
        <v>57484</v>
      </c>
      <c r="G8" s="372">
        <v>974.82</v>
      </c>
      <c r="H8" s="371">
        <v>24367</v>
      </c>
      <c r="I8" s="372">
        <v>654.85</v>
      </c>
      <c r="J8" s="371">
        <v>3510</v>
      </c>
      <c r="K8" s="372">
        <v>413.2</v>
      </c>
      <c r="L8" s="371">
        <v>624</v>
      </c>
      <c r="M8" s="372">
        <v>545.24</v>
      </c>
    </row>
    <row r="9" spans="1:13" ht="15" customHeight="1" x14ac:dyDescent="0.25">
      <c r="A9" s="133" t="s">
        <v>643</v>
      </c>
      <c r="B9" s="369">
        <v>174780</v>
      </c>
      <c r="C9" s="370">
        <v>861.21</v>
      </c>
      <c r="D9" s="371">
        <v>15450</v>
      </c>
      <c r="E9" s="372">
        <v>855.76</v>
      </c>
      <c r="F9" s="371">
        <v>107547</v>
      </c>
      <c r="G9" s="372">
        <v>986.92</v>
      </c>
      <c r="H9" s="371">
        <v>43381</v>
      </c>
      <c r="I9" s="372">
        <v>637.1</v>
      </c>
      <c r="J9" s="371">
        <v>7093</v>
      </c>
      <c r="K9" s="372">
        <v>393.81</v>
      </c>
      <c r="L9" s="371">
        <v>1309</v>
      </c>
      <c r="M9" s="372">
        <v>557.01</v>
      </c>
    </row>
    <row r="10" spans="1:13" ht="18" customHeight="1" x14ac:dyDescent="0.25">
      <c r="A10" s="132" t="s">
        <v>81</v>
      </c>
      <c r="B10" s="373">
        <v>232305</v>
      </c>
      <c r="C10" s="374">
        <v>865.89</v>
      </c>
      <c r="D10" s="375">
        <v>27462</v>
      </c>
      <c r="E10" s="376">
        <v>841.89</v>
      </c>
      <c r="F10" s="375">
        <v>132768</v>
      </c>
      <c r="G10" s="376">
        <v>994.03</v>
      </c>
      <c r="H10" s="375">
        <v>60340</v>
      </c>
      <c r="I10" s="376">
        <v>679.28</v>
      </c>
      <c r="J10" s="375">
        <v>9691</v>
      </c>
      <c r="K10" s="376">
        <v>409.4</v>
      </c>
      <c r="L10" s="375">
        <v>2044</v>
      </c>
      <c r="M10" s="376">
        <v>537.91999999999996</v>
      </c>
    </row>
    <row r="11" spans="1:13" ht="15" customHeight="1" x14ac:dyDescent="0.25">
      <c r="A11" s="133" t="s">
        <v>82</v>
      </c>
      <c r="B11" s="369">
        <v>135993</v>
      </c>
      <c r="C11" s="370">
        <v>871.75</v>
      </c>
      <c r="D11" s="371">
        <v>17135</v>
      </c>
      <c r="E11" s="372">
        <v>834.85</v>
      </c>
      <c r="F11" s="371">
        <v>75284</v>
      </c>
      <c r="G11" s="372">
        <v>1008.7</v>
      </c>
      <c r="H11" s="371">
        <v>35973</v>
      </c>
      <c r="I11" s="372">
        <v>695.83</v>
      </c>
      <c r="J11" s="371">
        <v>6181</v>
      </c>
      <c r="K11" s="372">
        <v>407.24</v>
      </c>
      <c r="L11" s="371">
        <v>1420</v>
      </c>
      <c r="M11" s="372">
        <v>534.71</v>
      </c>
    </row>
    <row r="12" spans="1:13" ht="15" customHeight="1" x14ac:dyDescent="0.25">
      <c r="A12" s="133" t="s">
        <v>75</v>
      </c>
      <c r="B12" s="369">
        <v>48147</v>
      </c>
      <c r="C12" s="370">
        <v>874.28</v>
      </c>
      <c r="D12" s="371">
        <v>2325</v>
      </c>
      <c r="E12" s="372">
        <v>901.23</v>
      </c>
      <c r="F12" s="371">
        <v>30782</v>
      </c>
      <c r="G12" s="372">
        <v>988.82</v>
      </c>
      <c r="H12" s="371">
        <v>13013</v>
      </c>
      <c r="I12" s="372">
        <v>664.38</v>
      </c>
      <c r="J12" s="371">
        <v>1616</v>
      </c>
      <c r="K12" s="372">
        <v>433.89</v>
      </c>
      <c r="L12" s="371">
        <v>411</v>
      </c>
      <c r="M12" s="372">
        <v>520.65</v>
      </c>
    </row>
    <row r="13" spans="1:13" ht="15" customHeight="1" x14ac:dyDescent="0.25">
      <c r="A13" s="133" t="s">
        <v>651</v>
      </c>
      <c r="B13" s="369">
        <v>44592</v>
      </c>
      <c r="C13" s="370">
        <v>881.36</v>
      </c>
      <c r="D13" s="371">
        <v>6248</v>
      </c>
      <c r="E13" s="372">
        <v>858.71</v>
      </c>
      <c r="F13" s="371">
        <v>25206</v>
      </c>
      <c r="G13" s="372">
        <v>1003.94</v>
      </c>
      <c r="H13" s="371">
        <v>11156</v>
      </c>
      <c r="I13" s="372">
        <v>695.72</v>
      </c>
      <c r="J13" s="371">
        <v>1664</v>
      </c>
      <c r="K13" s="372">
        <v>419.12</v>
      </c>
      <c r="L13" s="371">
        <v>318</v>
      </c>
      <c r="M13" s="372">
        <v>541.91999999999996</v>
      </c>
    </row>
    <row r="14" spans="1:13" ht="15" customHeight="1" x14ac:dyDescent="0.25">
      <c r="A14" s="133" t="s">
        <v>64</v>
      </c>
      <c r="B14" s="369">
        <v>191158</v>
      </c>
      <c r="C14" s="370">
        <v>882.45</v>
      </c>
      <c r="D14" s="371">
        <v>21916</v>
      </c>
      <c r="E14" s="372">
        <v>914.89</v>
      </c>
      <c r="F14" s="371">
        <v>114557</v>
      </c>
      <c r="G14" s="372">
        <v>1015.78</v>
      </c>
      <c r="H14" s="371">
        <v>45395</v>
      </c>
      <c r="I14" s="372">
        <v>627.47</v>
      </c>
      <c r="J14" s="371">
        <v>7885</v>
      </c>
      <c r="K14" s="372">
        <v>380.96</v>
      </c>
      <c r="L14" s="371">
        <v>1405</v>
      </c>
      <c r="M14" s="372">
        <v>557.73</v>
      </c>
    </row>
    <row r="15" spans="1:13" ht="13.9" customHeight="1" x14ac:dyDescent="0.25">
      <c r="A15" s="132" t="s">
        <v>662</v>
      </c>
      <c r="B15" s="373">
        <v>769074</v>
      </c>
      <c r="C15" s="374">
        <v>886.3</v>
      </c>
      <c r="D15" s="375">
        <v>70723</v>
      </c>
      <c r="E15" s="376">
        <v>902.89</v>
      </c>
      <c r="F15" s="375">
        <v>482620</v>
      </c>
      <c r="G15" s="376">
        <v>1011.38</v>
      </c>
      <c r="H15" s="375">
        <v>185565</v>
      </c>
      <c r="I15" s="376">
        <v>627.16999999999996</v>
      </c>
      <c r="J15" s="375">
        <v>23387</v>
      </c>
      <c r="K15" s="376">
        <v>412.27</v>
      </c>
      <c r="L15" s="375">
        <v>6779</v>
      </c>
      <c r="M15" s="376">
        <v>537.54999999999995</v>
      </c>
    </row>
    <row r="16" spans="1:13" ht="15" customHeight="1" x14ac:dyDescent="0.25">
      <c r="A16" s="133" t="s">
        <v>659</v>
      </c>
      <c r="B16" s="369">
        <v>327539</v>
      </c>
      <c r="C16" s="370">
        <v>899.9</v>
      </c>
      <c r="D16" s="371">
        <v>23266</v>
      </c>
      <c r="E16" s="372">
        <v>895.71</v>
      </c>
      <c r="F16" s="371">
        <v>210298</v>
      </c>
      <c r="G16" s="372">
        <v>1019.23</v>
      </c>
      <c r="H16" s="371">
        <v>80476</v>
      </c>
      <c r="I16" s="372">
        <v>674.91</v>
      </c>
      <c r="J16" s="371">
        <v>12288</v>
      </c>
      <c r="K16" s="372">
        <v>370.25</v>
      </c>
      <c r="L16" s="371">
        <v>1211</v>
      </c>
      <c r="M16" s="372">
        <v>584.45000000000005</v>
      </c>
    </row>
    <row r="17" spans="1:13" ht="15" customHeight="1" x14ac:dyDescent="0.25">
      <c r="A17" s="133" t="s">
        <v>653</v>
      </c>
      <c r="B17" s="369">
        <v>38936</v>
      </c>
      <c r="C17" s="370">
        <v>903.11</v>
      </c>
      <c r="D17" s="371">
        <v>3001</v>
      </c>
      <c r="E17" s="372">
        <v>863.53</v>
      </c>
      <c r="F17" s="371">
        <v>24349</v>
      </c>
      <c r="G17" s="372">
        <v>1026.1199999999999</v>
      </c>
      <c r="H17" s="371">
        <v>10016</v>
      </c>
      <c r="I17" s="372">
        <v>685.57</v>
      </c>
      <c r="J17" s="371">
        <v>1338</v>
      </c>
      <c r="K17" s="372">
        <v>443.24</v>
      </c>
      <c r="L17" s="371">
        <v>232</v>
      </c>
      <c r="M17" s="372">
        <v>548.52</v>
      </c>
    </row>
    <row r="18" spans="1:13" ht="24" customHeight="1" x14ac:dyDescent="0.25">
      <c r="A18" s="132" t="s">
        <v>664</v>
      </c>
      <c r="B18" s="373">
        <v>253399</v>
      </c>
      <c r="C18" s="374">
        <v>918.57</v>
      </c>
      <c r="D18" s="375">
        <v>30517</v>
      </c>
      <c r="E18" s="376">
        <v>899.61</v>
      </c>
      <c r="F18" s="375">
        <v>147847</v>
      </c>
      <c r="G18" s="376">
        <v>1067.48</v>
      </c>
      <c r="H18" s="375">
        <v>61993</v>
      </c>
      <c r="I18" s="376">
        <v>681.18</v>
      </c>
      <c r="J18" s="375">
        <v>11644</v>
      </c>
      <c r="K18" s="376">
        <v>383.72</v>
      </c>
      <c r="L18" s="375">
        <v>1398</v>
      </c>
      <c r="M18" s="376">
        <v>566.14</v>
      </c>
    </row>
    <row r="19" spans="1:13" ht="15" customHeight="1" x14ac:dyDescent="0.25">
      <c r="A19" s="133" t="s">
        <v>78</v>
      </c>
      <c r="B19" s="369">
        <v>100495</v>
      </c>
      <c r="C19" s="370">
        <v>923.69</v>
      </c>
      <c r="D19" s="371">
        <v>10347</v>
      </c>
      <c r="E19" s="372">
        <v>970.17</v>
      </c>
      <c r="F19" s="371">
        <v>62448</v>
      </c>
      <c r="G19" s="372">
        <v>1053.6199999999999</v>
      </c>
      <c r="H19" s="371">
        <v>24381</v>
      </c>
      <c r="I19" s="372">
        <v>645.04</v>
      </c>
      <c r="J19" s="371">
        <v>3258</v>
      </c>
      <c r="K19" s="372">
        <v>376.95</v>
      </c>
      <c r="L19" s="371">
        <v>61</v>
      </c>
      <c r="M19" s="372">
        <v>598.83000000000004</v>
      </c>
    </row>
    <row r="20" spans="1:13" ht="15" customHeight="1" x14ac:dyDescent="0.25">
      <c r="A20" s="133" t="s">
        <v>68</v>
      </c>
      <c r="B20" s="369">
        <v>73334</v>
      </c>
      <c r="C20" s="370">
        <v>925.74</v>
      </c>
      <c r="D20" s="371">
        <v>7044</v>
      </c>
      <c r="E20" s="372">
        <v>917.14</v>
      </c>
      <c r="F20" s="371">
        <v>43849</v>
      </c>
      <c r="G20" s="372">
        <v>1062.1400000000001</v>
      </c>
      <c r="H20" s="371">
        <v>18742</v>
      </c>
      <c r="I20" s="372">
        <v>707.31</v>
      </c>
      <c r="J20" s="371">
        <v>2974</v>
      </c>
      <c r="K20" s="372">
        <v>413.2</v>
      </c>
      <c r="L20" s="371">
        <v>725</v>
      </c>
      <c r="M20" s="372">
        <v>509.45</v>
      </c>
    </row>
    <row r="21" spans="1:13" ht="15" customHeight="1" x14ac:dyDescent="0.25">
      <c r="A21" s="133" t="s">
        <v>86</v>
      </c>
      <c r="B21" s="369">
        <v>245541</v>
      </c>
      <c r="C21" s="370">
        <v>926.04</v>
      </c>
      <c r="D21" s="371">
        <v>22994</v>
      </c>
      <c r="E21" s="372">
        <v>896.9</v>
      </c>
      <c r="F21" s="371">
        <v>153833</v>
      </c>
      <c r="G21" s="372">
        <v>1066.73</v>
      </c>
      <c r="H21" s="371">
        <v>58356</v>
      </c>
      <c r="I21" s="372">
        <v>653.96</v>
      </c>
      <c r="J21" s="371">
        <v>8236</v>
      </c>
      <c r="K21" s="372">
        <v>403.49</v>
      </c>
      <c r="L21" s="371">
        <v>2122</v>
      </c>
      <c r="M21" s="372">
        <v>553.07000000000005</v>
      </c>
    </row>
    <row r="22" spans="1:13" ht="15" customHeight="1" x14ac:dyDescent="0.25">
      <c r="A22" s="133" t="s">
        <v>660</v>
      </c>
      <c r="B22" s="369">
        <v>134655</v>
      </c>
      <c r="C22" s="370">
        <v>928.18</v>
      </c>
      <c r="D22" s="371">
        <v>13447</v>
      </c>
      <c r="E22" s="372">
        <v>958.17</v>
      </c>
      <c r="F22" s="371">
        <v>86178</v>
      </c>
      <c r="G22" s="372">
        <v>1043.3800000000001</v>
      </c>
      <c r="H22" s="371">
        <v>30265</v>
      </c>
      <c r="I22" s="372">
        <v>669.85</v>
      </c>
      <c r="J22" s="371">
        <v>4524</v>
      </c>
      <c r="K22" s="372">
        <v>392.29</v>
      </c>
      <c r="L22" s="371">
        <v>241</v>
      </c>
      <c r="M22" s="372">
        <v>562.76</v>
      </c>
    </row>
    <row r="23" spans="1:13" ht="13.9" customHeight="1" x14ac:dyDescent="0.25">
      <c r="A23" s="132" t="s">
        <v>640</v>
      </c>
      <c r="B23" s="373">
        <v>1609441</v>
      </c>
      <c r="C23" s="374">
        <v>929.73</v>
      </c>
      <c r="D23" s="375">
        <v>206213</v>
      </c>
      <c r="E23" s="376">
        <v>916.56</v>
      </c>
      <c r="F23" s="375">
        <v>928795</v>
      </c>
      <c r="G23" s="376">
        <v>1079.28</v>
      </c>
      <c r="H23" s="375">
        <v>393041</v>
      </c>
      <c r="I23" s="376">
        <v>688.69</v>
      </c>
      <c r="J23" s="375">
        <v>69881</v>
      </c>
      <c r="K23" s="376">
        <v>395</v>
      </c>
      <c r="L23" s="375">
        <v>11511</v>
      </c>
      <c r="M23" s="376">
        <v>575</v>
      </c>
    </row>
    <row r="24" spans="1:13" ht="15" customHeight="1" x14ac:dyDescent="0.25">
      <c r="A24" s="133" t="s">
        <v>1007</v>
      </c>
      <c r="B24" s="369">
        <v>301623</v>
      </c>
      <c r="C24" s="370">
        <v>930.62</v>
      </c>
      <c r="D24" s="371">
        <v>25905</v>
      </c>
      <c r="E24" s="372">
        <v>906.27</v>
      </c>
      <c r="F24" s="371">
        <v>189522</v>
      </c>
      <c r="G24" s="372">
        <v>1067.96</v>
      </c>
      <c r="H24" s="371">
        <v>74433</v>
      </c>
      <c r="I24" s="372">
        <v>665.16</v>
      </c>
      <c r="J24" s="371">
        <v>9315</v>
      </c>
      <c r="K24" s="372">
        <v>423.79</v>
      </c>
      <c r="L24" s="371">
        <v>2448</v>
      </c>
      <c r="M24" s="372">
        <v>555.61</v>
      </c>
    </row>
    <row r="25" spans="1:13" ht="15" customHeight="1" x14ac:dyDescent="0.25">
      <c r="A25" s="133" t="s">
        <v>669</v>
      </c>
      <c r="B25" s="369">
        <v>163144</v>
      </c>
      <c r="C25" s="370">
        <v>934.47</v>
      </c>
      <c r="D25" s="371">
        <v>21857</v>
      </c>
      <c r="E25" s="372">
        <v>889.04</v>
      </c>
      <c r="F25" s="371">
        <v>93270</v>
      </c>
      <c r="G25" s="372">
        <v>1092.6600000000001</v>
      </c>
      <c r="H25" s="371">
        <v>39842</v>
      </c>
      <c r="I25" s="372">
        <v>696.11</v>
      </c>
      <c r="J25" s="371">
        <v>7363</v>
      </c>
      <c r="K25" s="372">
        <v>390.64</v>
      </c>
      <c r="L25" s="371">
        <v>812</v>
      </c>
      <c r="M25" s="372">
        <v>613.16</v>
      </c>
    </row>
    <row r="26" spans="1:13" ht="15" customHeight="1" x14ac:dyDescent="0.25">
      <c r="A26" s="133" t="s">
        <v>65</v>
      </c>
      <c r="B26" s="369">
        <v>100006</v>
      </c>
      <c r="C26" s="370">
        <v>944.8</v>
      </c>
      <c r="D26" s="371">
        <v>11715</v>
      </c>
      <c r="E26" s="372">
        <v>863.06</v>
      </c>
      <c r="F26" s="371">
        <v>58164</v>
      </c>
      <c r="G26" s="372">
        <v>1108.8399999999999</v>
      </c>
      <c r="H26" s="371">
        <v>25061</v>
      </c>
      <c r="I26" s="372">
        <v>707.16</v>
      </c>
      <c r="J26" s="371">
        <v>4355</v>
      </c>
      <c r="K26" s="372">
        <v>396.85</v>
      </c>
      <c r="L26" s="371">
        <v>711</v>
      </c>
      <c r="M26" s="372">
        <v>604.38</v>
      </c>
    </row>
    <row r="27" spans="1:13" ht="15" customHeight="1" x14ac:dyDescent="0.25">
      <c r="A27" s="133" t="s">
        <v>644</v>
      </c>
      <c r="B27" s="369">
        <v>276215</v>
      </c>
      <c r="C27" s="370">
        <v>946.16</v>
      </c>
      <c r="D27" s="371">
        <v>30486</v>
      </c>
      <c r="E27" s="372">
        <v>969.22</v>
      </c>
      <c r="F27" s="371">
        <v>165157</v>
      </c>
      <c r="G27" s="372">
        <v>1092.26</v>
      </c>
      <c r="H27" s="371">
        <v>66183</v>
      </c>
      <c r="I27" s="372">
        <v>688.03</v>
      </c>
      <c r="J27" s="371">
        <v>12819</v>
      </c>
      <c r="K27" s="372">
        <v>387.17</v>
      </c>
      <c r="L27" s="371">
        <v>1570</v>
      </c>
      <c r="M27" s="372">
        <v>575.13</v>
      </c>
    </row>
    <row r="28" spans="1:13" ht="13.9" customHeight="1" x14ac:dyDescent="0.25">
      <c r="A28" s="132" t="s">
        <v>1008</v>
      </c>
      <c r="B28" s="373">
        <v>343967</v>
      </c>
      <c r="C28" s="374">
        <v>949.06</v>
      </c>
      <c r="D28" s="375">
        <v>48753</v>
      </c>
      <c r="E28" s="376">
        <v>939.29</v>
      </c>
      <c r="F28" s="375">
        <v>194071</v>
      </c>
      <c r="G28" s="376">
        <v>1108.23</v>
      </c>
      <c r="H28" s="375">
        <v>82048</v>
      </c>
      <c r="I28" s="376">
        <v>702.1</v>
      </c>
      <c r="J28" s="375">
        <v>16755</v>
      </c>
      <c r="K28" s="376">
        <v>393.27</v>
      </c>
      <c r="L28" s="375">
        <v>2340</v>
      </c>
      <c r="M28" s="376">
        <v>590.20000000000005</v>
      </c>
    </row>
    <row r="29" spans="1:13" ht="15" customHeight="1" x14ac:dyDescent="0.25">
      <c r="A29" s="133" t="s">
        <v>71</v>
      </c>
      <c r="B29" s="369">
        <v>118905</v>
      </c>
      <c r="C29" s="370">
        <v>957.87</v>
      </c>
      <c r="D29" s="371">
        <v>10681</v>
      </c>
      <c r="E29" s="372">
        <v>910.28</v>
      </c>
      <c r="F29" s="371">
        <v>73393</v>
      </c>
      <c r="G29" s="372">
        <v>1098.6300000000001</v>
      </c>
      <c r="H29" s="371">
        <v>29749</v>
      </c>
      <c r="I29" s="372">
        <v>722.1</v>
      </c>
      <c r="J29" s="371">
        <v>4513</v>
      </c>
      <c r="K29" s="372">
        <v>388.83</v>
      </c>
      <c r="L29" s="371">
        <v>569</v>
      </c>
      <c r="M29" s="372">
        <v>536.11</v>
      </c>
    </row>
    <row r="30" spans="1:13" ht="16.5" customHeight="1" x14ac:dyDescent="0.25">
      <c r="A30" s="132" t="s">
        <v>80</v>
      </c>
      <c r="B30" s="373">
        <v>1015379</v>
      </c>
      <c r="C30" s="374">
        <v>958.08</v>
      </c>
      <c r="D30" s="375">
        <v>96184</v>
      </c>
      <c r="E30" s="376">
        <v>945.1</v>
      </c>
      <c r="F30" s="375">
        <v>635389</v>
      </c>
      <c r="G30" s="376">
        <v>1094.69</v>
      </c>
      <c r="H30" s="375">
        <v>243738</v>
      </c>
      <c r="I30" s="376">
        <v>697.47</v>
      </c>
      <c r="J30" s="375">
        <v>37434</v>
      </c>
      <c r="K30" s="376">
        <v>394.95</v>
      </c>
      <c r="L30" s="375">
        <v>2634</v>
      </c>
      <c r="M30" s="376">
        <v>597.12</v>
      </c>
    </row>
    <row r="31" spans="1:13" ht="17.25" customHeight="1" x14ac:dyDescent="0.25">
      <c r="A31" s="132" t="s">
        <v>650</v>
      </c>
      <c r="B31" s="373">
        <v>380072</v>
      </c>
      <c r="C31" s="374">
        <v>960.89</v>
      </c>
      <c r="D31" s="375">
        <v>44363</v>
      </c>
      <c r="E31" s="376">
        <v>914.24</v>
      </c>
      <c r="F31" s="375">
        <v>222124</v>
      </c>
      <c r="G31" s="376">
        <v>1110.5899999999999</v>
      </c>
      <c r="H31" s="375">
        <v>96043</v>
      </c>
      <c r="I31" s="376">
        <v>732.61</v>
      </c>
      <c r="J31" s="375">
        <v>14963</v>
      </c>
      <c r="K31" s="376">
        <v>413.52</v>
      </c>
      <c r="L31" s="375">
        <v>2579</v>
      </c>
      <c r="M31" s="376">
        <v>546.39</v>
      </c>
    </row>
    <row r="32" spans="1:13" ht="15" customHeight="1" x14ac:dyDescent="0.25">
      <c r="A32" s="133" t="s">
        <v>67</v>
      </c>
      <c r="B32" s="369">
        <v>386981</v>
      </c>
      <c r="C32" s="370">
        <v>962.19</v>
      </c>
      <c r="D32" s="371">
        <v>58269</v>
      </c>
      <c r="E32" s="372">
        <v>891.61</v>
      </c>
      <c r="F32" s="371">
        <v>218688</v>
      </c>
      <c r="G32" s="372">
        <v>1127.3800000000001</v>
      </c>
      <c r="H32" s="371">
        <v>91259</v>
      </c>
      <c r="I32" s="372">
        <v>720.27</v>
      </c>
      <c r="J32" s="371">
        <v>16104</v>
      </c>
      <c r="K32" s="372">
        <v>407.63</v>
      </c>
      <c r="L32" s="371">
        <v>2661</v>
      </c>
      <c r="M32" s="372">
        <v>585.53</v>
      </c>
    </row>
    <row r="33" spans="1:13" ht="15" customHeight="1" x14ac:dyDescent="0.25">
      <c r="A33" s="133" t="s">
        <v>1009</v>
      </c>
      <c r="B33" s="369">
        <v>180823</v>
      </c>
      <c r="C33" s="370">
        <v>962.22</v>
      </c>
      <c r="D33" s="371">
        <v>26896</v>
      </c>
      <c r="E33" s="372">
        <v>980.13</v>
      </c>
      <c r="F33" s="371">
        <v>100801</v>
      </c>
      <c r="G33" s="372">
        <v>1122.6300000000001</v>
      </c>
      <c r="H33" s="371">
        <v>42206</v>
      </c>
      <c r="I33" s="372">
        <v>707.75</v>
      </c>
      <c r="J33" s="371">
        <v>9392</v>
      </c>
      <c r="K33" s="372">
        <v>395.32</v>
      </c>
      <c r="L33" s="371">
        <v>1528</v>
      </c>
      <c r="M33" s="372">
        <v>578.01</v>
      </c>
    </row>
    <row r="34" spans="1:13" ht="15" customHeight="1" x14ac:dyDescent="0.25">
      <c r="A34" s="133" t="s">
        <v>73</v>
      </c>
      <c r="B34" s="369">
        <v>81089</v>
      </c>
      <c r="C34" s="370">
        <v>962.23</v>
      </c>
      <c r="D34" s="371">
        <v>5352</v>
      </c>
      <c r="E34" s="372">
        <v>939.27</v>
      </c>
      <c r="F34" s="371">
        <v>52034</v>
      </c>
      <c r="G34" s="372">
        <v>1096.05</v>
      </c>
      <c r="H34" s="371">
        <v>20452</v>
      </c>
      <c r="I34" s="372">
        <v>704.75</v>
      </c>
      <c r="J34" s="371">
        <v>2608</v>
      </c>
      <c r="K34" s="372">
        <v>455.9</v>
      </c>
      <c r="L34" s="371">
        <v>643</v>
      </c>
      <c r="M34" s="372">
        <v>567.63</v>
      </c>
    </row>
    <row r="35" spans="1:13" ht="15" customHeight="1" x14ac:dyDescent="0.25">
      <c r="A35" s="133" t="s">
        <v>77</v>
      </c>
      <c r="B35" s="369">
        <v>161751</v>
      </c>
      <c r="C35" s="370">
        <v>964.11</v>
      </c>
      <c r="D35" s="371">
        <v>12626</v>
      </c>
      <c r="E35" s="372">
        <v>961.62</v>
      </c>
      <c r="F35" s="371">
        <v>108285</v>
      </c>
      <c r="G35" s="372">
        <v>1091.3800000000001</v>
      </c>
      <c r="H35" s="371">
        <v>36235</v>
      </c>
      <c r="I35" s="372">
        <v>660.91</v>
      </c>
      <c r="J35" s="371">
        <v>4548</v>
      </c>
      <c r="K35" s="372">
        <v>360.74</v>
      </c>
      <c r="L35" s="371">
        <v>57</v>
      </c>
      <c r="M35" s="372">
        <v>638.42999999999995</v>
      </c>
    </row>
    <row r="36" spans="1:13" ht="15" customHeight="1" x14ac:dyDescent="0.25">
      <c r="A36" s="133" t="s">
        <v>69</v>
      </c>
      <c r="B36" s="369">
        <v>100257</v>
      </c>
      <c r="C36" s="370">
        <v>965.72</v>
      </c>
      <c r="D36" s="371">
        <v>14740</v>
      </c>
      <c r="E36" s="372">
        <v>901.87</v>
      </c>
      <c r="F36" s="371">
        <v>53501</v>
      </c>
      <c r="G36" s="372">
        <v>1136.44</v>
      </c>
      <c r="H36" s="371">
        <v>26954</v>
      </c>
      <c r="I36" s="372">
        <v>757.13</v>
      </c>
      <c r="J36" s="371">
        <v>4211</v>
      </c>
      <c r="K36" s="372">
        <v>434.2</v>
      </c>
      <c r="L36" s="371">
        <v>851</v>
      </c>
      <c r="M36" s="372">
        <v>576.30999999999995</v>
      </c>
    </row>
    <row r="37" spans="1:13" ht="15.75" customHeight="1" x14ac:dyDescent="0.25">
      <c r="A37" s="151" t="s">
        <v>1010</v>
      </c>
      <c r="B37" s="377">
        <v>200508</v>
      </c>
      <c r="C37" s="378">
        <v>967.6</v>
      </c>
      <c r="D37" s="377">
        <v>17853</v>
      </c>
      <c r="E37" s="379">
        <v>926.45</v>
      </c>
      <c r="F37" s="377">
        <v>131299</v>
      </c>
      <c r="G37" s="379">
        <v>1104.55</v>
      </c>
      <c r="H37" s="377">
        <v>44960</v>
      </c>
      <c r="I37" s="379">
        <v>669.34</v>
      </c>
      <c r="J37" s="377">
        <v>6277</v>
      </c>
      <c r="K37" s="379">
        <v>363.21</v>
      </c>
      <c r="L37" s="377">
        <v>119</v>
      </c>
      <c r="M37" s="379">
        <v>610.44000000000005</v>
      </c>
    </row>
    <row r="38" spans="1:13" ht="15" customHeight="1" x14ac:dyDescent="0.25">
      <c r="A38" s="133" t="s">
        <v>656</v>
      </c>
      <c r="B38" s="369">
        <v>34054</v>
      </c>
      <c r="C38" s="370">
        <v>983.38</v>
      </c>
      <c r="D38" s="371">
        <v>2362</v>
      </c>
      <c r="E38" s="372">
        <v>914.61</v>
      </c>
      <c r="F38" s="371">
        <v>21769</v>
      </c>
      <c r="G38" s="372">
        <v>1131.04</v>
      </c>
      <c r="H38" s="371">
        <v>8640</v>
      </c>
      <c r="I38" s="372">
        <v>710.81</v>
      </c>
      <c r="J38" s="371">
        <v>1148</v>
      </c>
      <c r="K38" s="372">
        <v>424.74</v>
      </c>
      <c r="L38" s="371">
        <v>135</v>
      </c>
      <c r="M38" s="372">
        <v>572.75</v>
      </c>
    </row>
    <row r="39" spans="1:13" ht="15" customHeight="1" x14ac:dyDescent="0.25">
      <c r="A39" s="133" t="s">
        <v>657</v>
      </c>
      <c r="B39" s="369">
        <v>22368</v>
      </c>
      <c r="C39" s="370">
        <v>983.96</v>
      </c>
      <c r="D39" s="371">
        <v>1199</v>
      </c>
      <c r="E39" s="372">
        <v>971.92</v>
      </c>
      <c r="F39" s="371">
        <v>15098</v>
      </c>
      <c r="G39" s="372">
        <v>1114.8599999999999</v>
      </c>
      <c r="H39" s="371">
        <v>5292</v>
      </c>
      <c r="I39" s="372">
        <v>688.7</v>
      </c>
      <c r="J39" s="371">
        <v>691</v>
      </c>
      <c r="K39" s="372">
        <v>454.35</v>
      </c>
      <c r="L39" s="371">
        <v>88</v>
      </c>
      <c r="M39" s="372">
        <v>604.41</v>
      </c>
    </row>
    <row r="40" spans="1:13" ht="15" customHeight="1" x14ac:dyDescent="0.25">
      <c r="A40" s="133" t="s">
        <v>646</v>
      </c>
      <c r="B40" s="369">
        <v>53759</v>
      </c>
      <c r="C40" s="370">
        <v>995</v>
      </c>
      <c r="D40" s="371">
        <v>5270</v>
      </c>
      <c r="E40" s="372">
        <v>955.52</v>
      </c>
      <c r="F40" s="371">
        <v>33574</v>
      </c>
      <c r="G40" s="372">
        <v>1136.9000000000001</v>
      </c>
      <c r="H40" s="371">
        <v>13145</v>
      </c>
      <c r="I40" s="372">
        <v>725.87</v>
      </c>
      <c r="J40" s="371">
        <v>1674</v>
      </c>
      <c r="K40" s="372">
        <v>410.08</v>
      </c>
      <c r="L40" s="371">
        <v>96</v>
      </c>
      <c r="M40" s="372">
        <v>585.9</v>
      </c>
    </row>
    <row r="41" spans="1:13" ht="15" customHeight="1" x14ac:dyDescent="0.25">
      <c r="A41" s="133" t="s">
        <v>661</v>
      </c>
      <c r="B41" s="369">
        <v>553185</v>
      </c>
      <c r="C41" s="370">
        <v>999.81</v>
      </c>
      <c r="D41" s="371">
        <v>59471</v>
      </c>
      <c r="E41" s="372">
        <v>961.46</v>
      </c>
      <c r="F41" s="371">
        <v>338913</v>
      </c>
      <c r="G41" s="372">
        <v>1154.57</v>
      </c>
      <c r="H41" s="371">
        <v>132997</v>
      </c>
      <c r="I41" s="372">
        <v>717.42</v>
      </c>
      <c r="J41" s="371">
        <v>20622</v>
      </c>
      <c r="K41" s="372">
        <v>410.25</v>
      </c>
      <c r="L41" s="371">
        <v>1182</v>
      </c>
      <c r="M41" s="372">
        <v>617.1</v>
      </c>
    </row>
    <row r="42" spans="1:13" ht="15" customHeight="1" x14ac:dyDescent="0.25">
      <c r="A42" s="133" t="s">
        <v>647</v>
      </c>
      <c r="B42" s="369">
        <v>35951</v>
      </c>
      <c r="C42" s="370">
        <v>1002.92</v>
      </c>
      <c r="D42" s="371">
        <v>3313</v>
      </c>
      <c r="E42" s="372">
        <v>961.36</v>
      </c>
      <c r="F42" s="371">
        <v>23026</v>
      </c>
      <c r="G42" s="372">
        <v>1145.71</v>
      </c>
      <c r="H42" s="371">
        <v>8464</v>
      </c>
      <c r="I42" s="372">
        <v>707.81</v>
      </c>
      <c r="J42" s="371">
        <v>1048</v>
      </c>
      <c r="K42" s="372">
        <v>417.59</v>
      </c>
      <c r="L42" s="371">
        <v>100</v>
      </c>
      <c r="M42" s="372">
        <v>614.28</v>
      </c>
    </row>
    <row r="43" spans="1:13" ht="15" customHeight="1" x14ac:dyDescent="0.25">
      <c r="A43" s="380" t="s">
        <v>90</v>
      </c>
      <c r="B43" s="373">
        <v>8255</v>
      </c>
      <c r="C43" s="374">
        <v>1003.22</v>
      </c>
      <c r="D43" s="375">
        <v>1268</v>
      </c>
      <c r="E43" s="376">
        <v>1094.46</v>
      </c>
      <c r="F43" s="375">
        <v>3909</v>
      </c>
      <c r="G43" s="376">
        <v>1258.67</v>
      </c>
      <c r="H43" s="375">
        <v>2264</v>
      </c>
      <c r="I43" s="376">
        <v>750.52</v>
      </c>
      <c r="J43" s="375">
        <v>787</v>
      </c>
      <c r="K43" s="376">
        <v>327.14</v>
      </c>
      <c r="L43" s="375">
        <v>27</v>
      </c>
      <c r="M43" s="376">
        <v>630.75</v>
      </c>
    </row>
    <row r="44" spans="1:13" ht="15" customHeight="1" x14ac:dyDescent="0.25">
      <c r="A44" s="133" t="s">
        <v>79</v>
      </c>
      <c r="B44" s="369">
        <v>174529</v>
      </c>
      <c r="C44" s="370">
        <v>1010.99</v>
      </c>
      <c r="D44" s="371">
        <v>16825</v>
      </c>
      <c r="E44" s="372">
        <v>1013.19</v>
      </c>
      <c r="F44" s="371">
        <v>111972</v>
      </c>
      <c r="G44" s="372">
        <v>1150.0999999999999</v>
      </c>
      <c r="H44" s="371">
        <v>40017</v>
      </c>
      <c r="I44" s="372">
        <v>709.42</v>
      </c>
      <c r="J44" s="371">
        <v>5535</v>
      </c>
      <c r="K44" s="372">
        <v>383.21</v>
      </c>
      <c r="L44" s="371">
        <v>180</v>
      </c>
      <c r="M44" s="372">
        <v>614.55999999999995</v>
      </c>
    </row>
    <row r="45" spans="1:13" ht="13.9" customHeight="1" x14ac:dyDescent="0.25">
      <c r="A45" s="132" t="s">
        <v>1011</v>
      </c>
      <c r="B45" s="373">
        <v>71574</v>
      </c>
      <c r="C45" s="374">
        <v>1022.85</v>
      </c>
      <c r="D45" s="375">
        <v>4607</v>
      </c>
      <c r="E45" s="376">
        <v>1019.67</v>
      </c>
      <c r="F45" s="375">
        <v>48696</v>
      </c>
      <c r="G45" s="376">
        <v>1146.56</v>
      </c>
      <c r="H45" s="375">
        <v>16037</v>
      </c>
      <c r="I45" s="376">
        <v>732</v>
      </c>
      <c r="J45" s="375">
        <v>2062</v>
      </c>
      <c r="K45" s="376">
        <v>407.13</v>
      </c>
      <c r="L45" s="375">
        <v>172</v>
      </c>
      <c r="M45" s="376">
        <v>585.66999999999996</v>
      </c>
    </row>
    <row r="46" spans="1:13" ht="15" customHeight="1" x14ac:dyDescent="0.25">
      <c r="A46" s="133" t="s">
        <v>654</v>
      </c>
      <c r="B46" s="369">
        <v>140646</v>
      </c>
      <c r="C46" s="370">
        <v>1029.6099999999999</v>
      </c>
      <c r="D46" s="371">
        <v>13699</v>
      </c>
      <c r="E46" s="372">
        <v>1054.4000000000001</v>
      </c>
      <c r="F46" s="371">
        <v>86470</v>
      </c>
      <c r="G46" s="372">
        <v>1184.17</v>
      </c>
      <c r="H46" s="371">
        <v>35227</v>
      </c>
      <c r="I46" s="372">
        <v>718.79</v>
      </c>
      <c r="J46" s="371">
        <v>4175</v>
      </c>
      <c r="K46" s="372">
        <v>460.22</v>
      </c>
      <c r="L46" s="371">
        <v>1075</v>
      </c>
      <c r="M46" s="372">
        <v>677.98</v>
      </c>
    </row>
    <row r="47" spans="1:13" ht="15" customHeight="1" x14ac:dyDescent="0.25">
      <c r="A47" s="133" t="s">
        <v>642</v>
      </c>
      <c r="B47" s="369">
        <v>225747</v>
      </c>
      <c r="C47" s="370">
        <v>1031.6600000000001</v>
      </c>
      <c r="D47" s="371">
        <v>37180</v>
      </c>
      <c r="E47" s="372">
        <v>998.06</v>
      </c>
      <c r="F47" s="371">
        <v>118925</v>
      </c>
      <c r="G47" s="372">
        <v>1229.94</v>
      </c>
      <c r="H47" s="371">
        <v>56552</v>
      </c>
      <c r="I47" s="372">
        <v>769.58</v>
      </c>
      <c r="J47" s="371">
        <v>10508</v>
      </c>
      <c r="K47" s="372">
        <v>424.92</v>
      </c>
      <c r="L47" s="371">
        <v>2582</v>
      </c>
      <c r="M47" s="372">
        <v>592.11</v>
      </c>
    </row>
    <row r="48" spans="1:13" ht="15.75" customHeight="1" x14ac:dyDescent="0.25">
      <c r="A48" s="132" t="s">
        <v>652</v>
      </c>
      <c r="B48" s="373">
        <v>616953</v>
      </c>
      <c r="C48" s="374">
        <v>1033.8</v>
      </c>
      <c r="D48" s="375">
        <v>46370</v>
      </c>
      <c r="E48" s="376">
        <v>992.34</v>
      </c>
      <c r="F48" s="375">
        <v>394978</v>
      </c>
      <c r="G48" s="376">
        <v>1186.1300000000001</v>
      </c>
      <c r="H48" s="375">
        <v>152314</v>
      </c>
      <c r="I48" s="376">
        <v>736.22</v>
      </c>
      <c r="J48" s="375">
        <v>19412</v>
      </c>
      <c r="K48" s="376">
        <v>451.39</v>
      </c>
      <c r="L48" s="375">
        <v>3879</v>
      </c>
      <c r="M48" s="376">
        <v>618.34</v>
      </c>
    </row>
    <row r="49" spans="1:13" ht="16.5" customHeight="1" x14ac:dyDescent="0.25">
      <c r="A49" s="381" t="s">
        <v>29</v>
      </c>
      <c r="B49" s="373">
        <v>9916966</v>
      </c>
      <c r="C49" s="374">
        <v>1039.54</v>
      </c>
      <c r="D49" s="373">
        <v>953591</v>
      </c>
      <c r="E49" s="382">
        <v>994.49</v>
      </c>
      <c r="F49" s="373">
        <v>6218551</v>
      </c>
      <c r="G49" s="382">
        <v>1196.17</v>
      </c>
      <c r="H49" s="373">
        <v>2358328</v>
      </c>
      <c r="I49" s="382">
        <v>743.03</v>
      </c>
      <c r="J49" s="373">
        <v>342218</v>
      </c>
      <c r="K49" s="382">
        <v>418.4</v>
      </c>
      <c r="L49" s="373">
        <v>44278</v>
      </c>
      <c r="M49" s="382">
        <v>605.74</v>
      </c>
    </row>
    <row r="50" spans="1:13" ht="15.75" customHeight="1" x14ac:dyDescent="0.25">
      <c r="A50" s="380" t="s">
        <v>89</v>
      </c>
      <c r="B50" s="373">
        <v>8918</v>
      </c>
      <c r="C50" s="374">
        <v>1045.46</v>
      </c>
      <c r="D50" s="375">
        <v>974</v>
      </c>
      <c r="E50" s="376">
        <v>1140.78</v>
      </c>
      <c r="F50" s="375">
        <v>4401</v>
      </c>
      <c r="G50" s="376">
        <v>1307.9000000000001</v>
      </c>
      <c r="H50" s="375">
        <v>2689</v>
      </c>
      <c r="I50" s="376">
        <v>797.13</v>
      </c>
      <c r="J50" s="375">
        <v>806</v>
      </c>
      <c r="K50" s="376">
        <v>349.11</v>
      </c>
      <c r="L50" s="375">
        <v>48</v>
      </c>
      <c r="M50" s="376">
        <v>651.91999999999996</v>
      </c>
    </row>
    <row r="51" spans="1:13" ht="15" customHeight="1" x14ac:dyDescent="0.25">
      <c r="A51" s="133" t="s">
        <v>655</v>
      </c>
      <c r="B51" s="369">
        <v>42684</v>
      </c>
      <c r="C51" s="370">
        <v>1059.6099999999999</v>
      </c>
      <c r="D51" s="371">
        <v>3957</v>
      </c>
      <c r="E51" s="372">
        <v>964.36</v>
      </c>
      <c r="F51" s="371">
        <v>26558</v>
      </c>
      <c r="G51" s="372">
        <v>1226.19</v>
      </c>
      <c r="H51" s="371">
        <v>10490</v>
      </c>
      <c r="I51" s="372">
        <v>763.31</v>
      </c>
      <c r="J51" s="371">
        <v>1371</v>
      </c>
      <c r="K51" s="372">
        <v>468.49</v>
      </c>
      <c r="L51" s="371">
        <v>308</v>
      </c>
      <c r="M51" s="372">
        <v>641.98</v>
      </c>
    </row>
    <row r="52" spans="1:13" ht="13.9" customHeight="1" x14ac:dyDescent="0.25">
      <c r="A52" s="132" t="s">
        <v>658</v>
      </c>
      <c r="B52" s="373">
        <v>1750635</v>
      </c>
      <c r="C52" s="374">
        <v>1079.8499999999999</v>
      </c>
      <c r="D52" s="375">
        <v>160011</v>
      </c>
      <c r="E52" s="376">
        <v>1089.7</v>
      </c>
      <c r="F52" s="375">
        <v>1147884</v>
      </c>
      <c r="G52" s="376">
        <v>1219.0899999999999</v>
      </c>
      <c r="H52" s="375">
        <v>391041</v>
      </c>
      <c r="I52" s="376">
        <v>754.12</v>
      </c>
      <c r="J52" s="375">
        <v>50342</v>
      </c>
      <c r="K52" s="376">
        <v>414.84</v>
      </c>
      <c r="L52" s="375">
        <v>1357</v>
      </c>
      <c r="M52" s="376">
        <v>664.25</v>
      </c>
    </row>
    <row r="53" spans="1:13" ht="13.9" customHeight="1" x14ac:dyDescent="0.25">
      <c r="A53" s="132" t="s">
        <v>645</v>
      </c>
      <c r="B53" s="373">
        <v>306752</v>
      </c>
      <c r="C53" s="374">
        <v>1098.27</v>
      </c>
      <c r="D53" s="375">
        <v>22161</v>
      </c>
      <c r="E53" s="376">
        <v>1056.17</v>
      </c>
      <c r="F53" s="375">
        <v>200235</v>
      </c>
      <c r="G53" s="376">
        <v>1253.8</v>
      </c>
      <c r="H53" s="375">
        <v>74001</v>
      </c>
      <c r="I53" s="376">
        <v>780.9</v>
      </c>
      <c r="J53" s="375">
        <v>9500</v>
      </c>
      <c r="K53" s="376">
        <v>431.66</v>
      </c>
      <c r="L53" s="375">
        <v>855</v>
      </c>
      <c r="M53" s="376">
        <v>641.74</v>
      </c>
    </row>
    <row r="54" spans="1:13" ht="13.9" customHeight="1" x14ac:dyDescent="0.25">
      <c r="A54" s="132" t="s">
        <v>649</v>
      </c>
      <c r="B54" s="373">
        <v>143720</v>
      </c>
      <c r="C54" s="374">
        <v>1098.47</v>
      </c>
      <c r="D54" s="375">
        <v>13083</v>
      </c>
      <c r="E54" s="376">
        <v>1039.6600000000001</v>
      </c>
      <c r="F54" s="375">
        <v>89307</v>
      </c>
      <c r="G54" s="376">
        <v>1273.04</v>
      </c>
      <c r="H54" s="375">
        <v>35458</v>
      </c>
      <c r="I54" s="376">
        <v>779.16</v>
      </c>
      <c r="J54" s="375">
        <v>4554</v>
      </c>
      <c r="K54" s="376">
        <v>456.23</v>
      </c>
      <c r="L54" s="375">
        <v>1318</v>
      </c>
      <c r="M54" s="376">
        <v>662.32</v>
      </c>
    </row>
    <row r="55" spans="1:13" ht="15" customHeight="1" x14ac:dyDescent="0.25">
      <c r="A55" s="133" t="s">
        <v>70</v>
      </c>
      <c r="B55" s="369">
        <v>42984</v>
      </c>
      <c r="C55" s="370">
        <v>1100.4100000000001</v>
      </c>
      <c r="D55" s="371">
        <v>5650</v>
      </c>
      <c r="E55" s="372">
        <v>1011.77</v>
      </c>
      <c r="F55" s="371">
        <v>26175</v>
      </c>
      <c r="G55" s="372">
        <v>1275.19</v>
      </c>
      <c r="H55" s="371">
        <v>9442</v>
      </c>
      <c r="I55" s="372">
        <v>789.59</v>
      </c>
      <c r="J55" s="371">
        <v>1601</v>
      </c>
      <c r="K55" s="372">
        <v>423.47</v>
      </c>
      <c r="L55" s="371">
        <v>116</v>
      </c>
      <c r="M55" s="372">
        <v>620.57000000000005</v>
      </c>
    </row>
    <row r="56" spans="1:13" ht="15" customHeight="1" x14ac:dyDescent="0.25">
      <c r="A56" s="133" t="s">
        <v>72</v>
      </c>
      <c r="B56" s="369">
        <v>91386</v>
      </c>
      <c r="C56" s="370">
        <v>1109.9100000000001</v>
      </c>
      <c r="D56" s="371">
        <v>4754</v>
      </c>
      <c r="E56" s="372">
        <v>1103.69</v>
      </c>
      <c r="F56" s="371">
        <v>62410</v>
      </c>
      <c r="G56" s="372">
        <v>1262.73</v>
      </c>
      <c r="H56" s="371">
        <v>20975</v>
      </c>
      <c r="I56" s="372">
        <v>755.85</v>
      </c>
      <c r="J56" s="371">
        <v>2918</v>
      </c>
      <c r="K56" s="372">
        <v>446.82</v>
      </c>
      <c r="L56" s="371">
        <v>329</v>
      </c>
      <c r="M56" s="372">
        <v>663.93</v>
      </c>
    </row>
    <row r="57" spans="1:13" ht="15" customHeight="1" x14ac:dyDescent="0.25">
      <c r="A57" s="133" t="s">
        <v>76</v>
      </c>
      <c r="B57" s="369">
        <v>1313860</v>
      </c>
      <c r="C57" s="370">
        <v>1115.19</v>
      </c>
      <c r="D57" s="371">
        <v>120213</v>
      </c>
      <c r="E57" s="372">
        <v>1124.1500000000001</v>
      </c>
      <c r="F57" s="371">
        <v>865179</v>
      </c>
      <c r="G57" s="372">
        <v>1255.95</v>
      </c>
      <c r="H57" s="371">
        <v>290408</v>
      </c>
      <c r="I57" s="372">
        <v>781.07</v>
      </c>
      <c r="J57" s="371">
        <v>37001</v>
      </c>
      <c r="K57" s="372">
        <v>429.56</v>
      </c>
      <c r="L57" s="371">
        <v>1059</v>
      </c>
      <c r="M57" s="372">
        <v>677.86</v>
      </c>
    </row>
    <row r="58" spans="1:13" ht="15" customHeight="1" x14ac:dyDescent="0.25">
      <c r="A58" s="133" t="s">
        <v>648</v>
      </c>
      <c r="B58" s="369">
        <v>217042</v>
      </c>
      <c r="C58" s="370">
        <v>1139.6500000000001</v>
      </c>
      <c r="D58" s="371">
        <v>13578</v>
      </c>
      <c r="E58" s="372">
        <v>1118.3699999999999</v>
      </c>
      <c r="F58" s="371">
        <v>143635</v>
      </c>
      <c r="G58" s="372">
        <v>1298.45</v>
      </c>
      <c r="H58" s="371">
        <v>52392</v>
      </c>
      <c r="I58" s="372">
        <v>806.51</v>
      </c>
      <c r="J58" s="371">
        <v>6778</v>
      </c>
      <c r="K58" s="372">
        <v>439.17</v>
      </c>
      <c r="L58" s="371">
        <v>659</v>
      </c>
      <c r="M58" s="372">
        <v>654.04</v>
      </c>
    </row>
    <row r="59" spans="1:13" ht="15" customHeight="1" x14ac:dyDescent="0.25">
      <c r="A59" s="133" t="s">
        <v>74</v>
      </c>
      <c r="B59" s="369">
        <v>117643</v>
      </c>
      <c r="C59" s="370">
        <v>1152.28</v>
      </c>
      <c r="D59" s="371">
        <v>9721</v>
      </c>
      <c r="E59" s="372">
        <v>974.02</v>
      </c>
      <c r="F59" s="371">
        <v>75508</v>
      </c>
      <c r="G59" s="372">
        <v>1335.21</v>
      </c>
      <c r="H59" s="371">
        <v>28209</v>
      </c>
      <c r="I59" s="372">
        <v>823.96</v>
      </c>
      <c r="J59" s="371">
        <v>3547</v>
      </c>
      <c r="K59" s="372">
        <v>453.93</v>
      </c>
      <c r="L59" s="371">
        <v>658</v>
      </c>
      <c r="M59" s="372">
        <v>633.44000000000005</v>
      </c>
    </row>
    <row r="60" spans="1:13" ht="24" customHeight="1" x14ac:dyDescent="0.25">
      <c r="A60" s="132" t="s">
        <v>88</v>
      </c>
      <c r="B60" s="373">
        <v>140602</v>
      </c>
      <c r="C60" s="374">
        <v>1193.99</v>
      </c>
      <c r="D60" s="375">
        <v>10579</v>
      </c>
      <c r="E60" s="376">
        <v>1169.3399999999999</v>
      </c>
      <c r="F60" s="375">
        <v>95495</v>
      </c>
      <c r="G60" s="376">
        <v>1350.06</v>
      </c>
      <c r="H60" s="375">
        <v>29839</v>
      </c>
      <c r="I60" s="376">
        <v>818.8</v>
      </c>
      <c r="J60" s="375">
        <v>4290</v>
      </c>
      <c r="K60" s="376">
        <v>440.52</v>
      </c>
      <c r="L60" s="375">
        <v>399</v>
      </c>
      <c r="M60" s="376">
        <v>653.11</v>
      </c>
    </row>
    <row r="61" spans="1:13" ht="19.5" customHeight="1" x14ac:dyDescent="0.25">
      <c r="A61" s="132" t="s">
        <v>87</v>
      </c>
      <c r="B61" s="373">
        <v>1196682</v>
      </c>
      <c r="C61" s="374">
        <v>1217.68</v>
      </c>
      <c r="D61" s="375">
        <v>83721</v>
      </c>
      <c r="E61" s="376">
        <v>1077.8</v>
      </c>
      <c r="F61" s="375">
        <v>802338</v>
      </c>
      <c r="G61" s="376">
        <v>1392.5</v>
      </c>
      <c r="H61" s="375">
        <v>272036</v>
      </c>
      <c r="I61" s="376">
        <v>851.45</v>
      </c>
      <c r="J61" s="375">
        <v>35845</v>
      </c>
      <c r="K61" s="376">
        <v>450.95</v>
      </c>
      <c r="L61" s="375">
        <v>2742</v>
      </c>
      <c r="M61" s="376">
        <v>690.56</v>
      </c>
    </row>
    <row r="62" spans="1:13" ht="18.75" customHeight="1" x14ac:dyDescent="0.25">
      <c r="A62" s="132" t="s">
        <v>1012</v>
      </c>
      <c r="B62" s="373">
        <v>300752</v>
      </c>
      <c r="C62" s="374">
        <v>1221.5999999999999</v>
      </c>
      <c r="D62" s="375">
        <v>27469</v>
      </c>
      <c r="E62" s="376">
        <v>1136.3</v>
      </c>
      <c r="F62" s="375">
        <v>182907</v>
      </c>
      <c r="G62" s="376">
        <v>1435.44</v>
      </c>
      <c r="H62" s="375">
        <v>79743</v>
      </c>
      <c r="I62" s="376">
        <v>848.51</v>
      </c>
      <c r="J62" s="375">
        <v>8812</v>
      </c>
      <c r="K62" s="376">
        <v>507.72</v>
      </c>
      <c r="L62" s="375">
        <v>1821</v>
      </c>
      <c r="M62" s="376">
        <v>821.62</v>
      </c>
    </row>
    <row r="63" spans="1:13" ht="15" customHeight="1" x14ac:dyDescent="0.25">
      <c r="A63" s="133" t="s">
        <v>667</v>
      </c>
      <c r="B63" s="369">
        <v>192483</v>
      </c>
      <c r="C63" s="370">
        <v>1262.43</v>
      </c>
      <c r="D63" s="371">
        <v>12824</v>
      </c>
      <c r="E63" s="372">
        <v>1302.3599999999999</v>
      </c>
      <c r="F63" s="371">
        <v>130431</v>
      </c>
      <c r="G63" s="372">
        <v>1417.39</v>
      </c>
      <c r="H63" s="371">
        <v>43805</v>
      </c>
      <c r="I63" s="372">
        <v>881.54</v>
      </c>
      <c r="J63" s="371">
        <v>4873</v>
      </c>
      <c r="K63" s="372">
        <v>492.12</v>
      </c>
      <c r="L63" s="371">
        <v>550</v>
      </c>
      <c r="M63" s="372">
        <v>744.12</v>
      </c>
    </row>
    <row r="64" spans="1:13" ht="15" customHeight="1" x14ac:dyDescent="0.25">
      <c r="A64" s="132" t="s">
        <v>672</v>
      </c>
      <c r="B64" s="373">
        <v>567978</v>
      </c>
      <c r="C64" s="374">
        <v>1289.58</v>
      </c>
      <c r="D64" s="375">
        <v>41280</v>
      </c>
      <c r="E64" s="376">
        <v>1276.8399999999999</v>
      </c>
      <c r="F64" s="375">
        <v>373488</v>
      </c>
      <c r="G64" s="376">
        <v>1466.97</v>
      </c>
      <c r="H64" s="375">
        <v>135178</v>
      </c>
      <c r="I64" s="376">
        <v>904.14</v>
      </c>
      <c r="J64" s="375">
        <v>15776</v>
      </c>
      <c r="K64" s="376">
        <v>501.95</v>
      </c>
      <c r="L64" s="375">
        <v>2256</v>
      </c>
      <c r="M64" s="376">
        <v>758.86</v>
      </c>
    </row>
    <row r="65" spans="1:13" ht="15" customHeight="1" x14ac:dyDescent="0.25">
      <c r="A65" s="133" t="s">
        <v>668</v>
      </c>
      <c r="B65" s="369">
        <v>295657</v>
      </c>
      <c r="C65" s="370">
        <v>1301.51</v>
      </c>
      <c r="D65" s="371">
        <v>22042</v>
      </c>
      <c r="E65" s="372">
        <v>1264.6099999999999</v>
      </c>
      <c r="F65" s="371">
        <v>188907</v>
      </c>
      <c r="G65" s="372">
        <v>1497.13</v>
      </c>
      <c r="H65" s="371">
        <v>74272</v>
      </c>
      <c r="I65" s="372">
        <v>920.18</v>
      </c>
      <c r="J65" s="371">
        <v>8891</v>
      </c>
      <c r="K65" s="372">
        <v>514.96</v>
      </c>
      <c r="L65" s="371">
        <v>1545</v>
      </c>
      <c r="M65" s="372">
        <v>766.99</v>
      </c>
    </row>
    <row r="66" spans="1:13" ht="15" customHeight="1" x14ac:dyDescent="0.25">
      <c r="A66" s="133" t="s">
        <v>666</v>
      </c>
      <c r="B66" s="369">
        <v>79838</v>
      </c>
      <c r="C66" s="370">
        <v>1310.87</v>
      </c>
      <c r="D66" s="371">
        <v>6414</v>
      </c>
      <c r="E66" s="372">
        <v>1267.8499999999999</v>
      </c>
      <c r="F66" s="371">
        <v>54150</v>
      </c>
      <c r="G66" s="372">
        <v>1481.17</v>
      </c>
      <c r="H66" s="371">
        <v>17101</v>
      </c>
      <c r="I66" s="372">
        <v>892.35</v>
      </c>
      <c r="J66" s="371">
        <v>2012</v>
      </c>
      <c r="K66" s="372">
        <v>468.26</v>
      </c>
      <c r="L66" s="371">
        <v>161</v>
      </c>
      <c r="M66" s="372">
        <v>731.29</v>
      </c>
    </row>
    <row r="67" spans="1:13" ht="34.9" customHeight="1" x14ac:dyDescent="0.25">
      <c r="A67" s="710" t="s">
        <v>1013</v>
      </c>
      <c r="B67" s="711"/>
      <c r="C67" s="711"/>
      <c r="D67" s="711"/>
      <c r="E67" s="711"/>
      <c r="F67" s="711"/>
      <c r="G67" s="711"/>
      <c r="H67" s="711"/>
      <c r="I67" s="711"/>
      <c r="J67" s="711"/>
      <c r="K67" s="711"/>
      <c r="L67" s="711"/>
      <c r="M67" s="712"/>
    </row>
    <row r="68" spans="1:13" ht="15" customHeight="1" x14ac:dyDescent="0.25">
      <c r="A68" s="713" t="s">
        <v>1014</v>
      </c>
      <c r="B68" s="714"/>
      <c r="C68" s="714"/>
      <c r="D68" s="714"/>
      <c r="E68" s="714"/>
      <c r="F68" s="715"/>
      <c r="G68" s="713" t="s">
        <v>1016</v>
      </c>
      <c r="H68" s="714"/>
      <c r="I68" s="714"/>
      <c r="J68" s="714"/>
      <c r="K68" s="715"/>
      <c r="L68" s="241"/>
      <c r="M68" s="241"/>
    </row>
    <row r="69" spans="1:13" ht="15" customHeight="1" x14ac:dyDescent="0.25">
      <c r="A69" s="713" t="s">
        <v>1019</v>
      </c>
      <c r="B69" s="714"/>
      <c r="C69" s="714"/>
      <c r="D69" s="714"/>
      <c r="E69" s="714"/>
      <c r="F69" s="715"/>
      <c r="G69" s="713" t="s">
        <v>1017</v>
      </c>
      <c r="H69" s="714"/>
      <c r="I69" s="714"/>
      <c r="J69" s="714"/>
      <c r="K69" s="715"/>
      <c r="L69" s="241"/>
      <c r="M69" s="241"/>
    </row>
    <row r="70" spans="1:13" ht="15" customHeight="1" x14ac:dyDescent="0.25">
      <c r="A70" s="713" t="s">
        <v>1015</v>
      </c>
      <c r="B70" s="714"/>
      <c r="C70" s="714"/>
      <c r="D70" s="714"/>
      <c r="E70" s="714"/>
      <c r="F70" s="715"/>
      <c r="G70" s="713" t="s">
        <v>1018</v>
      </c>
      <c r="H70" s="714"/>
      <c r="I70" s="714"/>
      <c r="J70" s="714"/>
      <c r="K70" s="715"/>
      <c r="L70" s="241"/>
      <c r="M70" s="241"/>
    </row>
  </sheetData>
  <mergeCells count="15">
    <mergeCell ref="J2:K2"/>
    <mergeCell ref="L2:M2"/>
    <mergeCell ref="A1:M1"/>
    <mergeCell ref="A2:A3"/>
    <mergeCell ref="B2:C2"/>
    <mergeCell ref="D2:E2"/>
    <mergeCell ref="F2:G2"/>
    <mergeCell ref="H2:I2"/>
    <mergeCell ref="A67:M67"/>
    <mergeCell ref="A69:F69"/>
    <mergeCell ref="A70:F70"/>
    <mergeCell ref="A68:F68"/>
    <mergeCell ref="G68:K68"/>
    <mergeCell ref="G69:K69"/>
    <mergeCell ref="G70:K70"/>
  </mergeCells>
  <pageMargins left="0.7" right="0.7" top="0.75" bottom="0.75" header="0.3" footer="0.3"/>
  <pageSetup orientation="portrait"/>
  <headerFooter>
    <oddFooter>&amp;C&amp;"Helvetica Neue,Regular"&amp;12&amp;K000000&amp;P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tint="-0.249977111117893"/>
  </sheetPr>
  <dimension ref="A1:E27"/>
  <sheetViews>
    <sheetView showGridLines="0" workbookViewId="0">
      <selection activeCell="F24" sqref="F24"/>
    </sheetView>
  </sheetViews>
  <sheetFormatPr baseColWidth="10" defaultColWidth="10.7109375" defaultRowHeight="15" customHeight="1" x14ac:dyDescent="0.25"/>
  <cols>
    <col min="1" max="1" width="25.28515625" style="1" customWidth="1"/>
    <col min="2" max="2" width="20.7109375" style="1" customWidth="1"/>
    <col min="3" max="3" width="17.85546875" style="1" customWidth="1"/>
    <col min="4" max="4" width="13.42578125" style="1" customWidth="1"/>
    <col min="5" max="5" width="16.28515625" style="1" customWidth="1"/>
    <col min="6" max="10" width="10.7109375" style="1" customWidth="1"/>
    <col min="11" max="16384" width="10.7109375" style="1"/>
  </cols>
  <sheetData>
    <row r="1" spans="1:5" ht="13.5" customHeight="1" x14ac:dyDescent="0.25">
      <c r="A1" s="471" t="s">
        <v>530</v>
      </c>
      <c r="B1" s="471"/>
      <c r="C1" s="471"/>
      <c r="D1" s="471"/>
      <c r="E1" s="471"/>
    </row>
    <row r="2" spans="1:5" ht="15.75" customHeight="1" x14ac:dyDescent="0.25">
      <c r="A2" s="312" t="s">
        <v>679</v>
      </c>
      <c r="B2" s="312" t="s">
        <v>217</v>
      </c>
      <c r="C2" s="312" t="s">
        <v>218</v>
      </c>
      <c r="D2" s="312" t="s">
        <v>93</v>
      </c>
      <c r="E2" s="312" t="s">
        <v>680</v>
      </c>
    </row>
    <row r="3" spans="1:5" ht="15.75" customHeight="1" x14ac:dyDescent="0.25">
      <c r="A3" s="20" t="s">
        <v>2</v>
      </c>
      <c r="B3" s="21">
        <v>10094</v>
      </c>
      <c r="C3" s="21">
        <v>7473</v>
      </c>
      <c r="D3" s="280" t="s">
        <v>1039</v>
      </c>
      <c r="E3" s="21">
        <v>17568</v>
      </c>
    </row>
    <row r="4" spans="1:5" ht="15.75" customHeight="1" x14ac:dyDescent="0.25">
      <c r="A4" s="20" t="s">
        <v>3</v>
      </c>
      <c r="B4" s="21">
        <v>72916</v>
      </c>
      <c r="C4" s="21">
        <v>54731</v>
      </c>
      <c r="D4" s="280" t="s">
        <v>1039</v>
      </c>
      <c r="E4" s="21">
        <v>127647</v>
      </c>
    </row>
    <row r="5" spans="1:5" ht="15.75" customHeight="1" x14ac:dyDescent="0.25">
      <c r="A5" s="20" t="s">
        <v>4</v>
      </c>
      <c r="B5" s="21">
        <v>1409</v>
      </c>
      <c r="C5" s="21">
        <v>24019</v>
      </c>
      <c r="D5" s="280" t="s">
        <v>1039</v>
      </c>
      <c r="E5" s="21">
        <v>25428</v>
      </c>
    </row>
    <row r="6" spans="1:5" ht="15.75" customHeight="1" x14ac:dyDescent="0.25">
      <c r="A6" s="20" t="s">
        <v>5</v>
      </c>
      <c r="B6" s="21">
        <v>3092</v>
      </c>
      <c r="C6" s="21">
        <v>2877</v>
      </c>
      <c r="D6" s="280" t="s">
        <v>1039</v>
      </c>
      <c r="E6" s="21">
        <v>5969</v>
      </c>
    </row>
    <row r="7" spans="1:5" ht="15.75" customHeight="1" x14ac:dyDescent="0.25">
      <c r="A7" s="20" t="s">
        <v>28</v>
      </c>
      <c r="B7" s="21">
        <v>25</v>
      </c>
      <c r="C7" s="21">
        <v>87</v>
      </c>
      <c r="D7" s="280" t="s">
        <v>1039</v>
      </c>
      <c r="E7" s="21">
        <v>112</v>
      </c>
    </row>
    <row r="8" spans="1:5" ht="15.75" customHeight="1" x14ac:dyDescent="0.25">
      <c r="A8" s="22" t="s">
        <v>546</v>
      </c>
      <c r="B8" s="23">
        <v>87537</v>
      </c>
      <c r="C8" s="23">
        <v>89187</v>
      </c>
      <c r="D8" s="280" t="s">
        <v>1039</v>
      </c>
      <c r="E8" s="23">
        <v>176724</v>
      </c>
    </row>
    <row r="9" spans="1:5" ht="15.75" customHeight="1" x14ac:dyDescent="0.25">
      <c r="A9" s="718" t="s">
        <v>1020</v>
      </c>
      <c r="B9" s="718"/>
      <c r="C9" s="718"/>
      <c r="D9" s="718"/>
      <c r="E9" s="718"/>
    </row>
    <row r="10" spans="1:5" ht="15" customHeight="1" x14ac:dyDescent="0.25">
      <c r="A10" s="719"/>
      <c r="B10" s="719"/>
      <c r="C10" s="719"/>
      <c r="D10" s="719"/>
      <c r="E10" s="719"/>
    </row>
    <row r="11" spans="1:5" ht="15" customHeight="1" x14ac:dyDescent="0.25">
      <c r="A11" s="719"/>
      <c r="B11" s="719"/>
      <c r="C11" s="719"/>
      <c r="D11" s="719"/>
      <c r="E11" s="719"/>
    </row>
    <row r="12" spans="1:5" ht="15" customHeight="1" x14ac:dyDescent="0.25">
      <c r="A12" s="719"/>
      <c r="B12" s="719"/>
      <c r="C12" s="719"/>
      <c r="D12" s="719"/>
      <c r="E12" s="719"/>
    </row>
    <row r="13" spans="1:5" ht="15" customHeight="1" x14ac:dyDescent="0.25">
      <c r="A13" s="719"/>
      <c r="B13" s="719"/>
      <c r="C13" s="719"/>
      <c r="D13" s="719"/>
      <c r="E13" s="719"/>
    </row>
    <row r="14" spans="1:5" ht="15" customHeight="1" x14ac:dyDescent="0.25">
      <c r="A14" s="55"/>
      <c r="B14" s="55"/>
      <c r="C14" s="55"/>
      <c r="D14" s="55"/>
      <c r="E14" s="55"/>
    </row>
    <row r="15" spans="1:5" ht="15" customHeight="1" x14ac:dyDescent="0.25">
      <c r="A15" s="55"/>
      <c r="B15" s="55"/>
      <c r="C15" s="55"/>
      <c r="D15" s="55"/>
      <c r="E15" s="55"/>
    </row>
    <row r="16" spans="1:5" ht="15" customHeight="1" x14ac:dyDescent="0.25">
      <c r="A16" s="55"/>
      <c r="B16" s="55"/>
      <c r="C16" s="55"/>
      <c r="D16" s="55"/>
      <c r="E16" s="55"/>
    </row>
    <row r="17" spans="1:5" ht="15" customHeight="1" x14ac:dyDescent="0.25">
      <c r="A17" s="55"/>
      <c r="B17" s="55"/>
      <c r="C17" s="55"/>
      <c r="D17" s="55"/>
      <c r="E17" s="55"/>
    </row>
    <row r="18" spans="1:5" ht="15" customHeight="1" x14ac:dyDescent="0.25">
      <c r="A18" s="55"/>
      <c r="B18" s="55"/>
      <c r="C18" s="55"/>
      <c r="D18" s="55"/>
      <c r="E18" s="55"/>
    </row>
    <row r="19" spans="1:5" ht="15" customHeight="1" x14ac:dyDescent="0.25">
      <c r="A19" s="55"/>
      <c r="B19" s="55"/>
      <c r="C19" s="55"/>
      <c r="D19" s="55"/>
      <c r="E19" s="55"/>
    </row>
    <row r="20" spans="1:5" ht="15" customHeight="1" x14ac:dyDescent="0.25">
      <c r="A20" s="55"/>
      <c r="B20" s="55"/>
      <c r="C20" s="55"/>
      <c r="D20" s="55"/>
      <c r="E20" s="55"/>
    </row>
    <row r="21" spans="1:5" ht="15" customHeight="1" x14ac:dyDescent="0.25">
      <c r="A21" s="55"/>
      <c r="B21" s="55"/>
      <c r="C21" s="55"/>
      <c r="D21" s="55"/>
      <c r="E21" s="55"/>
    </row>
    <row r="22" spans="1:5" ht="15" customHeight="1" x14ac:dyDescent="0.25">
      <c r="A22" s="55"/>
      <c r="B22" s="55"/>
      <c r="C22" s="55"/>
      <c r="D22" s="55"/>
      <c r="E22" s="55"/>
    </row>
    <row r="23" spans="1:5" ht="15" customHeight="1" x14ac:dyDescent="0.25">
      <c r="A23" s="55"/>
      <c r="B23" s="55"/>
      <c r="C23" s="55"/>
      <c r="D23" s="55"/>
      <c r="E23" s="55"/>
    </row>
    <row r="24" spans="1:5" ht="15" customHeight="1" x14ac:dyDescent="0.25">
      <c r="A24" s="55"/>
      <c r="B24" s="55"/>
      <c r="C24" s="55"/>
      <c r="D24" s="55"/>
      <c r="E24" s="55"/>
    </row>
    <row r="25" spans="1:5" ht="15" customHeight="1" x14ac:dyDescent="0.25">
      <c r="A25" s="55"/>
      <c r="B25" s="55"/>
      <c r="C25" s="55"/>
      <c r="D25" s="55"/>
      <c r="E25" s="55"/>
    </row>
    <row r="26" spans="1:5" ht="15" customHeight="1" x14ac:dyDescent="0.25">
      <c r="A26" s="55"/>
      <c r="B26" s="55"/>
      <c r="C26" s="55"/>
      <c r="D26" s="55"/>
      <c r="E26" s="55"/>
    </row>
    <row r="27" spans="1:5" ht="15" customHeight="1" x14ac:dyDescent="0.25">
      <c r="A27" s="55"/>
      <c r="B27" s="55"/>
      <c r="C27" s="55"/>
      <c r="D27" s="55"/>
      <c r="E27" s="55"/>
    </row>
  </sheetData>
  <mergeCells count="2">
    <mergeCell ref="A1:E1"/>
    <mergeCell ref="A9:E13"/>
  </mergeCells>
  <pageMargins left="0.7" right="0.7" top="0.75" bottom="0.75" header="0.3" footer="0.3"/>
  <pageSetup orientation="portrait"/>
  <headerFooter>
    <oddFooter>&amp;C&amp;"Helvetica Neue,Regular"&amp;12&amp;K000000&amp;P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8" tint="-0.249977111117893"/>
  </sheetPr>
  <dimension ref="A1:J12"/>
  <sheetViews>
    <sheetView showGridLines="0" workbookViewId="0">
      <selection activeCell="G29" sqref="G29"/>
    </sheetView>
  </sheetViews>
  <sheetFormatPr baseColWidth="10" defaultColWidth="10.7109375" defaultRowHeight="15" customHeight="1" x14ac:dyDescent="0.25"/>
  <cols>
    <col min="1" max="1" width="22.42578125" style="1" customWidth="1"/>
    <col min="2" max="2" width="17.7109375" style="1" customWidth="1"/>
    <col min="3" max="3" width="14.7109375" style="1" customWidth="1"/>
    <col min="4" max="4" width="18.7109375" style="1" customWidth="1"/>
    <col min="5" max="5" width="16.42578125" style="1" customWidth="1"/>
    <col min="6" max="6" width="14.140625" style="1" customWidth="1"/>
    <col min="7" max="7" width="18.42578125" style="1" customWidth="1"/>
    <col min="8" max="8" width="17.42578125" style="1" customWidth="1"/>
    <col min="9" max="9" width="14.42578125" style="1" customWidth="1"/>
    <col min="10" max="10" width="18" style="1" customWidth="1"/>
    <col min="11" max="11" width="10.7109375" style="1" customWidth="1"/>
    <col min="12" max="16384" width="10.7109375" style="1"/>
  </cols>
  <sheetData>
    <row r="1" spans="1:10" ht="13.5" customHeight="1" x14ac:dyDescent="0.25">
      <c r="A1" s="471" t="s">
        <v>531</v>
      </c>
      <c r="B1" s="471"/>
      <c r="C1" s="471"/>
      <c r="D1" s="471"/>
      <c r="E1" s="471"/>
      <c r="F1" s="471"/>
      <c r="G1" s="471"/>
      <c r="H1" s="471"/>
      <c r="I1" s="471"/>
      <c r="J1" s="471"/>
    </row>
    <row r="2" spans="1:10" ht="15.75" customHeight="1" x14ac:dyDescent="0.25">
      <c r="A2" s="720"/>
      <c r="B2" s="589" t="s">
        <v>217</v>
      </c>
      <c r="C2" s="539"/>
      <c r="D2" s="539"/>
      <c r="E2" s="589" t="s">
        <v>218</v>
      </c>
      <c r="F2" s="539"/>
      <c r="G2" s="539"/>
      <c r="H2" s="589" t="s">
        <v>680</v>
      </c>
      <c r="I2" s="539"/>
      <c r="J2" s="539"/>
    </row>
    <row r="3" spans="1:10" ht="15.75" customHeight="1" x14ac:dyDescent="0.25">
      <c r="A3" s="721"/>
      <c r="B3" s="312" t="s">
        <v>553</v>
      </c>
      <c r="C3" s="312" t="s">
        <v>554</v>
      </c>
      <c r="D3" s="312" t="s">
        <v>552</v>
      </c>
      <c r="E3" s="312" t="s">
        <v>553</v>
      </c>
      <c r="F3" s="312" t="s">
        <v>554</v>
      </c>
      <c r="G3" s="312" t="s">
        <v>552</v>
      </c>
      <c r="H3" s="312" t="s">
        <v>553</v>
      </c>
      <c r="I3" s="312" t="s">
        <v>554</v>
      </c>
      <c r="J3" s="312" t="s">
        <v>552</v>
      </c>
    </row>
    <row r="4" spans="1:10" ht="15.75" customHeight="1" x14ac:dyDescent="0.25">
      <c r="A4" s="20" t="s">
        <v>2</v>
      </c>
      <c r="B4" s="93">
        <v>10123</v>
      </c>
      <c r="C4" s="187">
        <v>968.21</v>
      </c>
      <c r="D4" s="187">
        <v>9800751.5299999993</v>
      </c>
      <c r="E4" s="93">
        <v>7522</v>
      </c>
      <c r="F4" s="187">
        <v>864.82</v>
      </c>
      <c r="G4" s="187">
        <v>6505541.7599999998</v>
      </c>
      <c r="H4" s="93">
        <v>17645</v>
      </c>
      <c r="I4" s="187">
        <v>924.13</v>
      </c>
      <c r="J4" s="187">
        <v>16306293.289999999</v>
      </c>
    </row>
    <row r="5" spans="1:10" ht="15.75" customHeight="1" x14ac:dyDescent="0.25">
      <c r="A5" s="20" t="s">
        <v>3</v>
      </c>
      <c r="B5" s="93">
        <v>73217</v>
      </c>
      <c r="C5" s="187">
        <v>1265.67</v>
      </c>
      <c r="D5" s="187">
        <v>92667978.950000003</v>
      </c>
      <c r="E5" s="93">
        <v>56516</v>
      </c>
      <c r="F5" s="187">
        <v>881.38</v>
      </c>
      <c r="G5" s="187">
        <v>49811932.060000002</v>
      </c>
      <c r="H5" s="93">
        <v>129732</v>
      </c>
      <c r="I5" s="187">
        <v>1098.26</v>
      </c>
      <c r="J5" s="187">
        <v>142479911.00999999</v>
      </c>
    </row>
    <row r="6" spans="1:10" ht="15.75" customHeight="1" x14ac:dyDescent="0.25">
      <c r="A6" s="20" t="s">
        <v>4</v>
      </c>
      <c r="B6" s="93">
        <v>4502</v>
      </c>
      <c r="C6" s="187">
        <v>517.44000000000005</v>
      </c>
      <c r="D6" s="187">
        <v>2329391.64</v>
      </c>
      <c r="E6" s="93">
        <v>40254</v>
      </c>
      <c r="F6" s="187">
        <v>682.46</v>
      </c>
      <c r="G6" s="187">
        <v>27471839.710000001</v>
      </c>
      <c r="H6" s="93">
        <v>44756</v>
      </c>
      <c r="I6" s="187">
        <v>665.86</v>
      </c>
      <c r="J6" s="187">
        <v>29801231.350000001</v>
      </c>
    </row>
    <row r="7" spans="1:10" ht="15.75" customHeight="1" x14ac:dyDescent="0.25">
      <c r="A7" s="20" t="s">
        <v>5</v>
      </c>
      <c r="B7" s="93">
        <v>3252</v>
      </c>
      <c r="C7" s="187">
        <v>366.6</v>
      </c>
      <c r="D7" s="187">
        <v>1191993.75</v>
      </c>
      <c r="E7" s="93">
        <v>3023</v>
      </c>
      <c r="F7" s="187">
        <v>357.21</v>
      </c>
      <c r="G7" s="187">
        <v>1079770.05</v>
      </c>
      <c r="H7" s="93">
        <v>6274</v>
      </c>
      <c r="I7" s="187">
        <v>362.08</v>
      </c>
      <c r="J7" s="187">
        <v>2271763.7999999998</v>
      </c>
    </row>
    <row r="8" spans="1:10" ht="15.75" customHeight="1" x14ac:dyDescent="0.25">
      <c r="A8" s="20" t="s">
        <v>28</v>
      </c>
      <c r="B8" s="93">
        <v>25</v>
      </c>
      <c r="C8" s="187">
        <v>636.57000000000005</v>
      </c>
      <c r="D8" s="187">
        <v>16126.36</v>
      </c>
      <c r="E8" s="93">
        <v>94</v>
      </c>
      <c r="F8" s="187">
        <v>602.46</v>
      </c>
      <c r="G8" s="187">
        <v>56480.71</v>
      </c>
      <c r="H8" s="93">
        <v>119</v>
      </c>
      <c r="I8" s="187">
        <v>609.72</v>
      </c>
      <c r="J8" s="187">
        <v>72607.070000000007</v>
      </c>
    </row>
    <row r="9" spans="1:10" ht="15.75" customHeight="1" x14ac:dyDescent="0.25">
      <c r="A9" s="22" t="s">
        <v>546</v>
      </c>
      <c r="B9" s="313">
        <v>91118</v>
      </c>
      <c r="C9" s="383">
        <v>1163.4000000000001</v>
      </c>
      <c r="D9" s="383">
        <v>106006242.22</v>
      </c>
      <c r="E9" s="313">
        <v>107408</v>
      </c>
      <c r="F9" s="383">
        <v>790.68</v>
      </c>
      <c r="G9" s="383">
        <v>84925564.299999997</v>
      </c>
      <c r="H9" s="313">
        <v>198526</v>
      </c>
      <c r="I9" s="383">
        <v>961.75</v>
      </c>
      <c r="J9" s="383">
        <v>190931806.52000001</v>
      </c>
    </row>
    <row r="10" spans="1:10" ht="3.75" customHeight="1" x14ac:dyDescent="0.25">
      <c r="A10" s="582" t="s">
        <v>551</v>
      </c>
      <c r="B10" s="582"/>
      <c r="C10" s="582"/>
      <c r="D10" s="582"/>
      <c r="E10" s="582"/>
      <c r="F10" s="582"/>
      <c r="G10" s="582"/>
      <c r="H10" s="582"/>
      <c r="I10" s="582"/>
      <c r="J10" s="582"/>
    </row>
    <row r="11" spans="1:10" ht="15" customHeight="1" x14ac:dyDescent="0.25">
      <c r="A11" s="531"/>
      <c r="B11" s="531"/>
      <c r="C11" s="531"/>
      <c r="D11" s="531"/>
      <c r="E11" s="531"/>
      <c r="F11" s="531"/>
      <c r="G11" s="531"/>
      <c r="H11" s="531"/>
      <c r="I11" s="531"/>
      <c r="J11" s="531"/>
    </row>
    <row r="12" spans="1:10" ht="15" customHeight="1" x14ac:dyDescent="0.25">
      <c r="A12" s="531"/>
      <c r="B12" s="531"/>
      <c r="C12" s="531"/>
      <c r="D12" s="531"/>
      <c r="E12" s="531"/>
      <c r="F12" s="531"/>
      <c r="G12" s="531"/>
      <c r="H12" s="531"/>
      <c r="I12" s="531"/>
      <c r="J12" s="531"/>
    </row>
  </sheetData>
  <mergeCells count="6">
    <mergeCell ref="B2:D2"/>
    <mergeCell ref="E2:G2"/>
    <mergeCell ref="H2:J2"/>
    <mergeCell ref="A1:J1"/>
    <mergeCell ref="A10:J12"/>
    <mergeCell ref="A2:A3"/>
  </mergeCells>
  <pageMargins left="0.7" right="0.7" top="0.75" bottom="0.75" header="0.3" footer="0.3"/>
  <pageSetup orientation="portrait"/>
  <headerFooter>
    <oddFooter>&amp;C&amp;"Helvetica Neue,Regular"&amp;12&amp;K000000&amp;P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8" tint="-0.249977111117893"/>
  </sheetPr>
  <dimension ref="A1:P26"/>
  <sheetViews>
    <sheetView showGridLines="0" workbookViewId="0">
      <selection activeCell="B11" sqref="B11"/>
    </sheetView>
  </sheetViews>
  <sheetFormatPr baseColWidth="10" defaultColWidth="10.7109375" defaultRowHeight="15" customHeight="1" x14ac:dyDescent="0.25"/>
  <cols>
    <col min="1" max="1" width="16.42578125" style="1" customWidth="1"/>
    <col min="2" max="2" width="20" style="1" customWidth="1"/>
    <col min="3" max="3" width="14.7109375" style="1" customWidth="1"/>
    <col min="4" max="4" width="18.42578125" style="1" customWidth="1"/>
    <col min="5" max="5" width="15.7109375" style="1" customWidth="1"/>
    <col min="6" max="6" width="17.28515625" style="1" customWidth="1"/>
    <col min="7" max="7" width="15.28515625" style="1" customWidth="1"/>
    <col min="8" max="8" width="18.28515625" style="1" customWidth="1"/>
    <col min="9" max="9" width="16" style="1" customWidth="1"/>
    <col min="10" max="17" width="10.7109375" style="1" customWidth="1"/>
    <col min="18" max="16384" width="10.7109375" style="1"/>
  </cols>
  <sheetData>
    <row r="1" spans="1:9" ht="13.5" customHeight="1" x14ac:dyDescent="0.25">
      <c r="A1" s="471" t="s">
        <v>532</v>
      </c>
      <c r="B1" s="471"/>
      <c r="C1" s="471"/>
      <c r="D1" s="471"/>
      <c r="E1" s="471"/>
      <c r="F1" s="471"/>
      <c r="G1" s="471"/>
      <c r="H1" s="471"/>
      <c r="I1" s="471"/>
    </row>
    <row r="2" spans="1:9" ht="15.75" customHeight="1" x14ac:dyDescent="0.25">
      <c r="A2" s="722" t="s">
        <v>92</v>
      </c>
      <c r="B2" s="589" t="s">
        <v>217</v>
      </c>
      <c r="C2" s="539"/>
      <c r="D2" s="589" t="s">
        <v>218</v>
      </c>
      <c r="E2" s="539"/>
      <c r="F2" s="589" t="s">
        <v>93</v>
      </c>
      <c r="G2" s="539"/>
      <c r="H2" s="589" t="s">
        <v>680</v>
      </c>
      <c r="I2" s="539"/>
    </row>
    <row r="3" spans="1:9" ht="15.75" customHeight="1" x14ac:dyDescent="0.25">
      <c r="A3" s="723"/>
      <c r="B3" s="312" t="s">
        <v>553</v>
      </c>
      <c r="C3" s="312" t="s">
        <v>554</v>
      </c>
      <c r="D3" s="312" t="s">
        <v>553</v>
      </c>
      <c r="E3" s="312" t="s">
        <v>554</v>
      </c>
      <c r="F3" s="312" t="s">
        <v>553</v>
      </c>
      <c r="G3" s="312" t="s">
        <v>554</v>
      </c>
      <c r="H3" s="312" t="s">
        <v>553</v>
      </c>
      <c r="I3" s="312" t="s">
        <v>554</v>
      </c>
    </row>
    <row r="4" spans="1:9" ht="15.75" customHeight="1" x14ac:dyDescent="0.25">
      <c r="A4" s="14" t="s">
        <v>1022</v>
      </c>
      <c r="B4" s="25">
        <v>16</v>
      </c>
      <c r="C4" s="33">
        <v>308.58999999999997</v>
      </c>
      <c r="D4" s="25">
        <v>21</v>
      </c>
      <c r="E4" s="33">
        <v>339.98</v>
      </c>
      <c r="F4" s="26" t="s">
        <v>1039</v>
      </c>
      <c r="G4" s="26" t="s">
        <v>1039</v>
      </c>
      <c r="H4" s="25">
        <v>37</v>
      </c>
      <c r="I4" s="33">
        <v>326.27</v>
      </c>
    </row>
    <row r="5" spans="1:9" ht="15.75" customHeight="1" x14ac:dyDescent="0.25">
      <c r="A5" s="14" t="s">
        <v>1023</v>
      </c>
      <c r="B5" s="25">
        <v>108</v>
      </c>
      <c r="C5" s="33">
        <v>338.66</v>
      </c>
      <c r="D5" s="25">
        <v>100</v>
      </c>
      <c r="E5" s="33">
        <v>338.07</v>
      </c>
      <c r="F5" s="26" t="s">
        <v>1039</v>
      </c>
      <c r="G5" s="26" t="s">
        <v>1039</v>
      </c>
      <c r="H5" s="25">
        <v>209</v>
      </c>
      <c r="I5" s="33">
        <v>338.37</v>
      </c>
    </row>
    <row r="6" spans="1:9" ht="15.75" customHeight="1" x14ac:dyDescent="0.25">
      <c r="A6" s="14" t="s">
        <v>1024</v>
      </c>
      <c r="B6" s="25">
        <v>286</v>
      </c>
      <c r="C6" s="33">
        <v>340.25</v>
      </c>
      <c r="D6" s="25">
        <v>273</v>
      </c>
      <c r="E6" s="33">
        <v>338.37</v>
      </c>
      <c r="F6" s="26" t="s">
        <v>1039</v>
      </c>
      <c r="G6" s="26" t="s">
        <v>1039</v>
      </c>
      <c r="H6" s="25">
        <v>558</v>
      </c>
      <c r="I6" s="33">
        <v>339.33</v>
      </c>
    </row>
    <row r="7" spans="1:9" ht="15.75" customHeight="1" x14ac:dyDescent="0.25">
      <c r="A7" s="14" t="s">
        <v>1025</v>
      </c>
      <c r="B7" s="25">
        <v>547</v>
      </c>
      <c r="C7" s="33">
        <v>328.31</v>
      </c>
      <c r="D7" s="25">
        <v>533</v>
      </c>
      <c r="E7" s="33">
        <v>335.82</v>
      </c>
      <c r="F7" s="26" t="s">
        <v>1039</v>
      </c>
      <c r="G7" s="26" t="s">
        <v>1039</v>
      </c>
      <c r="H7" s="25">
        <v>1080</v>
      </c>
      <c r="I7" s="33">
        <v>332.01</v>
      </c>
    </row>
    <row r="8" spans="1:9" ht="15.75" customHeight="1" x14ac:dyDescent="0.25">
      <c r="A8" s="14" t="s">
        <v>1026</v>
      </c>
      <c r="B8" s="25">
        <v>911</v>
      </c>
      <c r="C8" s="33">
        <v>373.03</v>
      </c>
      <c r="D8" s="25">
        <v>863</v>
      </c>
      <c r="E8" s="33">
        <v>345.64</v>
      </c>
      <c r="F8" s="26" t="s">
        <v>1039</v>
      </c>
      <c r="G8" s="26" t="s">
        <v>1039</v>
      </c>
      <c r="H8" s="25">
        <v>1774</v>
      </c>
      <c r="I8" s="33">
        <v>359.71</v>
      </c>
    </row>
    <row r="9" spans="1:9" ht="15.75" customHeight="1" x14ac:dyDescent="0.25">
      <c r="A9" s="14" t="s">
        <v>1027</v>
      </c>
      <c r="B9" s="25">
        <v>77</v>
      </c>
      <c r="C9" s="33">
        <v>589.16999999999996</v>
      </c>
      <c r="D9" s="25">
        <v>60</v>
      </c>
      <c r="E9" s="33">
        <v>504.13</v>
      </c>
      <c r="F9" s="26" t="s">
        <v>1039</v>
      </c>
      <c r="G9" s="26" t="s">
        <v>1039</v>
      </c>
      <c r="H9" s="25">
        <v>137</v>
      </c>
      <c r="I9" s="33">
        <v>551.76</v>
      </c>
    </row>
    <row r="10" spans="1:9" ht="15.75" customHeight="1" x14ac:dyDescent="0.25">
      <c r="A10" s="14" t="s">
        <v>1028</v>
      </c>
      <c r="B10" s="25">
        <v>227</v>
      </c>
      <c r="C10" s="33">
        <v>827.27</v>
      </c>
      <c r="D10" s="25">
        <v>106</v>
      </c>
      <c r="E10" s="33">
        <v>673.26</v>
      </c>
      <c r="F10" s="26" t="s">
        <v>1039</v>
      </c>
      <c r="G10" s="26" t="s">
        <v>1039</v>
      </c>
      <c r="H10" s="25">
        <v>332</v>
      </c>
      <c r="I10" s="33">
        <v>778.3</v>
      </c>
    </row>
    <row r="11" spans="1:9" ht="15.75" customHeight="1" x14ac:dyDescent="0.25">
      <c r="A11" s="14" t="s">
        <v>1029</v>
      </c>
      <c r="B11" s="25">
        <v>638</v>
      </c>
      <c r="C11" s="33">
        <v>939</v>
      </c>
      <c r="D11" s="25">
        <v>331</v>
      </c>
      <c r="E11" s="33">
        <v>785.4</v>
      </c>
      <c r="F11" s="26" t="s">
        <v>1039</v>
      </c>
      <c r="G11" s="26" t="s">
        <v>1039</v>
      </c>
      <c r="H11" s="25">
        <v>969</v>
      </c>
      <c r="I11" s="33">
        <v>886.57</v>
      </c>
    </row>
    <row r="12" spans="1:9" ht="15.75" customHeight="1" x14ac:dyDescent="0.25">
      <c r="A12" s="14" t="s">
        <v>1030</v>
      </c>
      <c r="B12" s="25">
        <v>1601</v>
      </c>
      <c r="C12" s="33">
        <v>977</v>
      </c>
      <c r="D12" s="25">
        <v>887</v>
      </c>
      <c r="E12" s="33">
        <v>798.59</v>
      </c>
      <c r="F12" s="26" t="s">
        <v>1039</v>
      </c>
      <c r="G12" s="26" t="s">
        <v>1039</v>
      </c>
      <c r="H12" s="25">
        <v>2487</v>
      </c>
      <c r="I12" s="33">
        <v>913.4</v>
      </c>
    </row>
    <row r="13" spans="1:9" ht="15.75" customHeight="1" x14ac:dyDescent="0.25">
      <c r="A13" s="14" t="s">
        <v>1031</v>
      </c>
      <c r="B13" s="25">
        <v>2737</v>
      </c>
      <c r="C13" s="33">
        <v>993.89</v>
      </c>
      <c r="D13" s="25">
        <v>1810</v>
      </c>
      <c r="E13" s="33">
        <v>822.49</v>
      </c>
      <c r="F13" s="26" t="s">
        <v>1039</v>
      </c>
      <c r="G13" s="26" t="s">
        <v>1039</v>
      </c>
      <c r="H13" s="25">
        <v>4547</v>
      </c>
      <c r="I13" s="33">
        <v>925.65</v>
      </c>
    </row>
    <row r="14" spans="1:9" ht="15.75" customHeight="1" x14ac:dyDescent="0.25">
      <c r="A14" s="14" t="s">
        <v>1032</v>
      </c>
      <c r="B14" s="25">
        <v>4187</v>
      </c>
      <c r="C14" s="33">
        <v>1040.06</v>
      </c>
      <c r="D14" s="25">
        <v>2964</v>
      </c>
      <c r="E14" s="33">
        <v>814.8</v>
      </c>
      <c r="F14" s="26" t="s">
        <v>1039</v>
      </c>
      <c r="G14" s="26" t="s">
        <v>1039</v>
      </c>
      <c r="H14" s="25">
        <v>7151</v>
      </c>
      <c r="I14" s="33">
        <v>946.68</v>
      </c>
    </row>
    <row r="15" spans="1:9" ht="15.75" customHeight="1" x14ac:dyDescent="0.25">
      <c r="A15" s="14" t="s">
        <v>1033</v>
      </c>
      <c r="B15" s="25">
        <v>8267</v>
      </c>
      <c r="C15" s="33">
        <v>1552.26</v>
      </c>
      <c r="D15" s="25">
        <v>5031</v>
      </c>
      <c r="E15" s="33">
        <v>897.42</v>
      </c>
      <c r="F15" s="26" t="s">
        <v>1039</v>
      </c>
      <c r="G15" s="26" t="s">
        <v>1039</v>
      </c>
      <c r="H15" s="25">
        <v>13298</v>
      </c>
      <c r="I15" s="33">
        <v>1304.51</v>
      </c>
    </row>
    <row r="16" spans="1:9" ht="15.75" customHeight="1" x14ac:dyDescent="0.25">
      <c r="A16" s="14" t="s">
        <v>1034</v>
      </c>
      <c r="B16" s="25">
        <v>17638</v>
      </c>
      <c r="C16" s="33">
        <v>1738.1</v>
      </c>
      <c r="D16" s="25">
        <v>9885</v>
      </c>
      <c r="E16" s="33">
        <v>1024.97</v>
      </c>
      <c r="F16" s="26" t="s">
        <v>1039</v>
      </c>
      <c r="G16" s="26" t="s">
        <v>1039</v>
      </c>
      <c r="H16" s="25">
        <v>27523</v>
      </c>
      <c r="I16" s="33">
        <v>1481.97</v>
      </c>
    </row>
    <row r="17" spans="1:16" ht="15.75" customHeight="1" x14ac:dyDescent="0.25">
      <c r="A17" s="14" t="s">
        <v>1035</v>
      </c>
      <c r="B17" s="25">
        <v>29710</v>
      </c>
      <c r="C17" s="33">
        <v>1747.54</v>
      </c>
      <c r="D17" s="25">
        <v>22909</v>
      </c>
      <c r="E17" s="33">
        <v>1116.8599999999999</v>
      </c>
      <c r="F17" s="26" t="s">
        <v>1039</v>
      </c>
      <c r="G17" s="26" t="s">
        <v>1039</v>
      </c>
      <c r="H17" s="25">
        <v>52619</v>
      </c>
      <c r="I17" s="33">
        <v>1472.96</v>
      </c>
    </row>
    <row r="18" spans="1:16" ht="15.75" customHeight="1" x14ac:dyDescent="0.25">
      <c r="A18" s="14" t="s">
        <v>1036</v>
      </c>
      <c r="B18" s="25">
        <v>27476</v>
      </c>
      <c r="C18" s="33">
        <v>1741.33</v>
      </c>
      <c r="D18" s="25">
        <v>23935</v>
      </c>
      <c r="E18" s="33">
        <v>991.03</v>
      </c>
      <c r="F18" s="25">
        <v>1</v>
      </c>
      <c r="G18" s="33">
        <v>724.42</v>
      </c>
      <c r="H18" s="25">
        <v>51413</v>
      </c>
      <c r="I18" s="33">
        <v>1392</v>
      </c>
    </row>
    <row r="19" spans="1:16" ht="15.75" customHeight="1" x14ac:dyDescent="0.25">
      <c r="A19" s="14" t="s">
        <v>1037</v>
      </c>
      <c r="B19" s="25">
        <v>21212</v>
      </c>
      <c r="C19" s="33">
        <v>1592.94</v>
      </c>
      <c r="D19" s="25">
        <v>22852</v>
      </c>
      <c r="E19" s="33">
        <v>872.58</v>
      </c>
      <c r="F19" s="25">
        <v>1</v>
      </c>
      <c r="G19" s="33">
        <v>654.6</v>
      </c>
      <c r="H19" s="25">
        <v>44064</v>
      </c>
      <c r="I19" s="33">
        <v>1219.3499999999999</v>
      </c>
    </row>
    <row r="20" spans="1:16" ht="15.75" customHeight="1" x14ac:dyDescent="0.25">
      <c r="A20" s="14" t="s">
        <v>1038</v>
      </c>
      <c r="B20" s="25">
        <v>13741</v>
      </c>
      <c r="C20" s="33">
        <v>1425.86</v>
      </c>
      <c r="D20" s="25">
        <v>19922</v>
      </c>
      <c r="E20" s="33">
        <v>806.49</v>
      </c>
      <c r="F20" s="25">
        <v>4</v>
      </c>
      <c r="G20" s="33">
        <v>809.87</v>
      </c>
      <c r="H20" s="25">
        <v>33667</v>
      </c>
      <c r="I20" s="33">
        <v>1059.28</v>
      </c>
    </row>
    <row r="21" spans="1:16" ht="15.75" customHeight="1" x14ac:dyDescent="0.25">
      <c r="A21" s="14" t="s">
        <v>800</v>
      </c>
      <c r="B21" s="25">
        <v>18041</v>
      </c>
      <c r="C21" s="33">
        <v>1267.8399999999999</v>
      </c>
      <c r="D21" s="25">
        <v>40370</v>
      </c>
      <c r="E21" s="33">
        <v>743.26</v>
      </c>
      <c r="F21" s="25">
        <v>5</v>
      </c>
      <c r="G21" s="33">
        <v>823.69</v>
      </c>
      <c r="H21" s="25">
        <v>58416</v>
      </c>
      <c r="I21" s="33">
        <v>905.28</v>
      </c>
    </row>
    <row r="22" spans="1:16" ht="15.75" customHeight="1" x14ac:dyDescent="0.25">
      <c r="A22" s="24" t="s">
        <v>93</v>
      </c>
      <c r="B22" s="25">
        <v>5</v>
      </c>
      <c r="C22" s="33">
        <v>1833.87</v>
      </c>
      <c r="D22" s="25">
        <v>2</v>
      </c>
      <c r="E22" s="33">
        <v>505.17</v>
      </c>
      <c r="F22" s="26" t="s">
        <v>1039</v>
      </c>
      <c r="G22" s="33" t="s">
        <v>1039</v>
      </c>
      <c r="H22" s="25">
        <v>7</v>
      </c>
      <c r="I22" s="33">
        <v>1390.97</v>
      </c>
    </row>
    <row r="23" spans="1:16" ht="15.75" customHeight="1" x14ac:dyDescent="0.25">
      <c r="A23" s="145" t="s">
        <v>801</v>
      </c>
      <c r="B23" s="29">
        <v>147423</v>
      </c>
      <c r="C23" s="34">
        <v>1557.73</v>
      </c>
      <c r="D23" s="29">
        <v>152854</v>
      </c>
      <c r="E23" s="34">
        <v>886.8</v>
      </c>
      <c r="F23" s="29">
        <v>11</v>
      </c>
      <c r="G23" s="34">
        <v>796.39</v>
      </c>
      <c r="H23" s="29">
        <v>300288</v>
      </c>
      <c r="I23" s="34">
        <v>1216.18</v>
      </c>
    </row>
    <row r="24" spans="1:16" ht="6.75" customHeight="1" x14ac:dyDescent="0.25">
      <c r="A24" s="582" t="s">
        <v>1021</v>
      </c>
      <c r="B24" s="582"/>
      <c r="C24" s="582"/>
      <c r="D24" s="582"/>
      <c r="E24" s="582"/>
      <c r="F24" s="582"/>
      <c r="G24" s="582"/>
      <c r="H24" s="582"/>
      <c r="I24" s="582"/>
    </row>
    <row r="25" spans="1:16" ht="15" customHeight="1" x14ac:dyDescent="0.25">
      <c r="A25" s="531"/>
      <c r="B25" s="531"/>
      <c r="C25" s="531"/>
      <c r="D25" s="531"/>
      <c r="E25" s="531"/>
      <c r="F25" s="531"/>
      <c r="G25" s="531"/>
      <c r="H25" s="531"/>
      <c r="I25" s="531"/>
    </row>
    <row r="26" spans="1:16" ht="15.75" customHeight="1" x14ac:dyDescent="0.25">
      <c r="A26" s="531"/>
      <c r="B26" s="531"/>
      <c r="C26" s="531"/>
      <c r="D26" s="531"/>
      <c r="E26" s="531"/>
      <c r="F26" s="531"/>
      <c r="G26" s="531"/>
      <c r="H26" s="531"/>
      <c r="I26" s="531"/>
      <c r="N26" s="4" t="s">
        <v>91</v>
      </c>
      <c r="O26" s="2"/>
      <c r="P26" s="2"/>
    </row>
  </sheetData>
  <mergeCells count="7">
    <mergeCell ref="A1:I1"/>
    <mergeCell ref="A24:I26"/>
    <mergeCell ref="B2:C2"/>
    <mergeCell ref="D2:E2"/>
    <mergeCell ref="F2:G2"/>
    <mergeCell ref="H2:I2"/>
    <mergeCell ref="A2:A3"/>
  </mergeCells>
  <pageMargins left="0.7" right="0.7" top="0.75" bottom="0.75" header="0.3" footer="0.3"/>
  <pageSetup orientation="portrait"/>
  <headerFooter>
    <oddFooter>&amp;C&amp;"Helvetica Neue,Regular"&amp;12&amp;K000000&amp;P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9" tint="-0.249977111117893"/>
  </sheetPr>
  <dimension ref="A1:H21"/>
  <sheetViews>
    <sheetView showGridLines="0" topLeftCell="B1" zoomScale="115" zoomScaleNormal="115" workbookViewId="0">
      <selection activeCell="D21" sqref="D21"/>
    </sheetView>
  </sheetViews>
  <sheetFormatPr baseColWidth="10" defaultColWidth="10.7109375" defaultRowHeight="15" customHeight="1" x14ac:dyDescent="0.2"/>
  <cols>
    <col min="1" max="1" width="9.42578125" style="5" customWidth="1"/>
    <col min="2" max="2" width="12.42578125" style="5" customWidth="1"/>
    <col min="3" max="3" width="13" style="5" customWidth="1"/>
    <col min="4" max="4" width="15.140625" style="5" customWidth="1"/>
    <col min="5" max="5" width="15.42578125" style="5" customWidth="1"/>
    <col min="6" max="8" width="25.7109375" style="5" customWidth="1"/>
    <col min="9" max="9" width="15.42578125" style="5" customWidth="1"/>
    <col min="10" max="11" width="25.7109375" style="5" customWidth="1"/>
    <col min="12" max="12" width="10.7109375" style="5" customWidth="1"/>
    <col min="13" max="16384" width="10.7109375" style="5"/>
  </cols>
  <sheetData>
    <row r="1" spans="1:8" ht="15" customHeight="1" x14ac:dyDescent="0.2">
      <c r="A1" s="479" t="s">
        <v>389</v>
      </c>
      <c r="B1" s="480"/>
      <c r="C1" s="480"/>
      <c r="D1" s="480"/>
      <c r="E1" s="46"/>
      <c r="F1" s="46"/>
      <c r="G1" s="46"/>
      <c r="H1" s="46"/>
    </row>
    <row r="2" spans="1:8" ht="21.75" customHeight="1" x14ac:dyDescent="0.2">
      <c r="A2" s="225" t="s">
        <v>585</v>
      </c>
      <c r="B2" s="226" t="s">
        <v>586</v>
      </c>
      <c r="C2" s="226" t="s">
        <v>587</v>
      </c>
      <c r="D2" s="226" t="s">
        <v>588</v>
      </c>
      <c r="E2" s="46"/>
      <c r="F2" s="46"/>
      <c r="G2" s="46"/>
      <c r="H2" s="46"/>
    </row>
    <row r="3" spans="1:8" ht="11.25" customHeight="1" x14ac:dyDescent="0.2">
      <c r="A3" s="122">
        <v>2015</v>
      </c>
      <c r="B3" s="123">
        <v>4696</v>
      </c>
      <c r="C3" s="197">
        <v>23522923.25</v>
      </c>
      <c r="D3" s="123">
        <v>360.23</v>
      </c>
      <c r="E3" s="46"/>
      <c r="F3" s="46"/>
      <c r="G3" s="46"/>
      <c r="H3" s="46"/>
    </row>
    <row r="4" spans="1:8" ht="11.25" customHeight="1" x14ac:dyDescent="0.2">
      <c r="A4" s="124">
        <v>2016</v>
      </c>
      <c r="B4" s="125">
        <v>4806</v>
      </c>
      <c r="C4" s="198">
        <v>24129530.100000001</v>
      </c>
      <c r="D4" s="125">
        <v>356.53</v>
      </c>
      <c r="E4" s="46"/>
      <c r="F4" s="46"/>
      <c r="G4" s="46"/>
      <c r="H4" s="46"/>
    </row>
    <row r="5" spans="1:8" ht="11.25" customHeight="1" x14ac:dyDescent="0.2">
      <c r="A5" s="122">
        <v>2017</v>
      </c>
      <c r="B5" s="123">
        <v>4850</v>
      </c>
      <c r="C5" s="197">
        <v>24522570.34</v>
      </c>
      <c r="D5" s="123">
        <v>358.7</v>
      </c>
      <c r="E5" s="46"/>
      <c r="F5" s="46"/>
      <c r="G5" s="46"/>
      <c r="H5" s="46"/>
    </row>
    <row r="6" spans="1:8" ht="11.25" customHeight="1" x14ac:dyDescent="0.2">
      <c r="A6" s="124">
        <v>2018</v>
      </c>
      <c r="B6" s="125">
        <v>4943</v>
      </c>
      <c r="C6" s="198">
        <v>25602298.960000001</v>
      </c>
      <c r="D6" s="125">
        <v>370.63</v>
      </c>
      <c r="E6" s="46"/>
      <c r="F6" s="46"/>
      <c r="G6" s="46"/>
      <c r="H6" s="46"/>
    </row>
    <row r="7" spans="1:8" ht="11.25" customHeight="1" x14ac:dyDescent="0.2">
      <c r="A7" s="122">
        <v>2019</v>
      </c>
      <c r="B7" s="123">
        <v>5037</v>
      </c>
      <c r="C7" s="197">
        <v>27014492.579999998</v>
      </c>
      <c r="D7" s="123">
        <v>383.24</v>
      </c>
      <c r="E7" s="46"/>
      <c r="F7" s="46"/>
      <c r="G7" s="46"/>
      <c r="H7" s="46"/>
    </row>
    <row r="8" spans="1:8" ht="11.25" customHeight="1" x14ac:dyDescent="0.2">
      <c r="A8" s="124">
        <v>2020</v>
      </c>
      <c r="B8" s="125">
        <v>4975</v>
      </c>
      <c r="C8" s="198">
        <v>27804913.859999999</v>
      </c>
      <c r="D8" s="125">
        <v>387.49</v>
      </c>
      <c r="E8" s="46"/>
      <c r="F8" s="46"/>
      <c r="G8" s="46"/>
      <c r="H8" s="46"/>
    </row>
    <row r="9" spans="1:8" ht="12" customHeight="1" x14ac:dyDescent="0.2">
      <c r="A9" s="122">
        <v>2021</v>
      </c>
      <c r="B9" s="123">
        <v>5305</v>
      </c>
      <c r="C9" s="197">
        <v>29554301.780000001</v>
      </c>
      <c r="D9" s="123">
        <v>399</v>
      </c>
      <c r="E9" s="46"/>
      <c r="F9" s="46"/>
      <c r="G9" s="46"/>
      <c r="H9" s="46"/>
    </row>
    <row r="10" spans="1:8" ht="14.25" customHeight="1" x14ac:dyDescent="0.2">
      <c r="A10" s="481" t="s">
        <v>478</v>
      </c>
      <c r="B10" s="482"/>
      <c r="C10" s="482"/>
      <c r="D10" s="482"/>
    </row>
    <row r="11" spans="1:8" ht="21.75" customHeight="1" x14ac:dyDescent="0.2">
      <c r="A11" s="225" t="s">
        <v>585</v>
      </c>
      <c r="B11" s="226" t="s">
        <v>586</v>
      </c>
      <c r="C11" s="226" t="s">
        <v>587</v>
      </c>
      <c r="D11" s="226" t="s">
        <v>588</v>
      </c>
    </row>
    <row r="12" spans="1:8" ht="11.25" customHeight="1" x14ac:dyDescent="0.2">
      <c r="A12" s="122">
        <v>2015</v>
      </c>
      <c r="B12" s="123">
        <v>3151</v>
      </c>
      <c r="C12" s="197">
        <v>18192804.829999998</v>
      </c>
      <c r="D12" s="197">
        <v>403.05</v>
      </c>
    </row>
    <row r="13" spans="1:8" ht="11.25" customHeight="1" x14ac:dyDescent="0.2">
      <c r="A13" s="124">
        <v>2016</v>
      </c>
      <c r="B13" s="125">
        <v>3127</v>
      </c>
      <c r="C13" s="198">
        <v>18006557.850000001</v>
      </c>
      <c r="D13" s="198">
        <v>403.17</v>
      </c>
    </row>
    <row r="14" spans="1:8" ht="11.25" customHeight="1" x14ac:dyDescent="0.2">
      <c r="A14" s="122">
        <v>2017</v>
      </c>
      <c r="B14" s="123">
        <v>3074</v>
      </c>
      <c r="C14" s="197">
        <v>17681183.030000001</v>
      </c>
      <c r="D14" s="197">
        <v>402.14</v>
      </c>
    </row>
    <row r="15" spans="1:8" ht="11.25" customHeight="1" x14ac:dyDescent="0.2">
      <c r="A15" s="124">
        <v>2018</v>
      </c>
      <c r="B15" s="125">
        <v>2939</v>
      </c>
      <c r="C15" s="198">
        <v>17779825.030000001</v>
      </c>
      <c r="D15" s="198">
        <v>414.74</v>
      </c>
    </row>
    <row r="16" spans="1:8" ht="11.25" customHeight="1" x14ac:dyDescent="0.2">
      <c r="A16" s="122">
        <v>2019</v>
      </c>
      <c r="B16" s="123">
        <v>2824</v>
      </c>
      <c r="C16" s="197">
        <v>17573709.920000002</v>
      </c>
      <c r="D16" s="197">
        <v>430.1</v>
      </c>
    </row>
    <row r="17" spans="1:4" ht="11.25" customHeight="1" x14ac:dyDescent="0.2">
      <c r="A17" s="124">
        <v>2020</v>
      </c>
      <c r="B17" s="125">
        <v>2707</v>
      </c>
      <c r="C17" s="198">
        <v>17111360.969999999</v>
      </c>
      <c r="D17" s="198">
        <v>434.33</v>
      </c>
    </row>
    <row r="18" spans="1:4" ht="12" customHeight="1" x14ac:dyDescent="0.2">
      <c r="A18" s="122">
        <v>2021</v>
      </c>
      <c r="B18" s="123">
        <v>2721</v>
      </c>
      <c r="C18" s="197">
        <v>17326163.329999998</v>
      </c>
      <c r="D18" s="197">
        <v>443.67</v>
      </c>
    </row>
    <row r="19" spans="1:4" ht="15" customHeight="1" x14ac:dyDescent="0.2">
      <c r="A19" s="483" t="s">
        <v>589</v>
      </c>
      <c r="B19" s="483"/>
      <c r="C19" s="483"/>
      <c r="D19" s="483"/>
    </row>
    <row r="20" spans="1:4" ht="11.25" customHeight="1" x14ac:dyDescent="0.2">
      <c r="A20" s="484"/>
      <c r="B20" s="484"/>
      <c r="C20" s="484"/>
      <c r="D20" s="484"/>
    </row>
    <row r="21" spans="1:4" ht="11.25" customHeight="1" x14ac:dyDescent="0.2"/>
  </sheetData>
  <mergeCells count="3">
    <mergeCell ref="A1:D1"/>
    <mergeCell ref="A10:D10"/>
    <mergeCell ref="A19:D20"/>
  </mergeCells>
  <pageMargins left="0.7" right="0.7" top="0.75" bottom="0.75" header="0.3" footer="0.3"/>
  <pageSetup orientation="portrait"/>
  <headerFooter>
    <oddFooter>&amp;C&amp;"Helvetica Neue,Regular"&amp;12&amp;K000000&amp;P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8" tint="-0.249977111117893"/>
  </sheetPr>
  <dimension ref="A1:K95"/>
  <sheetViews>
    <sheetView showGridLines="0" workbookViewId="0">
      <selection activeCell="B8" sqref="B8"/>
    </sheetView>
  </sheetViews>
  <sheetFormatPr baseColWidth="10" defaultColWidth="10.7109375" defaultRowHeight="15" customHeight="1" x14ac:dyDescent="0.25"/>
  <cols>
    <col min="1" max="1" width="16.42578125" style="1" customWidth="1"/>
    <col min="2" max="2" width="81.42578125" style="1" customWidth="1"/>
    <col min="3" max="4" width="7.85546875" style="1" customWidth="1"/>
    <col min="5" max="14" width="10.7109375" style="1" customWidth="1"/>
    <col min="15" max="16384" width="10.7109375" style="1"/>
  </cols>
  <sheetData>
    <row r="1" spans="1:11" ht="15" customHeight="1" x14ac:dyDescent="0.25">
      <c r="A1" s="471" t="s">
        <v>533</v>
      </c>
      <c r="B1" s="471"/>
      <c r="C1" s="471"/>
      <c r="D1" s="471"/>
      <c r="E1" s="471"/>
      <c r="F1" s="471"/>
      <c r="G1" s="471"/>
      <c r="H1" s="471"/>
      <c r="I1" s="471"/>
      <c r="J1" s="471"/>
      <c r="K1" s="471"/>
    </row>
    <row r="2" spans="1:11" ht="15" customHeight="1" x14ac:dyDescent="0.25">
      <c r="A2" s="728"/>
      <c r="B2" s="729"/>
      <c r="C2" s="547" t="s">
        <v>339</v>
      </c>
      <c r="D2" s="547"/>
      <c r="E2" s="547"/>
      <c r="F2" s="547" t="s">
        <v>340</v>
      </c>
      <c r="G2" s="547"/>
      <c r="H2" s="547"/>
      <c r="I2" s="547" t="s">
        <v>30</v>
      </c>
      <c r="J2" s="547"/>
      <c r="K2" s="547"/>
    </row>
    <row r="3" spans="1:11" ht="15" customHeight="1" x14ac:dyDescent="0.25">
      <c r="A3" s="730"/>
      <c r="B3" s="731"/>
      <c r="C3" s="288" t="s">
        <v>217</v>
      </c>
      <c r="D3" s="288" t="s">
        <v>218</v>
      </c>
      <c r="E3" s="288" t="s">
        <v>30</v>
      </c>
      <c r="F3" s="288" t="s">
        <v>217</v>
      </c>
      <c r="G3" s="288" t="s">
        <v>218</v>
      </c>
      <c r="H3" s="288" t="s">
        <v>30</v>
      </c>
      <c r="I3" s="288" t="s">
        <v>217</v>
      </c>
      <c r="J3" s="288" t="s">
        <v>218</v>
      </c>
      <c r="K3" s="288" t="s">
        <v>30</v>
      </c>
    </row>
    <row r="4" spans="1:11" ht="15" customHeight="1" x14ac:dyDescent="0.25">
      <c r="A4" s="727" t="s">
        <v>1040</v>
      </c>
      <c r="B4" s="16" t="s">
        <v>862</v>
      </c>
      <c r="C4" s="107" t="s">
        <v>1039</v>
      </c>
      <c r="D4" s="28" t="s">
        <v>1039</v>
      </c>
      <c r="E4" s="28" t="s">
        <v>1039</v>
      </c>
      <c r="F4" s="28" t="s">
        <v>1039</v>
      </c>
      <c r="G4" s="28" t="s">
        <v>1039</v>
      </c>
      <c r="H4" s="28" t="s">
        <v>1039</v>
      </c>
      <c r="I4" s="28" t="s">
        <v>1039</v>
      </c>
      <c r="J4" s="28" t="s">
        <v>1039</v>
      </c>
      <c r="K4" s="28" t="s">
        <v>1039</v>
      </c>
    </row>
    <row r="5" spans="1:11" ht="15" customHeight="1" x14ac:dyDescent="0.25">
      <c r="A5" s="725"/>
      <c r="B5" s="16" t="s">
        <v>863</v>
      </c>
      <c r="C5" s="28" t="s">
        <v>1039</v>
      </c>
      <c r="D5" s="28" t="s">
        <v>1039</v>
      </c>
      <c r="E5" s="28" t="s">
        <v>1039</v>
      </c>
      <c r="F5" s="28" t="s">
        <v>1039</v>
      </c>
      <c r="G5" s="28" t="s">
        <v>1039</v>
      </c>
      <c r="H5" s="28" t="s">
        <v>1039</v>
      </c>
      <c r="I5" s="28" t="s">
        <v>1039</v>
      </c>
      <c r="J5" s="28" t="s">
        <v>1039</v>
      </c>
      <c r="K5" s="28" t="s">
        <v>1039</v>
      </c>
    </row>
    <row r="6" spans="1:11" ht="15" customHeight="1" x14ac:dyDescent="0.25">
      <c r="A6" s="725"/>
      <c r="B6" s="16" t="s">
        <v>864</v>
      </c>
      <c r="C6" s="28" t="s">
        <v>1039</v>
      </c>
      <c r="D6" s="28" t="s">
        <v>1039</v>
      </c>
      <c r="E6" s="28" t="s">
        <v>1039</v>
      </c>
      <c r="F6" s="28" t="s">
        <v>1039</v>
      </c>
      <c r="G6" s="28" t="s">
        <v>1039</v>
      </c>
      <c r="H6" s="28" t="s">
        <v>1039</v>
      </c>
      <c r="I6" s="28" t="s">
        <v>1039</v>
      </c>
      <c r="J6" s="28" t="s">
        <v>1039</v>
      </c>
      <c r="K6" s="28" t="s">
        <v>1039</v>
      </c>
    </row>
    <row r="7" spans="1:11" ht="15" customHeight="1" x14ac:dyDescent="0.25">
      <c r="A7" s="725"/>
      <c r="B7" s="16" t="s">
        <v>865</v>
      </c>
      <c r="C7" s="28" t="s">
        <v>1039</v>
      </c>
      <c r="D7" s="28" t="s">
        <v>1039</v>
      </c>
      <c r="E7" s="28" t="s">
        <v>1039</v>
      </c>
      <c r="F7" s="28" t="s">
        <v>1039</v>
      </c>
      <c r="G7" s="28" t="s">
        <v>1039</v>
      </c>
      <c r="H7" s="28" t="s">
        <v>1039</v>
      </c>
      <c r="I7" s="28" t="s">
        <v>1039</v>
      </c>
      <c r="J7" s="28" t="s">
        <v>1039</v>
      </c>
      <c r="K7" s="28" t="s">
        <v>1039</v>
      </c>
    </row>
    <row r="8" spans="1:11" ht="15" customHeight="1" x14ac:dyDescent="0.25">
      <c r="A8" s="725"/>
      <c r="B8" s="16" t="s">
        <v>866</v>
      </c>
      <c r="C8" s="28" t="s">
        <v>1039</v>
      </c>
      <c r="D8" s="43">
        <v>1</v>
      </c>
      <c r="E8" s="43">
        <v>1</v>
      </c>
      <c r="F8" s="28" t="s">
        <v>1039</v>
      </c>
      <c r="G8" s="28" t="s">
        <v>1039</v>
      </c>
      <c r="H8" s="28" t="s">
        <v>1039</v>
      </c>
      <c r="I8" s="28" t="s">
        <v>1039</v>
      </c>
      <c r="J8" s="43">
        <v>1</v>
      </c>
      <c r="K8" s="43">
        <v>1</v>
      </c>
    </row>
    <row r="9" spans="1:11" ht="15" customHeight="1" x14ac:dyDescent="0.25">
      <c r="A9" s="726"/>
      <c r="B9" s="16" t="s">
        <v>867</v>
      </c>
      <c r="C9" s="28" t="s">
        <v>1039</v>
      </c>
      <c r="D9" s="28" t="s">
        <v>1039</v>
      </c>
      <c r="E9" s="28" t="s">
        <v>1039</v>
      </c>
      <c r="F9" s="28" t="s">
        <v>1039</v>
      </c>
      <c r="G9" s="28" t="s">
        <v>1039</v>
      </c>
      <c r="H9" s="28" t="s">
        <v>1039</v>
      </c>
      <c r="I9" s="28" t="s">
        <v>1039</v>
      </c>
      <c r="J9" s="28" t="s">
        <v>1039</v>
      </c>
      <c r="K9" s="28" t="s">
        <v>1039</v>
      </c>
    </row>
    <row r="10" spans="1:11" s="75" customFormat="1" ht="15" customHeight="1" x14ac:dyDescent="0.25">
      <c r="A10" s="99"/>
      <c r="B10" s="100" t="s">
        <v>30</v>
      </c>
      <c r="C10" s="101" t="s">
        <v>1039</v>
      </c>
      <c r="D10" s="102">
        <v>1</v>
      </c>
      <c r="E10" s="102">
        <v>1</v>
      </c>
      <c r="F10" s="101" t="s">
        <v>1039</v>
      </c>
      <c r="G10" s="101" t="s">
        <v>1039</v>
      </c>
      <c r="H10" s="101" t="s">
        <v>1039</v>
      </c>
      <c r="I10" s="101" t="s">
        <v>1039</v>
      </c>
      <c r="J10" s="102">
        <v>1</v>
      </c>
      <c r="K10" s="102">
        <v>1</v>
      </c>
    </row>
    <row r="11" spans="1:11" ht="15" customHeight="1" x14ac:dyDescent="0.25">
      <c r="A11" s="727" t="s">
        <v>344</v>
      </c>
      <c r="B11" s="16" t="s">
        <v>862</v>
      </c>
      <c r="C11" s="43">
        <v>1</v>
      </c>
      <c r="D11" s="43">
        <v>1</v>
      </c>
      <c r="E11" s="43">
        <v>2</v>
      </c>
      <c r="F11" s="28" t="s">
        <v>1039</v>
      </c>
      <c r="G11" s="28" t="s">
        <v>1039</v>
      </c>
      <c r="H11" s="28" t="s">
        <v>1039</v>
      </c>
      <c r="I11" s="43">
        <v>1</v>
      </c>
      <c r="J11" s="43">
        <v>1</v>
      </c>
      <c r="K11" s="43">
        <v>2</v>
      </c>
    </row>
    <row r="12" spans="1:11" ht="15" customHeight="1" x14ac:dyDescent="0.25">
      <c r="A12" s="725"/>
      <c r="B12" s="16" t="s">
        <v>863</v>
      </c>
      <c r="C12" s="43">
        <v>2</v>
      </c>
      <c r="D12" s="43">
        <v>1</v>
      </c>
      <c r="E12" s="43">
        <v>3</v>
      </c>
      <c r="F12" s="28" t="s">
        <v>1039</v>
      </c>
      <c r="G12" s="28" t="s">
        <v>1039</v>
      </c>
      <c r="H12" s="28" t="s">
        <v>1039</v>
      </c>
      <c r="I12" s="43">
        <v>2</v>
      </c>
      <c r="J12" s="43">
        <v>1</v>
      </c>
      <c r="K12" s="43">
        <v>3</v>
      </c>
    </row>
    <row r="13" spans="1:11" ht="15" customHeight="1" x14ac:dyDescent="0.25">
      <c r="A13" s="725"/>
      <c r="B13" s="16" t="s">
        <v>864</v>
      </c>
      <c r="C13" s="43">
        <v>1</v>
      </c>
      <c r="D13" s="43">
        <v>1</v>
      </c>
      <c r="E13" s="43">
        <v>2</v>
      </c>
      <c r="F13" s="28" t="s">
        <v>1039</v>
      </c>
      <c r="G13" s="43">
        <v>1</v>
      </c>
      <c r="H13" s="43">
        <v>1</v>
      </c>
      <c r="I13" s="43">
        <v>1</v>
      </c>
      <c r="J13" s="43">
        <v>2</v>
      </c>
      <c r="K13" s="43">
        <v>3</v>
      </c>
    </row>
    <row r="14" spans="1:11" ht="15" customHeight="1" x14ac:dyDescent="0.25">
      <c r="A14" s="725"/>
      <c r="B14" s="16" t="s">
        <v>865</v>
      </c>
      <c r="C14" s="28" t="s">
        <v>1039</v>
      </c>
      <c r="D14" s="28" t="s">
        <v>1039</v>
      </c>
      <c r="E14" s="28" t="s">
        <v>1039</v>
      </c>
      <c r="F14" s="28" t="s">
        <v>1039</v>
      </c>
      <c r="G14" s="28" t="s">
        <v>1039</v>
      </c>
      <c r="H14" s="28" t="s">
        <v>1039</v>
      </c>
      <c r="I14" s="28" t="s">
        <v>1039</v>
      </c>
      <c r="J14" s="28" t="s">
        <v>1039</v>
      </c>
      <c r="K14" s="28" t="s">
        <v>1039</v>
      </c>
    </row>
    <row r="15" spans="1:11" ht="15" customHeight="1" x14ac:dyDescent="0.25">
      <c r="A15" s="725"/>
      <c r="B15" s="16" t="s">
        <v>866</v>
      </c>
      <c r="C15" s="28" t="s">
        <v>1039</v>
      </c>
      <c r="D15" s="28" t="s">
        <v>1039</v>
      </c>
      <c r="E15" s="28" t="s">
        <v>1039</v>
      </c>
      <c r="F15" s="28" t="s">
        <v>1039</v>
      </c>
      <c r="G15" s="28" t="s">
        <v>1039</v>
      </c>
      <c r="H15" s="28" t="s">
        <v>1039</v>
      </c>
      <c r="I15" s="28" t="s">
        <v>1039</v>
      </c>
      <c r="J15" s="28" t="s">
        <v>1039</v>
      </c>
      <c r="K15" s="28" t="s">
        <v>1039</v>
      </c>
    </row>
    <row r="16" spans="1:11" ht="15" customHeight="1" x14ac:dyDescent="0.25">
      <c r="A16" s="726"/>
      <c r="B16" s="16" t="s">
        <v>867</v>
      </c>
      <c r="C16" s="28" t="s">
        <v>1039</v>
      </c>
      <c r="D16" s="28" t="s">
        <v>1039</v>
      </c>
      <c r="E16" s="28" t="s">
        <v>1039</v>
      </c>
      <c r="F16" s="28" t="s">
        <v>1039</v>
      </c>
      <c r="G16" s="28" t="s">
        <v>1039</v>
      </c>
      <c r="H16" s="28" t="s">
        <v>1039</v>
      </c>
      <c r="I16" s="28" t="s">
        <v>1039</v>
      </c>
      <c r="J16" s="28" t="s">
        <v>1039</v>
      </c>
      <c r="K16" s="28" t="s">
        <v>1039</v>
      </c>
    </row>
    <row r="17" spans="1:11" s="75" customFormat="1" ht="15" customHeight="1" x14ac:dyDescent="0.25">
      <c r="A17" s="99"/>
      <c r="B17" s="100" t="s">
        <v>30</v>
      </c>
      <c r="C17" s="102">
        <v>4</v>
      </c>
      <c r="D17" s="102">
        <v>3</v>
      </c>
      <c r="E17" s="102">
        <v>7</v>
      </c>
      <c r="F17" s="101" t="s">
        <v>1039</v>
      </c>
      <c r="G17" s="102">
        <v>1</v>
      </c>
      <c r="H17" s="102">
        <v>1</v>
      </c>
      <c r="I17" s="102">
        <v>4</v>
      </c>
      <c r="J17" s="102">
        <v>4</v>
      </c>
      <c r="K17" s="102">
        <v>8</v>
      </c>
    </row>
    <row r="18" spans="1:11" ht="15" customHeight="1" x14ac:dyDescent="0.25">
      <c r="A18" s="727" t="s">
        <v>345</v>
      </c>
      <c r="B18" s="16" t="s">
        <v>862</v>
      </c>
      <c r="C18" s="28" t="s">
        <v>1039</v>
      </c>
      <c r="D18" s="28" t="s">
        <v>1039</v>
      </c>
      <c r="E18" s="28" t="s">
        <v>1039</v>
      </c>
      <c r="F18" s="28" t="s">
        <v>1039</v>
      </c>
      <c r="G18" s="28" t="s">
        <v>1039</v>
      </c>
      <c r="H18" s="28" t="s">
        <v>1039</v>
      </c>
      <c r="I18" s="28" t="s">
        <v>1039</v>
      </c>
      <c r="J18" s="28" t="s">
        <v>1039</v>
      </c>
      <c r="K18" s="28" t="s">
        <v>1039</v>
      </c>
    </row>
    <row r="19" spans="1:11" ht="15" customHeight="1" x14ac:dyDescent="0.25">
      <c r="A19" s="725"/>
      <c r="B19" s="16" t="s">
        <v>863</v>
      </c>
      <c r="C19" s="43">
        <v>2</v>
      </c>
      <c r="D19" s="43">
        <v>3</v>
      </c>
      <c r="E19" s="43">
        <v>5</v>
      </c>
      <c r="F19" s="28" t="s">
        <v>1039</v>
      </c>
      <c r="G19" s="43">
        <v>3</v>
      </c>
      <c r="H19" s="43">
        <v>3</v>
      </c>
      <c r="I19" s="43">
        <v>2</v>
      </c>
      <c r="J19" s="43">
        <v>6</v>
      </c>
      <c r="K19" s="43">
        <v>8</v>
      </c>
    </row>
    <row r="20" spans="1:11" ht="15" customHeight="1" x14ac:dyDescent="0.25">
      <c r="A20" s="725"/>
      <c r="B20" s="16" t="s">
        <v>864</v>
      </c>
      <c r="C20" s="28" t="s">
        <v>1039</v>
      </c>
      <c r="D20" s="28" t="s">
        <v>1039</v>
      </c>
      <c r="E20" s="28" t="s">
        <v>1039</v>
      </c>
      <c r="F20" s="28" t="s">
        <v>1039</v>
      </c>
      <c r="G20" s="28" t="s">
        <v>1039</v>
      </c>
      <c r="H20" s="28" t="s">
        <v>1039</v>
      </c>
      <c r="I20" s="28" t="s">
        <v>1039</v>
      </c>
      <c r="J20" s="28" t="s">
        <v>1039</v>
      </c>
      <c r="K20" s="28" t="s">
        <v>1039</v>
      </c>
    </row>
    <row r="21" spans="1:11" ht="15" customHeight="1" x14ac:dyDescent="0.25">
      <c r="A21" s="725"/>
      <c r="B21" s="16" t="s">
        <v>865</v>
      </c>
      <c r="C21" s="28" t="s">
        <v>1039</v>
      </c>
      <c r="D21" s="28" t="s">
        <v>1039</v>
      </c>
      <c r="E21" s="28" t="s">
        <v>1039</v>
      </c>
      <c r="F21" s="28" t="s">
        <v>1039</v>
      </c>
      <c r="G21" s="28" t="s">
        <v>1039</v>
      </c>
      <c r="H21" s="28" t="s">
        <v>1039</v>
      </c>
      <c r="I21" s="28" t="s">
        <v>1039</v>
      </c>
      <c r="J21" s="28" t="s">
        <v>1039</v>
      </c>
      <c r="K21" s="28" t="s">
        <v>1039</v>
      </c>
    </row>
    <row r="22" spans="1:11" ht="15" customHeight="1" x14ac:dyDescent="0.25">
      <c r="A22" s="725"/>
      <c r="B22" s="16" t="s">
        <v>866</v>
      </c>
      <c r="C22" s="43">
        <v>2</v>
      </c>
      <c r="D22" s="28" t="s">
        <v>1039</v>
      </c>
      <c r="E22" s="43">
        <v>2</v>
      </c>
      <c r="F22" s="43">
        <v>2</v>
      </c>
      <c r="G22" s="28" t="s">
        <v>1039</v>
      </c>
      <c r="H22" s="43">
        <v>2</v>
      </c>
      <c r="I22" s="43">
        <v>4</v>
      </c>
      <c r="J22" s="28" t="s">
        <v>1039</v>
      </c>
      <c r="K22" s="43">
        <v>4</v>
      </c>
    </row>
    <row r="23" spans="1:11" ht="15" customHeight="1" x14ac:dyDescent="0.25">
      <c r="A23" s="726"/>
      <c r="B23" s="16" t="s">
        <v>867</v>
      </c>
      <c r="C23" s="28" t="s">
        <v>1039</v>
      </c>
      <c r="D23" s="28" t="s">
        <v>1039</v>
      </c>
      <c r="E23" s="28" t="s">
        <v>1039</v>
      </c>
      <c r="F23" s="28" t="s">
        <v>1039</v>
      </c>
      <c r="G23" s="28" t="s">
        <v>1039</v>
      </c>
      <c r="H23" s="28" t="s">
        <v>1039</v>
      </c>
      <c r="I23" s="28" t="s">
        <v>1039</v>
      </c>
      <c r="J23" s="28" t="s">
        <v>1039</v>
      </c>
      <c r="K23" s="28" t="s">
        <v>1039</v>
      </c>
    </row>
    <row r="24" spans="1:11" s="75" customFormat="1" ht="15" customHeight="1" x14ac:dyDescent="0.25">
      <c r="A24" s="99"/>
      <c r="B24" s="100" t="s">
        <v>30</v>
      </c>
      <c r="C24" s="102">
        <v>4</v>
      </c>
      <c r="D24" s="102">
        <v>3</v>
      </c>
      <c r="E24" s="102">
        <v>7</v>
      </c>
      <c r="F24" s="102">
        <v>2</v>
      </c>
      <c r="G24" s="102">
        <v>3</v>
      </c>
      <c r="H24" s="102">
        <v>5</v>
      </c>
      <c r="I24" s="102">
        <v>6</v>
      </c>
      <c r="J24" s="102">
        <v>6</v>
      </c>
      <c r="K24" s="102">
        <v>12</v>
      </c>
    </row>
    <row r="25" spans="1:11" ht="15" customHeight="1" x14ac:dyDescent="0.25">
      <c r="A25" s="727" t="s">
        <v>346</v>
      </c>
      <c r="B25" s="16" t="s">
        <v>862</v>
      </c>
      <c r="C25" s="28" t="s">
        <v>1039</v>
      </c>
      <c r="D25" s="28" t="s">
        <v>1039</v>
      </c>
      <c r="E25" s="28" t="s">
        <v>1039</v>
      </c>
      <c r="F25" s="43">
        <v>1</v>
      </c>
      <c r="G25" s="43">
        <v>1</v>
      </c>
      <c r="H25" s="43">
        <v>2</v>
      </c>
      <c r="I25" s="43">
        <v>1</v>
      </c>
      <c r="J25" s="43">
        <v>1</v>
      </c>
      <c r="K25" s="43">
        <v>2</v>
      </c>
    </row>
    <row r="26" spans="1:11" ht="15" customHeight="1" x14ac:dyDescent="0.25">
      <c r="A26" s="725"/>
      <c r="B26" s="16" t="s">
        <v>863</v>
      </c>
      <c r="C26" s="43">
        <v>6</v>
      </c>
      <c r="D26" s="43">
        <v>6</v>
      </c>
      <c r="E26" s="43">
        <v>12</v>
      </c>
      <c r="F26" s="43">
        <v>6</v>
      </c>
      <c r="G26" s="43">
        <v>7</v>
      </c>
      <c r="H26" s="43">
        <v>13</v>
      </c>
      <c r="I26" s="43">
        <v>12</v>
      </c>
      <c r="J26" s="43">
        <v>13</v>
      </c>
      <c r="K26" s="43">
        <v>25</v>
      </c>
    </row>
    <row r="27" spans="1:11" ht="15" customHeight="1" x14ac:dyDescent="0.25">
      <c r="A27" s="725"/>
      <c r="B27" s="16" t="s">
        <v>864</v>
      </c>
      <c r="C27" s="28" t="s">
        <v>1039</v>
      </c>
      <c r="D27" s="28" t="s">
        <v>1039</v>
      </c>
      <c r="E27" s="28" t="s">
        <v>1039</v>
      </c>
      <c r="F27" s="28" t="s">
        <v>1039</v>
      </c>
      <c r="G27" s="28" t="s">
        <v>1039</v>
      </c>
      <c r="H27" s="28" t="s">
        <v>1039</v>
      </c>
      <c r="I27" s="28" t="s">
        <v>1039</v>
      </c>
      <c r="J27" s="28" t="s">
        <v>1039</v>
      </c>
      <c r="K27" s="28" t="s">
        <v>1039</v>
      </c>
    </row>
    <row r="28" spans="1:11" ht="15" customHeight="1" x14ac:dyDescent="0.25">
      <c r="A28" s="725"/>
      <c r="B28" s="16" t="s">
        <v>865</v>
      </c>
      <c r="C28" s="28" t="s">
        <v>1039</v>
      </c>
      <c r="D28" s="28" t="s">
        <v>1039</v>
      </c>
      <c r="E28" s="28" t="s">
        <v>1039</v>
      </c>
      <c r="F28" s="28" t="s">
        <v>1039</v>
      </c>
      <c r="G28" s="28" t="s">
        <v>1039</v>
      </c>
      <c r="H28" s="28" t="s">
        <v>1039</v>
      </c>
      <c r="I28" s="28" t="s">
        <v>1039</v>
      </c>
      <c r="J28" s="28" t="s">
        <v>1039</v>
      </c>
      <c r="K28" s="28" t="s">
        <v>1039</v>
      </c>
    </row>
    <row r="29" spans="1:11" ht="15" customHeight="1" x14ac:dyDescent="0.25">
      <c r="A29" s="725"/>
      <c r="B29" s="16" t="s">
        <v>866</v>
      </c>
      <c r="C29" s="43">
        <v>1</v>
      </c>
      <c r="D29" s="28" t="s">
        <v>1039</v>
      </c>
      <c r="E29" s="43">
        <v>1</v>
      </c>
      <c r="F29" s="28" t="s">
        <v>1039</v>
      </c>
      <c r="G29" s="28" t="s">
        <v>1039</v>
      </c>
      <c r="H29" s="28" t="s">
        <v>1039</v>
      </c>
      <c r="I29" s="43">
        <v>1</v>
      </c>
      <c r="J29" s="28" t="s">
        <v>1039</v>
      </c>
      <c r="K29" s="43">
        <v>1</v>
      </c>
    </row>
    <row r="30" spans="1:11" ht="15" customHeight="1" x14ac:dyDescent="0.25">
      <c r="A30" s="726"/>
      <c r="B30" s="16" t="s">
        <v>867</v>
      </c>
      <c r="C30" s="28" t="s">
        <v>1039</v>
      </c>
      <c r="D30" s="28" t="s">
        <v>1039</v>
      </c>
      <c r="E30" s="28" t="s">
        <v>1039</v>
      </c>
      <c r="F30" s="28" t="s">
        <v>1039</v>
      </c>
      <c r="G30" s="28" t="s">
        <v>1039</v>
      </c>
      <c r="H30" s="28" t="s">
        <v>1039</v>
      </c>
      <c r="I30" s="28" t="s">
        <v>1039</v>
      </c>
      <c r="J30" s="28" t="s">
        <v>1039</v>
      </c>
      <c r="K30" s="28" t="s">
        <v>1039</v>
      </c>
    </row>
    <row r="31" spans="1:11" s="75" customFormat="1" ht="15" customHeight="1" x14ac:dyDescent="0.25">
      <c r="A31" s="99"/>
      <c r="B31" s="100" t="s">
        <v>30</v>
      </c>
      <c r="C31" s="102">
        <v>7</v>
      </c>
      <c r="D31" s="102">
        <v>6</v>
      </c>
      <c r="E31" s="102">
        <v>13</v>
      </c>
      <c r="F31" s="102">
        <v>7</v>
      </c>
      <c r="G31" s="102">
        <v>8</v>
      </c>
      <c r="H31" s="102">
        <v>15</v>
      </c>
      <c r="I31" s="102">
        <v>14</v>
      </c>
      <c r="J31" s="102">
        <v>14</v>
      </c>
      <c r="K31" s="102">
        <v>28</v>
      </c>
    </row>
    <row r="32" spans="1:11" ht="15" customHeight="1" x14ac:dyDescent="0.25">
      <c r="A32" s="727" t="s">
        <v>347</v>
      </c>
      <c r="B32" s="16" t="s">
        <v>862</v>
      </c>
      <c r="C32" s="28" t="s">
        <v>1039</v>
      </c>
      <c r="D32" s="28" t="s">
        <v>1039</v>
      </c>
      <c r="E32" s="28" t="s">
        <v>1039</v>
      </c>
      <c r="F32" s="28" t="s">
        <v>1039</v>
      </c>
      <c r="G32" s="28" t="s">
        <v>1039</v>
      </c>
      <c r="H32" s="28" t="s">
        <v>1039</v>
      </c>
      <c r="I32" s="28" t="s">
        <v>1039</v>
      </c>
      <c r="J32" s="28" t="s">
        <v>1039</v>
      </c>
      <c r="K32" s="28" t="s">
        <v>1039</v>
      </c>
    </row>
    <row r="33" spans="1:11" ht="15" customHeight="1" x14ac:dyDescent="0.25">
      <c r="A33" s="725"/>
      <c r="B33" s="16" t="s">
        <v>863</v>
      </c>
      <c r="C33" s="43">
        <v>10</v>
      </c>
      <c r="D33" s="43">
        <v>12</v>
      </c>
      <c r="E33" s="43">
        <v>22</v>
      </c>
      <c r="F33" s="43">
        <v>5</v>
      </c>
      <c r="G33" s="43">
        <v>10</v>
      </c>
      <c r="H33" s="43">
        <v>15</v>
      </c>
      <c r="I33" s="43">
        <v>15</v>
      </c>
      <c r="J33" s="43">
        <v>22</v>
      </c>
      <c r="K33" s="43">
        <v>37</v>
      </c>
    </row>
    <row r="34" spans="1:11" ht="15" customHeight="1" x14ac:dyDescent="0.25">
      <c r="A34" s="725"/>
      <c r="B34" s="16" t="s">
        <v>864</v>
      </c>
      <c r="C34" s="28" t="s">
        <v>1039</v>
      </c>
      <c r="D34" s="43">
        <v>1</v>
      </c>
      <c r="E34" s="43">
        <v>1</v>
      </c>
      <c r="F34" s="28" t="s">
        <v>1039</v>
      </c>
      <c r="G34" s="28" t="s">
        <v>1039</v>
      </c>
      <c r="H34" s="28" t="s">
        <v>1039</v>
      </c>
      <c r="I34" s="28" t="s">
        <v>1039</v>
      </c>
      <c r="J34" s="43">
        <v>1</v>
      </c>
      <c r="K34" s="43">
        <v>1</v>
      </c>
    </row>
    <row r="35" spans="1:11" ht="15" customHeight="1" x14ac:dyDescent="0.25">
      <c r="A35" s="725"/>
      <c r="B35" s="16" t="s">
        <v>865</v>
      </c>
      <c r="C35" s="28" t="s">
        <v>1039</v>
      </c>
      <c r="D35" s="28" t="s">
        <v>1039</v>
      </c>
      <c r="E35" s="28" t="s">
        <v>1039</v>
      </c>
      <c r="F35" s="28" t="s">
        <v>1039</v>
      </c>
      <c r="G35" s="28" t="s">
        <v>1039</v>
      </c>
      <c r="H35" s="28" t="s">
        <v>1039</v>
      </c>
      <c r="I35" s="28" t="s">
        <v>1039</v>
      </c>
      <c r="J35" s="28" t="s">
        <v>1039</v>
      </c>
      <c r="K35" s="28" t="s">
        <v>1039</v>
      </c>
    </row>
    <row r="36" spans="1:11" ht="15" customHeight="1" x14ac:dyDescent="0.25">
      <c r="A36" s="725"/>
      <c r="B36" s="16" t="s">
        <v>866</v>
      </c>
      <c r="C36" s="28" t="s">
        <v>1039</v>
      </c>
      <c r="D36" s="43">
        <v>1</v>
      </c>
      <c r="E36" s="43">
        <v>1</v>
      </c>
      <c r="F36" s="43">
        <v>1</v>
      </c>
      <c r="G36" s="43">
        <v>1</v>
      </c>
      <c r="H36" s="43">
        <v>2</v>
      </c>
      <c r="I36" s="43">
        <v>1</v>
      </c>
      <c r="J36" s="43">
        <v>2</v>
      </c>
      <c r="K36" s="43">
        <v>3</v>
      </c>
    </row>
    <row r="37" spans="1:11" ht="15" customHeight="1" x14ac:dyDescent="0.25">
      <c r="A37" s="726"/>
      <c r="B37" s="16" t="s">
        <v>867</v>
      </c>
      <c r="C37" s="28" t="s">
        <v>1039</v>
      </c>
      <c r="D37" s="28" t="s">
        <v>1039</v>
      </c>
      <c r="E37" s="28" t="s">
        <v>1039</v>
      </c>
      <c r="F37" s="28" t="s">
        <v>1039</v>
      </c>
      <c r="G37" s="28" t="s">
        <v>1039</v>
      </c>
      <c r="H37" s="28" t="s">
        <v>1039</v>
      </c>
      <c r="I37" s="28" t="s">
        <v>1039</v>
      </c>
      <c r="J37" s="28" t="s">
        <v>1039</v>
      </c>
      <c r="K37" s="28" t="s">
        <v>1039</v>
      </c>
    </row>
    <row r="38" spans="1:11" s="75" customFormat="1" ht="15" customHeight="1" x14ac:dyDescent="0.25">
      <c r="A38" s="99"/>
      <c r="B38" s="100" t="s">
        <v>30</v>
      </c>
      <c r="C38" s="102">
        <v>10</v>
      </c>
      <c r="D38" s="102">
        <v>14</v>
      </c>
      <c r="E38" s="102">
        <v>24</v>
      </c>
      <c r="F38" s="102">
        <v>6</v>
      </c>
      <c r="G38" s="102">
        <v>11</v>
      </c>
      <c r="H38" s="102">
        <v>17</v>
      </c>
      <c r="I38" s="102">
        <v>16</v>
      </c>
      <c r="J38" s="102">
        <v>25</v>
      </c>
      <c r="K38" s="102">
        <v>41</v>
      </c>
    </row>
    <row r="39" spans="1:11" ht="15" customHeight="1" x14ac:dyDescent="0.25">
      <c r="A39" s="727" t="s">
        <v>348</v>
      </c>
      <c r="B39" s="16" t="s">
        <v>862</v>
      </c>
      <c r="C39" s="28" t="s">
        <v>1039</v>
      </c>
      <c r="D39" s="28" t="s">
        <v>1039</v>
      </c>
      <c r="E39" s="28" t="s">
        <v>1039</v>
      </c>
      <c r="F39" s="28" t="s">
        <v>1039</v>
      </c>
      <c r="G39" s="28" t="s">
        <v>1039</v>
      </c>
      <c r="H39" s="28" t="s">
        <v>1039</v>
      </c>
      <c r="I39" s="28" t="s">
        <v>1039</v>
      </c>
      <c r="J39" s="28" t="s">
        <v>1039</v>
      </c>
      <c r="K39" s="28" t="s">
        <v>1039</v>
      </c>
    </row>
    <row r="40" spans="1:11" ht="15" customHeight="1" x14ac:dyDescent="0.25">
      <c r="A40" s="725"/>
      <c r="B40" s="16" t="s">
        <v>863</v>
      </c>
      <c r="C40" s="43">
        <v>14</v>
      </c>
      <c r="D40" s="43">
        <v>11</v>
      </c>
      <c r="E40" s="43">
        <v>25</v>
      </c>
      <c r="F40" s="43">
        <v>13</v>
      </c>
      <c r="G40" s="43">
        <v>14</v>
      </c>
      <c r="H40" s="43">
        <v>27</v>
      </c>
      <c r="I40" s="43">
        <v>27</v>
      </c>
      <c r="J40" s="43">
        <v>25</v>
      </c>
      <c r="K40" s="43">
        <v>52</v>
      </c>
    </row>
    <row r="41" spans="1:11" ht="15" customHeight="1" x14ac:dyDescent="0.25">
      <c r="A41" s="725"/>
      <c r="B41" s="16" t="s">
        <v>864</v>
      </c>
      <c r="C41" s="28" t="s">
        <v>1039</v>
      </c>
      <c r="D41" s="28" t="s">
        <v>1039</v>
      </c>
      <c r="E41" s="28" t="s">
        <v>1039</v>
      </c>
      <c r="F41" s="28" t="s">
        <v>1039</v>
      </c>
      <c r="G41" s="28" t="s">
        <v>1039</v>
      </c>
      <c r="H41" s="28" t="s">
        <v>1039</v>
      </c>
      <c r="I41" s="28" t="s">
        <v>1039</v>
      </c>
      <c r="J41" s="28" t="s">
        <v>1039</v>
      </c>
      <c r="K41" s="28" t="s">
        <v>1039</v>
      </c>
    </row>
    <row r="42" spans="1:11" ht="15" customHeight="1" x14ac:dyDescent="0.25">
      <c r="A42" s="725"/>
      <c r="B42" s="16" t="s">
        <v>865</v>
      </c>
      <c r="C42" s="43">
        <v>1</v>
      </c>
      <c r="D42" s="28" t="s">
        <v>1039</v>
      </c>
      <c r="E42" s="43">
        <v>1</v>
      </c>
      <c r="F42" s="43">
        <v>3</v>
      </c>
      <c r="G42" s="28" t="s">
        <v>1039</v>
      </c>
      <c r="H42" s="43">
        <v>3</v>
      </c>
      <c r="I42" s="43">
        <v>4</v>
      </c>
      <c r="J42" s="28" t="s">
        <v>1039</v>
      </c>
      <c r="K42" s="43">
        <v>4</v>
      </c>
    </row>
    <row r="43" spans="1:11" ht="15" customHeight="1" x14ac:dyDescent="0.25">
      <c r="A43" s="725"/>
      <c r="B43" s="16" t="s">
        <v>866</v>
      </c>
      <c r="C43" s="28" t="s">
        <v>1039</v>
      </c>
      <c r="D43" s="43">
        <v>1</v>
      </c>
      <c r="E43" s="43">
        <v>1</v>
      </c>
      <c r="F43" s="28" t="s">
        <v>1039</v>
      </c>
      <c r="G43" s="43">
        <v>1</v>
      </c>
      <c r="H43" s="43">
        <v>1</v>
      </c>
      <c r="I43" s="28" t="s">
        <v>1039</v>
      </c>
      <c r="J43" s="43">
        <v>2</v>
      </c>
      <c r="K43" s="43">
        <v>2</v>
      </c>
    </row>
    <row r="44" spans="1:11" ht="15" customHeight="1" x14ac:dyDescent="0.25">
      <c r="A44" s="726"/>
      <c r="B44" s="16" t="s">
        <v>867</v>
      </c>
      <c r="C44" s="28" t="s">
        <v>1039</v>
      </c>
      <c r="D44" s="28" t="s">
        <v>1039</v>
      </c>
      <c r="E44" s="28" t="s">
        <v>1039</v>
      </c>
      <c r="F44" s="28" t="s">
        <v>1039</v>
      </c>
      <c r="G44" s="28" t="s">
        <v>1039</v>
      </c>
      <c r="H44" s="28" t="s">
        <v>1039</v>
      </c>
      <c r="I44" s="28" t="s">
        <v>1039</v>
      </c>
      <c r="J44" s="28" t="s">
        <v>1039</v>
      </c>
      <c r="K44" s="28" t="s">
        <v>1039</v>
      </c>
    </row>
    <row r="45" spans="1:11" s="75" customFormat="1" ht="15" customHeight="1" x14ac:dyDescent="0.25">
      <c r="A45" s="99"/>
      <c r="B45" s="100" t="s">
        <v>30</v>
      </c>
      <c r="C45" s="102">
        <v>15</v>
      </c>
      <c r="D45" s="102">
        <v>12</v>
      </c>
      <c r="E45" s="102">
        <v>27</v>
      </c>
      <c r="F45" s="102">
        <v>16</v>
      </c>
      <c r="G45" s="102">
        <v>15</v>
      </c>
      <c r="H45" s="102">
        <v>31</v>
      </c>
      <c r="I45" s="102">
        <v>31</v>
      </c>
      <c r="J45" s="102">
        <v>27</v>
      </c>
      <c r="K45" s="102">
        <v>58</v>
      </c>
    </row>
    <row r="46" spans="1:11" ht="15" customHeight="1" x14ac:dyDescent="0.25">
      <c r="A46" s="727" t="s">
        <v>349</v>
      </c>
      <c r="B46" s="16" t="s">
        <v>862</v>
      </c>
      <c r="C46" s="43">
        <v>1</v>
      </c>
      <c r="D46" s="43">
        <v>1</v>
      </c>
      <c r="E46" s="43">
        <v>2</v>
      </c>
      <c r="F46" s="43">
        <v>1</v>
      </c>
      <c r="G46" s="43">
        <v>1</v>
      </c>
      <c r="H46" s="43">
        <v>2</v>
      </c>
      <c r="I46" s="43">
        <v>2</v>
      </c>
      <c r="J46" s="43">
        <v>2</v>
      </c>
      <c r="K46" s="43">
        <v>4</v>
      </c>
    </row>
    <row r="47" spans="1:11" ht="15" customHeight="1" x14ac:dyDescent="0.25">
      <c r="A47" s="725"/>
      <c r="B47" s="16" t="s">
        <v>863</v>
      </c>
      <c r="C47" s="43">
        <v>7</v>
      </c>
      <c r="D47" s="43">
        <v>13</v>
      </c>
      <c r="E47" s="43">
        <v>20</v>
      </c>
      <c r="F47" s="43">
        <v>10</v>
      </c>
      <c r="G47" s="43">
        <v>20</v>
      </c>
      <c r="H47" s="43">
        <v>30</v>
      </c>
      <c r="I47" s="43">
        <v>17</v>
      </c>
      <c r="J47" s="43">
        <v>33</v>
      </c>
      <c r="K47" s="43">
        <v>50</v>
      </c>
    </row>
    <row r="48" spans="1:11" ht="15" customHeight="1" x14ac:dyDescent="0.25">
      <c r="A48" s="725"/>
      <c r="B48" s="16" t="s">
        <v>864</v>
      </c>
      <c r="C48" s="28" t="s">
        <v>1039</v>
      </c>
      <c r="D48" s="28" t="s">
        <v>1039</v>
      </c>
      <c r="E48" s="28" t="s">
        <v>1039</v>
      </c>
      <c r="F48" s="28" t="s">
        <v>1039</v>
      </c>
      <c r="G48" s="28" t="s">
        <v>1039</v>
      </c>
      <c r="H48" s="28" t="s">
        <v>1039</v>
      </c>
      <c r="I48" s="28" t="s">
        <v>1039</v>
      </c>
      <c r="J48" s="28" t="s">
        <v>1039</v>
      </c>
      <c r="K48" s="28" t="s">
        <v>1039</v>
      </c>
    </row>
    <row r="49" spans="1:11" ht="15" customHeight="1" x14ac:dyDescent="0.25">
      <c r="A49" s="725"/>
      <c r="B49" s="16" t="s">
        <v>865</v>
      </c>
      <c r="C49" s="43">
        <v>1</v>
      </c>
      <c r="D49" s="28" t="s">
        <v>1039</v>
      </c>
      <c r="E49" s="43">
        <v>1</v>
      </c>
      <c r="F49" s="43">
        <v>2</v>
      </c>
      <c r="G49" s="28" t="s">
        <v>1039</v>
      </c>
      <c r="H49" s="43">
        <v>2</v>
      </c>
      <c r="I49" s="43">
        <v>3</v>
      </c>
      <c r="J49" s="28" t="s">
        <v>1039</v>
      </c>
      <c r="K49" s="43">
        <v>3</v>
      </c>
    </row>
    <row r="50" spans="1:11" ht="15" customHeight="1" x14ac:dyDescent="0.25">
      <c r="A50" s="725"/>
      <c r="B50" s="16" t="s">
        <v>866</v>
      </c>
      <c r="C50" s="43">
        <v>2</v>
      </c>
      <c r="D50" s="28" t="s">
        <v>1039</v>
      </c>
      <c r="E50" s="43">
        <v>2</v>
      </c>
      <c r="F50" s="28" t="s">
        <v>1039</v>
      </c>
      <c r="G50" s="28" t="s">
        <v>1039</v>
      </c>
      <c r="H50" s="28" t="s">
        <v>1039</v>
      </c>
      <c r="I50" s="43">
        <v>2</v>
      </c>
      <c r="J50" s="28" t="s">
        <v>1039</v>
      </c>
      <c r="K50" s="43">
        <v>2</v>
      </c>
    </row>
    <row r="51" spans="1:11" ht="15" customHeight="1" x14ac:dyDescent="0.25">
      <c r="A51" s="726"/>
      <c r="B51" s="16" t="s">
        <v>867</v>
      </c>
      <c r="C51" s="28" t="s">
        <v>1039</v>
      </c>
      <c r="D51" s="28" t="s">
        <v>1039</v>
      </c>
      <c r="E51" s="28" t="s">
        <v>1039</v>
      </c>
      <c r="F51" s="28" t="s">
        <v>1039</v>
      </c>
      <c r="G51" s="28" t="s">
        <v>1039</v>
      </c>
      <c r="H51" s="28" t="s">
        <v>1039</v>
      </c>
      <c r="I51" s="28" t="s">
        <v>1039</v>
      </c>
      <c r="J51" s="28" t="s">
        <v>1039</v>
      </c>
      <c r="K51" s="28" t="s">
        <v>1039</v>
      </c>
    </row>
    <row r="52" spans="1:11" s="75" customFormat="1" ht="15" customHeight="1" x14ac:dyDescent="0.25">
      <c r="A52" s="99"/>
      <c r="B52" s="100" t="s">
        <v>30</v>
      </c>
      <c r="C52" s="102">
        <v>11</v>
      </c>
      <c r="D52" s="102">
        <v>14</v>
      </c>
      <c r="E52" s="102">
        <v>25</v>
      </c>
      <c r="F52" s="102">
        <v>13</v>
      </c>
      <c r="G52" s="102">
        <v>21</v>
      </c>
      <c r="H52" s="102">
        <v>34</v>
      </c>
      <c r="I52" s="102">
        <v>24</v>
      </c>
      <c r="J52" s="102">
        <v>35</v>
      </c>
      <c r="K52" s="102">
        <v>59</v>
      </c>
    </row>
    <row r="53" spans="1:11" ht="15" customHeight="1" x14ac:dyDescent="0.25">
      <c r="A53" s="727" t="s">
        <v>350</v>
      </c>
      <c r="B53" s="16" t="s">
        <v>862</v>
      </c>
      <c r="C53" s="28" t="s">
        <v>1039</v>
      </c>
      <c r="D53" s="28" t="s">
        <v>1039</v>
      </c>
      <c r="E53" s="28" t="s">
        <v>1039</v>
      </c>
      <c r="F53" s="28" t="s">
        <v>1039</v>
      </c>
      <c r="G53" s="28" t="s">
        <v>1039</v>
      </c>
      <c r="H53" s="28" t="s">
        <v>1039</v>
      </c>
      <c r="I53" s="28" t="s">
        <v>1039</v>
      </c>
      <c r="J53" s="28" t="s">
        <v>1039</v>
      </c>
      <c r="K53" s="28" t="s">
        <v>1039</v>
      </c>
    </row>
    <row r="54" spans="1:11" ht="15" customHeight="1" x14ac:dyDescent="0.25">
      <c r="A54" s="725"/>
      <c r="B54" s="16" t="s">
        <v>863</v>
      </c>
      <c r="C54" s="43">
        <v>12</v>
      </c>
      <c r="D54" s="43">
        <v>11</v>
      </c>
      <c r="E54" s="43">
        <v>23</v>
      </c>
      <c r="F54" s="43">
        <v>12</v>
      </c>
      <c r="G54" s="43">
        <v>18</v>
      </c>
      <c r="H54" s="43">
        <v>30</v>
      </c>
      <c r="I54" s="43">
        <v>24</v>
      </c>
      <c r="J54" s="43">
        <v>29</v>
      </c>
      <c r="K54" s="43">
        <v>53</v>
      </c>
    </row>
    <row r="55" spans="1:11" ht="15" customHeight="1" x14ac:dyDescent="0.25">
      <c r="A55" s="725"/>
      <c r="B55" s="16" t="s">
        <v>864</v>
      </c>
      <c r="C55" s="28" t="s">
        <v>1039</v>
      </c>
      <c r="D55" s="43">
        <v>2</v>
      </c>
      <c r="E55" s="43">
        <v>2</v>
      </c>
      <c r="F55" s="28" t="s">
        <v>1039</v>
      </c>
      <c r="G55" s="43">
        <v>1</v>
      </c>
      <c r="H55" s="43">
        <v>1</v>
      </c>
      <c r="I55" s="28" t="s">
        <v>1039</v>
      </c>
      <c r="J55" s="43">
        <v>3</v>
      </c>
      <c r="K55" s="43">
        <v>3</v>
      </c>
    </row>
    <row r="56" spans="1:11" ht="15" customHeight="1" x14ac:dyDescent="0.25">
      <c r="A56" s="725"/>
      <c r="B56" s="16" t="s">
        <v>865</v>
      </c>
      <c r="C56" s="43">
        <v>1</v>
      </c>
      <c r="D56" s="28" t="s">
        <v>1039</v>
      </c>
      <c r="E56" s="43">
        <v>1</v>
      </c>
      <c r="F56" s="43">
        <v>2</v>
      </c>
      <c r="G56" s="28" t="s">
        <v>1039</v>
      </c>
      <c r="H56" s="43">
        <v>2</v>
      </c>
      <c r="I56" s="43">
        <v>3</v>
      </c>
      <c r="J56" s="28" t="s">
        <v>1039</v>
      </c>
      <c r="K56" s="43">
        <v>3</v>
      </c>
    </row>
    <row r="57" spans="1:11" ht="15" customHeight="1" x14ac:dyDescent="0.25">
      <c r="A57" s="725"/>
      <c r="B57" s="16" t="s">
        <v>866</v>
      </c>
      <c r="C57" s="43">
        <v>1</v>
      </c>
      <c r="D57" s="43">
        <v>2</v>
      </c>
      <c r="E57" s="43">
        <v>3</v>
      </c>
      <c r="F57" s="43">
        <v>1</v>
      </c>
      <c r="G57" s="28" t="s">
        <v>1039</v>
      </c>
      <c r="H57" s="43">
        <v>1</v>
      </c>
      <c r="I57" s="43">
        <v>2</v>
      </c>
      <c r="J57" s="43">
        <v>2</v>
      </c>
      <c r="K57" s="43">
        <v>4</v>
      </c>
    </row>
    <row r="58" spans="1:11" ht="15" customHeight="1" x14ac:dyDescent="0.25">
      <c r="A58" s="726"/>
      <c r="B58" s="16" t="s">
        <v>867</v>
      </c>
      <c r="C58" s="28" t="s">
        <v>1039</v>
      </c>
      <c r="D58" s="28" t="s">
        <v>1039</v>
      </c>
      <c r="E58" s="28" t="s">
        <v>1039</v>
      </c>
      <c r="F58" s="28" t="s">
        <v>1039</v>
      </c>
      <c r="G58" s="28" t="s">
        <v>1039</v>
      </c>
      <c r="H58" s="28" t="s">
        <v>1039</v>
      </c>
      <c r="I58" s="28" t="s">
        <v>1039</v>
      </c>
      <c r="J58" s="28" t="s">
        <v>1039</v>
      </c>
      <c r="K58" s="28" t="s">
        <v>1039</v>
      </c>
    </row>
    <row r="59" spans="1:11" s="75" customFormat="1" ht="15" customHeight="1" x14ac:dyDescent="0.25">
      <c r="A59" s="99"/>
      <c r="B59" s="100" t="s">
        <v>30</v>
      </c>
      <c r="C59" s="102">
        <v>14</v>
      </c>
      <c r="D59" s="102">
        <v>15</v>
      </c>
      <c r="E59" s="102">
        <v>29</v>
      </c>
      <c r="F59" s="102">
        <v>15</v>
      </c>
      <c r="G59" s="102">
        <v>19</v>
      </c>
      <c r="H59" s="102">
        <v>34</v>
      </c>
      <c r="I59" s="102">
        <v>29</v>
      </c>
      <c r="J59" s="102">
        <v>34</v>
      </c>
      <c r="K59" s="102">
        <v>63</v>
      </c>
    </row>
    <row r="60" spans="1:11" ht="15" customHeight="1" x14ac:dyDescent="0.25">
      <c r="A60" s="727" t="s">
        <v>351</v>
      </c>
      <c r="B60" s="16" t="s">
        <v>862</v>
      </c>
      <c r="C60" s="43">
        <v>1</v>
      </c>
      <c r="D60" s="28" t="s">
        <v>1039</v>
      </c>
      <c r="E60" s="43">
        <v>1</v>
      </c>
      <c r="F60" s="28" t="s">
        <v>1039</v>
      </c>
      <c r="G60" s="43">
        <v>1</v>
      </c>
      <c r="H60" s="43">
        <v>1</v>
      </c>
      <c r="I60" s="43">
        <v>1</v>
      </c>
      <c r="J60" s="43">
        <v>1</v>
      </c>
      <c r="K60" s="43">
        <v>2</v>
      </c>
    </row>
    <row r="61" spans="1:11" ht="15" customHeight="1" x14ac:dyDescent="0.25">
      <c r="A61" s="725"/>
      <c r="B61" s="16" t="s">
        <v>863</v>
      </c>
      <c r="C61" s="43">
        <v>7</v>
      </c>
      <c r="D61" s="43">
        <v>14</v>
      </c>
      <c r="E61" s="43">
        <v>21</v>
      </c>
      <c r="F61" s="43">
        <v>8</v>
      </c>
      <c r="G61" s="43">
        <v>4</v>
      </c>
      <c r="H61" s="43">
        <v>12</v>
      </c>
      <c r="I61" s="43">
        <v>15</v>
      </c>
      <c r="J61" s="43">
        <v>18</v>
      </c>
      <c r="K61" s="43">
        <v>33</v>
      </c>
    </row>
    <row r="62" spans="1:11" ht="15" customHeight="1" x14ac:dyDescent="0.25">
      <c r="A62" s="725"/>
      <c r="B62" s="16" t="s">
        <v>864</v>
      </c>
      <c r="C62" s="28" t="s">
        <v>1039</v>
      </c>
      <c r="D62" s="43">
        <v>1</v>
      </c>
      <c r="E62" s="43">
        <v>1</v>
      </c>
      <c r="F62" s="43">
        <v>1</v>
      </c>
      <c r="G62" s="28" t="s">
        <v>1039</v>
      </c>
      <c r="H62" s="43">
        <v>1</v>
      </c>
      <c r="I62" s="43">
        <v>1</v>
      </c>
      <c r="J62" s="43">
        <v>1</v>
      </c>
      <c r="K62" s="43">
        <v>2</v>
      </c>
    </row>
    <row r="63" spans="1:11" ht="15" customHeight="1" x14ac:dyDescent="0.25">
      <c r="A63" s="725"/>
      <c r="B63" s="16" t="s">
        <v>865</v>
      </c>
      <c r="C63" s="28" t="s">
        <v>1039</v>
      </c>
      <c r="D63" s="28" t="s">
        <v>1039</v>
      </c>
      <c r="E63" s="28" t="s">
        <v>1039</v>
      </c>
      <c r="F63" s="43">
        <v>1</v>
      </c>
      <c r="G63" s="28" t="s">
        <v>1039</v>
      </c>
      <c r="H63" s="43">
        <v>1</v>
      </c>
      <c r="I63" s="43">
        <v>1</v>
      </c>
      <c r="J63" s="28" t="s">
        <v>1039</v>
      </c>
      <c r="K63" s="43">
        <v>1</v>
      </c>
    </row>
    <row r="64" spans="1:11" ht="15" customHeight="1" x14ac:dyDescent="0.25">
      <c r="A64" s="725"/>
      <c r="B64" s="16" t="s">
        <v>866</v>
      </c>
      <c r="C64" s="28" t="s">
        <v>1039</v>
      </c>
      <c r="D64" s="43">
        <v>2</v>
      </c>
      <c r="E64" s="43">
        <v>2</v>
      </c>
      <c r="F64" s="28" t="s">
        <v>1039</v>
      </c>
      <c r="G64" s="43">
        <v>5</v>
      </c>
      <c r="H64" s="43">
        <v>5</v>
      </c>
      <c r="I64" s="28" t="s">
        <v>1039</v>
      </c>
      <c r="J64" s="43">
        <v>7</v>
      </c>
      <c r="K64" s="43">
        <v>7</v>
      </c>
    </row>
    <row r="65" spans="1:11" ht="15" customHeight="1" x14ac:dyDescent="0.25">
      <c r="A65" s="726"/>
      <c r="B65" s="16" t="s">
        <v>867</v>
      </c>
      <c r="C65" s="28" t="s">
        <v>1039</v>
      </c>
      <c r="D65" s="28" t="s">
        <v>1039</v>
      </c>
      <c r="E65" s="28" t="s">
        <v>1039</v>
      </c>
      <c r="F65" s="28" t="s">
        <v>1039</v>
      </c>
      <c r="G65" s="28" t="s">
        <v>1039</v>
      </c>
      <c r="H65" s="28" t="s">
        <v>1039</v>
      </c>
      <c r="I65" s="28" t="s">
        <v>1039</v>
      </c>
      <c r="J65" s="28" t="s">
        <v>1039</v>
      </c>
      <c r="K65" s="28" t="s">
        <v>1039</v>
      </c>
    </row>
    <row r="66" spans="1:11" s="75" customFormat="1" ht="15" customHeight="1" x14ac:dyDescent="0.25">
      <c r="A66" s="99"/>
      <c r="B66" s="100" t="s">
        <v>30</v>
      </c>
      <c r="C66" s="102">
        <v>8</v>
      </c>
      <c r="D66" s="102">
        <v>17</v>
      </c>
      <c r="E66" s="102">
        <v>25</v>
      </c>
      <c r="F66" s="102">
        <v>10</v>
      </c>
      <c r="G66" s="102">
        <v>10</v>
      </c>
      <c r="H66" s="102">
        <v>20</v>
      </c>
      <c r="I66" s="102">
        <v>18</v>
      </c>
      <c r="J66" s="102">
        <v>27</v>
      </c>
      <c r="K66" s="102">
        <v>45</v>
      </c>
    </row>
    <row r="67" spans="1:11" ht="15" customHeight="1" x14ac:dyDescent="0.25">
      <c r="A67" s="727" t="s">
        <v>352</v>
      </c>
      <c r="B67" s="16" t="s">
        <v>862</v>
      </c>
      <c r="C67" s="28" t="s">
        <v>1039</v>
      </c>
      <c r="D67" s="28" t="s">
        <v>1039</v>
      </c>
      <c r="E67" s="28" t="s">
        <v>1039</v>
      </c>
      <c r="F67" s="28" t="s">
        <v>1039</v>
      </c>
      <c r="G67" s="28" t="s">
        <v>1039</v>
      </c>
      <c r="H67" s="28" t="s">
        <v>1039</v>
      </c>
      <c r="I67" s="28" t="s">
        <v>1039</v>
      </c>
      <c r="J67" s="28" t="s">
        <v>1039</v>
      </c>
      <c r="K67" s="28" t="s">
        <v>1039</v>
      </c>
    </row>
    <row r="68" spans="1:11" ht="15" customHeight="1" x14ac:dyDescent="0.25">
      <c r="A68" s="725"/>
      <c r="B68" s="16" t="s">
        <v>863</v>
      </c>
      <c r="C68" s="43">
        <v>4</v>
      </c>
      <c r="D68" s="43">
        <v>3</v>
      </c>
      <c r="E68" s="43">
        <v>7</v>
      </c>
      <c r="F68" s="43">
        <v>4</v>
      </c>
      <c r="G68" s="43">
        <v>3</v>
      </c>
      <c r="H68" s="43">
        <v>7</v>
      </c>
      <c r="I68" s="43">
        <v>8</v>
      </c>
      <c r="J68" s="43">
        <v>6</v>
      </c>
      <c r="K68" s="43">
        <v>14</v>
      </c>
    </row>
    <row r="69" spans="1:11" ht="15" customHeight="1" x14ac:dyDescent="0.25">
      <c r="A69" s="725"/>
      <c r="B69" s="16" t="s">
        <v>864</v>
      </c>
      <c r="C69" s="28" t="s">
        <v>1039</v>
      </c>
      <c r="D69" s="43">
        <v>1</v>
      </c>
      <c r="E69" s="43">
        <v>1</v>
      </c>
      <c r="F69" s="43">
        <v>1</v>
      </c>
      <c r="G69" s="28" t="s">
        <v>1039</v>
      </c>
      <c r="H69" s="43">
        <v>1</v>
      </c>
      <c r="I69" s="43">
        <v>1</v>
      </c>
      <c r="J69" s="43">
        <v>1</v>
      </c>
      <c r="K69" s="43">
        <v>2</v>
      </c>
    </row>
    <row r="70" spans="1:11" ht="15" customHeight="1" x14ac:dyDescent="0.25">
      <c r="A70" s="725"/>
      <c r="B70" s="16" t="s">
        <v>865</v>
      </c>
      <c r="C70" s="28" t="s">
        <v>1039</v>
      </c>
      <c r="D70" s="28" t="s">
        <v>1039</v>
      </c>
      <c r="E70" s="28" t="s">
        <v>1039</v>
      </c>
      <c r="F70" s="28" t="s">
        <v>1039</v>
      </c>
      <c r="G70" s="28" t="s">
        <v>1039</v>
      </c>
      <c r="H70" s="28" t="s">
        <v>1039</v>
      </c>
      <c r="I70" s="28" t="s">
        <v>1039</v>
      </c>
      <c r="J70" s="28" t="s">
        <v>1039</v>
      </c>
      <c r="K70" s="28" t="s">
        <v>1039</v>
      </c>
    </row>
    <row r="71" spans="1:11" ht="15" customHeight="1" x14ac:dyDescent="0.25">
      <c r="A71" s="725"/>
      <c r="B71" s="16" t="s">
        <v>866</v>
      </c>
      <c r="C71" s="28" t="s">
        <v>1039</v>
      </c>
      <c r="D71" s="28" t="s">
        <v>1039</v>
      </c>
      <c r="E71" s="28" t="s">
        <v>1039</v>
      </c>
      <c r="F71" s="28" t="s">
        <v>1039</v>
      </c>
      <c r="G71" s="28" t="s">
        <v>1039</v>
      </c>
      <c r="H71" s="28" t="s">
        <v>1039</v>
      </c>
      <c r="I71" s="28" t="s">
        <v>1039</v>
      </c>
      <c r="J71" s="28" t="s">
        <v>1039</v>
      </c>
      <c r="K71" s="28" t="s">
        <v>1039</v>
      </c>
    </row>
    <row r="72" spans="1:11" ht="15" customHeight="1" x14ac:dyDescent="0.25">
      <c r="A72" s="726"/>
      <c r="B72" s="16" t="s">
        <v>867</v>
      </c>
      <c r="C72" s="28" t="s">
        <v>1039</v>
      </c>
      <c r="D72" s="28" t="s">
        <v>1039</v>
      </c>
      <c r="E72" s="28" t="s">
        <v>1039</v>
      </c>
      <c r="F72" s="28" t="s">
        <v>1039</v>
      </c>
      <c r="G72" s="28" t="s">
        <v>1039</v>
      </c>
      <c r="H72" s="28" t="s">
        <v>1039</v>
      </c>
      <c r="I72" s="28" t="s">
        <v>1039</v>
      </c>
      <c r="J72" s="28" t="s">
        <v>1039</v>
      </c>
      <c r="K72" s="28" t="s">
        <v>1039</v>
      </c>
    </row>
    <row r="73" spans="1:11" s="75" customFormat="1" ht="15" customHeight="1" x14ac:dyDescent="0.25">
      <c r="A73" s="99"/>
      <c r="B73" s="100" t="s">
        <v>30</v>
      </c>
      <c r="C73" s="102">
        <v>4</v>
      </c>
      <c r="D73" s="102">
        <v>4</v>
      </c>
      <c r="E73" s="102">
        <v>8</v>
      </c>
      <c r="F73" s="102">
        <v>5</v>
      </c>
      <c r="G73" s="102">
        <v>3</v>
      </c>
      <c r="H73" s="102">
        <v>8</v>
      </c>
      <c r="I73" s="102">
        <v>9</v>
      </c>
      <c r="J73" s="102">
        <v>7</v>
      </c>
      <c r="K73" s="102">
        <v>16</v>
      </c>
    </row>
    <row r="74" spans="1:11" ht="15" customHeight="1" x14ac:dyDescent="0.25">
      <c r="A74" s="727" t="s">
        <v>1041</v>
      </c>
      <c r="B74" s="16" t="s">
        <v>862</v>
      </c>
      <c r="C74" s="28" t="s">
        <v>1039</v>
      </c>
      <c r="D74" s="28" t="s">
        <v>1039</v>
      </c>
      <c r="E74" s="28" t="s">
        <v>1039</v>
      </c>
      <c r="F74" s="28" t="s">
        <v>1039</v>
      </c>
      <c r="G74" s="28" t="s">
        <v>1039</v>
      </c>
      <c r="H74" s="28" t="s">
        <v>1039</v>
      </c>
      <c r="I74" s="28" t="s">
        <v>1039</v>
      </c>
      <c r="J74" s="28" t="s">
        <v>1039</v>
      </c>
      <c r="K74" s="28" t="s">
        <v>1039</v>
      </c>
    </row>
    <row r="75" spans="1:11" ht="15" customHeight="1" x14ac:dyDescent="0.25">
      <c r="A75" s="725"/>
      <c r="B75" s="16" t="s">
        <v>863</v>
      </c>
      <c r="C75" s="28" t="s">
        <v>1039</v>
      </c>
      <c r="D75" s="28" t="s">
        <v>1039</v>
      </c>
      <c r="E75" s="28" t="s">
        <v>1039</v>
      </c>
      <c r="F75" s="28" t="s">
        <v>1039</v>
      </c>
      <c r="G75" s="28" t="s">
        <v>1039</v>
      </c>
      <c r="H75" s="28" t="s">
        <v>1039</v>
      </c>
      <c r="I75" s="28" t="s">
        <v>1039</v>
      </c>
      <c r="J75" s="28" t="s">
        <v>1039</v>
      </c>
      <c r="K75" s="28" t="s">
        <v>1039</v>
      </c>
    </row>
    <row r="76" spans="1:11" ht="15" customHeight="1" x14ac:dyDescent="0.25">
      <c r="A76" s="725"/>
      <c r="B76" s="16" t="s">
        <v>864</v>
      </c>
      <c r="C76" s="28" t="s">
        <v>1039</v>
      </c>
      <c r="D76" s="28" t="s">
        <v>1039</v>
      </c>
      <c r="E76" s="28" t="s">
        <v>1039</v>
      </c>
      <c r="F76" s="28" t="s">
        <v>1039</v>
      </c>
      <c r="G76" s="28" t="s">
        <v>1039</v>
      </c>
      <c r="H76" s="28" t="s">
        <v>1039</v>
      </c>
      <c r="I76" s="28" t="s">
        <v>1039</v>
      </c>
      <c r="J76" s="28" t="s">
        <v>1039</v>
      </c>
      <c r="K76" s="28" t="s">
        <v>1039</v>
      </c>
    </row>
    <row r="77" spans="1:11" ht="15" customHeight="1" x14ac:dyDescent="0.25">
      <c r="A77" s="725"/>
      <c r="B77" s="16" t="s">
        <v>865</v>
      </c>
      <c r="C77" s="28" t="s">
        <v>1039</v>
      </c>
      <c r="D77" s="28" t="s">
        <v>1039</v>
      </c>
      <c r="E77" s="28" t="s">
        <v>1039</v>
      </c>
      <c r="F77" s="28" t="s">
        <v>1039</v>
      </c>
      <c r="G77" s="28" t="s">
        <v>1039</v>
      </c>
      <c r="H77" s="28" t="s">
        <v>1039</v>
      </c>
      <c r="I77" s="28" t="s">
        <v>1039</v>
      </c>
      <c r="J77" s="28" t="s">
        <v>1039</v>
      </c>
      <c r="K77" s="28" t="s">
        <v>1039</v>
      </c>
    </row>
    <row r="78" spans="1:11" ht="15" customHeight="1" x14ac:dyDescent="0.25">
      <c r="A78" s="725"/>
      <c r="B78" s="16" t="s">
        <v>866</v>
      </c>
      <c r="C78" s="28" t="s">
        <v>1039</v>
      </c>
      <c r="D78" s="28" t="s">
        <v>1039</v>
      </c>
      <c r="E78" s="28" t="s">
        <v>1039</v>
      </c>
      <c r="F78" s="28" t="s">
        <v>1039</v>
      </c>
      <c r="G78" s="28" t="s">
        <v>1039</v>
      </c>
      <c r="H78" s="28" t="s">
        <v>1039</v>
      </c>
      <c r="I78" s="28" t="s">
        <v>1039</v>
      </c>
      <c r="J78" s="28" t="s">
        <v>1039</v>
      </c>
      <c r="K78" s="28" t="s">
        <v>1039</v>
      </c>
    </row>
    <row r="79" spans="1:11" ht="15" customHeight="1" x14ac:dyDescent="0.25">
      <c r="A79" s="726"/>
      <c r="B79" s="16" t="s">
        <v>867</v>
      </c>
      <c r="C79" s="28" t="s">
        <v>1039</v>
      </c>
      <c r="D79" s="28" t="s">
        <v>1039</v>
      </c>
      <c r="E79" s="28" t="s">
        <v>1039</v>
      </c>
      <c r="F79" s="28" t="s">
        <v>1039</v>
      </c>
      <c r="G79" s="28" t="s">
        <v>1039</v>
      </c>
      <c r="H79" s="28" t="s">
        <v>1039</v>
      </c>
      <c r="I79" s="28" t="s">
        <v>1039</v>
      </c>
      <c r="J79" s="28" t="s">
        <v>1039</v>
      </c>
      <c r="K79" s="28" t="s">
        <v>1039</v>
      </c>
    </row>
    <row r="80" spans="1:11" s="75" customFormat="1" ht="15" customHeight="1" x14ac:dyDescent="0.25">
      <c r="A80" s="99"/>
      <c r="B80" s="100" t="s">
        <v>30</v>
      </c>
      <c r="C80" s="101" t="s">
        <v>1039</v>
      </c>
      <c r="D80" s="101" t="s">
        <v>1039</v>
      </c>
      <c r="E80" s="101" t="s">
        <v>1039</v>
      </c>
      <c r="F80" s="101" t="s">
        <v>1039</v>
      </c>
      <c r="G80" s="101" t="s">
        <v>1039</v>
      </c>
      <c r="H80" s="101" t="s">
        <v>1039</v>
      </c>
      <c r="I80" s="101" t="s">
        <v>1039</v>
      </c>
      <c r="J80" s="101" t="s">
        <v>1039</v>
      </c>
      <c r="K80" s="101" t="s">
        <v>1039</v>
      </c>
    </row>
    <row r="81" spans="1:11" ht="15" customHeight="1" x14ac:dyDescent="0.25">
      <c r="A81" s="724" t="s">
        <v>204</v>
      </c>
      <c r="B81" s="16" t="s">
        <v>862</v>
      </c>
      <c r="C81" s="28" t="s">
        <v>1039</v>
      </c>
      <c r="D81" s="28" t="s">
        <v>1039</v>
      </c>
      <c r="E81" s="28" t="s">
        <v>1039</v>
      </c>
      <c r="F81" s="28" t="s">
        <v>1039</v>
      </c>
      <c r="G81" s="28" t="s">
        <v>1039</v>
      </c>
      <c r="H81" s="28" t="s">
        <v>1039</v>
      </c>
      <c r="I81" s="28" t="s">
        <v>1039</v>
      </c>
      <c r="J81" s="28" t="s">
        <v>1039</v>
      </c>
      <c r="K81" s="28" t="s">
        <v>1039</v>
      </c>
    </row>
    <row r="82" spans="1:11" ht="15" customHeight="1" x14ac:dyDescent="0.25">
      <c r="A82" s="725"/>
      <c r="B82" s="16" t="s">
        <v>863</v>
      </c>
      <c r="C82" s="28" t="s">
        <v>1039</v>
      </c>
      <c r="D82" s="28" t="s">
        <v>1039</v>
      </c>
      <c r="E82" s="28" t="s">
        <v>1039</v>
      </c>
      <c r="F82" s="28" t="s">
        <v>1039</v>
      </c>
      <c r="G82" s="28" t="s">
        <v>1039</v>
      </c>
      <c r="H82" s="28" t="s">
        <v>1039</v>
      </c>
      <c r="I82" s="28" t="s">
        <v>1039</v>
      </c>
      <c r="J82" s="28" t="s">
        <v>1039</v>
      </c>
      <c r="K82" s="28" t="s">
        <v>1039</v>
      </c>
    </row>
    <row r="83" spans="1:11" ht="15" customHeight="1" x14ac:dyDescent="0.25">
      <c r="A83" s="725"/>
      <c r="B83" s="16" t="s">
        <v>864</v>
      </c>
      <c r="C83" s="28" t="s">
        <v>1039</v>
      </c>
      <c r="D83" s="28" t="s">
        <v>1039</v>
      </c>
      <c r="E83" s="28" t="s">
        <v>1039</v>
      </c>
      <c r="F83" s="28" t="s">
        <v>1039</v>
      </c>
      <c r="G83" s="28" t="s">
        <v>1039</v>
      </c>
      <c r="H83" s="28" t="s">
        <v>1039</v>
      </c>
      <c r="I83" s="28" t="s">
        <v>1039</v>
      </c>
      <c r="J83" s="28" t="s">
        <v>1039</v>
      </c>
      <c r="K83" s="28" t="s">
        <v>1039</v>
      </c>
    </row>
    <row r="84" spans="1:11" ht="15" customHeight="1" x14ac:dyDescent="0.25">
      <c r="A84" s="725"/>
      <c r="B84" s="16" t="s">
        <v>865</v>
      </c>
      <c r="C84" s="28" t="s">
        <v>1039</v>
      </c>
      <c r="D84" s="28" t="s">
        <v>1039</v>
      </c>
      <c r="E84" s="28" t="s">
        <v>1039</v>
      </c>
      <c r="F84" s="28" t="s">
        <v>1039</v>
      </c>
      <c r="G84" s="28" t="s">
        <v>1039</v>
      </c>
      <c r="H84" s="28" t="s">
        <v>1039</v>
      </c>
      <c r="I84" s="28" t="s">
        <v>1039</v>
      </c>
      <c r="J84" s="28" t="s">
        <v>1039</v>
      </c>
      <c r="K84" s="28" t="s">
        <v>1039</v>
      </c>
    </row>
    <row r="85" spans="1:11" ht="15" customHeight="1" x14ac:dyDescent="0.25">
      <c r="A85" s="725"/>
      <c r="B85" s="16" t="s">
        <v>866</v>
      </c>
      <c r="C85" s="28" t="s">
        <v>1039</v>
      </c>
      <c r="D85" s="28" t="s">
        <v>1039</v>
      </c>
      <c r="E85" s="28" t="s">
        <v>1039</v>
      </c>
      <c r="F85" s="28" t="s">
        <v>1039</v>
      </c>
      <c r="G85" s="28" t="s">
        <v>1039</v>
      </c>
      <c r="H85" s="28" t="s">
        <v>1039</v>
      </c>
      <c r="I85" s="28" t="s">
        <v>1039</v>
      </c>
      <c r="J85" s="28" t="s">
        <v>1039</v>
      </c>
      <c r="K85" s="28" t="s">
        <v>1039</v>
      </c>
    </row>
    <row r="86" spans="1:11" ht="15" customHeight="1" x14ac:dyDescent="0.25">
      <c r="A86" s="726"/>
      <c r="B86" s="16" t="s">
        <v>867</v>
      </c>
      <c r="C86" s="28" t="s">
        <v>1039</v>
      </c>
      <c r="D86" s="28" t="s">
        <v>1039</v>
      </c>
      <c r="E86" s="28" t="s">
        <v>1039</v>
      </c>
      <c r="F86" s="28" t="s">
        <v>1039</v>
      </c>
      <c r="G86" s="28" t="s">
        <v>1039</v>
      </c>
      <c r="H86" s="28" t="s">
        <v>1039</v>
      </c>
      <c r="I86" s="28" t="s">
        <v>1039</v>
      </c>
      <c r="J86" s="28" t="s">
        <v>1039</v>
      </c>
      <c r="K86" s="28" t="s">
        <v>1039</v>
      </c>
    </row>
    <row r="87" spans="1:11" s="75" customFormat="1" ht="15" customHeight="1" x14ac:dyDescent="0.25">
      <c r="A87" s="99"/>
      <c r="B87" s="100" t="s">
        <v>30</v>
      </c>
      <c r="C87" s="101" t="s">
        <v>1039</v>
      </c>
      <c r="D87" s="101" t="s">
        <v>1039</v>
      </c>
      <c r="E87" s="101" t="s">
        <v>1039</v>
      </c>
      <c r="F87" s="101" t="s">
        <v>1039</v>
      </c>
      <c r="G87" s="101" t="s">
        <v>1039</v>
      </c>
      <c r="H87" s="101" t="s">
        <v>1039</v>
      </c>
      <c r="I87" s="101" t="s">
        <v>1039</v>
      </c>
      <c r="J87" s="101" t="s">
        <v>1039</v>
      </c>
      <c r="K87" s="101" t="s">
        <v>1039</v>
      </c>
    </row>
    <row r="88" spans="1:11" ht="15" customHeight="1" x14ac:dyDescent="0.25">
      <c r="A88" s="727" t="s">
        <v>1042</v>
      </c>
      <c r="B88" s="16" t="s">
        <v>862</v>
      </c>
      <c r="C88" s="43">
        <v>3</v>
      </c>
      <c r="D88" s="43">
        <v>2</v>
      </c>
      <c r="E88" s="43">
        <v>5</v>
      </c>
      <c r="F88" s="43">
        <v>2</v>
      </c>
      <c r="G88" s="43">
        <v>3</v>
      </c>
      <c r="H88" s="43">
        <v>5</v>
      </c>
      <c r="I88" s="43">
        <v>5</v>
      </c>
      <c r="J88" s="43">
        <v>5</v>
      </c>
      <c r="K88" s="43">
        <v>10</v>
      </c>
    </row>
    <row r="89" spans="1:11" ht="15" customHeight="1" x14ac:dyDescent="0.25">
      <c r="A89" s="725"/>
      <c r="B89" s="16" t="s">
        <v>863</v>
      </c>
      <c r="C89" s="43">
        <v>64</v>
      </c>
      <c r="D89" s="43">
        <v>74</v>
      </c>
      <c r="E89" s="43">
        <v>138</v>
      </c>
      <c r="F89" s="43">
        <v>58</v>
      </c>
      <c r="G89" s="43">
        <v>79</v>
      </c>
      <c r="H89" s="43">
        <v>137</v>
      </c>
      <c r="I89" s="43">
        <v>122</v>
      </c>
      <c r="J89" s="43">
        <v>153</v>
      </c>
      <c r="K89" s="43">
        <v>275</v>
      </c>
    </row>
    <row r="90" spans="1:11" ht="15" customHeight="1" x14ac:dyDescent="0.25">
      <c r="A90" s="725"/>
      <c r="B90" s="16" t="s">
        <v>864</v>
      </c>
      <c r="C90" s="43">
        <v>1</v>
      </c>
      <c r="D90" s="43">
        <v>6</v>
      </c>
      <c r="E90" s="43">
        <v>7</v>
      </c>
      <c r="F90" s="43">
        <v>2</v>
      </c>
      <c r="G90" s="43">
        <v>2</v>
      </c>
      <c r="H90" s="43">
        <v>4</v>
      </c>
      <c r="I90" s="43">
        <v>3</v>
      </c>
      <c r="J90" s="43">
        <v>8</v>
      </c>
      <c r="K90" s="43">
        <v>11</v>
      </c>
    </row>
    <row r="91" spans="1:11" ht="15" customHeight="1" x14ac:dyDescent="0.25">
      <c r="A91" s="725"/>
      <c r="B91" s="16" t="s">
        <v>865</v>
      </c>
      <c r="C91" s="43">
        <v>3</v>
      </c>
      <c r="D91" s="28" t="s">
        <v>1039</v>
      </c>
      <c r="E91" s="43">
        <v>3</v>
      </c>
      <c r="F91" s="43">
        <v>8</v>
      </c>
      <c r="G91" s="28" t="s">
        <v>1039</v>
      </c>
      <c r="H91" s="43">
        <v>8</v>
      </c>
      <c r="I91" s="43">
        <v>11</v>
      </c>
      <c r="J91" s="28" t="s">
        <v>1039</v>
      </c>
      <c r="K91" s="43">
        <v>11</v>
      </c>
    </row>
    <row r="92" spans="1:11" ht="15" customHeight="1" x14ac:dyDescent="0.25">
      <c r="A92" s="725"/>
      <c r="B92" s="16" t="s">
        <v>866</v>
      </c>
      <c r="C92" s="43">
        <v>6</v>
      </c>
      <c r="D92" s="43">
        <v>7</v>
      </c>
      <c r="E92" s="43">
        <v>13</v>
      </c>
      <c r="F92" s="43">
        <v>4</v>
      </c>
      <c r="G92" s="43">
        <v>7</v>
      </c>
      <c r="H92" s="43">
        <v>11</v>
      </c>
      <c r="I92" s="43">
        <v>10</v>
      </c>
      <c r="J92" s="43">
        <v>14</v>
      </c>
      <c r="K92" s="43">
        <v>24</v>
      </c>
    </row>
    <row r="93" spans="1:11" ht="15" customHeight="1" x14ac:dyDescent="0.25">
      <c r="A93" s="726"/>
      <c r="B93" s="16" t="s">
        <v>867</v>
      </c>
      <c r="C93" s="28" t="s">
        <v>1039</v>
      </c>
      <c r="D93" s="28" t="s">
        <v>1039</v>
      </c>
      <c r="E93" s="28" t="s">
        <v>1039</v>
      </c>
      <c r="F93" s="28" t="s">
        <v>1039</v>
      </c>
      <c r="G93" s="28" t="s">
        <v>1039</v>
      </c>
      <c r="H93" s="28" t="s">
        <v>1039</v>
      </c>
      <c r="I93" s="28" t="s">
        <v>1039</v>
      </c>
      <c r="J93" s="28" t="s">
        <v>1039</v>
      </c>
      <c r="K93" s="28" t="s">
        <v>1039</v>
      </c>
    </row>
    <row r="94" spans="1:11" s="75" customFormat="1" ht="15" customHeight="1" x14ac:dyDescent="0.25">
      <c r="A94" s="103"/>
      <c r="B94" s="104" t="s">
        <v>30</v>
      </c>
      <c r="C94" s="105">
        <v>77</v>
      </c>
      <c r="D94" s="105">
        <v>89</v>
      </c>
      <c r="E94" s="105">
        <v>166</v>
      </c>
      <c r="F94" s="105">
        <v>74</v>
      </c>
      <c r="G94" s="105">
        <v>91</v>
      </c>
      <c r="H94" s="105">
        <v>165</v>
      </c>
      <c r="I94" s="105">
        <v>151</v>
      </c>
      <c r="J94" s="105">
        <v>180</v>
      </c>
      <c r="K94" s="105">
        <v>331</v>
      </c>
    </row>
    <row r="95" spans="1:11" ht="15" customHeight="1" x14ac:dyDescent="0.25">
      <c r="A95" s="624" t="s">
        <v>871</v>
      </c>
      <c r="B95" s="624"/>
      <c r="C95" s="624"/>
      <c r="D95" s="624"/>
      <c r="E95" s="624"/>
      <c r="F95" s="624"/>
      <c r="G95" s="624"/>
      <c r="H95" s="624"/>
      <c r="I95" s="624"/>
      <c r="J95" s="624"/>
      <c r="K95" s="624"/>
    </row>
  </sheetData>
  <mergeCells count="19">
    <mergeCell ref="C2:E2"/>
    <mergeCell ref="F2:H2"/>
    <mergeCell ref="I2:K2"/>
    <mergeCell ref="A1:K1"/>
    <mergeCell ref="A4:A9"/>
    <mergeCell ref="A2:B3"/>
    <mergeCell ref="A11:A16"/>
    <mergeCell ref="A18:A23"/>
    <mergeCell ref="A25:A30"/>
    <mergeCell ref="A32:A37"/>
    <mergeCell ref="A39:A44"/>
    <mergeCell ref="A81:A86"/>
    <mergeCell ref="A88:A93"/>
    <mergeCell ref="A95:K95"/>
    <mergeCell ref="A46:A51"/>
    <mergeCell ref="A53:A58"/>
    <mergeCell ref="A60:A65"/>
    <mergeCell ref="A67:A72"/>
    <mergeCell ref="A74:A79"/>
  </mergeCells>
  <pageMargins left="0.7" right="0.7" top="0.75" bottom="0.75" header="0.3" footer="0.3"/>
  <pageSetup orientation="portrait"/>
  <headerFooter>
    <oddFooter>&amp;C&amp;"Helvetica Neue,Regular"&amp;12&amp;K000000&amp;P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8" tint="-0.249977111117893"/>
  </sheetPr>
  <dimension ref="A1:L6"/>
  <sheetViews>
    <sheetView showGridLines="0" workbookViewId="0">
      <selection activeCell="C17" sqref="C17"/>
    </sheetView>
  </sheetViews>
  <sheetFormatPr baseColWidth="10" defaultColWidth="10.7109375" defaultRowHeight="15" customHeight="1" x14ac:dyDescent="0.25"/>
  <cols>
    <col min="1" max="1" width="23" style="1" customWidth="1"/>
    <col min="2" max="2" width="20.7109375" style="1" customWidth="1"/>
    <col min="3" max="3" width="13.140625" style="1" customWidth="1"/>
    <col min="4" max="4" width="13.42578125" style="1" customWidth="1"/>
    <col min="5" max="5" width="10.7109375" style="1" customWidth="1"/>
    <col min="6" max="6" width="13.7109375" style="1" customWidth="1"/>
    <col min="7" max="7" width="13.42578125" style="1" customWidth="1"/>
    <col min="8" max="8" width="12.7109375" style="1" customWidth="1"/>
    <col min="9" max="9" width="9" style="1" customWidth="1"/>
    <col min="10" max="10" width="11" style="1" customWidth="1"/>
    <col min="11" max="11" width="19.5703125" style="1" customWidth="1"/>
    <col min="12" max="12" width="14.42578125" style="1" customWidth="1"/>
    <col min="13" max="13" width="10.7109375" style="1" customWidth="1"/>
    <col min="14" max="16384" width="10.7109375" style="1"/>
  </cols>
  <sheetData>
    <row r="1" spans="1:12" ht="13.5" customHeight="1" x14ac:dyDescent="0.25">
      <c r="A1" s="471" t="s">
        <v>534</v>
      </c>
      <c r="B1" s="471"/>
      <c r="C1" s="471"/>
      <c r="D1" s="471"/>
      <c r="E1" s="471"/>
      <c r="F1" s="471"/>
      <c r="G1" s="471"/>
      <c r="H1" s="471"/>
      <c r="I1" s="471"/>
      <c r="J1" s="471"/>
      <c r="K1" s="471"/>
      <c r="L1" s="471"/>
    </row>
    <row r="2" spans="1:12" ht="39" customHeight="1" x14ac:dyDescent="0.25">
      <c r="A2" s="222" t="s">
        <v>1043</v>
      </c>
      <c r="B2" s="222" t="s">
        <v>1044</v>
      </c>
      <c r="C2" s="224" t="s">
        <v>94</v>
      </c>
      <c r="D2" s="224" t="s">
        <v>911</v>
      </c>
      <c r="E2" s="224" t="s">
        <v>1045</v>
      </c>
      <c r="F2" s="224" t="s">
        <v>979</v>
      </c>
      <c r="G2" s="224" t="s">
        <v>921</v>
      </c>
      <c r="H2" s="224" t="s">
        <v>1046</v>
      </c>
      <c r="I2" s="466" t="s">
        <v>1047</v>
      </c>
      <c r="J2" s="734"/>
      <c r="K2" s="224" t="s">
        <v>1048</v>
      </c>
      <c r="L2" s="224" t="s">
        <v>30</v>
      </c>
    </row>
    <row r="3" spans="1:12" ht="13.5" customHeight="1" x14ac:dyDescent="0.25">
      <c r="A3" s="16" t="s">
        <v>1049</v>
      </c>
      <c r="B3" s="194">
        <v>3057265775.8400002</v>
      </c>
      <c r="C3" s="194">
        <v>2493996732</v>
      </c>
      <c r="D3" s="44">
        <v>296886556.27999997</v>
      </c>
      <c r="E3" s="194">
        <v>4991.58</v>
      </c>
      <c r="F3" s="194">
        <v>13154417.23</v>
      </c>
      <c r="G3" s="194">
        <v>13145.16</v>
      </c>
      <c r="H3" s="194">
        <v>4392.26</v>
      </c>
      <c r="I3" s="735">
        <v>1838409.09</v>
      </c>
      <c r="J3" s="735"/>
      <c r="K3" s="194">
        <v>251367132.24000001</v>
      </c>
      <c r="L3" s="194">
        <v>3057265775.8400002</v>
      </c>
    </row>
    <row r="4" spans="1:12" ht="13.5" customHeight="1" x14ac:dyDescent="0.25">
      <c r="A4" s="16" t="s">
        <v>1050</v>
      </c>
      <c r="B4" s="50">
        <v>2163413180.73</v>
      </c>
      <c r="C4" s="50">
        <v>1639742351.52</v>
      </c>
      <c r="D4" s="50">
        <v>192429015.63999999</v>
      </c>
      <c r="E4" s="50">
        <v>1441.91</v>
      </c>
      <c r="F4" s="50">
        <v>8681752.9100000001</v>
      </c>
      <c r="G4" s="50">
        <v>3262.8</v>
      </c>
      <c r="H4" s="50">
        <v>2444.83</v>
      </c>
      <c r="I4" s="736">
        <v>1142515.1100000001</v>
      </c>
      <c r="J4" s="736"/>
      <c r="K4" s="50">
        <v>321410396.00999999</v>
      </c>
      <c r="L4" s="50">
        <v>2163413180.73</v>
      </c>
    </row>
    <row r="5" spans="1:12" ht="13.5" customHeight="1" x14ac:dyDescent="0.25">
      <c r="A5" s="152" t="s">
        <v>1051</v>
      </c>
      <c r="B5" s="195">
        <v>2427824512.71</v>
      </c>
      <c r="C5" s="195">
        <v>1748044897.9300001</v>
      </c>
      <c r="D5" s="195">
        <v>229950115.38</v>
      </c>
      <c r="E5" s="195">
        <v>-459.42</v>
      </c>
      <c r="F5" s="195">
        <v>9663145.8900000006</v>
      </c>
      <c r="G5" s="195">
        <v>0</v>
      </c>
      <c r="H5" s="195">
        <v>3578.29</v>
      </c>
      <c r="I5" s="737">
        <v>1061682.53</v>
      </c>
      <c r="J5" s="737"/>
      <c r="K5" s="195">
        <v>439101552.11000001</v>
      </c>
      <c r="L5" s="195">
        <v>2427824512.71</v>
      </c>
    </row>
    <row r="6" spans="1:12" ht="13.5" customHeight="1" x14ac:dyDescent="0.25">
      <c r="A6" s="732" t="s">
        <v>1052</v>
      </c>
      <c r="B6" s="733"/>
      <c r="C6" s="733"/>
      <c r="D6" s="733"/>
      <c r="E6" s="733"/>
      <c r="F6" s="733"/>
      <c r="G6" s="733"/>
      <c r="H6" s="733"/>
      <c r="I6" s="733"/>
      <c r="J6" s="733"/>
      <c r="K6" s="733"/>
      <c r="L6" s="733"/>
    </row>
  </sheetData>
  <mergeCells count="6">
    <mergeCell ref="A1:L1"/>
    <mergeCell ref="A6:L6"/>
    <mergeCell ref="I2:J2"/>
    <mergeCell ref="I3:J3"/>
    <mergeCell ref="I4:J4"/>
    <mergeCell ref="I5:J5"/>
  </mergeCells>
  <pageMargins left="0.7" right="0.7" top="0.75" bottom="0.75" header="0.3" footer="0.3"/>
  <pageSetup orientation="portrait"/>
  <headerFooter>
    <oddFooter>&amp;C&amp;"Helvetica Neue,Regular"&amp;12&amp;K000000&amp;P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8" tint="-0.249977111117893"/>
  </sheetPr>
  <dimension ref="A1:Q21"/>
  <sheetViews>
    <sheetView showGridLines="0" workbookViewId="0">
      <selection activeCell="D11" sqref="D11"/>
    </sheetView>
  </sheetViews>
  <sheetFormatPr baseColWidth="10" defaultColWidth="10.7109375" defaultRowHeight="15" customHeight="1" x14ac:dyDescent="0.25"/>
  <cols>
    <col min="1" max="1" width="10.7109375" style="1" customWidth="1"/>
    <col min="2" max="2" width="14.7109375" style="1" customWidth="1"/>
    <col min="3" max="3" width="18.28515625" style="1" customWidth="1"/>
    <col min="4" max="4" width="16.5703125" style="1" customWidth="1"/>
    <col min="5" max="5" width="19" style="1" customWidth="1"/>
    <col min="6" max="6" width="14.5703125" style="1" customWidth="1"/>
    <col min="7" max="7" width="16.7109375" style="1" customWidth="1"/>
    <col min="8" max="8" width="15.42578125" style="1" customWidth="1"/>
    <col min="9" max="9" width="16.7109375" style="1" customWidth="1"/>
    <col min="10" max="10" width="15.7109375" style="1" customWidth="1"/>
    <col min="11" max="11" width="19.140625" style="1" customWidth="1"/>
    <col min="12" max="12" width="15.7109375" style="1" customWidth="1"/>
    <col min="13" max="13" width="18.42578125" style="1" customWidth="1"/>
    <col min="14" max="14" width="14.7109375" style="1" customWidth="1"/>
    <col min="15" max="15" width="19" style="1" customWidth="1"/>
    <col min="16" max="16" width="14.140625" style="1" customWidth="1"/>
    <col min="17" max="17" width="22.140625" style="1" customWidth="1"/>
    <col min="18" max="18" width="10.7109375" style="1" customWidth="1"/>
    <col min="19" max="16384" width="10.7109375" style="1"/>
  </cols>
  <sheetData>
    <row r="1" spans="1:17" ht="14.65" customHeight="1" x14ac:dyDescent="0.25">
      <c r="A1" s="738" t="s">
        <v>535</v>
      </c>
      <c r="B1" s="739"/>
      <c r="C1" s="739"/>
      <c r="D1" s="739"/>
      <c r="E1" s="739"/>
      <c r="F1" s="739"/>
      <c r="G1" s="739"/>
      <c r="H1" s="739"/>
      <c r="I1" s="739"/>
      <c r="J1" s="739"/>
      <c r="K1" s="739"/>
      <c r="L1" s="739"/>
      <c r="M1" s="739"/>
      <c r="N1" s="739"/>
      <c r="O1" s="739"/>
      <c r="P1" s="739"/>
      <c r="Q1" s="740"/>
    </row>
    <row r="2" spans="1:17" ht="18.399999999999999" customHeight="1" x14ac:dyDescent="0.25">
      <c r="A2" s="743"/>
      <c r="B2" s="742" t="s">
        <v>217</v>
      </c>
      <c r="C2" s="742"/>
      <c r="D2" s="742"/>
      <c r="E2" s="742"/>
      <c r="F2" s="742" t="s">
        <v>218</v>
      </c>
      <c r="G2" s="742"/>
      <c r="H2" s="742"/>
      <c r="I2" s="742"/>
      <c r="J2" s="742" t="s">
        <v>93</v>
      </c>
      <c r="K2" s="742"/>
      <c r="L2" s="742"/>
      <c r="M2" s="742"/>
      <c r="N2" s="742" t="s">
        <v>680</v>
      </c>
      <c r="O2" s="742"/>
      <c r="P2" s="742"/>
      <c r="Q2" s="742"/>
    </row>
    <row r="3" spans="1:17" ht="25.15" customHeight="1" x14ac:dyDescent="0.25">
      <c r="A3" s="744"/>
      <c r="B3" s="201" t="s">
        <v>547</v>
      </c>
      <c r="C3" s="201" t="s">
        <v>548</v>
      </c>
      <c r="D3" s="201" t="s">
        <v>549</v>
      </c>
      <c r="E3" s="201" t="s">
        <v>550</v>
      </c>
      <c r="F3" s="201" t="s">
        <v>547</v>
      </c>
      <c r="G3" s="201" t="s">
        <v>548</v>
      </c>
      <c r="H3" s="201" t="s">
        <v>549</v>
      </c>
      <c r="I3" s="201" t="s">
        <v>550</v>
      </c>
      <c r="J3" s="201" t="s">
        <v>547</v>
      </c>
      <c r="K3" s="201" t="s">
        <v>548</v>
      </c>
      <c r="L3" s="201" t="s">
        <v>549</v>
      </c>
      <c r="M3" s="201" t="s">
        <v>550</v>
      </c>
      <c r="N3" s="201" t="s">
        <v>547</v>
      </c>
      <c r="O3" s="201" t="s">
        <v>548</v>
      </c>
      <c r="P3" s="201" t="s">
        <v>549</v>
      </c>
      <c r="Q3" s="201" t="s">
        <v>550</v>
      </c>
    </row>
    <row r="4" spans="1:17" ht="18.399999999999999" customHeight="1" x14ac:dyDescent="0.25">
      <c r="A4" s="153">
        <v>2005</v>
      </c>
      <c r="B4" s="384">
        <v>4444</v>
      </c>
      <c r="C4" s="385">
        <v>804.05</v>
      </c>
      <c r="D4" s="384">
        <v>3516</v>
      </c>
      <c r="E4" s="385">
        <v>597.52</v>
      </c>
      <c r="F4" s="386">
        <v>5188</v>
      </c>
      <c r="G4" s="385">
        <v>473.38</v>
      </c>
      <c r="H4" s="384">
        <v>3752</v>
      </c>
      <c r="I4" s="385">
        <v>377.18</v>
      </c>
      <c r="J4" s="387">
        <v>57</v>
      </c>
      <c r="K4" s="387">
        <v>394.9</v>
      </c>
      <c r="L4" s="387">
        <v>1</v>
      </c>
      <c r="M4" s="388">
        <v>438.71</v>
      </c>
      <c r="N4" s="384">
        <v>9689</v>
      </c>
      <c r="O4" s="385">
        <v>624.58000000000004</v>
      </c>
      <c r="P4" s="384">
        <v>7269</v>
      </c>
      <c r="Q4" s="385">
        <v>483.77</v>
      </c>
    </row>
    <row r="5" spans="1:17" ht="18.399999999999999" customHeight="1" x14ac:dyDescent="0.25">
      <c r="A5" s="153">
        <v>2006</v>
      </c>
      <c r="B5" s="384">
        <v>4371</v>
      </c>
      <c r="C5" s="385">
        <v>857.05</v>
      </c>
      <c r="D5" s="384">
        <v>3490</v>
      </c>
      <c r="E5" s="385">
        <v>650.29999999999995</v>
      </c>
      <c r="F5" s="386">
        <v>4611</v>
      </c>
      <c r="G5" s="385">
        <v>525.46</v>
      </c>
      <c r="H5" s="384">
        <v>3783</v>
      </c>
      <c r="I5" s="385">
        <v>398.91</v>
      </c>
      <c r="J5" s="280" t="s">
        <v>1039</v>
      </c>
      <c r="K5" s="280" t="s">
        <v>1039</v>
      </c>
      <c r="L5" s="280" t="s">
        <v>1039</v>
      </c>
      <c r="M5" s="394" t="s">
        <v>1039</v>
      </c>
      <c r="N5" s="384">
        <v>8982</v>
      </c>
      <c r="O5" s="385">
        <v>686.83</v>
      </c>
      <c r="P5" s="384">
        <v>7273</v>
      </c>
      <c r="Q5" s="385">
        <v>519.54</v>
      </c>
    </row>
    <row r="6" spans="1:17" ht="18.399999999999999" customHeight="1" x14ac:dyDescent="0.25">
      <c r="A6" s="153">
        <v>2007</v>
      </c>
      <c r="B6" s="384">
        <v>4385</v>
      </c>
      <c r="C6" s="385">
        <v>912.17</v>
      </c>
      <c r="D6" s="384">
        <v>3489</v>
      </c>
      <c r="E6" s="385">
        <v>683.35</v>
      </c>
      <c r="F6" s="386">
        <v>4562</v>
      </c>
      <c r="G6" s="385">
        <v>551.54</v>
      </c>
      <c r="H6" s="384">
        <v>3669</v>
      </c>
      <c r="I6" s="385">
        <v>424.05</v>
      </c>
      <c r="J6" s="387">
        <v>4</v>
      </c>
      <c r="K6" s="387">
        <v>149.13</v>
      </c>
      <c r="L6" s="280" t="s">
        <v>1039</v>
      </c>
      <c r="M6" s="394" t="s">
        <v>1039</v>
      </c>
      <c r="N6" s="384">
        <v>8951</v>
      </c>
      <c r="O6" s="385">
        <v>728.03</v>
      </c>
      <c r="P6" s="384">
        <v>7158</v>
      </c>
      <c r="Q6" s="385">
        <v>550.44000000000005</v>
      </c>
    </row>
    <row r="7" spans="1:17" ht="18.399999999999999" customHeight="1" x14ac:dyDescent="0.25">
      <c r="A7" s="153">
        <v>2008</v>
      </c>
      <c r="B7" s="384">
        <v>5341</v>
      </c>
      <c r="C7" s="385">
        <v>957.99</v>
      </c>
      <c r="D7" s="384">
        <v>3614</v>
      </c>
      <c r="E7" s="385">
        <v>746.76</v>
      </c>
      <c r="F7" s="386">
        <v>5235</v>
      </c>
      <c r="G7" s="385">
        <v>608.01</v>
      </c>
      <c r="H7" s="384">
        <v>3885</v>
      </c>
      <c r="I7" s="385">
        <v>461.85</v>
      </c>
      <c r="J7" s="280" t="s">
        <v>1039</v>
      </c>
      <c r="K7" s="280" t="s">
        <v>1039</v>
      </c>
      <c r="L7" s="280" t="s">
        <v>1039</v>
      </c>
      <c r="M7" s="394" t="s">
        <v>1039</v>
      </c>
      <c r="N7" s="389">
        <v>10576</v>
      </c>
      <c r="O7" s="385">
        <v>784.76</v>
      </c>
      <c r="P7" s="384">
        <v>7499</v>
      </c>
      <c r="Q7" s="385">
        <v>599.16</v>
      </c>
    </row>
    <row r="8" spans="1:17" ht="18.399999999999999" customHeight="1" x14ac:dyDescent="0.25">
      <c r="A8" s="153">
        <v>2009</v>
      </c>
      <c r="B8" s="384">
        <v>5856</v>
      </c>
      <c r="C8" s="385">
        <v>992.8</v>
      </c>
      <c r="D8" s="384">
        <v>3845</v>
      </c>
      <c r="E8" s="385">
        <v>775.2</v>
      </c>
      <c r="F8" s="386">
        <v>5209</v>
      </c>
      <c r="G8" s="385">
        <v>637.22</v>
      </c>
      <c r="H8" s="384">
        <v>4069</v>
      </c>
      <c r="I8" s="385">
        <v>474.49</v>
      </c>
      <c r="J8" s="387">
        <v>1</v>
      </c>
      <c r="K8" s="387">
        <v>358.2</v>
      </c>
      <c r="L8" s="280" t="s">
        <v>1039</v>
      </c>
      <c r="M8" s="394" t="s">
        <v>1039</v>
      </c>
      <c r="N8" s="389">
        <v>11066</v>
      </c>
      <c r="O8" s="385">
        <v>825.36</v>
      </c>
      <c r="P8" s="384">
        <v>7914</v>
      </c>
      <c r="Q8" s="385">
        <v>620.59</v>
      </c>
    </row>
    <row r="9" spans="1:17" ht="18.399999999999999" customHeight="1" x14ac:dyDescent="0.25">
      <c r="A9" s="153">
        <v>2010</v>
      </c>
      <c r="B9" s="384">
        <v>5827</v>
      </c>
      <c r="C9" s="385">
        <v>1054.83</v>
      </c>
      <c r="D9" s="384">
        <v>3841</v>
      </c>
      <c r="E9" s="385">
        <v>802.7</v>
      </c>
      <c r="F9" s="386">
        <v>5164</v>
      </c>
      <c r="G9" s="385">
        <v>673.17</v>
      </c>
      <c r="H9" s="384">
        <v>4040</v>
      </c>
      <c r="I9" s="385">
        <v>492.26</v>
      </c>
      <c r="J9" s="280" t="s">
        <v>1039</v>
      </c>
      <c r="K9" s="280" t="s">
        <v>1039</v>
      </c>
      <c r="L9" s="280" t="s">
        <v>1039</v>
      </c>
      <c r="M9" s="394" t="s">
        <v>1039</v>
      </c>
      <c r="N9" s="389">
        <v>10991</v>
      </c>
      <c r="O9" s="385">
        <v>875.51</v>
      </c>
      <c r="P9" s="384">
        <v>7881</v>
      </c>
      <c r="Q9" s="385">
        <v>643.55999999999995</v>
      </c>
    </row>
    <row r="10" spans="1:17" ht="18.399999999999999" customHeight="1" x14ac:dyDescent="0.25">
      <c r="A10" s="153">
        <v>2011</v>
      </c>
      <c r="B10" s="384">
        <v>5820</v>
      </c>
      <c r="C10" s="385">
        <v>1069.43</v>
      </c>
      <c r="D10" s="384">
        <v>3907</v>
      </c>
      <c r="E10" s="385">
        <v>832.73</v>
      </c>
      <c r="F10" s="386">
        <v>5238</v>
      </c>
      <c r="G10" s="385">
        <v>712.12</v>
      </c>
      <c r="H10" s="384">
        <v>3949</v>
      </c>
      <c r="I10" s="385">
        <v>507.68</v>
      </c>
      <c r="J10" s="387">
        <v>4</v>
      </c>
      <c r="K10" s="388">
        <v>308.68</v>
      </c>
      <c r="L10" s="280" t="s">
        <v>1039</v>
      </c>
      <c r="M10" s="394" t="s">
        <v>1039</v>
      </c>
      <c r="N10" s="389">
        <v>11062</v>
      </c>
      <c r="O10" s="385">
        <v>899.97</v>
      </c>
      <c r="P10" s="384">
        <v>7856</v>
      </c>
      <c r="Q10" s="385">
        <v>669.33</v>
      </c>
    </row>
    <row r="11" spans="1:17" ht="18.399999999999999" customHeight="1" x14ac:dyDescent="0.25">
      <c r="A11" s="153">
        <v>2012</v>
      </c>
      <c r="B11" s="384">
        <v>5884</v>
      </c>
      <c r="C11" s="385">
        <v>1103.1199999999999</v>
      </c>
      <c r="D11" s="384">
        <v>4006</v>
      </c>
      <c r="E11" s="385">
        <v>896.98</v>
      </c>
      <c r="F11" s="386">
        <v>5464</v>
      </c>
      <c r="G11" s="385">
        <v>737.52</v>
      </c>
      <c r="H11" s="384">
        <v>4172</v>
      </c>
      <c r="I11" s="385">
        <v>536.64</v>
      </c>
      <c r="J11" s="387">
        <v>1</v>
      </c>
      <c r="K11" s="388">
        <v>2111.9499999999998</v>
      </c>
      <c r="L11" s="280" t="s">
        <v>1039</v>
      </c>
      <c r="M11" s="394" t="s">
        <v>1039</v>
      </c>
      <c r="N11" s="389">
        <v>11349</v>
      </c>
      <c r="O11" s="385">
        <v>927.19</v>
      </c>
      <c r="P11" s="384">
        <v>8178</v>
      </c>
      <c r="Q11" s="385">
        <v>713.15</v>
      </c>
    </row>
    <row r="12" spans="1:17" ht="18.399999999999999" customHeight="1" x14ac:dyDescent="0.25">
      <c r="A12" s="153">
        <v>2013</v>
      </c>
      <c r="B12" s="384">
        <v>5897</v>
      </c>
      <c r="C12" s="385">
        <v>1131.07</v>
      </c>
      <c r="D12" s="384">
        <v>3900</v>
      </c>
      <c r="E12" s="385">
        <v>927.21</v>
      </c>
      <c r="F12" s="386">
        <v>5375</v>
      </c>
      <c r="G12" s="385">
        <v>764.91</v>
      </c>
      <c r="H12" s="384">
        <v>4054</v>
      </c>
      <c r="I12" s="385">
        <v>562.05999999999995</v>
      </c>
      <c r="J12" s="280" t="s">
        <v>1039</v>
      </c>
      <c r="K12" s="394" t="s">
        <v>1039</v>
      </c>
      <c r="L12" s="387">
        <v>1</v>
      </c>
      <c r="M12" s="388">
        <v>1403.06</v>
      </c>
      <c r="N12" s="389">
        <v>11272</v>
      </c>
      <c r="O12" s="385">
        <v>956.47</v>
      </c>
      <c r="P12" s="384">
        <v>7955</v>
      </c>
      <c r="Q12" s="385">
        <v>741.18</v>
      </c>
    </row>
    <row r="13" spans="1:17" ht="18.399999999999999" customHeight="1" x14ac:dyDescent="0.25">
      <c r="A13" s="153">
        <v>2014</v>
      </c>
      <c r="B13" s="384">
        <v>5611</v>
      </c>
      <c r="C13" s="385">
        <v>1146.94</v>
      </c>
      <c r="D13" s="384">
        <v>4042</v>
      </c>
      <c r="E13" s="385">
        <v>918.99</v>
      </c>
      <c r="F13" s="386">
        <v>5514</v>
      </c>
      <c r="G13" s="385">
        <v>772.75</v>
      </c>
      <c r="H13" s="384">
        <v>4130</v>
      </c>
      <c r="I13" s="385">
        <v>567.76</v>
      </c>
      <c r="J13" s="387">
        <v>1</v>
      </c>
      <c r="K13" s="388">
        <v>655.91</v>
      </c>
      <c r="L13" s="280" t="s">
        <v>1039</v>
      </c>
      <c r="M13" s="280" t="s">
        <v>1039</v>
      </c>
      <c r="N13" s="389">
        <v>11126</v>
      </c>
      <c r="O13" s="385">
        <v>961.45</v>
      </c>
      <c r="P13" s="384">
        <v>8172</v>
      </c>
      <c r="Q13" s="385">
        <v>741.49</v>
      </c>
    </row>
    <row r="14" spans="1:17" ht="18.399999999999999" customHeight="1" x14ac:dyDescent="0.25">
      <c r="A14" s="153">
        <v>2015</v>
      </c>
      <c r="B14" s="384">
        <v>5627</v>
      </c>
      <c r="C14" s="385">
        <v>1134.54</v>
      </c>
      <c r="D14" s="384">
        <v>4480</v>
      </c>
      <c r="E14" s="385">
        <v>903.57</v>
      </c>
      <c r="F14" s="386">
        <v>5794</v>
      </c>
      <c r="G14" s="385">
        <v>803.95</v>
      </c>
      <c r="H14" s="384">
        <v>4672</v>
      </c>
      <c r="I14" s="385">
        <v>566.62</v>
      </c>
      <c r="J14" s="387">
        <v>1</v>
      </c>
      <c r="K14" s="388">
        <v>27.11</v>
      </c>
      <c r="L14" s="280" t="s">
        <v>1039</v>
      </c>
      <c r="M14" s="280" t="s">
        <v>1039</v>
      </c>
      <c r="N14" s="389">
        <v>11422</v>
      </c>
      <c r="O14" s="385">
        <v>966.74</v>
      </c>
      <c r="P14" s="384">
        <v>9152</v>
      </c>
      <c r="Q14" s="385">
        <v>731.56</v>
      </c>
    </row>
    <row r="15" spans="1:17" ht="18.399999999999999" customHeight="1" x14ac:dyDescent="0.25">
      <c r="A15" s="153">
        <v>2016</v>
      </c>
      <c r="B15" s="384">
        <v>5742</v>
      </c>
      <c r="C15" s="385">
        <v>1148.72</v>
      </c>
      <c r="D15" s="384">
        <v>4146</v>
      </c>
      <c r="E15" s="385">
        <v>932.24</v>
      </c>
      <c r="F15" s="386">
        <v>6134</v>
      </c>
      <c r="G15" s="385">
        <v>860.69</v>
      </c>
      <c r="H15" s="384">
        <v>4467</v>
      </c>
      <c r="I15" s="385">
        <v>575.54999999999995</v>
      </c>
      <c r="J15" s="387">
        <v>1</v>
      </c>
      <c r="K15" s="388">
        <v>323.87</v>
      </c>
      <c r="L15" s="280" t="s">
        <v>1039</v>
      </c>
      <c r="M15" s="280" t="s">
        <v>1039</v>
      </c>
      <c r="N15" s="389">
        <v>11877</v>
      </c>
      <c r="O15" s="385">
        <v>999.89</v>
      </c>
      <c r="P15" s="384">
        <v>8613</v>
      </c>
      <c r="Q15" s="385">
        <v>747.25</v>
      </c>
    </row>
    <row r="16" spans="1:17" ht="18.399999999999999" customHeight="1" x14ac:dyDescent="0.25">
      <c r="A16" s="153">
        <v>2017</v>
      </c>
      <c r="B16" s="384">
        <v>5663</v>
      </c>
      <c r="C16" s="385">
        <v>1129.8800000000001</v>
      </c>
      <c r="D16" s="384">
        <v>4211</v>
      </c>
      <c r="E16" s="385">
        <v>928.97</v>
      </c>
      <c r="F16" s="386">
        <v>6132</v>
      </c>
      <c r="G16" s="385">
        <v>859.47</v>
      </c>
      <c r="H16" s="384">
        <v>4529</v>
      </c>
      <c r="I16" s="385">
        <v>581.66</v>
      </c>
      <c r="J16" s="280" t="s">
        <v>1039</v>
      </c>
      <c r="K16" s="280" t="s">
        <v>1039</v>
      </c>
      <c r="L16" s="280" t="s">
        <v>1039</v>
      </c>
      <c r="M16" s="280" t="s">
        <v>1039</v>
      </c>
      <c r="N16" s="389">
        <v>11795</v>
      </c>
      <c r="O16" s="385">
        <v>989.3</v>
      </c>
      <c r="P16" s="384">
        <v>8740</v>
      </c>
      <c r="Q16" s="385">
        <v>749</v>
      </c>
    </row>
    <row r="17" spans="1:17" ht="18.399999999999999" customHeight="1" x14ac:dyDescent="0.25">
      <c r="A17" s="153">
        <v>2018</v>
      </c>
      <c r="B17" s="384">
        <v>5665</v>
      </c>
      <c r="C17" s="385">
        <v>1123.03</v>
      </c>
      <c r="D17" s="384">
        <v>4083</v>
      </c>
      <c r="E17" s="385">
        <v>933.43</v>
      </c>
      <c r="F17" s="386">
        <v>6433</v>
      </c>
      <c r="G17" s="385">
        <v>879.82</v>
      </c>
      <c r="H17" s="384">
        <v>4453</v>
      </c>
      <c r="I17" s="385">
        <v>600.46</v>
      </c>
      <c r="J17" s="280" t="s">
        <v>1039</v>
      </c>
      <c r="K17" s="280" t="s">
        <v>1039</v>
      </c>
      <c r="L17" s="280" t="s">
        <v>1039</v>
      </c>
      <c r="M17" s="280" t="s">
        <v>1039</v>
      </c>
      <c r="N17" s="389">
        <v>12098</v>
      </c>
      <c r="O17" s="385">
        <v>993.71</v>
      </c>
      <c r="P17" s="384">
        <v>8536</v>
      </c>
      <c r="Q17" s="385">
        <v>759.73</v>
      </c>
    </row>
    <row r="18" spans="1:17" ht="18.399999999999999" customHeight="1" x14ac:dyDescent="0.25">
      <c r="A18" s="153">
        <v>2019</v>
      </c>
      <c r="B18" s="384">
        <v>5574</v>
      </c>
      <c r="C18" s="385">
        <v>1151.08</v>
      </c>
      <c r="D18" s="384">
        <v>3961</v>
      </c>
      <c r="E18" s="385">
        <v>969.1</v>
      </c>
      <c r="F18" s="386">
        <v>6453</v>
      </c>
      <c r="G18" s="385">
        <v>895.42</v>
      </c>
      <c r="H18" s="384">
        <v>4293</v>
      </c>
      <c r="I18" s="385">
        <v>642.03</v>
      </c>
      <c r="J18" s="280" t="s">
        <v>1039</v>
      </c>
      <c r="K18" s="280" t="s">
        <v>1039</v>
      </c>
      <c r="L18" s="280" t="s">
        <v>1039</v>
      </c>
      <c r="M18" s="280" t="s">
        <v>1039</v>
      </c>
      <c r="N18" s="389">
        <v>12027</v>
      </c>
      <c r="O18" s="385">
        <v>1013.91</v>
      </c>
      <c r="P18" s="384">
        <v>8254</v>
      </c>
      <c r="Q18" s="385">
        <v>798.99</v>
      </c>
    </row>
    <row r="19" spans="1:17" ht="18.399999999999999" customHeight="1" x14ac:dyDescent="0.25">
      <c r="A19" s="153">
        <v>2020</v>
      </c>
      <c r="B19" s="384">
        <v>5509</v>
      </c>
      <c r="C19" s="385">
        <v>1219.06</v>
      </c>
      <c r="D19" s="384">
        <v>4262</v>
      </c>
      <c r="E19" s="385">
        <v>1029.43</v>
      </c>
      <c r="F19" s="386">
        <v>6256</v>
      </c>
      <c r="G19" s="385">
        <v>955.17</v>
      </c>
      <c r="H19" s="384">
        <v>4491</v>
      </c>
      <c r="I19" s="385">
        <v>666.59</v>
      </c>
      <c r="J19" s="280" t="s">
        <v>1039</v>
      </c>
      <c r="K19" s="280" t="s">
        <v>1039</v>
      </c>
      <c r="L19" s="280" t="s">
        <v>1039</v>
      </c>
      <c r="M19" s="280" t="s">
        <v>1039</v>
      </c>
      <c r="N19" s="389">
        <v>11765</v>
      </c>
      <c r="O19" s="385">
        <v>1078.74</v>
      </c>
      <c r="P19" s="384">
        <v>8753</v>
      </c>
      <c r="Q19" s="385">
        <v>843.26</v>
      </c>
    </row>
    <row r="20" spans="1:17" ht="18.399999999999999" customHeight="1" x14ac:dyDescent="0.25">
      <c r="A20" s="154">
        <v>2021</v>
      </c>
      <c r="B20" s="390">
        <v>5791</v>
      </c>
      <c r="C20" s="391">
        <v>1190.6300000000001</v>
      </c>
      <c r="D20" s="390">
        <v>4337</v>
      </c>
      <c r="E20" s="391">
        <v>1026.52</v>
      </c>
      <c r="F20" s="392">
        <v>6950</v>
      </c>
      <c r="G20" s="391">
        <v>938.15</v>
      </c>
      <c r="H20" s="390">
        <v>4462</v>
      </c>
      <c r="I20" s="391">
        <v>671.2</v>
      </c>
      <c r="J20" s="280" t="s">
        <v>1039</v>
      </c>
      <c r="K20" s="280" t="s">
        <v>1039</v>
      </c>
      <c r="L20" s="280" t="s">
        <v>1039</v>
      </c>
      <c r="M20" s="280" t="s">
        <v>1039</v>
      </c>
      <c r="N20" s="393">
        <v>12741</v>
      </c>
      <c r="O20" s="391">
        <v>1052.9100000000001</v>
      </c>
      <c r="P20" s="390">
        <v>8799</v>
      </c>
      <c r="Q20" s="391">
        <v>846.34</v>
      </c>
    </row>
    <row r="21" spans="1:17" ht="18.399999999999999" customHeight="1" x14ac:dyDescent="0.25">
      <c r="A21" s="741" t="s">
        <v>754</v>
      </c>
      <c r="B21" s="741"/>
      <c r="C21" s="741"/>
      <c r="D21" s="741"/>
      <c r="E21" s="741"/>
      <c r="F21" s="741"/>
      <c r="G21" s="741"/>
      <c r="H21" s="741"/>
      <c r="I21" s="741"/>
      <c r="J21" s="741"/>
      <c r="K21" s="741"/>
      <c r="L21" s="741"/>
      <c r="M21" s="741"/>
      <c r="N21" s="741"/>
      <c r="O21" s="741"/>
      <c r="P21" s="741"/>
      <c r="Q21" s="741"/>
    </row>
  </sheetData>
  <mergeCells count="7">
    <mergeCell ref="A1:Q1"/>
    <mergeCell ref="A21:Q21"/>
    <mergeCell ref="B2:E2"/>
    <mergeCell ref="F2:I2"/>
    <mergeCell ref="J2:M2"/>
    <mergeCell ref="N2:Q2"/>
    <mergeCell ref="A2:A3"/>
  </mergeCells>
  <pageMargins left="0.7" right="0.7" top="0.75" bottom="0.75" header="0.3" footer="0.3"/>
  <pageSetup orientation="portrait"/>
  <headerFooter>
    <oddFooter>&amp;C&amp;"Helvetica Neue,Regular"&amp;12&amp;K000000&amp;P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249977111117893"/>
  </sheetPr>
  <dimension ref="A1:G23"/>
  <sheetViews>
    <sheetView showGridLines="0" workbookViewId="0">
      <selection sqref="A1:G1"/>
    </sheetView>
  </sheetViews>
  <sheetFormatPr baseColWidth="10" defaultColWidth="10.7109375" defaultRowHeight="15" customHeight="1" x14ac:dyDescent="0.25"/>
  <cols>
    <col min="1" max="1" width="43.85546875" style="1" customWidth="1"/>
    <col min="2" max="2" width="11.140625" style="1" customWidth="1"/>
    <col min="3" max="4" width="10.7109375" style="1" customWidth="1"/>
    <col min="5" max="5" width="16.7109375" style="1" customWidth="1"/>
    <col min="6" max="6" width="15.42578125" style="1" customWidth="1"/>
    <col min="7" max="8" width="10.7109375" style="1" customWidth="1"/>
    <col min="9" max="16384" width="10.7109375" style="1"/>
  </cols>
  <sheetData>
    <row r="1" spans="1:7" ht="15.75" customHeight="1" x14ac:dyDescent="0.25">
      <c r="A1" s="444" t="s">
        <v>479</v>
      </c>
      <c r="B1" s="485"/>
      <c r="C1" s="485"/>
      <c r="D1" s="485"/>
      <c r="E1" s="485"/>
      <c r="F1" s="485"/>
      <c r="G1" s="485"/>
    </row>
    <row r="2" spans="1:7" ht="13.9" customHeight="1" x14ac:dyDescent="0.25">
      <c r="A2" s="486" t="s">
        <v>44</v>
      </c>
      <c r="B2" s="488" t="s">
        <v>590</v>
      </c>
      <c r="C2" s="487"/>
      <c r="D2" s="487"/>
      <c r="E2" s="488" t="s">
        <v>591</v>
      </c>
      <c r="F2" s="487"/>
      <c r="G2" s="487"/>
    </row>
    <row r="3" spans="1:7" ht="39.75" customHeight="1" x14ac:dyDescent="0.25">
      <c r="A3" s="487"/>
      <c r="B3" s="211" t="s">
        <v>592</v>
      </c>
      <c r="C3" s="227" t="s">
        <v>593</v>
      </c>
      <c r="D3" s="227" t="s">
        <v>594</v>
      </c>
      <c r="E3" s="211" t="s">
        <v>592</v>
      </c>
      <c r="F3" s="211" t="s">
        <v>593</v>
      </c>
      <c r="G3" s="227" t="s">
        <v>594</v>
      </c>
    </row>
    <row r="4" spans="1:7" ht="13.9" customHeight="1" x14ac:dyDescent="0.25">
      <c r="A4" s="9" t="s">
        <v>595</v>
      </c>
      <c r="B4" s="161">
        <v>200692</v>
      </c>
      <c r="C4" s="161">
        <v>1.8</v>
      </c>
      <c r="D4" s="161">
        <v>17.46</v>
      </c>
      <c r="E4" s="161">
        <v>202287993.06</v>
      </c>
      <c r="F4" s="161">
        <v>7.45685966178785</v>
      </c>
      <c r="G4" s="161">
        <v>175.99</v>
      </c>
    </row>
    <row r="5" spans="1:7" ht="13.5" customHeight="1" x14ac:dyDescent="0.25">
      <c r="A5" s="128" t="s">
        <v>2</v>
      </c>
      <c r="B5" s="161">
        <v>17837</v>
      </c>
      <c r="C5" s="161">
        <v>1.9</v>
      </c>
      <c r="D5" s="161">
        <v>1.55</v>
      </c>
      <c r="E5" s="161">
        <v>17190879.27</v>
      </c>
      <c r="F5" s="161">
        <v>6.5845597956767303</v>
      </c>
      <c r="G5" s="161">
        <v>14.96</v>
      </c>
    </row>
    <row r="6" spans="1:7" ht="13.5" customHeight="1" x14ac:dyDescent="0.25">
      <c r="A6" s="128" t="s">
        <v>3</v>
      </c>
      <c r="B6" s="161">
        <v>131549</v>
      </c>
      <c r="C6" s="161">
        <v>2.2999999999999998</v>
      </c>
      <c r="D6" s="161">
        <v>11.44</v>
      </c>
      <c r="E6" s="161">
        <v>151317442.86000001</v>
      </c>
      <c r="F6" s="161">
        <v>7.9028651935974104</v>
      </c>
      <c r="G6" s="161">
        <v>131.63999999999999</v>
      </c>
    </row>
    <row r="7" spans="1:7" ht="13.5" customHeight="1" x14ac:dyDescent="0.25">
      <c r="A7" s="128" t="s">
        <v>4</v>
      </c>
      <c r="B7" s="161">
        <v>44945</v>
      </c>
      <c r="C7" s="161">
        <v>0.6</v>
      </c>
      <c r="D7" s="161">
        <v>3.91</v>
      </c>
      <c r="E7" s="161">
        <v>31339044.989999998</v>
      </c>
      <c r="F7" s="161">
        <v>6.0035096017361802</v>
      </c>
      <c r="G7" s="161">
        <v>27.26</v>
      </c>
    </row>
    <row r="8" spans="1:7" ht="13.5" customHeight="1" x14ac:dyDescent="0.25">
      <c r="A8" s="128" t="s">
        <v>5</v>
      </c>
      <c r="B8" s="161">
        <v>6242</v>
      </c>
      <c r="C8" s="161">
        <v>0.43</v>
      </c>
      <c r="D8" s="161">
        <v>0.54</v>
      </c>
      <c r="E8" s="161">
        <v>2364894.2000000002</v>
      </c>
      <c r="F8" s="161">
        <v>5.1081065015956799</v>
      </c>
      <c r="G8" s="161">
        <v>2.06</v>
      </c>
    </row>
    <row r="9" spans="1:7" ht="13.5" customHeight="1" x14ac:dyDescent="0.25">
      <c r="A9" s="128" t="s">
        <v>6</v>
      </c>
      <c r="B9" s="161">
        <v>119</v>
      </c>
      <c r="C9" s="161">
        <v>-0.83</v>
      </c>
      <c r="D9" s="161">
        <v>0.01</v>
      </c>
      <c r="E9" s="161">
        <v>75731.740000000005</v>
      </c>
      <c r="F9" s="161">
        <v>4.3612146247313204</v>
      </c>
      <c r="G9" s="161">
        <v>6.6000000000000003E-2</v>
      </c>
    </row>
    <row r="10" spans="1:7" ht="13.5" customHeight="1" x14ac:dyDescent="0.25">
      <c r="A10" s="9" t="s">
        <v>596</v>
      </c>
      <c r="B10" s="161">
        <v>8026</v>
      </c>
      <c r="C10" s="161">
        <v>4.4800000000000004</v>
      </c>
      <c r="D10" s="161">
        <v>0.7</v>
      </c>
      <c r="E10" s="161">
        <v>3330001.15</v>
      </c>
      <c r="F10" s="161">
        <v>3.1437731088045999</v>
      </c>
      <c r="G10" s="161">
        <v>2.9</v>
      </c>
    </row>
    <row r="11" spans="1:7" ht="13.5" customHeight="1" x14ac:dyDescent="0.25">
      <c r="A11" s="128" t="s">
        <v>3</v>
      </c>
      <c r="B11" s="161">
        <v>5305</v>
      </c>
      <c r="C11" s="161">
        <v>6.63</v>
      </c>
      <c r="D11" s="161">
        <v>0.46</v>
      </c>
      <c r="E11" s="161">
        <v>2108078.73</v>
      </c>
      <c r="F11" s="161">
        <v>4.6932889241120197</v>
      </c>
      <c r="G11" s="161">
        <v>1.83</v>
      </c>
    </row>
    <row r="12" spans="1:7" ht="13.5" customHeight="1" x14ac:dyDescent="0.25">
      <c r="A12" s="128" t="s">
        <v>597</v>
      </c>
      <c r="B12" s="161">
        <v>2721</v>
      </c>
      <c r="C12" s="161">
        <v>0.52</v>
      </c>
      <c r="D12" s="161">
        <v>0.24</v>
      </c>
      <c r="E12" s="161">
        <v>1221922.42</v>
      </c>
      <c r="F12" s="161">
        <v>0.57566515231142601</v>
      </c>
      <c r="G12" s="161">
        <v>1.06</v>
      </c>
    </row>
    <row r="13" spans="1:7" ht="13.5" customHeight="1" x14ac:dyDescent="0.25">
      <c r="A13" s="8" t="s">
        <v>598</v>
      </c>
      <c r="B13" s="161">
        <v>52</v>
      </c>
      <c r="C13" s="161">
        <v>-11.86</v>
      </c>
      <c r="D13" s="161">
        <v>4.0000000000000001E-3</v>
      </c>
      <c r="E13" s="161">
        <v>7001.08</v>
      </c>
      <c r="F13" s="161">
        <v>-22.1594528876056</v>
      </c>
      <c r="G13" s="161">
        <v>6.0000000000000001E-3</v>
      </c>
    </row>
    <row r="14" spans="1:7" ht="13.5" customHeight="1" x14ac:dyDescent="0.25">
      <c r="A14" s="6" t="s">
        <v>599</v>
      </c>
      <c r="B14" s="161">
        <v>43</v>
      </c>
      <c r="C14" s="161">
        <v>-12.24</v>
      </c>
      <c r="D14" s="161">
        <v>4.0000000000000001E-3</v>
      </c>
      <c r="E14" s="161">
        <v>6443.98</v>
      </c>
      <c r="F14" s="161">
        <v>-18.867924528301899</v>
      </c>
      <c r="G14" s="161">
        <v>6.0000000000000001E-3</v>
      </c>
    </row>
    <row r="15" spans="1:7" ht="13.5" customHeight="1" x14ac:dyDescent="0.25">
      <c r="A15" s="6" t="s">
        <v>600</v>
      </c>
      <c r="B15" s="161">
        <v>6</v>
      </c>
      <c r="C15" s="161">
        <v>-14.286</v>
      </c>
      <c r="D15" s="161">
        <v>5.0000000000000001E-4</v>
      </c>
      <c r="E15" s="161">
        <v>350.7</v>
      </c>
      <c r="F15" s="161">
        <v>-45.454545454545503</v>
      </c>
      <c r="G15" s="161">
        <v>2.9999999999999997E-4</v>
      </c>
    </row>
    <row r="16" spans="1:7" ht="13.5" customHeight="1" x14ac:dyDescent="0.25">
      <c r="A16" s="6" t="s">
        <v>1054</v>
      </c>
      <c r="B16" s="161">
        <v>3</v>
      </c>
      <c r="C16" s="162">
        <v>0</v>
      </c>
      <c r="D16" s="161">
        <v>2.9999999999999997E-4</v>
      </c>
      <c r="E16" s="161">
        <v>206.4</v>
      </c>
      <c r="F16" s="161">
        <v>-49.486049926578602</v>
      </c>
      <c r="G16" s="161">
        <v>2.0000000000000001E-4</v>
      </c>
    </row>
    <row r="17" spans="1:7" ht="13.5" customHeight="1" x14ac:dyDescent="0.25">
      <c r="A17" s="8" t="s">
        <v>601</v>
      </c>
      <c r="B17" s="161">
        <v>89059</v>
      </c>
      <c r="C17" s="161">
        <v>-17.440000000000001</v>
      </c>
      <c r="D17" s="161">
        <v>7.75</v>
      </c>
      <c r="E17" s="161">
        <v>136977200</v>
      </c>
      <c r="F17" s="161">
        <v>-15.255812284508201</v>
      </c>
      <c r="G17" s="161">
        <v>119.17</v>
      </c>
    </row>
    <row r="18" spans="1:7" ht="13.5" customHeight="1" x14ac:dyDescent="0.25">
      <c r="A18" s="6" t="s">
        <v>602</v>
      </c>
      <c r="B18" s="161">
        <v>72268</v>
      </c>
      <c r="C18" s="161">
        <v>-15.66</v>
      </c>
      <c r="D18" s="161">
        <v>6.29</v>
      </c>
      <c r="E18" s="161">
        <v>126711800</v>
      </c>
      <c r="F18" s="161">
        <v>-14.709348856087599</v>
      </c>
      <c r="G18" s="161">
        <v>110.24</v>
      </c>
    </row>
    <row r="19" spans="1:7" ht="13.5" customHeight="1" x14ac:dyDescent="0.25">
      <c r="A19" s="6" t="s">
        <v>603</v>
      </c>
      <c r="B19" s="161">
        <v>16791</v>
      </c>
      <c r="C19" s="161">
        <v>-24.3</v>
      </c>
      <c r="D19" s="161">
        <v>1.46</v>
      </c>
      <c r="E19" s="161">
        <v>10265400</v>
      </c>
      <c r="F19" s="161">
        <v>-21.466713588445</v>
      </c>
      <c r="G19" s="161">
        <v>8.93</v>
      </c>
    </row>
    <row r="20" spans="1:7" ht="15.75" customHeight="1" x14ac:dyDescent="0.25">
      <c r="A20" s="8" t="s">
        <v>604</v>
      </c>
      <c r="B20" s="161">
        <v>16819</v>
      </c>
      <c r="C20" s="161">
        <v>-24.84</v>
      </c>
      <c r="D20" s="161">
        <v>1.46</v>
      </c>
      <c r="E20" s="161">
        <v>5183834.07</v>
      </c>
      <c r="F20" s="161">
        <v>-16.008844590648</v>
      </c>
      <c r="G20" s="161">
        <v>4.51</v>
      </c>
    </row>
    <row r="21" spans="1:7" ht="15.75" customHeight="1" x14ac:dyDescent="0.25">
      <c r="A21" s="71" t="s">
        <v>30</v>
      </c>
      <c r="B21" s="163">
        <v>314648</v>
      </c>
      <c r="C21" s="163">
        <v>-6.11</v>
      </c>
      <c r="D21" s="163">
        <v>27.37</v>
      </c>
      <c r="E21" s="163">
        <v>347786029.36000001</v>
      </c>
      <c r="F21" s="163">
        <v>-3.2034523827278099</v>
      </c>
      <c r="G21" s="163">
        <v>302.56</v>
      </c>
    </row>
    <row r="22" spans="1:7" s="51" customFormat="1" ht="39" customHeight="1" x14ac:dyDescent="0.25">
      <c r="A22" s="489" t="s">
        <v>605</v>
      </c>
      <c r="B22" s="489"/>
      <c r="C22" s="489"/>
      <c r="D22" s="489"/>
      <c r="E22" s="489"/>
      <c r="F22" s="489"/>
      <c r="G22" s="489"/>
    </row>
    <row r="23" spans="1:7" ht="15.75" customHeight="1" x14ac:dyDescent="0.25"/>
  </sheetData>
  <mergeCells count="5">
    <mergeCell ref="A1:G1"/>
    <mergeCell ref="A2:A3"/>
    <mergeCell ref="B2:D2"/>
    <mergeCell ref="E2:G2"/>
    <mergeCell ref="A22:G22"/>
  </mergeCells>
  <pageMargins left="0.7" right="0.7" top="0.75" bottom="0.75" header="0.3" footer="0.3"/>
  <pageSetup orientation="portrait" r:id="rId1"/>
  <headerFooter>
    <oddFooter>&amp;C&amp;"Helvetica Neue,Regular"&amp;12&amp;K000000&amp;P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sheetPr>
  <dimension ref="A1:B23"/>
  <sheetViews>
    <sheetView showGridLines="0" workbookViewId="0">
      <selection sqref="A1:B1"/>
    </sheetView>
  </sheetViews>
  <sheetFormatPr baseColWidth="10" defaultColWidth="10.7109375" defaultRowHeight="15" customHeight="1" x14ac:dyDescent="0.25"/>
  <cols>
    <col min="1" max="1" width="51.7109375" style="1" customWidth="1"/>
    <col min="2" max="2" width="64.7109375" style="1" customWidth="1"/>
    <col min="3" max="3" width="19.7109375" style="1" customWidth="1"/>
    <col min="4" max="7" width="10.7109375" style="1" customWidth="1"/>
    <col min="8" max="8" width="18.7109375" style="1" customWidth="1"/>
    <col min="9" max="9" width="10.7109375" style="1" customWidth="1"/>
    <col min="10" max="16384" width="10.7109375" style="1"/>
  </cols>
  <sheetData>
    <row r="1" spans="1:2" ht="13.5" customHeight="1" x14ac:dyDescent="0.25">
      <c r="A1" s="490" t="s">
        <v>480</v>
      </c>
      <c r="B1" s="491"/>
    </row>
    <row r="2" spans="1:2" ht="13.5" customHeight="1" x14ac:dyDescent="0.25">
      <c r="A2" s="228" t="s">
        <v>606</v>
      </c>
      <c r="B2" s="228" t="s">
        <v>571</v>
      </c>
    </row>
    <row r="3" spans="1:2" ht="13.5" customHeight="1" x14ac:dyDescent="0.25">
      <c r="A3" s="129" t="s">
        <v>607</v>
      </c>
      <c r="B3" s="229">
        <v>2888213545.6500001</v>
      </c>
    </row>
    <row r="4" spans="1:2" ht="13.5" customHeight="1" x14ac:dyDescent="0.25">
      <c r="A4" s="129" t="s">
        <v>608</v>
      </c>
      <c r="B4" s="164">
        <v>43512852.530000001</v>
      </c>
    </row>
    <row r="5" spans="1:2" ht="13.5" customHeight="1" x14ac:dyDescent="0.25">
      <c r="A5" s="129" t="s">
        <v>609</v>
      </c>
      <c r="B5" s="229">
        <v>345885652.38</v>
      </c>
    </row>
    <row r="6" spans="1:2" ht="13.5" customHeight="1" x14ac:dyDescent="0.25">
      <c r="A6" s="129" t="s">
        <v>610</v>
      </c>
      <c r="B6" s="229">
        <v>1327892777.0999999</v>
      </c>
    </row>
    <row r="7" spans="1:2" ht="13.5" customHeight="1" x14ac:dyDescent="0.25">
      <c r="A7" s="129" t="s">
        <v>611</v>
      </c>
      <c r="B7" s="229">
        <v>17326163.329999998</v>
      </c>
    </row>
    <row r="8" spans="1:2" ht="13.5" customHeight="1" x14ac:dyDescent="0.25">
      <c r="A8" s="129" t="s">
        <v>612</v>
      </c>
      <c r="B8" s="229">
        <v>29554301.780000001</v>
      </c>
    </row>
    <row r="9" spans="1:2" ht="13.5" customHeight="1" x14ac:dyDescent="0.25">
      <c r="A9" s="130" t="s">
        <v>613</v>
      </c>
      <c r="B9" s="230">
        <f>SUM(B3:B8)</f>
        <v>4652385292.7699995</v>
      </c>
    </row>
    <row r="10" spans="1:2" ht="13.5" customHeight="1" x14ac:dyDescent="0.25">
      <c r="A10" s="129" t="s">
        <v>614</v>
      </c>
      <c r="B10" s="229">
        <v>254575263.16999999</v>
      </c>
    </row>
    <row r="11" spans="1:2" ht="13.5" customHeight="1" x14ac:dyDescent="0.25">
      <c r="A11" s="130" t="s">
        <v>615</v>
      </c>
      <c r="B11" s="230">
        <f>SUM(B9:B10)</f>
        <v>4906960555.9399996</v>
      </c>
    </row>
    <row r="12" spans="1:2" ht="10.5" customHeight="1" x14ac:dyDescent="0.25">
      <c r="A12" s="492" t="s">
        <v>616</v>
      </c>
      <c r="B12" s="460"/>
    </row>
    <row r="13" spans="1:2" ht="13.5" hidden="1" customHeight="1" x14ac:dyDescent="0.25">
      <c r="A13" s="493"/>
      <c r="B13" s="493"/>
    </row>
    <row r="14" spans="1:2" ht="13.5" customHeight="1" x14ac:dyDescent="0.25">
      <c r="A14" s="493"/>
      <c r="B14" s="493"/>
    </row>
    <row r="15" spans="1:2" ht="13.5" customHeight="1" x14ac:dyDescent="0.25">
      <c r="A15" s="493"/>
      <c r="B15" s="493"/>
    </row>
    <row r="16" spans="1:2" ht="13.5" customHeight="1" x14ac:dyDescent="0.25"/>
    <row r="17" ht="13.5" customHeight="1" x14ac:dyDescent="0.25"/>
    <row r="18" ht="13.5" customHeight="1" x14ac:dyDescent="0.25"/>
    <row r="19" ht="13.5" customHeight="1" x14ac:dyDescent="0.25"/>
    <row r="20" ht="13.5" customHeight="1" x14ac:dyDescent="0.25"/>
    <row r="21" ht="13.5" customHeight="1" x14ac:dyDescent="0.25"/>
    <row r="22" ht="13.5" customHeight="1" x14ac:dyDescent="0.25"/>
    <row r="23" ht="13.5" customHeight="1" x14ac:dyDescent="0.25"/>
  </sheetData>
  <mergeCells count="2">
    <mergeCell ref="A1:B1"/>
    <mergeCell ref="A12:B15"/>
  </mergeCells>
  <pageMargins left="0.7" right="0.7" top="0.75" bottom="0.75" header="0.3" footer="0.3"/>
  <pageSetup orientation="portrait"/>
  <headerFooter>
    <oddFooter>&amp;C&amp;"Helvetica Neue,Regular"&amp;12&amp;K000000&amp;P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249977111117893"/>
  </sheetPr>
  <dimension ref="A1:K50"/>
  <sheetViews>
    <sheetView showGridLines="0" workbookViewId="0">
      <selection sqref="A1:K1"/>
    </sheetView>
  </sheetViews>
  <sheetFormatPr baseColWidth="10" defaultColWidth="10.7109375" defaultRowHeight="15" customHeight="1" x14ac:dyDescent="0.25"/>
  <cols>
    <col min="1" max="1" width="54.140625" style="1" customWidth="1"/>
    <col min="2" max="2" width="17.7109375" style="1" customWidth="1"/>
    <col min="3" max="3" width="14.42578125" style="1" customWidth="1"/>
    <col min="4" max="5" width="15.7109375" style="1" customWidth="1"/>
    <col min="6" max="6" width="14.42578125" style="1" customWidth="1"/>
    <col min="7" max="7" width="12.7109375" style="1" customWidth="1"/>
    <col min="8" max="8" width="16" style="1" customWidth="1"/>
    <col min="9" max="10" width="13.42578125" style="1" customWidth="1"/>
    <col min="11" max="11" width="17.140625" style="1" customWidth="1"/>
    <col min="12" max="12" width="10.7109375" style="1" customWidth="1"/>
    <col min="13" max="16384" width="10.7109375" style="1"/>
  </cols>
  <sheetData>
    <row r="1" spans="1:11" ht="15" customHeight="1" x14ac:dyDescent="0.25">
      <c r="A1" s="494" t="s">
        <v>415</v>
      </c>
      <c r="B1" s="495"/>
      <c r="C1" s="495"/>
      <c r="D1" s="495"/>
      <c r="E1" s="495"/>
      <c r="F1" s="495"/>
      <c r="G1" s="495"/>
      <c r="H1" s="495"/>
      <c r="I1" s="495"/>
      <c r="J1" s="495"/>
      <c r="K1" s="495"/>
    </row>
    <row r="2" spans="1:11" ht="15.75" customHeight="1" x14ac:dyDescent="0.25">
      <c r="A2" s="231" t="s">
        <v>0</v>
      </c>
      <c r="B2" s="232">
        <v>2021</v>
      </c>
      <c r="C2" s="233">
        <v>2020</v>
      </c>
      <c r="D2" s="233">
        <v>2019</v>
      </c>
      <c r="E2" s="233">
        <v>2018</v>
      </c>
      <c r="F2" s="233">
        <v>2017</v>
      </c>
      <c r="G2" s="233">
        <v>2016</v>
      </c>
      <c r="H2" s="233">
        <v>2015</v>
      </c>
      <c r="I2" s="233">
        <v>2014</v>
      </c>
      <c r="J2" s="233">
        <v>2013</v>
      </c>
      <c r="K2" s="233">
        <v>2012</v>
      </c>
    </row>
    <row r="3" spans="1:11" ht="16.5" customHeight="1" x14ac:dyDescent="0.25">
      <c r="A3" s="199" t="s">
        <v>617</v>
      </c>
      <c r="B3" s="234">
        <v>2888213545.6500001</v>
      </c>
      <c r="C3" s="235">
        <v>2686881248.3899999</v>
      </c>
      <c r="D3" s="236">
        <v>2563771929.25</v>
      </c>
      <c r="E3" s="236">
        <v>2415417068.6799998</v>
      </c>
      <c r="F3" s="236">
        <v>2297418976.3099999</v>
      </c>
      <c r="G3" s="236">
        <v>2214427720.1199999</v>
      </c>
      <c r="H3" s="236">
        <v>2134753309.8499999</v>
      </c>
      <c r="I3" s="236">
        <v>2063928349.8099999</v>
      </c>
      <c r="J3" s="236">
        <v>1982032781.47</v>
      </c>
      <c r="K3" s="236">
        <v>1880425122.21</v>
      </c>
    </row>
    <row r="4" spans="1:11" ht="15" customHeight="1" x14ac:dyDescent="0.25">
      <c r="A4" s="73" t="s">
        <v>1</v>
      </c>
      <c r="B4" s="200">
        <f>SUM(B5:B9)</f>
        <v>2582916219.4500003</v>
      </c>
      <c r="C4" s="165">
        <f>SUM(C5:C9)</f>
        <v>2429786600.5300002</v>
      </c>
      <c r="D4" s="165">
        <v>2325556328.5700002</v>
      </c>
      <c r="E4" s="165">
        <v>2191437894.8800001</v>
      </c>
      <c r="F4" s="165">
        <v>2080476735.03</v>
      </c>
      <c r="G4" s="165">
        <v>2003211443.48</v>
      </c>
      <c r="H4" s="165">
        <v>1925220685.54</v>
      </c>
      <c r="I4" s="165">
        <v>1848365252.4000001</v>
      </c>
      <c r="J4" s="165">
        <v>1889926581.98</v>
      </c>
      <c r="K4" s="165">
        <v>1791095459.25</v>
      </c>
    </row>
    <row r="5" spans="1:11" ht="15" customHeight="1" x14ac:dyDescent="0.25">
      <c r="A5" s="131" t="s">
        <v>2</v>
      </c>
      <c r="B5" s="237">
        <v>232573585.44999999</v>
      </c>
      <c r="C5" s="238">
        <v>219738367.44999999</v>
      </c>
      <c r="D5" s="168">
        <v>214775305.34</v>
      </c>
      <c r="E5" s="238">
        <v>207764211.81</v>
      </c>
      <c r="F5" s="238">
        <v>207900083.02000001</v>
      </c>
      <c r="G5" s="238">
        <v>209388781.27000001</v>
      </c>
      <c r="H5" s="238">
        <v>207561046.31999999</v>
      </c>
      <c r="I5" s="238">
        <v>203931369.47</v>
      </c>
      <c r="J5" s="238">
        <v>208419508.44</v>
      </c>
      <c r="K5" s="238">
        <v>209249654.84</v>
      </c>
    </row>
    <row r="6" spans="1:11" ht="15" customHeight="1" x14ac:dyDescent="0.25">
      <c r="A6" s="131" t="s">
        <v>3</v>
      </c>
      <c r="B6" s="237">
        <v>1933536261.99</v>
      </c>
      <c r="C6" s="238">
        <v>1811677204.6600001</v>
      </c>
      <c r="D6" s="168">
        <v>1724290986.8599999</v>
      </c>
      <c r="E6" s="238">
        <v>1621991147.3900001</v>
      </c>
      <c r="F6" s="238">
        <v>1525273895.02</v>
      </c>
      <c r="G6" s="238">
        <v>1453155615.8599999</v>
      </c>
      <c r="H6" s="238">
        <v>1383176365.8800001</v>
      </c>
      <c r="I6" s="238">
        <v>1318300828.26</v>
      </c>
      <c r="J6" s="238">
        <v>1322412127.1300001</v>
      </c>
      <c r="K6" s="238">
        <v>1235534399.5899999</v>
      </c>
    </row>
    <row r="7" spans="1:11" ht="15" customHeight="1" x14ac:dyDescent="0.25">
      <c r="A7" s="131" t="s">
        <v>4</v>
      </c>
      <c r="B7" s="237">
        <v>387255266.57999998</v>
      </c>
      <c r="C7" s="238">
        <v>370068247.57999998</v>
      </c>
      <c r="D7" s="168">
        <v>359339399.55000001</v>
      </c>
      <c r="E7" s="238">
        <v>334930648.43000001</v>
      </c>
      <c r="F7" s="238">
        <v>320899476.38</v>
      </c>
      <c r="G7" s="238">
        <v>314229937.66000003</v>
      </c>
      <c r="H7" s="238">
        <v>308169085.02999997</v>
      </c>
      <c r="I7" s="238">
        <v>301465518.50999999</v>
      </c>
      <c r="J7" s="238">
        <v>332051383.55000001</v>
      </c>
      <c r="K7" s="238">
        <v>321391488.85000002</v>
      </c>
    </row>
    <row r="8" spans="1:11" ht="15" customHeight="1" x14ac:dyDescent="0.25">
      <c r="A8" s="131" t="s">
        <v>5</v>
      </c>
      <c r="B8" s="237">
        <v>28674197.07</v>
      </c>
      <c r="C8" s="238">
        <v>27454963.780000001</v>
      </c>
      <c r="D8" s="168">
        <v>26923603.059999999</v>
      </c>
      <c r="E8" s="238">
        <v>25950173.16</v>
      </c>
      <c r="F8" s="238">
        <v>25600159.43</v>
      </c>
      <c r="G8" s="238">
        <v>25561947.600000001</v>
      </c>
      <c r="H8" s="238">
        <v>25366056.129999999</v>
      </c>
      <c r="I8" s="238">
        <v>24013659.989999998</v>
      </c>
      <c r="J8" s="238">
        <v>26284390.09</v>
      </c>
      <c r="K8" s="238">
        <v>24027499.300000001</v>
      </c>
    </row>
    <row r="9" spans="1:11" ht="15" customHeight="1" x14ac:dyDescent="0.25">
      <c r="A9" s="131" t="s">
        <v>6</v>
      </c>
      <c r="B9" s="237">
        <v>876908.36</v>
      </c>
      <c r="C9" s="238">
        <v>847817.06</v>
      </c>
      <c r="D9" s="168">
        <v>829339.91</v>
      </c>
      <c r="E9" s="238">
        <v>801714.09</v>
      </c>
      <c r="F9" s="238">
        <v>795456.51</v>
      </c>
      <c r="G9" s="238">
        <v>764542.44</v>
      </c>
      <c r="H9" s="238">
        <v>682669.12</v>
      </c>
      <c r="I9" s="238">
        <v>649132.23</v>
      </c>
      <c r="J9" s="238">
        <v>759172.77</v>
      </c>
      <c r="K9" s="238">
        <v>771868.06</v>
      </c>
    </row>
    <row r="10" spans="1:11" ht="15" customHeight="1" x14ac:dyDescent="0.25">
      <c r="A10" s="131" t="s">
        <v>618</v>
      </c>
      <c r="B10" s="237"/>
      <c r="C10" s="238">
        <v>129688.71</v>
      </c>
      <c r="D10" s="168">
        <v>1348.65</v>
      </c>
      <c r="E10" s="238">
        <v>0</v>
      </c>
      <c r="F10" s="238">
        <v>7664.67</v>
      </c>
      <c r="G10" s="238">
        <v>110618.65</v>
      </c>
      <c r="H10" s="238">
        <v>265463.06</v>
      </c>
      <c r="I10" s="238">
        <v>4743.9399999999996</v>
      </c>
      <c r="J10" s="238"/>
      <c r="K10" s="238">
        <v>120548.61</v>
      </c>
    </row>
    <row r="11" spans="1:11" ht="15" customHeight="1" x14ac:dyDescent="0.25">
      <c r="A11" s="73" t="s">
        <v>7</v>
      </c>
      <c r="B11" s="166" t="s">
        <v>8</v>
      </c>
      <c r="C11" s="167">
        <v>49782151.409999996</v>
      </c>
      <c r="D11" s="165">
        <v>45581207.840000004</v>
      </c>
      <c r="E11" s="165">
        <f>E12+E15</f>
        <v>37400797.089999996</v>
      </c>
      <c r="F11" s="165">
        <v>36815857.909999996</v>
      </c>
      <c r="G11" s="165">
        <v>31621883.039999999</v>
      </c>
      <c r="H11" s="165">
        <v>29824367.969999999</v>
      </c>
      <c r="I11" s="165">
        <v>28083458.77</v>
      </c>
      <c r="J11" s="165">
        <v>24719462.390000001</v>
      </c>
      <c r="K11" s="165">
        <v>26030003.48</v>
      </c>
    </row>
    <row r="12" spans="1:11" ht="15" customHeight="1" x14ac:dyDescent="0.25">
      <c r="A12" s="131" t="s">
        <v>7</v>
      </c>
      <c r="B12" s="169" t="s">
        <v>8</v>
      </c>
      <c r="C12" s="168">
        <v>49752846.289999999</v>
      </c>
      <c r="D12" s="238">
        <v>44521298.799999997</v>
      </c>
      <c r="E12" s="238">
        <v>35720064.68</v>
      </c>
      <c r="F12" s="238">
        <v>34847135.880000003</v>
      </c>
      <c r="G12" s="238">
        <v>29410606.940000001</v>
      </c>
      <c r="H12" s="238">
        <v>27080949.719999999</v>
      </c>
      <c r="I12" s="238">
        <v>25402660.399999999</v>
      </c>
      <c r="J12" s="238">
        <v>22049867.68</v>
      </c>
      <c r="K12" s="238">
        <v>23102574.719999999</v>
      </c>
    </row>
    <row r="13" spans="1:11" ht="15" customHeight="1" x14ac:dyDescent="0.25">
      <c r="A13" s="131" t="s">
        <v>9</v>
      </c>
      <c r="B13" s="169">
        <v>13034291.49</v>
      </c>
      <c r="C13" s="168">
        <v>11616909.52</v>
      </c>
      <c r="D13" s="238">
        <v>10307057.76</v>
      </c>
      <c r="E13" s="239"/>
      <c r="F13" s="238"/>
      <c r="G13" s="238">
        <v>7991143.7999999998</v>
      </c>
      <c r="H13" s="238">
        <v>7738740.8499999996</v>
      </c>
      <c r="I13" s="238">
        <v>7194846.3799999999</v>
      </c>
      <c r="J13" s="238">
        <v>4254952.96</v>
      </c>
      <c r="K13" s="238">
        <v>7674839.2999999998</v>
      </c>
    </row>
    <row r="14" spans="1:11" ht="15" customHeight="1" x14ac:dyDescent="0.25">
      <c r="A14" s="131" t="s">
        <v>10</v>
      </c>
      <c r="B14" s="169">
        <v>46485543.969999999</v>
      </c>
      <c r="C14" s="168">
        <v>38135936.770000003</v>
      </c>
      <c r="D14" s="238">
        <v>34214241.039999999</v>
      </c>
      <c r="E14" s="239"/>
      <c r="F14" s="238"/>
      <c r="G14" s="238">
        <v>21419463.140000001</v>
      </c>
      <c r="H14" s="238">
        <v>22085627.120000001</v>
      </c>
      <c r="I14" s="238">
        <v>20888612.390000001</v>
      </c>
      <c r="J14" s="238">
        <v>17794914.719999999</v>
      </c>
      <c r="K14" s="238">
        <v>15427735.42</v>
      </c>
    </row>
    <row r="15" spans="1:11" ht="15" customHeight="1" x14ac:dyDescent="0.25">
      <c r="A15" s="131" t="s">
        <v>619</v>
      </c>
      <c r="B15" s="169">
        <v>473.02</v>
      </c>
      <c r="C15" s="168">
        <v>29305.119999999999</v>
      </c>
      <c r="D15" s="238">
        <v>1059909.04</v>
      </c>
      <c r="E15" s="238">
        <v>1680732.41</v>
      </c>
      <c r="F15" s="238">
        <v>1968722.03</v>
      </c>
      <c r="G15" s="238">
        <v>2211276.1</v>
      </c>
      <c r="H15" s="238">
        <v>2743418.25</v>
      </c>
      <c r="I15" s="238">
        <v>2680798.37</v>
      </c>
      <c r="J15" s="238">
        <v>2669594.71</v>
      </c>
      <c r="K15" s="238">
        <v>2927428.76</v>
      </c>
    </row>
    <row r="16" spans="1:11" ht="15" customHeight="1" x14ac:dyDescent="0.25">
      <c r="A16" s="73" t="s">
        <v>11</v>
      </c>
      <c r="B16" s="166">
        <v>1093424.54</v>
      </c>
      <c r="C16" s="167">
        <v>939981.12</v>
      </c>
      <c r="D16" s="165">
        <v>950034.06</v>
      </c>
      <c r="E16" s="165">
        <v>1055053.67</v>
      </c>
      <c r="F16" s="165">
        <v>805974.88</v>
      </c>
      <c r="G16" s="165">
        <v>1000532.54</v>
      </c>
      <c r="H16" s="165">
        <v>736561.76</v>
      </c>
      <c r="I16" s="165">
        <v>792616.82</v>
      </c>
      <c r="J16" s="165">
        <v>666095.67000000004</v>
      </c>
      <c r="K16" s="165">
        <v>714982.08</v>
      </c>
    </row>
    <row r="17" spans="1:11" ht="15" customHeight="1" x14ac:dyDescent="0.25">
      <c r="A17" s="73" t="s">
        <v>620</v>
      </c>
      <c r="B17" s="166"/>
      <c r="C17" s="167">
        <v>68516808.329999998</v>
      </c>
      <c r="D17" s="165">
        <v>58597688.850000001</v>
      </c>
      <c r="E17" s="165">
        <v>53202827.170000002</v>
      </c>
      <c r="F17" s="165">
        <v>49095281.240000002</v>
      </c>
      <c r="G17" s="165">
        <v>44961184.310000002</v>
      </c>
      <c r="H17" s="165">
        <v>43606283.740000002</v>
      </c>
      <c r="I17" s="165">
        <v>43122762.700000003</v>
      </c>
      <c r="J17" s="165">
        <v>42947317.840000004</v>
      </c>
      <c r="K17" s="165">
        <v>44378036.369999997</v>
      </c>
    </row>
    <row r="18" spans="1:11" ht="15" customHeight="1" x14ac:dyDescent="0.25">
      <c r="A18" s="131" t="s">
        <v>12</v>
      </c>
      <c r="B18" s="169"/>
      <c r="C18" s="168">
        <v>282527.24</v>
      </c>
      <c r="D18" s="238">
        <v>21077288.940000001</v>
      </c>
      <c r="E18" s="238">
        <v>41991380.079999998</v>
      </c>
      <c r="F18" s="238">
        <v>39844132.079999998</v>
      </c>
      <c r="G18" s="238">
        <v>40437182.060000002</v>
      </c>
      <c r="H18" s="238">
        <v>39452610.240000002</v>
      </c>
      <c r="I18" s="238">
        <v>39007703.439999998</v>
      </c>
      <c r="J18" s="238">
        <v>38892184.450000003</v>
      </c>
      <c r="K18" s="238">
        <v>40528410.390000001</v>
      </c>
    </row>
    <row r="19" spans="1:11" ht="15" customHeight="1" x14ac:dyDescent="0.25">
      <c r="A19" s="131" t="s">
        <v>621</v>
      </c>
      <c r="B19" s="169">
        <v>6354.89</v>
      </c>
      <c r="C19" s="168"/>
      <c r="D19" s="238">
        <v>12182.05</v>
      </c>
      <c r="E19" s="238">
        <v>7805.05</v>
      </c>
      <c r="F19" s="238">
        <v>8377.8799999999992</v>
      </c>
      <c r="G19" s="238">
        <v>39422.89</v>
      </c>
      <c r="H19" s="238">
        <v>1154.8599999999999</v>
      </c>
      <c r="I19" s="238">
        <v>39219.199999999997</v>
      </c>
      <c r="J19" s="238">
        <v>1634.32</v>
      </c>
      <c r="K19" s="238">
        <v>13775.3</v>
      </c>
    </row>
    <row r="20" spans="1:11" ht="15" customHeight="1" x14ac:dyDescent="0.25">
      <c r="A20" s="131" t="s">
        <v>13</v>
      </c>
      <c r="B20" s="169"/>
      <c r="C20" s="168">
        <v>374561.02</v>
      </c>
      <c r="D20" s="238">
        <v>7336526.7300000004</v>
      </c>
      <c r="E20" s="238">
        <v>11194636.68</v>
      </c>
      <c r="F20" s="238">
        <v>9233947.4100000001</v>
      </c>
      <c r="G20" s="238">
        <v>4475862.68</v>
      </c>
      <c r="H20" s="238">
        <v>4143910.51</v>
      </c>
      <c r="I20" s="238">
        <v>4067316.59</v>
      </c>
      <c r="J20" s="238">
        <v>4042149.32</v>
      </c>
      <c r="K20" s="238">
        <v>3835850.68</v>
      </c>
    </row>
    <row r="21" spans="1:11" ht="15" customHeight="1" x14ac:dyDescent="0.25">
      <c r="A21" s="131" t="s">
        <v>622</v>
      </c>
      <c r="B21" s="169"/>
      <c r="C21" s="168">
        <v>9519.5400000000009</v>
      </c>
      <c r="D21" s="238">
        <v>10243.58</v>
      </c>
      <c r="E21" s="238">
        <v>9005.36</v>
      </c>
      <c r="F21" s="238">
        <v>8823.8700000000008</v>
      </c>
      <c r="G21" s="238">
        <v>8716.68</v>
      </c>
      <c r="H21" s="238">
        <v>8608.1299999999992</v>
      </c>
      <c r="I21" s="238">
        <v>8523.4699999999993</v>
      </c>
      <c r="J21" s="238">
        <v>11349.75</v>
      </c>
      <c r="K21" s="238"/>
    </row>
    <row r="22" spans="1:11" ht="15" customHeight="1" x14ac:dyDescent="0.25">
      <c r="A22" s="74" t="s">
        <v>623</v>
      </c>
      <c r="B22" s="166">
        <v>82934226.769999996</v>
      </c>
      <c r="C22" s="167">
        <v>67850200.530000001</v>
      </c>
      <c r="D22" s="165">
        <v>30161384.890000001</v>
      </c>
      <c r="E22" s="165"/>
      <c r="F22" s="165"/>
      <c r="G22" s="165"/>
      <c r="H22" s="165"/>
      <c r="I22" s="165"/>
      <c r="J22" s="165"/>
      <c r="K22" s="165"/>
    </row>
    <row r="23" spans="1:11" ht="15" customHeight="1" x14ac:dyDescent="0.25">
      <c r="A23" s="73" t="s">
        <v>14</v>
      </c>
      <c r="B23" s="166">
        <v>1459176.86</v>
      </c>
      <c r="C23" s="167">
        <v>1092419.54</v>
      </c>
      <c r="D23" s="165">
        <v>1139158.47</v>
      </c>
      <c r="E23" s="165">
        <v>1346452.16</v>
      </c>
      <c r="F23" s="165">
        <v>812895.18</v>
      </c>
      <c r="G23" s="165">
        <v>964820.67</v>
      </c>
      <c r="H23" s="165">
        <v>1176140.3400000001</v>
      </c>
      <c r="I23" s="165">
        <v>1507716.23</v>
      </c>
      <c r="J23" s="165">
        <v>1295098.8899999999</v>
      </c>
      <c r="K23" s="165">
        <v>1222341.8899999999</v>
      </c>
    </row>
    <row r="24" spans="1:11" ht="15" customHeight="1" x14ac:dyDescent="0.25">
      <c r="A24" s="131" t="s">
        <v>15</v>
      </c>
      <c r="B24" s="169">
        <v>109169.12</v>
      </c>
      <c r="C24" s="168">
        <v>101574.37</v>
      </c>
      <c r="D24" s="238">
        <v>111739.5</v>
      </c>
      <c r="E24" s="238">
        <v>114222.15</v>
      </c>
      <c r="F24" s="238">
        <v>113584.05</v>
      </c>
      <c r="G24" s="238">
        <v>109054.96</v>
      </c>
      <c r="H24" s="238">
        <v>115744.43</v>
      </c>
      <c r="I24" s="238">
        <v>112573.92</v>
      </c>
      <c r="J24" s="238">
        <v>110408.96000000001</v>
      </c>
      <c r="K24" s="238">
        <v>112548.59</v>
      </c>
    </row>
    <row r="25" spans="1:11" ht="15" customHeight="1" x14ac:dyDescent="0.25">
      <c r="A25" s="131" t="s">
        <v>16</v>
      </c>
      <c r="B25" s="169">
        <v>550517.51</v>
      </c>
      <c r="C25" s="168">
        <v>292656.8</v>
      </c>
      <c r="D25" s="238">
        <v>314367.59999999998</v>
      </c>
      <c r="E25" s="238">
        <v>599457.22</v>
      </c>
      <c r="F25" s="238">
        <v>48196.3</v>
      </c>
      <c r="G25" s="238">
        <v>132006.79999999999</v>
      </c>
      <c r="H25" s="238">
        <v>321314.58</v>
      </c>
      <c r="I25" s="238">
        <v>470541.87</v>
      </c>
      <c r="J25" s="238">
        <v>288229.92</v>
      </c>
      <c r="K25" s="238">
        <v>310802.65000000002</v>
      </c>
    </row>
    <row r="26" spans="1:11" ht="15" customHeight="1" x14ac:dyDescent="0.25">
      <c r="A26" s="131" t="s">
        <v>17</v>
      </c>
      <c r="B26" s="169"/>
      <c r="C26" s="168"/>
      <c r="D26" s="238">
        <v>1070</v>
      </c>
      <c r="E26" s="238">
        <v>7590</v>
      </c>
      <c r="F26" s="238">
        <v>0</v>
      </c>
      <c r="G26" s="238"/>
      <c r="H26" s="238">
        <v>1780</v>
      </c>
      <c r="I26" s="238">
        <v>1340</v>
      </c>
      <c r="J26" s="238">
        <v>1730</v>
      </c>
      <c r="K26" s="238">
        <v>2921.82</v>
      </c>
    </row>
    <row r="27" spans="1:11" ht="15" customHeight="1" x14ac:dyDescent="0.25">
      <c r="A27" s="131" t="s">
        <v>18</v>
      </c>
      <c r="B27" s="169">
        <v>57.68</v>
      </c>
      <c r="C27" s="168"/>
      <c r="D27" s="238">
        <v>142.74</v>
      </c>
      <c r="E27" s="238">
        <v>0</v>
      </c>
      <c r="F27" s="238">
        <v>10.82</v>
      </c>
      <c r="G27" s="238">
        <v>8.66</v>
      </c>
      <c r="H27" s="238">
        <v>132.66999999999999</v>
      </c>
      <c r="I27" s="238">
        <v>86.53</v>
      </c>
      <c r="J27" s="238">
        <v>61.29</v>
      </c>
      <c r="K27" s="238"/>
    </row>
    <row r="28" spans="1:11" ht="15" customHeight="1" x14ac:dyDescent="0.25">
      <c r="A28" s="131" t="s">
        <v>624</v>
      </c>
      <c r="B28" s="169">
        <v>597139.05000000005</v>
      </c>
      <c r="C28" s="168">
        <v>697026.12</v>
      </c>
      <c r="D28" s="238">
        <v>652962.38</v>
      </c>
      <c r="E28" s="238">
        <v>619190.31000000006</v>
      </c>
      <c r="F28" s="238">
        <v>637034.73</v>
      </c>
      <c r="G28" s="238">
        <v>697438.83</v>
      </c>
      <c r="H28" s="238">
        <v>729042.34</v>
      </c>
      <c r="I28" s="238">
        <v>703315.14</v>
      </c>
      <c r="J28" s="238">
        <v>869932.96</v>
      </c>
      <c r="K28" s="238">
        <v>766666.47</v>
      </c>
    </row>
    <row r="29" spans="1:11" ht="15" customHeight="1" x14ac:dyDescent="0.25">
      <c r="A29" s="131" t="s">
        <v>19</v>
      </c>
      <c r="B29" s="169">
        <v>202293.5</v>
      </c>
      <c r="C29" s="168">
        <v>1162.25</v>
      </c>
      <c r="D29" s="238">
        <v>58876.25</v>
      </c>
      <c r="E29" s="238">
        <v>5992.48</v>
      </c>
      <c r="F29" s="238">
        <v>14069.28</v>
      </c>
      <c r="G29" s="238">
        <v>26311.42</v>
      </c>
      <c r="H29" s="238">
        <v>8126.32</v>
      </c>
      <c r="I29" s="238">
        <v>219858.77</v>
      </c>
      <c r="J29" s="238">
        <v>24735.759999999998</v>
      </c>
      <c r="K29" s="238">
        <v>29402.36</v>
      </c>
    </row>
    <row r="30" spans="1:11" ht="15" customHeight="1" x14ac:dyDescent="0.25">
      <c r="A30" s="73" t="s">
        <v>20</v>
      </c>
      <c r="B30" s="166"/>
      <c r="C30" s="168">
        <v>0</v>
      </c>
      <c r="D30" s="238"/>
      <c r="E30" s="238"/>
      <c r="F30" s="238">
        <v>0</v>
      </c>
      <c r="G30" s="238">
        <v>0</v>
      </c>
      <c r="H30" s="238">
        <v>2050.5300000000002</v>
      </c>
      <c r="I30" s="238">
        <v>28677.62</v>
      </c>
      <c r="J30" s="238">
        <v>28115.95</v>
      </c>
      <c r="K30" s="238">
        <v>27554.93</v>
      </c>
    </row>
    <row r="31" spans="1:11" ht="15" customHeight="1" x14ac:dyDescent="0.25">
      <c r="A31" s="131" t="s">
        <v>21</v>
      </c>
      <c r="B31" s="169"/>
      <c r="C31" s="168">
        <v>0</v>
      </c>
      <c r="D31" s="238"/>
      <c r="E31" s="239"/>
      <c r="F31" s="238">
        <v>0</v>
      </c>
      <c r="G31" s="238">
        <v>0</v>
      </c>
      <c r="H31" s="238">
        <v>2050.5300000000002</v>
      </c>
      <c r="I31" s="238">
        <v>28677.62</v>
      </c>
      <c r="J31" s="238">
        <v>28115.95</v>
      </c>
      <c r="K31" s="238">
        <v>27554.93</v>
      </c>
    </row>
    <row r="32" spans="1:11" ht="15" customHeight="1" x14ac:dyDescent="0.25">
      <c r="A32" s="73" t="s">
        <v>22</v>
      </c>
      <c r="B32" s="166"/>
      <c r="C32" s="167">
        <v>11251.49</v>
      </c>
      <c r="D32" s="165">
        <v>11155.74</v>
      </c>
      <c r="E32" s="165">
        <v>10959.43</v>
      </c>
      <c r="F32" s="165">
        <v>10796.7</v>
      </c>
      <c r="G32" s="165">
        <v>20425.34</v>
      </c>
      <c r="H32" s="165"/>
      <c r="I32" s="165"/>
      <c r="J32" s="165"/>
      <c r="K32" s="165"/>
    </row>
    <row r="33" spans="1:11" ht="15" customHeight="1" x14ac:dyDescent="0.25">
      <c r="A33" s="131" t="s">
        <v>23</v>
      </c>
      <c r="B33" s="169">
        <v>11532.96</v>
      </c>
      <c r="C33" s="168">
        <v>11251.49</v>
      </c>
      <c r="D33" s="238">
        <v>11155.74</v>
      </c>
      <c r="E33" s="238">
        <v>10959.43</v>
      </c>
      <c r="F33" s="238">
        <v>10796.7</v>
      </c>
      <c r="G33" s="238">
        <v>20425.34</v>
      </c>
      <c r="H33" s="238"/>
      <c r="I33" s="238"/>
      <c r="J33" s="238"/>
      <c r="K33" s="238"/>
    </row>
    <row r="34" spans="1:11" ht="15" customHeight="1" x14ac:dyDescent="0.25">
      <c r="A34" s="73" t="s">
        <v>625</v>
      </c>
      <c r="B34" s="166">
        <v>3954.3</v>
      </c>
      <c r="C34" s="167">
        <v>4733.5200000000004</v>
      </c>
      <c r="D34" s="165">
        <v>5332.39</v>
      </c>
      <c r="E34" s="238">
        <v>8785.7000000000007</v>
      </c>
      <c r="F34" s="238">
        <v>4318.09</v>
      </c>
      <c r="G34" s="238">
        <v>4841.75</v>
      </c>
      <c r="H34" s="238">
        <v>16486.759999999998</v>
      </c>
      <c r="I34" s="238">
        <v>6710.2</v>
      </c>
      <c r="J34" s="238">
        <v>5712.08</v>
      </c>
      <c r="K34" s="238">
        <v>10035.48</v>
      </c>
    </row>
    <row r="35" spans="1:11" ht="15" customHeight="1" x14ac:dyDescent="0.25">
      <c r="A35" s="131" t="s">
        <v>626</v>
      </c>
      <c r="B35" s="169">
        <v>3954.3</v>
      </c>
      <c r="C35" s="168">
        <v>4733.5200000000004</v>
      </c>
      <c r="D35" s="238">
        <v>2797.08</v>
      </c>
      <c r="E35" s="238"/>
      <c r="F35" s="238"/>
      <c r="G35" s="238"/>
      <c r="H35" s="238"/>
      <c r="I35" s="238"/>
      <c r="J35" s="238"/>
      <c r="K35" s="238"/>
    </row>
    <row r="36" spans="1:11" ht="15" customHeight="1" x14ac:dyDescent="0.25">
      <c r="A36" s="131" t="s">
        <v>625</v>
      </c>
      <c r="B36" s="169"/>
      <c r="C36" s="168">
        <v>0</v>
      </c>
      <c r="D36" s="238">
        <v>2535.31</v>
      </c>
      <c r="E36" s="238">
        <v>8785.7000000000007</v>
      </c>
      <c r="F36" s="238">
        <v>4318.09</v>
      </c>
      <c r="G36" s="238">
        <v>4841.75</v>
      </c>
      <c r="H36" s="238">
        <v>16486.759999999998</v>
      </c>
      <c r="I36" s="238">
        <v>6710.2</v>
      </c>
      <c r="J36" s="238">
        <v>5712.08</v>
      </c>
      <c r="K36" s="238">
        <v>10035.48</v>
      </c>
    </row>
    <row r="37" spans="1:11" ht="15" customHeight="1" x14ac:dyDescent="0.25">
      <c r="A37" s="73" t="s">
        <v>24</v>
      </c>
      <c r="B37" s="166">
        <v>27042845.77</v>
      </c>
      <c r="C37" s="167">
        <v>27504363.059999999</v>
      </c>
      <c r="D37" s="165">
        <v>26140194.84</v>
      </c>
      <c r="E37" s="165">
        <v>24850447.23</v>
      </c>
      <c r="F37" s="165">
        <v>24294150.219999999</v>
      </c>
      <c r="G37" s="165">
        <v>23994850.399999999</v>
      </c>
      <c r="H37" s="165">
        <v>23526088.370000001</v>
      </c>
      <c r="I37" s="165">
        <v>27857443.879999999</v>
      </c>
      <c r="J37" s="165">
        <v>22444396.670000002</v>
      </c>
      <c r="K37" s="165">
        <v>16946708.73</v>
      </c>
    </row>
    <row r="38" spans="1:11" ht="15" customHeight="1" x14ac:dyDescent="0.25">
      <c r="A38" s="131" t="s">
        <v>25</v>
      </c>
      <c r="B38" s="169">
        <v>5339600.4000000004</v>
      </c>
      <c r="C38" s="168">
        <v>7116968.7000000002</v>
      </c>
      <c r="D38" s="238">
        <v>5665052.3700000001</v>
      </c>
      <c r="E38" s="238">
        <v>5296259.5199999996</v>
      </c>
      <c r="F38" s="238">
        <v>5542420.5800000001</v>
      </c>
      <c r="G38" s="238">
        <v>5469616.04</v>
      </c>
      <c r="H38" s="238">
        <v>5292457.04</v>
      </c>
      <c r="I38" s="238">
        <v>5065289.66</v>
      </c>
      <c r="J38" s="238">
        <v>4772041.75</v>
      </c>
      <c r="K38" s="238">
        <v>4601709.47</v>
      </c>
    </row>
    <row r="39" spans="1:11" ht="15" customHeight="1" x14ac:dyDescent="0.25">
      <c r="A39" s="131" t="s">
        <v>26</v>
      </c>
      <c r="B39" s="169">
        <v>20667838.829999998</v>
      </c>
      <c r="C39" s="168">
        <v>19851564.850000001</v>
      </c>
      <c r="D39" s="238">
        <v>19383991.629999999</v>
      </c>
      <c r="E39" s="238">
        <v>18408747.059999999</v>
      </c>
      <c r="F39" s="238">
        <v>17585311.219999999</v>
      </c>
      <c r="G39" s="238">
        <v>17239184.149999999</v>
      </c>
      <c r="H39" s="238">
        <v>16932052.280000001</v>
      </c>
      <c r="I39" s="238">
        <v>21315262.530000001</v>
      </c>
      <c r="J39" s="238">
        <v>16572984.68</v>
      </c>
      <c r="K39" s="238">
        <v>11600440.039999999</v>
      </c>
    </row>
    <row r="40" spans="1:11" ht="15" customHeight="1" x14ac:dyDescent="0.25">
      <c r="A40" s="131" t="s">
        <v>627</v>
      </c>
      <c r="B40" s="169">
        <v>517583.82</v>
      </c>
      <c r="C40" s="168">
        <v>279426.28999999998</v>
      </c>
      <c r="D40" s="238">
        <v>601745.24</v>
      </c>
      <c r="E40" s="238">
        <v>657607.05000000005</v>
      </c>
      <c r="F40" s="238">
        <v>649316.81999999995</v>
      </c>
      <c r="G40" s="238">
        <v>760615.81</v>
      </c>
      <c r="H40" s="238">
        <v>770387.05</v>
      </c>
      <c r="I40" s="238">
        <v>780796.89</v>
      </c>
      <c r="J40" s="238">
        <v>604513.04</v>
      </c>
      <c r="K40" s="238">
        <v>355016.57</v>
      </c>
    </row>
    <row r="41" spans="1:11" ht="15" customHeight="1" x14ac:dyDescent="0.25">
      <c r="A41" s="131" t="s">
        <v>27</v>
      </c>
      <c r="B41" s="169">
        <v>502335.46</v>
      </c>
      <c r="C41" s="168">
        <v>256403.22</v>
      </c>
      <c r="D41" s="238">
        <v>489405.6</v>
      </c>
      <c r="E41" s="238">
        <v>487833.59999999998</v>
      </c>
      <c r="F41" s="238">
        <v>517101.6</v>
      </c>
      <c r="G41" s="238">
        <v>525434.4</v>
      </c>
      <c r="H41" s="238">
        <v>531192</v>
      </c>
      <c r="I41" s="238">
        <v>696094.8</v>
      </c>
      <c r="J41" s="238">
        <v>494857.2</v>
      </c>
      <c r="K41" s="238">
        <v>389542.65</v>
      </c>
    </row>
    <row r="42" spans="1:11" ht="15" customHeight="1" x14ac:dyDescent="0.25">
      <c r="A42" s="74" t="s">
        <v>628</v>
      </c>
      <c r="B42" s="166">
        <v>28475383.82</v>
      </c>
      <c r="C42" s="167">
        <v>4446196.54</v>
      </c>
      <c r="D42" s="238"/>
      <c r="E42" s="238"/>
      <c r="F42" s="238"/>
      <c r="G42" s="238"/>
      <c r="H42" s="238"/>
      <c r="I42" s="238"/>
      <c r="J42" s="238"/>
      <c r="K42" s="238"/>
    </row>
    <row r="43" spans="1:11" ht="15" customHeight="1" x14ac:dyDescent="0.25">
      <c r="A43" s="131" t="s">
        <v>628</v>
      </c>
      <c r="B43" s="237"/>
      <c r="C43" s="168">
        <v>4446196.54</v>
      </c>
      <c r="D43" s="238"/>
      <c r="E43" s="238"/>
      <c r="F43" s="238"/>
      <c r="G43" s="238"/>
      <c r="H43" s="238"/>
      <c r="I43" s="238"/>
      <c r="J43" s="238"/>
      <c r="K43" s="238"/>
    </row>
    <row r="44" spans="1:11" ht="15" customHeight="1" x14ac:dyDescent="0.25">
      <c r="A44" s="73" t="s">
        <v>629</v>
      </c>
      <c r="B44" s="170">
        <f>SUM(B45:B49)</f>
        <v>104762209.95999999</v>
      </c>
      <c r="C44" s="167">
        <v>104683039.15000001</v>
      </c>
      <c r="D44" s="165">
        <v>105937661.47</v>
      </c>
      <c r="E44" s="165">
        <v>106103851.34999999</v>
      </c>
      <c r="F44" s="165">
        <v>105102967.06</v>
      </c>
      <c r="G44" s="165">
        <v>108647738.59</v>
      </c>
      <c r="H44" s="165">
        <v>110644644.84</v>
      </c>
      <c r="I44" s="165">
        <v>114163711.19</v>
      </c>
      <c r="J44" s="238"/>
      <c r="K44" s="238"/>
    </row>
    <row r="45" spans="1:11" ht="15" customHeight="1" x14ac:dyDescent="0.25">
      <c r="A45" s="131" t="s">
        <v>2</v>
      </c>
      <c r="B45" s="237">
        <v>3435939</v>
      </c>
      <c r="C45" s="168">
        <v>3465469.17</v>
      </c>
      <c r="D45" s="238">
        <v>3576551.65</v>
      </c>
      <c r="E45" s="238">
        <v>3505709.73</v>
      </c>
      <c r="F45" s="238">
        <v>3325236.95</v>
      </c>
      <c r="G45" s="238">
        <v>3322709.49</v>
      </c>
      <c r="H45" s="238">
        <v>3331849.05</v>
      </c>
      <c r="I45" s="238">
        <v>3342834.55</v>
      </c>
      <c r="J45" s="238"/>
      <c r="K45" s="238"/>
    </row>
    <row r="46" spans="1:11" ht="15" customHeight="1" x14ac:dyDescent="0.25">
      <c r="A46" s="131" t="s">
        <v>3</v>
      </c>
      <c r="B46" s="237">
        <v>69523216.379999995</v>
      </c>
      <c r="C46" s="168">
        <v>69244364.159999996</v>
      </c>
      <c r="D46" s="238">
        <v>69623991.799999997</v>
      </c>
      <c r="E46" s="238">
        <v>66557378.719999999</v>
      </c>
      <c r="F46" s="238">
        <v>65138316.770000003</v>
      </c>
      <c r="G46" s="238">
        <v>67093246.5</v>
      </c>
      <c r="H46" s="238">
        <v>68352737.519999996</v>
      </c>
      <c r="I46" s="238">
        <v>70726181.819999993</v>
      </c>
      <c r="J46" s="238"/>
      <c r="K46" s="238"/>
    </row>
    <row r="47" spans="1:11" ht="15" customHeight="1" x14ac:dyDescent="0.25">
      <c r="A47" s="131" t="s">
        <v>4</v>
      </c>
      <c r="B47" s="237">
        <v>28054628.710000001</v>
      </c>
      <c r="C47" s="168">
        <v>28225558.760000002</v>
      </c>
      <c r="D47" s="238">
        <v>28951809.870000001</v>
      </c>
      <c r="E47" s="238">
        <v>32434075.239999998</v>
      </c>
      <c r="F47" s="238">
        <v>33101822.16</v>
      </c>
      <c r="G47" s="238">
        <v>34432649.549999997</v>
      </c>
      <c r="H47" s="238">
        <v>35140758.710000001</v>
      </c>
      <c r="I47" s="238">
        <v>36325735.130000003</v>
      </c>
      <c r="J47" s="238"/>
      <c r="K47" s="238"/>
    </row>
    <row r="48" spans="1:11" ht="15" customHeight="1" x14ac:dyDescent="0.25">
      <c r="A48" s="131" t="s">
        <v>5</v>
      </c>
      <c r="B48" s="237">
        <v>3644157.8</v>
      </c>
      <c r="C48" s="168">
        <v>3631685.72</v>
      </c>
      <c r="D48" s="238">
        <v>3663949.31</v>
      </c>
      <c r="E48" s="238">
        <v>3487569.05</v>
      </c>
      <c r="F48" s="238">
        <v>3415124.86</v>
      </c>
      <c r="G48" s="238">
        <v>3663999.62</v>
      </c>
      <c r="H48" s="238">
        <v>3676579.41</v>
      </c>
      <c r="I48" s="238">
        <v>3622300.82</v>
      </c>
      <c r="J48" s="238"/>
      <c r="K48" s="238"/>
    </row>
    <row r="49" spans="1:11" ht="15.75" customHeight="1" thickBot="1" x14ac:dyDescent="0.3">
      <c r="A49" s="131" t="s">
        <v>28</v>
      </c>
      <c r="B49" s="240">
        <v>104268.07</v>
      </c>
      <c r="C49" s="168">
        <v>115961.34</v>
      </c>
      <c r="D49" s="238">
        <v>121358.84</v>
      </c>
      <c r="E49" s="238">
        <v>119118.61</v>
      </c>
      <c r="F49" s="238">
        <v>122466.32</v>
      </c>
      <c r="G49" s="238">
        <v>135133.43</v>
      </c>
      <c r="H49" s="238">
        <v>142720.15</v>
      </c>
      <c r="I49" s="238">
        <v>146658.87</v>
      </c>
      <c r="J49" s="238"/>
      <c r="K49" s="238"/>
    </row>
    <row r="50" spans="1:11" ht="15" customHeight="1" x14ac:dyDescent="0.25">
      <c r="A50" s="496" t="s">
        <v>634</v>
      </c>
      <c r="B50" s="497"/>
      <c r="C50" s="497"/>
      <c r="D50" s="497"/>
      <c r="E50" s="497"/>
      <c r="F50" s="497"/>
      <c r="G50" s="497"/>
      <c r="H50" s="497"/>
      <c r="I50" s="497"/>
      <c r="J50" s="497"/>
      <c r="K50" s="498"/>
    </row>
  </sheetData>
  <mergeCells count="2">
    <mergeCell ref="A1:K1"/>
    <mergeCell ref="A50:K50"/>
  </mergeCells>
  <pageMargins left="0.7" right="0.7" top="0.75" bottom="0.75" header="0.3" footer="0.3"/>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62</vt:i4>
      </vt:variant>
    </vt:vector>
  </HeadingPairs>
  <TitlesOfParts>
    <vt:vector size="62" baseType="lpstr">
      <vt:lpstr>Índex de quadres i gràfics</vt:lpstr>
      <vt:lpstr>Q1</vt:lpstr>
      <vt:lpstr>Q2</vt:lpstr>
      <vt:lpstr>Q3</vt:lpstr>
      <vt:lpstr>Q4</vt:lpstr>
      <vt:lpstr>Q5</vt:lpstr>
      <vt:lpstr>QA1</vt:lpstr>
      <vt:lpstr>QA2</vt:lpstr>
      <vt:lpstr>QA3</vt:lpstr>
      <vt:lpstr>QA4</vt:lpstr>
      <vt:lpstr>QA5</vt:lpstr>
      <vt:lpstr>QA6</vt:lpstr>
      <vt:lpstr>QA7</vt:lpstr>
      <vt:lpstr>QA8</vt:lpstr>
      <vt:lpstr>QA9</vt:lpstr>
      <vt:lpstr>QA10</vt:lpstr>
      <vt:lpstr>QA11</vt:lpstr>
      <vt:lpstr>QA12</vt:lpstr>
      <vt:lpstr>QA13</vt:lpstr>
      <vt:lpstr>QA14</vt:lpstr>
      <vt:lpstr>QA15</vt:lpstr>
      <vt:lpstr>QA16</vt:lpstr>
      <vt:lpstr>QA17</vt:lpstr>
      <vt:lpstr>QA18</vt:lpstr>
      <vt:lpstr>QA19</vt:lpstr>
      <vt:lpstr>QA20</vt:lpstr>
      <vt:lpstr>QA21</vt:lpstr>
      <vt:lpstr>QA22</vt:lpstr>
      <vt:lpstr>QA23</vt:lpstr>
      <vt:lpstr>QA24</vt:lpstr>
      <vt:lpstr>QA25</vt:lpstr>
      <vt:lpstr>QA26</vt:lpstr>
      <vt:lpstr>QA27</vt:lpstr>
      <vt:lpstr>QA28</vt:lpstr>
      <vt:lpstr>QA29</vt:lpstr>
      <vt:lpstr>QA30</vt:lpstr>
      <vt:lpstr>QA31</vt:lpstr>
      <vt:lpstr>QA32</vt:lpstr>
      <vt:lpstr>QA33</vt:lpstr>
      <vt:lpstr>QA34</vt:lpstr>
      <vt:lpstr>QA35</vt:lpstr>
      <vt:lpstr>QA36</vt:lpstr>
      <vt:lpstr>QA37</vt:lpstr>
      <vt:lpstr>QA38</vt:lpstr>
      <vt:lpstr>QA39</vt:lpstr>
      <vt:lpstr>QA40</vt:lpstr>
      <vt:lpstr>QA41</vt:lpstr>
      <vt:lpstr>QA42</vt:lpstr>
      <vt:lpstr>QA43</vt:lpstr>
      <vt:lpstr>QA44</vt:lpstr>
      <vt:lpstr>QA45</vt:lpstr>
      <vt:lpstr>QA46</vt:lpstr>
      <vt:lpstr>QA47</vt:lpstr>
      <vt:lpstr>QA48</vt:lpstr>
      <vt:lpstr>QA49</vt:lpstr>
      <vt:lpstr>QA50</vt:lpstr>
      <vt:lpstr>QA51</vt:lpstr>
      <vt:lpstr>QA52</vt:lpstr>
      <vt:lpstr>QA53</vt:lpstr>
      <vt:lpstr>QA54</vt:lpstr>
      <vt:lpstr>QA55</vt:lpstr>
      <vt:lpstr>QA56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Fernando Ruiz Fernández</dc:creator>
  <cp:lastModifiedBy>Maria Lourdes Calero Martínez</cp:lastModifiedBy>
  <dcterms:created xsi:type="dcterms:W3CDTF">2022-07-26T09:42:59Z</dcterms:created>
  <dcterms:modified xsi:type="dcterms:W3CDTF">2022-10-17T13:36:12Z</dcterms:modified>
</cp:coreProperties>
</file>