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G:\3er mandat CES\12. CT MEMÒRIA\Memòria del CES\4. Memòria 2020\Excels per publicar\"/>
    </mc:Choice>
  </mc:AlternateContent>
  <xr:revisionPtr revIDLastSave="0" documentId="13_ncr:1_{550C90C3-57DD-4E29-BBF5-166C7D6D0375}" xr6:coauthVersionLast="43" xr6:coauthVersionMax="46" xr10:uidLastSave="{00000000-0000-0000-0000-000000000000}"/>
  <bookViews>
    <workbookView xWindow="-120" yWindow="-120" windowWidth="21840" windowHeight="13140" tabRatio="500" xr2:uid="{00000000-000D-0000-FFFF-FFFF00000000}"/>
  </bookViews>
  <sheets>
    <sheet name="Índex de quadres i gràfics" sheetId="1" r:id="rId1"/>
    <sheet name="G1a" sheetId="2" r:id="rId2"/>
    <sheet name="G1b" sheetId="3" r:id="rId3"/>
    <sheet name="G2" sheetId="4" r:id="rId4"/>
    <sheet name="G3" sheetId="5" r:id="rId5"/>
    <sheet name="G4A" sheetId="6" state="hidden" r:id="rId6"/>
    <sheet name="G4" sheetId="7" r:id="rId7"/>
    <sheet name="Q1" sheetId="8" r:id="rId8"/>
    <sheet name="G5" sheetId="9" r:id="rId9"/>
    <sheet name="G6 " sheetId="10" r:id="rId10"/>
    <sheet name="G7" sheetId="11" r:id="rId11"/>
    <sheet name="G8 " sheetId="12" r:id="rId12"/>
    <sheet name=" QA1 " sheetId="13" state="hidden" r:id="rId13"/>
    <sheet name="QA2" sheetId="14" state="hidden" r:id="rId14"/>
  </sheets>
  <definedNames>
    <definedName name="_xlnm._FilterDatabase" localSheetId="10">'G7'!#REF!</definedName>
    <definedName name="_xlnm._FilterDatabase" localSheetId="11">'G8 '!#REF!</definedName>
  </definedNames>
  <calcPr calcId="181029" iterateDelta="1E-4"/>
  <extLst>
    <ext xmlns:xcalcf="http://schemas.microsoft.com/office/spreadsheetml/2018/calcfeatures" uri="{B58B0392-4F1F-4190-BB64-5DF3571DCE5F}">
      <xcalcf:calcFeatures>
        <xcalcf:feature name="microsoft.com:RD"/>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10" i="14" l="1"/>
  <c r="F9" i="14"/>
  <c r="F8" i="14"/>
  <c r="F7" i="14"/>
  <c r="F6" i="14"/>
  <c r="F5" i="14"/>
  <c r="E27" i="12"/>
  <c r="D27" i="12"/>
  <c r="C27" i="12"/>
  <c r="B27" i="12"/>
  <c r="E26" i="12"/>
  <c r="D26" i="12"/>
  <c r="C26" i="12"/>
  <c r="B26" i="12"/>
  <c r="E25" i="12"/>
  <c r="D25" i="12"/>
  <c r="E24" i="12"/>
  <c r="D24" i="12"/>
  <c r="E23" i="12"/>
  <c r="D23" i="12"/>
  <c r="E22" i="12"/>
  <c r="D22" i="12"/>
  <c r="E21" i="12"/>
  <c r="D21" i="12"/>
  <c r="E20" i="12"/>
  <c r="D20" i="12"/>
  <c r="E19" i="12"/>
  <c r="D19" i="12"/>
  <c r="G13" i="12"/>
  <c r="G27" i="12" s="1"/>
  <c r="F13" i="12"/>
  <c r="F27" i="12" s="1"/>
  <c r="G12" i="12"/>
  <c r="G26" i="12" s="1"/>
  <c r="F12" i="12"/>
  <c r="F26" i="12" s="1"/>
  <c r="H14" i="8"/>
  <c r="D14" i="8"/>
  <c r="H13" i="8"/>
  <c r="D13" i="8"/>
  <c r="D12" i="8"/>
</calcChain>
</file>

<file path=xl/sharedStrings.xml><?xml version="1.0" encoding="utf-8"?>
<sst xmlns="http://schemas.openxmlformats.org/spreadsheetml/2006/main" count="210" uniqueCount="107">
  <si>
    <t>Memòria sobre l'economia, el treball i la societat de les Illes Balears 2020</t>
  </si>
  <si>
    <t>Índex de quadres i gràfics I.9: Institucions Financeres</t>
  </si>
  <si>
    <t>Gràfic I-9.1a.</t>
  </si>
  <si>
    <t>Gràfic I-9.1b.</t>
  </si>
  <si>
    <t>Taxa de creixement del crèdit (2007-2020)</t>
  </si>
  <si>
    <t>Gràfic I-9.2.</t>
  </si>
  <si>
    <t>Crèdit total en relació amb el PIB (2012-2019)</t>
  </si>
  <si>
    <t>Gràfic I-9.3.</t>
  </si>
  <si>
    <t>Distribució del cost de l'endeutament per cost del finançament (2018-2019)</t>
  </si>
  <si>
    <t>Gràfic I-9.4.</t>
  </si>
  <si>
    <t>Distribució de l'endeutament per sector econòmic (2018-2019)</t>
  </si>
  <si>
    <t>Gràfic I-9.5.</t>
  </si>
  <si>
    <t>Empreses en procediment concursal</t>
  </si>
  <si>
    <t>Quadre I-9.1.</t>
  </si>
  <si>
    <t>Hipoteques a famílies (2010-2020)</t>
  </si>
  <si>
    <t>Gràfic I-9.6.</t>
  </si>
  <si>
    <t>Composició del deute segons el PDE (desembre de 2020)</t>
  </si>
  <si>
    <t>Gràfic I-9.7.</t>
  </si>
  <si>
    <t>Evolució del nombre d'oficines (2008-2020)</t>
  </si>
  <si>
    <t>Gràfic I-9.8a.</t>
  </si>
  <si>
    <t>Nombre d'empreses que amplien capital (2012-2020)</t>
  </si>
  <si>
    <t>Gràfic I-9.8b.</t>
  </si>
  <si>
    <t>Volum d'ampliacions de capital (milions d'euros) (2012-2020)</t>
  </si>
  <si>
    <t>Gràfic I-9.8c.</t>
  </si>
  <si>
    <t>Volum mitjà d'ampliació de capital (milers d'euros) (2012-2020)</t>
  </si>
  <si>
    <t>Quadre IA-9.1.</t>
  </si>
  <si>
    <t>Volum total de crèdit, taxa de creixement, nombre de titulars i import mitjà per titular (1998-2018)</t>
  </si>
  <si>
    <t>Quadre IA-9.2.</t>
  </si>
  <si>
    <t>Composició del deute segons el PDE (milions d'euros)</t>
  </si>
  <si>
    <t>Quadre IA-9.3.</t>
  </si>
  <si>
    <t xml:space="preserve">Distribució de l'endeutament per sector econòmic (2017-2018)
</t>
  </si>
  <si>
    <t>Quadre IA-9.4.</t>
  </si>
  <si>
    <t>Nombre d'empreses que amplien capital, volum d'ampliacions de capital i volum mitjà d'ampliació de capital (milers d'euros) a Espanya i a les Balears (2012-2019)</t>
  </si>
  <si>
    <t>Quadre IA-9.5.</t>
  </si>
  <si>
    <t>Evolució del nombre d'oficines a les Balears i a Espanya (1988-2017)</t>
  </si>
  <si>
    <t xml:space="preserve">Quadre IA-9.6 </t>
  </si>
  <si>
    <t>Distribució de l'endeutament per sector econòmic (2017-2018)</t>
  </si>
  <si>
    <t>Font: Elaboració pròpia a partir del Banc d’Espanya (2020). Boletín estadístico; Banc d’Espanya (2019). Memoria de central de información de riesgos</t>
  </si>
  <si>
    <t>Illes Balears</t>
  </si>
  <si>
    <t>Espanya</t>
  </si>
  <si>
    <t>Quadre IA-9.6. Distribució de l'endeutament per sector econòmic (2017-2018)</t>
  </si>
  <si>
    <t>Deute</t>
  </si>
  <si>
    <t>Total</t>
  </si>
  <si>
    <t>Hostaleria</t>
  </si>
  <si>
    <t>Construcció i immobiliari</t>
  </si>
  <si>
    <t>Comerç</t>
  </si>
  <si>
    <t>Professional i científic</t>
  </si>
  <si>
    <t>Administratiu i serveis auxiliars</t>
  </si>
  <si>
    <t>Indústria</t>
  </si>
  <si>
    <t>Entreteniment, recreatiu i artístic</t>
  </si>
  <si>
    <t>Transport</t>
  </si>
  <si>
    <t>Sanitat i serveis</t>
  </si>
  <si>
    <t>Agricultura</t>
  </si>
  <si>
    <t>Subministraments</t>
  </si>
  <si>
    <t>Altres</t>
  </si>
  <si>
    <t xml:space="preserve"> Font: Elaboració pròpia a partir del Sistema de análisis de balances ibéricos (s.d.)</t>
  </si>
  <si>
    <t>Més alt</t>
  </si>
  <si>
    <t>Font: Elaboració pròpia a partir del Sistema de Análisis de Balances Ibéricos (s.d).</t>
  </si>
  <si>
    <t>Quadre I-9.1. Hipoteques a famílies (2010-2020)</t>
  </si>
  <si>
    <t>Nombre d'hipoteques</t>
  </si>
  <si>
    <t>Volum de les hipoteques (milers d'euros)</t>
  </si>
  <si>
    <t>Import mitjà (€)</t>
  </si>
  <si>
    <t>Nombre d'execucions hipotecàries</t>
  </si>
  <si>
    <t>–</t>
  </si>
  <si>
    <r>
      <rPr>
        <sz val="8"/>
        <color rgb="FF000000"/>
        <rFont val="Arial"/>
        <family val="2"/>
        <charset val="1"/>
      </rPr>
      <t>Font:</t>
    </r>
    <r>
      <rPr>
        <i/>
        <sz val="8"/>
        <color rgb="FF000000"/>
        <rFont val="Arial"/>
        <family val="2"/>
        <charset val="1"/>
      </rPr>
      <t xml:space="preserve"> Elaboració pròpia a partir de l’INE (2021). Hipotecas</t>
    </r>
  </si>
  <si>
    <t>Desembre de 2020</t>
  </si>
  <si>
    <t>Desembre de 2019</t>
  </si>
  <si>
    <t>Illes</t>
  </si>
  <si>
    <t>Total CCAA</t>
  </si>
  <si>
    <t>Total CA</t>
  </si>
  <si>
    <t>Fons de finançament CA</t>
  </si>
  <si>
    <t>Préstecs IF residents ll/t</t>
  </si>
  <si>
    <t>Valors representatius de deute ll/t</t>
  </si>
  <si>
    <t>La resta del món</t>
  </si>
  <si>
    <t>Associacions publicoprivades</t>
  </si>
  <si>
    <t>Préstecs IF residents c/t</t>
  </si>
  <si>
    <t>Valors representatius de deute c/t</t>
  </si>
  <si>
    <t>Font: Elaboració pròpia a partir del Banc d’Espanya (2020). Estadísticas de administraciones públicas</t>
  </si>
  <si>
    <t>Font: Elaboració pròpia a partir del Banc d’Espanya (2020). Boletín estadístico</t>
  </si>
  <si>
    <t>Nombre d'empreses que amplien capital (nre. de societats)</t>
  </si>
  <si>
    <t>Volum d'ampliacions de capital (capital en milers d'euros)</t>
  </si>
  <si>
    <t>Volum mitjà d'ampliació de capital (milers d'euros)</t>
  </si>
  <si>
    <t>Font: Elaboració pròpia a partir del INE (2020). Estadísticas de sociedades mercantiles</t>
  </si>
  <si>
    <t>Espanya        (eix dret)</t>
  </si>
  <si>
    <t>Quadre IA-9.1. Volum total de crèdit, taxa de creixement, nombre de titulars i import mitjà per titular (1998-2018)</t>
  </si>
  <si>
    <t>Volum total de crèdit (milions d'euros)</t>
  </si>
  <si>
    <t>Taxa de creixement del crèdit</t>
  </si>
  <si>
    <t>Nombre d'operacions (milers)*</t>
  </si>
  <si>
    <t>Import mitjà per operació</t>
  </si>
  <si>
    <t>Illes Balears (eix dret)</t>
  </si>
  <si>
    <t>%</t>
  </si>
  <si>
    <t>Nota: A causa del canvi de definició a la informació proporcionada per la CIR del Banc d'Espanya, s'ha canviat l'analisi del nombre de titulars pel de nombre d'operacions. El nombre d'operacions per anys anteriors al 2017 s'ha calculat sobre el supòsit que el nombre d'operacions per titular de l'any 2018 es pot aplicar als anys anteriors.</t>
  </si>
  <si>
    <t>Quadre IA-9.2. Composició del deute segons el PDE  (milions d'euros)</t>
  </si>
  <si>
    <t>Construcció</t>
  </si>
  <si>
    <t>Hosteleria</t>
  </si>
  <si>
    <t>Resta</t>
  </si>
  <si>
    <t>Font: INE (2020). Estadística del procedimiento concursal  EPC</t>
  </si>
  <si>
    <t>Font: Elaboració pròpia a partir del Banc d’Espanya (2019 i 2020)</t>
  </si>
  <si>
    <t>Font: Elaboració pròpia a partir del Banc d’Espanya (2020) i Foment del Treball Nacional (2021)</t>
  </si>
  <si>
    <r>
      <t xml:space="preserve">Font: Elaboració pròpia a partir del </t>
    </r>
    <r>
      <rPr>
        <i/>
        <sz val="10"/>
        <color rgb="FF000000"/>
        <rFont val="Arial"/>
        <family val="2"/>
      </rPr>
      <t>Sistema de análisis de balances ibéricos</t>
    </r>
  </si>
  <si>
    <t>INE (2020). Estadística del procedimiento concursal. Recuperat el dia 15 de juny de 2021 de: https://www.ine.es/dyngs/INEbase/es/operacion.htm?c=Estadistica_C&amp;cid=1254736177018&amp;menu=ultiDatos&amp;idp=1254735576550.</t>
  </si>
  <si>
    <t>Composició del deute segons el PDE  (milions d'euros)</t>
  </si>
  <si>
    <t>Font: Elaboració pròpia a partir del Banc d’Espanya (2020)</t>
  </si>
  <si>
    <t xml:space="preserve"> Nombre d'empreses que amplien capital, volum d'ampliacions de capital i volum mitjà d'ampliació de capital (milers d'euros) a Espanya i a les Balears (2012-2019)</t>
  </si>
  <si>
    <t>INE (2020). Estadísticas de sociedades mercantiles. Recuperat el dia 17 de juny de 2021 de: https://www.ine.es/dyngs/INEbase/operacion.htm?c=Estadistica_C&amp;cid=1254736177026&amp;menu=resultados&amp;secc=1254736195507&amp;idp=1254735576550.</t>
  </si>
  <si>
    <t>Volum de crèdit (milions d'euros) (2007-2020)</t>
  </si>
  <si>
    <t>Credit total en relació amb el PIB (2012-2020)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</si>
</sst>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00"/>
    <numFmt numFmtId="165" formatCode="0.0%"/>
    <numFmt numFmtId="166" formatCode="0.0000"/>
    <numFmt numFmtId="167" formatCode="#,##0.000"/>
    <numFmt numFmtId="168" formatCode="#,##0.0000"/>
    <numFmt numFmtId="169" formatCode="#,##0.0"/>
    <numFmt numFmtId="170" formatCode="0.000%"/>
  </numFmts>
  <fonts count="18" x14ac:knownFonts="1">
    <font>
      <sz val="11"/>
      <color rgb="FF000000"/>
      <name val="Calibri"/>
      <family val="2"/>
      <charset val="1"/>
    </font>
    <font>
      <b/>
      <sz val="11"/>
      <color rgb="FF000000"/>
      <name val="Calibri"/>
      <family val="2"/>
      <charset val="1"/>
    </font>
    <font>
      <b/>
      <sz val="11"/>
      <color rgb="FFFFFFFF"/>
      <name val="Calibri"/>
      <family val="2"/>
      <charset val="1"/>
    </font>
    <font>
      <u/>
      <sz val="11"/>
      <color rgb="FF0563C1"/>
      <name val="Calibri"/>
      <family val="2"/>
      <charset val="1"/>
    </font>
    <font>
      <sz val="8"/>
      <color rgb="FF000000"/>
      <name val="Arial"/>
      <family val="2"/>
      <charset val="1"/>
    </font>
    <font>
      <b/>
      <sz val="8"/>
      <color rgb="FFFFFFFF"/>
      <name val="Arial"/>
      <family val="2"/>
      <charset val="1"/>
    </font>
    <font>
      <sz val="8"/>
      <name val="Arial"/>
      <family val="2"/>
      <charset val="1"/>
    </font>
    <font>
      <i/>
      <sz val="8"/>
      <color rgb="FF000000"/>
      <name val="Arial"/>
      <family val="2"/>
      <charset val="1"/>
    </font>
    <font>
      <b/>
      <sz val="8"/>
      <color rgb="FF000000"/>
      <name val="Arial"/>
      <family val="2"/>
      <charset val="1"/>
    </font>
    <font>
      <i/>
      <sz val="8"/>
      <name val="Arial"/>
      <family val="2"/>
      <charset val="1"/>
    </font>
    <font>
      <b/>
      <sz val="8"/>
      <name val="Arial"/>
      <family val="2"/>
      <charset val="1"/>
    </font>
    <font>
      <sz val="9"/>
      <name val="Arial"/>
      <family val="2"/>
    </font>
    <font>
      <sz val="8"/>
      <color rgb="FFFF0000"/>
      <name val="Arial"/>
      <family val="2"/>
      <charset val="1"/>
    </font>
    <font>
      <b/>
      <sz val="10"/>
      <name val="Arial"/>
      <family val="2"/>
    </font>
    <font>
      <sz val="11"/>
      <color rgb="FF000000"/>
      <name val="Calibri"/>
      <family val="2"/>
      <charset val="1"/>
    </font>
    <font>
      <sz val="10"/>
      <color rgb="FF000000"/>
      <name val="Arial"/>
      <family val="2"/>
    </font>
    <font>
      <i/>
      <sz val="10"/>
      <color rgb="FF000000"/>
      <name val="Arial"/>
      <family val="2"/>
    </font>
    <font>
      <u/>
      <sz val="10"/>
      <color rgb="FF0563C1"/>
      <name val="Arial"/>
      <family val="2"/>
    </font>
  </fonts>
  <fills count="8">
    <fill>
      <patternFill patternType="none"/>
    </fill>
    <fill>
      <patternFill patternType="gray125"/>
    </fill>
    <fill>
      <patternFill patternType="solid">
        <fgColor rgb="FFA6A6A6"/>
        <bgColor rgb="FFA5A5A5"/>
      </patternFill>
    </fill>
    <fill>
      <patternFill patternType="solid">
        <fgColor rgb="FFFFFFFF"/>
        <bgColor rgb="FFFFFFCC"/>
      </patternFill>
    </fill>
    <fill>
      <patternFill patternType="solid">
        <fgColor rgb="FF808080"/>
        <bgColor rgb="FF8B8B8B"/>
      </patternFill>
    </fill>
    <fill>
      <patternFill patternType="solid">
        <fgColor rgb="FFFFCC00"/>
        <bgColor rgb="FFFFC000"/>
      </patternFill>
    </fill>
    <fill>
      <patternFill patternType="solid">
        <fgColor rgb="FFC0C0C0"/>
        <bgColor rgb="FFCCCCFF"/>
      </patternFill>
    </fill>
    <fill>
      <patternFill patternType="solid">
        <fgColor rgb="FFFFC000"/>
        <bgColor rgb="FFFFCC00"/>
      </patternFill>
    </fill>
  </fills>
  <borders count="12">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hair">
        <color rgb="FFFFFFFF"/>
      </left>
      <right style="hair">
        <color rgb="FFFFFFFF"/>
      </right>
      <top style="hair">
        <color rgb="FFFFFFFF"/>
      </top>
      <bottom style="hair">
        <color rgb="FFFFFFFF"/>
      </bottom>
      <diagonal/>
    </border>
    <border>
      <left/>
      <right style="hair">
        <color rgb="FFFFFFFF"/>
      </right>
      <top style="hair">
        <color rgb="FFFFFFFF"/>
      </top>
      <bottom style="hair">
        <color rgb="FFFFFFFF"/>
      </bottom>
      <diagonal/>
    </border>
    <border>
      <left style="thin">
        <color auto="1"/>
      </left>
      <right/>
      <top/>
      <bottom/>
      <diagonal/>
    </border>
  </borders>
  <cellStyleXfs count="4">
    <xf numFmtId="0" fontId="0" fillId="0" borderId="0"/>
    <xf numFmtId="9" fontId="14" fillId="0" borderId="0" applyBorder="0" applyProtection="0"/>
    <xf numFmtId="0" fontId="3" fillId="0" borderId="0" applyBorder="0" applyProtection="0"/>
    <xf numFmtId="0" fontId="14" fillId="0" borderId="0"/>
  </cellStyleXfs>
  <cellXfs count="157">
    <xf numFmtId="0" fontId="0" fillId="0" borderId="0" xfId="0"/>
    <xf numFmtId="0" fontId="1" fillId="0" borderId="0" xfId="0" applyFont="1"/>
    <xf numFmtId="0" fontId="0" fillId="2" borderId="0" xfId="0" applyFill="1"/>
    <xf numFmtId="0" fontId="3" fillId="0" borderId="1" xfId="2" applyFont="1" applyBorder="1" applyAlignment="1" applyProtection="1">
      <alignment horizontal="left"/>
    </xf>
    <xf numFmtId="0" fontId="3" fillId="0" borderId="2" xfId="2" applyFont="1" applyBorder="1" applyAlignment="1" applyProtection="1">
      <alignment horizontal="left"/>
    </xf>
    <xf numFmtId="0" fontId="3" fillId="3" borderId="0" xfId="2" applyFont="1" applyFill="1" applyBorder="1" applyAlignment="1" applyProtection="1">
      <alignment horizontal="left"/>
    </xf>
    <xf numFmtId="0" fontId="0" fillId="0" borderId="0" xfId="0" applyFont="1" applyAlignment="1"/>
    <xf numFmtId="0" fontId="5" fillId="3" borderId="0" xfId="0" applyFont="1" applyFill="1" applyBorder="1" applyAlignment="1">
      <alignment horizontal="center"/>
    </xf>
    <xf numFmtId="0" fontId="6" fillId="0" borderId="2" xfId="0" applyFont="1" applyBorder="1" applyAlignment="1"/>
    <xf numFmtId="0" fontId="4" fillId="5" borderId="2" xfId="0" applyFont="1" applyFill="1" applyBorder="1" applyAlignment="1">
      <alignment horizontal="center"/>
    </xf>
    <xf numFmtId="0" fontId="6" fillId="0" borderId="0" xfId="0" applyFont="1" applyAlignment="1"/>
    <xf numFmtId="0" fontId="6" fillId="0" borderId="2" xfId="0" applyFont="1" applyBorder="1" applyAlignment="1">
      <alignment horizontal="left"/>
    </xf>
    <xf numFmtId="164" fontId="6" fillId="0" borderId="2" xfId="0" applyNumberFormat="1" applyFont="1" applyBorder="1" applyAlignment="1"/>
    <xf numFmtId="0" fontId="4" fillId="0" borderId="0" xfId="0" applyFont="1" applyAlignment="1"/>
    <xf numFmtId="164" fontId="6" fillId="0" borderId="0" xfId="0" applyNumberFormat="1" applyFont="1" applyAlignment="1"/>
    <xf numFmtId="3" fontId="4" fillId="0" borderId="2" xfId="0" applyNumberFormat="1" applyFont="1" applyBorder="1" applyAlignment="1"/>
    <xf numFmtId="0" fontId="6" fillId="0" borderId="2" xfId="0" applyFont="1" applyBorder="1" applyAlignment="1">
      <alignment horizontal="left"/>
    </xf>
    <xf numFmtId="0" fontId="7" fillId="0" borderId="0" xfId="0" applyFont="1" applyAlignment="1">
      <alignment wrapText="1"/>
    </xf>
    <xf numFmtId="164" fontId="0" fillId="0" borderId="0" xfId="0" applyNumberFormat="1" applyFont="1" applyAlignment="1"/>
    <xf numFmtId="0" fontId="4" fillId="0" borderId="2" xfId="0" applyFont="1" applyBorder="1" applyAlignment="1"/>
    <xf numFmtId="0" fontId="7" fillId="0" borderId="2" xfId="0" applyFont="1" applyBorder="1" applyAlignment="1"/>
    <xf numFmtId="0" fontId="8" fillId="6" borderId="2" xfId="0" applyFont="1" applyFill="1" applyBorder="1" applyAlignment="1"/>
    <xf numFmtId="3" fontId="8" fillId="6" borderId="2" xfId="0" applyNumberFormat="1" applyFont="1" applyFill="1" applyBorder="1" applyAlignment="1"/>
    <xf numFmtId="165" fontId="4" fillId="0" borderId="0" xfId="0" applyNumberFormat="1" applyFont="1" applyAlignment="1"/>
    <xf numFmtId="9" fontId="4" fillId="0" borderId="2" xfId="0" applyNumberFormat="1" applyFont="1" applyBorder="1" applyAlignment="1">
      <alignment horizontal="left"/>
    </xf>
    <xf numFmtId="164" fontId="4" fillId="0" borderId="2" xfId="0" applyNumberFormat="1" applyFont="1" applyBorder="1" applyAlignment="1"/>
    <xf numFmtId="164" fontId="4" fillId="0" borderId="0" xfId="0" applyNumberFormat="1" applyFont="1" applyAlignment="1"/>
    <xf numFmtId="0" fontId="4" fillId="0" borderId="2" xfId="0" applyFont="1" applyBorder="1"/>
    <xf numFmtId="0" fontId="9" fillId="0" borderId="5" xfId="0" applyFont="1" applyBorder="1" applyAlignment="1"/>
    <xf numFmtId="0" fontId="9" fillId="0" borderId="0" xfId="0" applyFont="1" applyBorder="1" applyAlignment="1"/>
    <xf numFmtId="164" fontId="4" fillId="0" borderId="0" xfId="0" applyNumberFormat="1" applyFont="1" applyBorder="1" applyAlignment="1"/>
    <xf numFmtId="0" fontId="4" fillId="3" borderId="0" xfId="0" applyFont="1" applyFill="1" applyBorder="1" applyAlignment="1"/>
    <xf numFmtId="0" fontId="4" fillId="3" borderId="0" xfId="0" applyFont="1" applyFill="1" applyBorder="1" applyAlignment="1">
      <alignment horizontal="center"/>
    </xf>
    <xf numFmtId="0" fontId="8" fillId="3" borderId="0" xfId="0" applyFont="1" applyFill="1" applyBorder="1" applyAlignment="1"/>
    <xf numFmtId="3" fontId="8" fillId="3" borderId="0" xfId="0" applyNumberFormat="1" applyFont="1" applyFill="1" applyBorder="1" applyAlignment="1"/>
    <xf numFmtId="3" fontId="4" fillId="3" borderId="0" xfId="0" applyNumberFormat="1" applyFont="1" applyFill="1" applyBorder="1" applyAlignment="1"/>
    <xf numFmtId="0" fontId="4" fillId="3" borderId="0" xfId="0" applyFont="1" applyFill="1" applyBorder="1"/>
    <xf numFmtId="3" fontId="4" fillId="0" borderId="0" xfId="0" applyNumberFormat="1" applyFont="1" applyBorder="1" applyAlignment="1"/>
    <xf numFmtId="0" fontId="4" fillId="0" borderId="0" xfId="0" applyFont="1" applyBorder="1"/>
    <xf numFmtId="0" fontId="0" fillId="3" borderId="0" xfId="0" applyFont="1" applyFill="1" applyBorder="1" applyAlignment="1"/>
    <xf numFmtId="3" fontId="0" fillId="0" borderId="0" xfId="0" applyNumberFormat="1" applyFont="1" applyAlignment="1"/>
    <xf numFmtId="0" fontId="0" fillId="3" borderId="3" xfId="0" applyFont="1" applyFill="1" applyBorder="1" applyAlignment="1"/>
    <xf numFmtId="0" fontId="0" fillId="0" borderId="0" xfId="0" applyFont="1"/>
    <xf numFmtId="1" fontId="4" fillId="7" borderId="2" xfId="0" applyNumberFormat="1" applyFont="1" applyFill="1" applyBorder="1" applyAlignment="1">
      <alignment horizontal="center" vertical="center" wrapText="1"/>
    </xf>
    <xf numFmtId="0" fontId="4" fillId="3" borderId="2" xfId="0" applyFont="1" applyFill="1" applyBorder="1" applyAlignment="1">
      <alignment horizontal="left"/>
    </xf>
    <xf numFmtId="3" fontId="4" fillId="3" borderId="2" xfId="0" applyNumberFormat="1" applyFont="1" applyFill="1" applyBorder="1" applyAlignment="1"/>
    <xf numFmtId="3" fontId="4" fillId="3" borderId="2" xfId="0" applyNumberFormat="1" applyFont="1" applyFill="1" applyBorder="1" applyAlignment="1">
      <alignment horizontal="right"/>
    </xf>
    <xf numFmtId="3" fontId="10" fillId="6" borderId="2" xfId="0" applyNumberFormat="1" applyFont="1" applyFill="1" applyBorder="1" applyAlignment="1"/>
    <xf numFmtId="0" fontId="5" fillId="4" borderId="2" xfId="0" applyFont="1" applyFill="1" applyBorder="1" applyAlignment="1">
      <alignment horizontal="center"/>
    </xf>
    <xf numFmtId="0" fontId="5" fillId="0" borderId="0" xfId="0" applyFont="1" applyBorder="1" applyAlignment="1">
      <alignment horizontal="center"/>
    </xf>
    <xf numFmtId="0" fontId="4" fillId="0" borderId="0" xfId="0" applyFont="1"/>
    <xf numFmtId="0" fontId="5" fillId="3" borderId="6" xfId="0" applyFont="1" applyFill="1" applyBorder="1" applyAlignment="1">
      <alignment horizontal="center"/>
    </xf>
    <xf numFmtId="0" fontId="4" fillId="0" borderId="0" xfId="0" applyFont="1" applyBorder="1" applyAlignment="1">
      <alignment horizontal="center"/>
    </xf>
    <xf numFmtId="0" fontId="4" fillId="0" borderId="8" xfId="0" applyFont="1" applyBorder="1" applyAlignment="1"/>
    <xf numFmtId="0" fontId="4" fillId="0" borderId="0" xfId="0" applyFont="1" applyBorder="1" applyAlignment="1">
      <alignment horizontal="center"/>
    </xf>
    <xf numFmtId="0" fontId="4" fillId="3" borderId="0" xfId="0" applyFont="1" applyFill="1" applyBorder="1" applyAlignment="1">
      <alignment horizontal="center" wrapText="1"/>
    </xf>
    <xf numFmtId="10" fontId="8" fillId="0" borderId="0" xfId="1" applyNumberFormat="1" applyFont="1" applyBorder="1" applyAlignment="1" applyProtection="1"/>
    <xf numFmtId="165" fontId="4" fillId="3" borderId="0" xfId="1" applyNumberFormat="1" applyFont="1" applyFill="1" applyBorder="1" applyAlignment="1" applyProtection="1"/>
    <xf numFmtId="10" fontId="4" fillId="0" borderId="0" xfId="1" applyNumberFormat="1" applyFont="1" applyBorder="1" applyAlignment="1" applyProtection="1"/>
    <xf numFmtId="166" fontId="0" fillId="0" borderId="0" xfId="0" applyNumberFormat="1" applyAlignment="1">
      <alignment wrapText="1"/>
    </xf>
    <xf numFmtId="3" fontId="0" fillId="0" borderId="9" xfId="0" applyNumberFormat="1" applyFont="1" applyBorder="1" applyAlignment="1">
      <alignment horizontal="right"/>
    </xf>
    <xf numFmtId="49" fontId="4" fillId="5" borderId="2" xfId="0" applyNumberFormat="1" applyFont="1" applyFill="1" applyBorder="1" applyAlignment="1">
      <alignment horizontal="center"/>
    </xf>
    <xf numFmtId="0" fontId="4" fillId="0" borderId="2" xfId="0" applyFont="1" applyBorder="1" applyAlignment="1">
      <alignment horizontal="left"/>
    </xf>
    <xf numFmtId="3" fontId="11" fillId="0" borderId="0" xfId="0" applyNumberFormat="1" applyFont="1" applyBorder="1" applyAlignment="1">
      <alignment horizontal="right"/>
    </xf>
    <xf numFmtId="167" fontId="0" fillId="0" borderId="10" xfId="0" applyNumberFormat="1" applyFont="1" applyBorder="1" applyAlignment="1">
      <alignment horizontal="right"/>
    </xf>
    <xf numFmtId="167" fontId="0" fillId="0" borderId="9" xfId="0" applyNumberFormat="1" applyFont="1" applyBorder="1" applyAlignment="1">
      <alignment horizontal="right"/>
    </xf>
    <xf numFmtId="0" fontId="8" fillId="6" borderId="2" xfId="0" applyFont="1" applyFill="1" applyBorder="1" applyAlignment="1">
      <alignment horizontal="left"/>
    </xf>
    <xf numFmtId="168" fontId="0" fillId="0" borderId="9" xfId="0" applyNumberFormat="1" applyFont="1" applyBorder="1" applyAlignment="1">
      <alignment horizontal="right"/>
    </xf>
    <xf numFmtId="0" fontId="5" fillId="0" borderId="2" xfId="0" applyFont="1" applyBorder="1" applyAlignment="1">
      <alignment horizontal="center" wrapText="1"/>
    </xf>
    <xf numFmtId="0" fontId="4" fillId="5" borderId="2" xfId="3" applyFont="1" applyFill="1" applyBorder="1" applyAlignment="1">
      <alignment horizontal="center"/>
    </xf>
    <xf numFmtId="0" fontId="4" fillId="0" borderId="2" xfId="3" applyFont="1" applyBorder="1" applyAlignment="1">
      <alignment horizontal="left"/>
    </xf>
    <xf numFmtId="3" fontId="4" fillId="0" borderId="2" xfId="3" applyNumberFormat="1" applyFont="1" applyBorder="1" applyAlignment="1"/>
    <xf numFmtId="1" fontId="4" fillId="0" borderId="0" xfId="0" applyNumberFormat="1" applyFont="1" applyAlignment="1"/>
    <xf numFmtId="3" fontId="4" fillId="0" borderId="0" xfId="0" applyNumberFormat="1" applyFont="1" applyAlignment="1"/>
    <xf numFmtId="0" fontId="8" fillId="6" borderId="2" xfId="3" applyFont="1" applyFill="1" applyBorder="1" applyAlignment="1">
      <alignment horizontal="left"/>
    </xf>
    <xf numFmtId="3" fontId="8" fillId="6" borderId="2" xfId="3" applyNumberFormat="1" applyFont="1" applyFill="1" applyBorder="1" applyAlignment="1"/>
    <xf numFmtId="166" fontId="4" fillId="0" borderId="0" xfId="0" applyNumberFormat="1" applyFont="1" applyAlignment="1"/>
    <xf numFmtId="3" fontId="6" fillId="0" borderId="0" xfId="0" applyNumberFormat="1" applyFont="1" applyAlignment="1"/>
    <xf numFmtId="0" fontId="7" fillId="0" borderId="0" xfId="0" applyFont="1" applyAlignment="1"/>
    <xf numFmtId="0" fontId="12" fillId="0" borderId="0" xfId="0" applyFont="1" applyAlignment="1"/>
    <xf numFmtId="0" fontId="0" fillId="3" borderId="0" xfId="0" applyFill="1"/>
    <xf numFmtId="3" fontId="4" fillId="3" borderId="0" xfId="0" applyNumberFormat="1" applyFont="1" applyFill="1" applyAlignment="1"/>
    <xf numFmtId="0" fontId="4" fillId="3" borderId="0" xfId="0" applyFont="1" applyFill="1" applyAlignment="1"/>
    <xf numFmtId="49" fontId="0" fillId="0" borderId="0" xfId="0" applyNumberFormat="1" applyFont="1" applyAlignment="1">
      <alignment horizontal="left"/>
    </xf>
    <xf numFmtId="49" fontId="0" fillId="0" borderId="0" xfId="0" applyNumberFormat="1" applyFont="1" applyAlignment="1"/>
    <xf numFmtId="49" fontId="4" fillId="7" borderId="2" xfId="0" applyNumberFormat="1" applyFont="1" applyFill="1" applyBorder="1" applyAlignment="1">
      <alignment horizontal="left"/>
    </xf>
    <xf numFmtId="49" fontId="4" fillId="7" borderId="2" xfId="0" applyNumberFormat="1" applyFont="1" applyFill="1" applyBorder="1" applyAlignment="1">
      <alignment horizontal="center"/>
    </xf>
    <xf numFmtId="49" fontId="4" fillId="7" borderId="2" xfId="0" applyNumberFormat="1" applyFont="1" applyFill="1" applyBorder="1" applyAlignment="1">
      <alignment horizontal="center" wrapText="1"/>
    </xf>
    <xf numFmtId="165" fontId="4" fillId="0" borderId="2" xfId="1" applyNumberFormat="1" applyFont="1" applyBorder="1" applyAlignment="1" applyProtection="1"/>
    <xf numFmtId="169" fontId="4" fillId="0" borderId="2" xfId="0" applyNumberFormat="1" applyFont="1" applyBorder="1" applyAlignment="1"/>
    <xf numFmtId="3" fontId="0" fillId="3" borderId="0" xfId="0" applyNumberFormat="1" applyFill="1"/>
    <xf numFmtId="49" fontId="0" fillId="0" borderId="0" xfId="0" applyNumberFormat="1" applyAlignment="1">
      <alignment wrapText="1"/>
    </xf>
    <xf numFmtId="3" fontId="0" fillId="0" borderId="0" xfId="0" applyNumberFormat="1"/>
    <xf numFmtId="49" fontId="4" fillId="0" borderId="0" xfId="0" applyNumberFormat="1" applyFont="1" applyAlignment="1"/>
    <xf numFmtId="0" fontId="4" fillId="0" borderId="5" xfId="0" applyFont="1" applyBorder="1" applyAlignment="1">
      <alignment horizontal="left"/>
    </xf>
    <xf numFmtId="3" fontId="4" fillId="0" borderId="5" xfId="0" applyNumberFormat="1" applyFont="1" applyBorder="1" applyAlignment="1"/>
    <xf numFmtId="10" fontId="4" fillId="0" borderId="2" xfId="1" applyNumberFormat="1" applyFont="1" applyBorder="1" applyAlignment="1" applyProtection="1"/>
    <xf numFmtId="2" fontId="4" fillId="0" borderId="0" xfId="0" applyNumberFormat="1" applyFont="1" applyAlignment="1"/>
    <xf numFmtId="0" fontId="4" fillId="0" borderId="0" xfId="0" applyFont="1" applyAlignment="1">
      <alignment horizontal="left"/>
    </xf>
    <xf numFmtId="9" fontId="4" fillId="0" borderId="0" xfId="1" applyFont="1" applyBorder="1" applyAlignment="1" applyProtection="1"/>
    <xf numFmtId="10" fontId="4" fillId="0" borderId="0" xfId="0" applyNumberFormat="1" applyFont="1" applyAlignment="1"/>
    <xf numFmtId="169" fontId="4" fillId="0" borderId="0" xfId="0" applyNumberFormat="1" applyFont="1" applyAlignment="1"/>
    <xf numFmtId="49" fontId="4" fillId="0" borderId="0" xfId="0" applyNumberFormat="1" applyFont="1" applyAlignment="1">
      <alignment horizontal="left"/>
    </xf>
    <xf numFmtId="170" fontId="4" fillId="0" borderId="0" xfId="1" applyNumberFormat="1" applyFont="1" applyBorder="1" applyAlignment="1" applyProtection="1"/>
    <xf numFmtId="0" fontId="0" fillId="0" borderId="0" xfId="0"/>
    <xf numFmtId="0" fontId="0" fillId="0" borderId="0" xfId="0" applyFont="1" applyAlignment="1"/>
    <xf numFmtId="0" fontId="0" fillId="0" borderId="0" xfId="0" applyFont="1" applyBorder="1" applyAlignment="1"/>
    <xf numFmtId="10" fontId="4" fillId="0" borderId="0" xfId="1" applyNumberFormat="1" applyFont="1" applyBorder="1" applyAlignment="1" applyProtection="1"/>
    <xf numFmtId="0" fontId="7" fillId="0" borderId="0" xfId="0" applyFont="1" applyBorder="1" applyAlignment="1"/>
    <xf numFmtId="0" fontId="4" fillId="0" borderId="0" xfId="0" applyFont="1" applyBorder="1" applyAlignment="1"/>
    <xf numFmtId="0" fontId="13" fillId="0" borderId="0" xfId="0" applyFont="1" applyBorder="1" applyAlignment="1">
      <alignment horizontal="left" wrapText="1"/>
    </xf>
    <xf numFmtId="0" fontId="15" fillId="0" borderId="0" xfId="0" applyFont="1"/>
    <xf numFmtId="165" fontId="4" fillId="0" borderId="2" xfId="0" applyNumberFormat="1" applyFont="1" applyBorder="1"/>
    <xf numFmtId="165" fontId="4" fillId="0" borderId="2" xfId="0" applyNumberFormat="1" applyFont="1" applyBorder="1" applyAlignment="1"/>
    <xf numFmtId="165" fontId="8" fillId="6" borderId="2" xfId="0" applyNumberFormat="1" applyFont="1" applyFill="1" applyBorder="1" applyAlignment="1"/>
    <xf numFmtId="0" fontId="2" fillId="2" borderId="0" xfId="0" applyFont="1" applyFill="1" applyBorder="1" applyAlignment="1">
      <alignment horizontal="center"/>
    </xf>
    <xf numFmtId="0" fontId="4" fillId="0" borderId="2" xfId="0" applyFont="1" applyBorder="1" applyAlignment="1">
      <alignment wrapText="1"/>
    </xf>
    <xf numFmtId="0" fontId="4" fillId="3" borderId="2" xfId="0" applyFont="1" applyFill="1" applyBorder="1" applyAlignment="1"/>
    <xf numFmtId="0" fontId="0" fillId="0" borderId="0" xfId="0" applyBorder="1"/>
    <xf numFmtId="0" fontId="0" fillId="0" borderId="0" xfId="0" applyBorder="1" applyAlignment="1">
      <alignment horizontal="center"/>
    </xf>
    <xf numFmtId="0" fontId="15" fillId="0" borderId="0" xfId="0" applyFont="1" applyAlignment="1">
      <alignment horizontal="center" vertical="center"/>
    </xf>
    <xf numFmtId="1" fontId="5" fillId="4" borderId="2" xfId="0" applyNumberFormat="1" applyFont="1" applyFill="1" applyBorder="1" applyAlignment="1">
      <alignment horizontal="center" wrapText="1"/>
    </xf>
    <xf numFmtId="0" fontId="7" fillId="0" borderId="0" xfId="0" applyFont="1" applyBorder="1" applyAlignment="1">
      <alignment horizontal="center" wrapText="1"/>
    </xf>
    <xf numFmtId="0" fontId="9" fillId="0" borderId="5" xfId="0" applyFont="1" applyBorder="1" applyAlignment="1">
      <alignment horizontal="center" wrapText="1"/>
    </xf>
    <xf numFmtId="0" fontId="0" fillId="0" borderId="0" xfId="0" applyFont="1" applyBorder="1" applyAlignment="1">
      <alignment horizontal="center"/>
    </xf>
    <xf numFmtId="0" fontId="5" fillId="4" borderId="3" xfId="0" applyFont="1" applyFill="1" applyBorder="1" applyAlignment="1">
      <alignment horizontal="center" wrapText="1"/>
    </xf>
    <xf numFmtId="0" fontId="5" fillId="4" borderId="4" xfId="0" applyFont="1" applyFill="1" applyBorder="1" applyAlignment="1">
      <alignment horizontal="center" wrapText="1"/>
    </xf>
    <xf numFmtId="0" fontId="4" fillId="0" borderId="2" xfId="0" applyFont="1" applyBorder="1" applyAlignment="1"/>
    <xf numFmtId="0" fontId="4" fillId="5" borderId="2" xfId="0" applyFont="1" applyFill="1" applyBorder="1" applyAlignment="1">
      <alignment horizontal="center"/>
    </xf>
    <xf numFmtId="0" fontId="4" fillId="3" borderId="0" xfId="0" applyFont="1" applyFill="1" applyBorder="1" applyAlignment="1">
      <alignment horizontal="center"/>
    </xf>
    <xf numFmtId="0" fontId="15" fillId="0" borderId="0" xfId="0" applyFont="1" applyAlignment="1">
      <alignment horizontal="left" vertical="center" wrapText="1"/>
    </xf>
    <xf numFmtId="1" fontId="5" fillId="4" borderId="2" xfId="0" applyNumberFormat="1" applyFont="1" applyFill="1" applyBorder="1" applyAlignment="1">
      <alignment horizontal="center"/>
    </xf>
    <xf numFmtId="1" fontId="4" fillId="3" borderId="2" xfId="0" applyNumberFormat="1" applyFont="1" applyFill="1" applyBorder="1" applyAlignment="1"/>
    <xf numFmtId="1" fontId="4" fillId="7" borderId="2" xfId="0" applyNumberFormat="1" applyFont="1" applyFill="1" applyBorder="1" applyAlignment="1">
      <alignment horizontal="center"/>
    </xf>
    <xf numFmtId="1" fontId="4" fillId="0" borderId="5" xfId="0" applyNumberFormat="1" applyFont="1" applyBorder="1" applyAlignment="1">
      <alignment horizontal="center"/>
    </xf>
    <xf numFmtId="0" fontId="5" fillId="3" borderId="0" xfId="0" applyFont="1" applyFill="1" applyBorder="1" applyAlignment="1">
      <alignment horizontal="center"/>
    </xf>
    <xf numFmtId="0" fontId="7" fillId="0" borderId="5" xfId="0" applyFont="1" applyBorder="1" applyAlignment="1">
      <alignment horizontal="center"/>
    </xf>
    <xf numFmtId="0" fontId="5" fillId="4" borderId="2" xfId="0" applyFont="1" applyFill="1" applyBorder="1" applyAlignment="1">
      <alignment horizontal="center"/>
    </xf>
    <xf numFmtId="0" fontId="5" fillId="4" borderId="7" xfId="0" applyFont="1" applyFill="1" applyBorder="1" applyAlignment="1">
      <alignment horizontal="center"/>
    </xf>
    <xf numFmtId="0" fontId="5" fillId="4" borderId="2" xfId="0" applyFont="1" applyFill="1" applyBorder="1" applyAlignment="1">
      <alignment horizontal="center" wrapText="1"/>
    </xf>
    <xf numFmtId="0" fontId="7" fillId="0" borderId="5" xfId="0" applyFont="1" applyBorder="1" applyAlignment="1">
      <alignment horizontal="center" wrapText="1"/>
    </xf>
    <xf numFmtId="0" fontId="4" fillId="5" borderId="2" xfId="0" applyFont="1" applyFill="1" applyBorder="1" applyAlignment="1">
      <alignment horizontal="center" vertical="center" wrapText="1"/>
    </xf>
    <xf numFmtId="3" fontId="7" fillId="0" borderId="5" xfId="0" applyNumberFormat="1" applyFont="1" applyBorder="1" applyAlignment="1">
      <alignment horizontal="center"/>
    </xf>
    <xf numFmtId="0" fontId="4" fillId="0" borderId="0" xfId="0" applyFont="1" applyBorder="1" applyAlignment="1">
      <alignment horizontal="center" wrapText="1"/>
    </xf>
    <xf numFmtId="0" fontId="6" fillId="0" borderId="0" xfId="0" applyFont="1" applyBorder="1" applyAlignment="1">
      <alignment horizontal="center" wrapText="1"/>
    </xf>
    <xf numFmtId="0" fontId="4" fillId="0" borderId="0" xfId="0" applyFont="1" applyBorder="1" applyAlignment="1">
      <alignment horizontal="left" wrapText="1"/>
    </xf>
    <xf numFmtId="49" fontId="5" fillId="4" borderId="2" xfId="0" applyNumberFormat="1" applyFont="1" applyFill="1" applyBorder="1" applyAlignment="1">
      <alignment horizontal="center"/>
    </xf>
    <xf numFmtId="49" fontId="4" fillId="7" borderId="2" xfId="0" applyNumberFormat="1" applyFont="1" applyFill="1" applyBorder="1" applyAlignment="1">
      <alignment horizontal="center" wrapText="1"/>
    </xf>
    <xf numFmtId="49" fontId="4" fillId="7" borderId="2" xfId="0" applyNumberFormat="1" applyFont="1" applyFill="1" applyBorder="1" applyAlignment="1">
      <alignment horizontal="center"/>
    </xf>
    <xf numFmtId="0" fontId="4" fillId="0" borderId="0" xfId="0" applyFont="1" applyBorder="1" applyAlignment="1">
      <alignment horizontal="center"/>
    </xf>
    <xf numFmtId="0" fontId="7" fillId="0" borderId="0" xfId="0" applyFont="1" applyBorder="1" applyAlignment="1">
      <alignment horizontal="center"/>
    </xf>
    <xf numFmtId="0" fontId="5" fillId="4" borderId="11" xfId="0" applyFont="1" applyFill="1" applyBorder="1" applyAlignment="1">
      <alignment horizontal="center" wrapText="1"/>
    </xf>
    <xf numFmtId="0" fontId="17" fillId="0" borderId="1" xfId="2" applyFont="1" applyBorder="1" applyAlignment="1" applyProtection="1">
      <alignment horizontal="left"/>
    </xf>
    <xf numFmtId="0" fontId="15" fillId="0" borderId="2" xfId="0" applyFont="1" applyBorder="1" applyAlignment="1">
      <alignment wrapText="1"/>
    </xf>
    <xf numFmtId="0" fontId="17" fillId="0" borderId="1" xfId="2" applyFont="1" applyBorder="1" applyAlignment="1" applyProtection="1">
      <alignment horizontal="left" vertical="center" readingOrder="1"/>
    </xf>
    <xf numFmtId="0" fontId="17" fillId="0" borderId="0" xfId="2" applyFont="1" applyBorder="1" applyProtection="1"/>
    <xf numFmtId="0" fontId="17" fillId="0" borderId="2" xfId="2" applyFont="1" applyBorder="1" applyProtection="1"/>
  </cellXfs>
  <cellStyles count="4">
    <cellStyle name="Excel Built-in Explanatory Text" xfId="3" xr:uid="{00000000-0005-0000-0000-000007000000}"/>
    <cellStyle name="Hipervínculo" xfId="2" builtinId="8"/>
    <cellStyle name="Normal" xfId="0" builtinId="0"/>
    <cellStyle name="Porcentaje" xfId="1" builtin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A5A5A5"/>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A6A6A6"/>
      <rgbColor rgb="FFFFCC99"/>
      <rgbColor rgb="FF3366FF"/>
      <rgbColor rgb="FF33CCCC"/>
      <rgbColor rgb="FF92D050"/>
      <rgbColor rgb="FFFFCC00"/>
      <rgbColor rgb="FFFFC000"/>
      <rgbColor rgb="FFFF6600"/>
      <rgbColor rgb="FF8B8B8B"/>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I-9.1a. Volum de crèdit (milions d'euros) (2007-2020)</a:t>
            </a:r>
          </a:p>
        </c:rich>
      </c:tx>
      <c:layout>
        <c:manualLayout>
          <c:xMode val="edge"/>
          <c:yMode val="edge"/>
          <c:x val="0.218781128316581"/>
          <c:y val="3.7510656436487599E-2"/>
        </c:manualLayout>
      </c:layout>
      <c:overlay val="0"/>
      <c:spPr>
        <a:noFill/>
        <a:ln w="0">
          <a:noFill/>
        </a:ln>
      </c:spPr>
    </c:title>
    <c:autoTitleDeleted val="0"/>
    <c:plotArea>
      <c:layout>
        <c:manualLayout>
          <c:layoutTarget val="inner"/>
          <c:xMode val="edge"/>
          <c:yMode val="edge"/>
          <c:x val="0.1728696912071"/>
          <c:y val="0.22099081178365099"/>
          <c:w val="0.67545051163633096"/>
          <c:h val="0.62224116699819998"/>
        </c:manualLayout>
      </c:layout>
      <c:lineChart>
        <c:grouping val="standard"/>
        <c:varyColors val="0"/>
        <c:ser>
          <c:idx val="0"/>
          <c:order val="0"/>
          <c:tx>
            <c:strRef>
              <c:f>' QA1 '!$C$3</c:f>
              <c:strCache>
                <c:ptCount val="1"/>
                <c:pt idx="0">
                  <c:v>Espanya</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 QA1 '!$A$12:$A$25</c:f>
              <c:numCache>
                <c:formatCode>General</c:formatCode>
                <c:ptCount val="1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numCache>
            </c:numRef>
          </c:cat>
          <c:val>
            <c:numRef>
              <c:f>' QA1 '!$C$12:$C$25</c:f>
              <c:numCache>
                <c:formatCode>#,##0</c:formatCode>
                <c:ptCount val="14"/>
                <c:pt idx="0">
                  <c:v>1730688.257</c:v>
                </c:pt>
                <c:pt idx="1">
                  <c:v>1842796.737</c:v>
                </c:pt>
                <c:pt idx="2">
                  <c:v>1837760.7579999999</c:v>
                </c:pt>
                <c:pt idx="3">
                  <c:v>1856783.2790000001</c:v>
                </c:pt>
                <c:pt idx="4">
                  <c:v>1798025.7379999999</c:v>
                </c:pt>
                <c:pt idx="5">
                  <c:v>1634654.878</c:v>
                </c:pt>
                <c:pt idx="6">
                  <c:v>1469010.399</c:v>
                </c:pt>
                <c:pt idx="7">
                  <c:v>1422890.2709999999</c:v>
                </c:pt>
                <c:pt idx="8">
                  <c:v>1360361.1270000001</c:v>
                </c:pt>
                <c:pt idx="9">
                  <c:v>1306395.858</c:v>
                </c:pt>
                <c:pt idx="10">
                  <c:v>1273445.9990000001</c:v>
                </c:pt>
                <c:pt idx="11">
                  <c:v>1215969.747</c:v>
                </c:pt>
                <c:pt idx="12">
                  <c:v>1199375.206</c:v>
                </c:pt>
                <c:pt idx="13">
                  <c:v>1249300.9790000001</c:v>
                </c:pt>
              </c:numCache>
            </c:numRef>
          </c:val>
          <c:smooth val="0"/>
          <c:extLst>
            <c:ext xmlns:c16="http://schemas.microsoft.com/office/drawing/2014/chart" uri="{C3380CC4-5D6E-409C-BE32-E72D297353CC}">
              <c16:uniqueId val="{00000000-BE24-4320-BC3E-2CD8E9DB606C}"/>
            </c:ext>
          </c:extLst>
        </c:ser>
        <c:dLbls>
          <c:showLegendKey val="0"/>
          <c:showVal val="0"/>
          <c:showCatName val="0"/>
          <c:showSerName val="0"/>
          <c:showPercent val="0"/>
          <c:showBubbleSize val="0"/>
        </c:dLbls>
        <c:hiLowLines>
          <c:spPr>
            <a:ln w="0">
              <a:noFill/>
            </a:ln>
          </c:spPr>
        </c:hiLowLines>
        <c:marker val="1"/>
        <c:smooth val="0"/>
        <c:axId val="80476236"/>
        <c:axId val="30465371"/>
      </c:lineChart>
      <c:lineChart>
        <c:grouping val="standard"/>
        <c:varyColors val="0"/>
        <c:ser>
          <c:idx val="1"/>
          <c:order val="1"/>
          <c:tx>
            <c:strRef>
              <c:f>' QA1 '!$A$3</c:f>
              <c:strCache>
                <c:ptCount val="1"/>
                <c:pt idx="0">
                  <c:v>Illes Balears (eix dret)</c:v>
                </c:pt>
              </c:strCache>
            </c:strRef>
          </c:tx>
          <c:spPr>
            <a:ln w="25560">
              <a:solidFill>
                <a:srgbClr val="80808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 QA1 '!$A$12:$A$25</c:f>
              <c:numCache>
                <c:formatCode>General</c:formatCode>
                <c:ptCount val="1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numCache>
            </c:numRef>
          </c:cat>
          <c:val>
            <c:numRef>
              <c:f>' QA1 '!$B$12:$B$25</c:f>
              <c:numCache>
                <c:formatCode>#,##0</c:formatCode>
                <c:ptCount val="14"/>
                <c:pt idx="0">
                  <c:v>42405.53</c:v>
                </c:pt>
                <c:pt idx="1">
                  <c:v>46182.802000000003</c:v>
                </c:pt>
                <c:pt idx="2">
                  <c:v>46660.735000000001</c:v>
                </c:pt>
                <c:pt idx="3">
                  <c:v>46197.057000000001</c:v>
                </c:pt>
                <c:pt idx="4">
                  <c:v>45003.586000000003</c:v>
                </c:pt>
                <c:pt idx="5">
                  <c:v>40551.728999999999</c:v>
                </c:pt>
                <c:pt idx="6">
                  <c:v>35885.286999999997</c:v>
                </c:pt>
                <c:pt idx="7">
                  <c:v>33740.756999999998</c:v>
                </c:pt>
                <c:pt idx="8">
                  <c:v>32021.297999999999</c:v>
                </c:pt>
                <c:pt idx="9">
                  <c:v>31550.761999999999</c:v>
                </c:pt>
                <c:pt idx="10">
                  <c:v>30554.138999999999</c:v>
                </c:pt>
                <c:pt idx="11">
                  <c:v>29044.897000000001</c:v>
                </c:pt>
                <c:pt idx="12">
                  <c:v>29902.171999999999</c:v>
                </c:pt>
                <c:pt idx="13">
                  <c:v>33943.807999999997</c:v>
                </c:pt>
              </c:numCache>
            </c:numRef>
          </c:val>
          <c:smooth val="0"/>
          <c:extLst>
            <c:ext xmlns:c16="http://schemas.microsoft.com/office/drawing/2014/chart" uri="{C3380CC4-5D6E-409C-BE32-E72D297353CC}">
              <c16:uniqueId val="{00000001-BE24-4320-BC3E-2CD8E9DB606C}"/>
            </c:ext>
          </c:extLst>
        </c:ser>
        <c:dLbls>
          <c:showLegendKey val="0"/>
          <c:showVal val="0"/>
          <c:showCatName val="0"/>
          <c:showSerName val="0"/>
          <c:showPercent val="0"/>
          <c:showBubbleSize val="0"/>
        </c:dLbls>
        <c:hiLowLines>
          <c:spPr>
            <a:ln w="0">
              <a:noFill/>
            </a:ln>
          </c:spPr>
        </c:hiLowLines>
        <c:marker val="1"/>
        <c:smooth val="0"/>
        <c:axId val="58583781"/>
        <c:axId val="59853321"/>
      </c:lineChart>
      <c:catAx>
        <c:axId val="80476236"/>
        <c:scaling>
          <c:orientation val="minMax"/>
        </c:scaling>
        <c:delete val="0"/>
        <c:axPos val="b"/>
        <c:numFmt formatCode="General"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30465371"/>
        <c:crosses val="autoZero"/>
        <c:auto val="1"/>
        <c:lblAlgn val="ctr"/>
        <c:lblOffset val="100"/>
        <c:noMultiLvlLbl val="0"/>
      </c:catAx>
      <c:valAx>
        <c:axId val="30465371"/>
        <c:scaling>
          <c:orientation val="minMax"/>
          <c:max val="2000000"/>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80476236"/>
        <c:crosses val="autoZero"/>
        <c:crossBetween val="between"/>
        <c:majorUnit val="200000"/>
      </c:valAx>
      <c:catAx>
        <c:axId val="58583781"/>
        <c:scaling>
          <c:orientation val="minMax"/>
        </c:scaling>
        <c:delete val="1"/>
        <c:axPos val="b"/>
        <c:numFmt formatCode="General" sourceLinked="1"/>
        <c:majorTickMark val="out"/>
        <c:minorTickMark val="none"/>
        <c:tickLblPos val="nextTo"/>
        <c:crossAx val="59853321"/>
        <c:crosses val="autoZero"/>
        <c:auto val="1"/>
        <c:lblAlgn val="ctr"/>
        <c:lblOffset val="100"/>
        <c:noMultiLvlLbl val="0"/>
      </c:catAx>
      <c:valAx>
        <c:axId val="59853321"/>
        <c:scaling>
          <c:orientation val="minMax"/>
        </c:scaling>
        <c:delete val="0"/>
        <c:axPos val="r"/>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Calibri"/>
              </a:defRPr>
            </a:pPr>
            <a:endParaRPr lang="es-ES"/>
          </a:p>
        </c:txPr>
        <c:crossAx val="58583781"/>
        <c:crosses val="max"/>
        <c:crossBetween val="between"/>
      </c:valAx>
      <c:spPr>
        <a:solidFill>
          <a:srgbClr val="FFFFFF"/>
        </a:solidFill>
        <a:ln w="12600">
          <a:solidFill>
            <a:srgbClr val="C0C0C0"/>
          </a:solidFill>
          <a:round/>
        </a:ln>
      </c:spPr>
    </c:plotArea>
    <c:legend>
      <c:legendPos val="t"/>
      <c:layout>
        <c:manualLayout>
          <c:xMode val="edge"/>
          <c:yMode val="edge"/>
          <c:x val="0.156757152343909"/>
          <c:y val="0.112245093728766"/>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I-9.8a. Nombre d'empreses que amplien capital (2012-2020)</a:t>
            </a:r>
          </a:p>
        </c:rich>
      </c:tx>
      <c:layout>
        <c:manualLayout>
          <c:xMode val="edge"/>
          <c:yMode val="edge"/>
          <c:x val="0.15107548701298701"/>
          <c:y val="4.64316423043852E-2"/>
        </c:manualLayout>
      </c:layout>
      <c:overlay val="0"/>
      <c:spPr>
        <a:noFill/>
        <a:ln w="0">
          <a:noFill/>
        </a:ln>
      </c:spPr>
    </c:title>
    <c:autoTitleDeleted val="0"/>
    <c:plotArea>
      <c:layout>
        <c:manualLayout>
          <c:layoutTarget val="inner"/>
          <c:xMode val="edge"/>
          <c:yMode val="edge"/>
          <c:x val="0.102374188311688"/>
          <c:y val="0.22031145504920199"/>
          <c:w val="0.75984172077922096"/>
          <c:h val="0.65061622241329897"/>
        </c:manualLayout>
      </c:layout>
      <c:lineChart>
        <c:grouping val="standard"/>
        <c:varyColors val="0"/>
        <c:ser>
          <c:idx val="0"/>
          <c:order val="0"/>
          <c:tx>
            <c:strRef>
              <c:f>'G8 '!$C$17</c:f>
              <c:strCache>
                <c:ptCount val="1"/>
                <c:pt idx="0">
                  <c:v>Illes Balears</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'G8 '!$A$19:$A$27</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'G8 '!$C$19:$C$27</c:f>
              <c:numCache>
                <c:formatCode>#,##0</c:formatCode>
                <c:ptCount val="9"/>
                <c:pt idx="0">
                  <c:v>1041</c:v>
                </c:pt>
                <c:pt idx="1">
                  <c:v>1073</c:v>
                </c:pt>
                <c:pt idx="2">
                  <c:v>1047</c:v>
                </c:pt>
                <c:pt idx="3">
                  <c:v>964</c:v>
                </c:pt>
                <c:pt idx="4">
                  <c:v>993</c:v>
                </c:pt>
                <c:pt idx="5">
                  <c:v>950</c:v>
                </c:pt>
                <c:pt idx="6">
                  <c:v>1002</c:v>
                </c:pt>
                <c:pt idx="7">
                  <c:v>961</c:v>
                </c:pt>
                <c:pt idx="8">
                  <c:v>779</c:v>
                </c:pt>
              </c:numCache>
            </c:numRef>
          </c:val>
          <c:smooth val="0"/>
          <c:extLst>
            <c:ext xmlns:c16="http://schemas.microsoft.com/office/drawing/2014/chart" uri="{C3380CC4-5D6E-409C-BE32-E72D297353CC}">
              <c16:uniqueId val="{00000000-CD42-4745-B3F7-BF1EBCD60F91}"/>
            </c:ext>
          </c:extLst>
        </c:ser>
        <c:dLbls>
          <c:showLegendKey val="0"/>
          <c:showVal val="0"/>
          <c:showCatName val="0"/>
          <c:showSerName val="0"/>
          <c:showPercent val="0"/>
          <c:showBubbleSize val="0"/>
        </c:dLbls>
        <c:hiLowLines>
          <c:spPr>
            <a:ln w="0">
              <a:noFill/>
            </a:ln>
          </c:spPr>
        </c:hiLowLines>
        <c:marker val="1"/>
        <c:smooth val="0"/>
        <c:axId val="70749610"/>
        <c:axId val="6275052"/>
      </c:lineChart>
      <c:lineChart>
        <c:grouping val="standard"/>
        <c:varyColors val="0"/>
        <c:ser>
          <c:idx val="1"/>
          <c:order val="1"/>
          <c:tx>
            <c:strRef>
              <c:f>'G8 '!$B$17</c:f>
              <c:strCache>
                <c:ptCount val="1"/>
                <c:pt idx="0">
                  <c:v>Espanya        (eix dret)</c:v>
                </c:pt>
              </c:strCache>
            </c:strRef>
          </c:tx>
          <c:spPr>
            <a:ln w="25560">
              <a:solidFill>
                <a:srgbClr val="969696"/>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'G8 '!$A$19:$A$27</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'G8 '!$B$19:$B$27</c:f>
              <c:numCache>
                <c:formatCode>#,##0</c:formatCode>
                <c:ptCount val="9"/>
                <c:pt idx="0">
                  <c:v>36591</c:v>
                </c:pt>
                <c:pt idx="1">
                  <c:v>34667</c:v>
                </c:pt>
                <c:pt idx="2">
                  <c:v>32816</c:v>
                </c:pt>
                <c:pt idx="3">
                  <c:v>32397</c:v>
                </c:pt>
                <c:pt idx="4">
                  <c:v>31507</c:v>
                </c:pt>
                <c:pt idx="5">
                  <c:v>31023</c:v>
                </c:pt>
                <c:pt idx="6">
                  <c:v>31235</c:v>
                </c:pt>
                <c:pt idx="7">
                  <c:v>30469</c:v>
                </c:pt>
                <c:pt idx="8">
                  <c:v>25205</c:v>
                </c:pt>
              </c:numCache>
            </c:numRef>
          </c:val>
          <c:smooth val="0"/>
          <c:extLst>
            <c:ext xmlns:c16="http://schemas.microsoft.com/office/drawing/2014/chart" uri="{C3380CC4-5D6E-409C-BE32-E72D297353CC}">
              <c16:uniqueId val="{00000001-CD42-4745-B3F7-BF1EBCD60F91}"/>
            </c:ext>
          </c:extLst>
        </c:ser>
        <c:dLbls>
          <c:showLegendKey val="0"/>
          <c:showVal val="0"/>
          <c:showCatName val="0"/>
          <c:showSerName val="0"/>
          <c:showPercent val="0"/>
          <c:showBubbleSize val="0"/>
        </c:dLbls>
        <c:hiLowLines>
          <c:spPr>
            <a:ln w="0">
              <a:noFill/>
            </a:ln>
          </c:spPr>
        </c:hiLowLines>
        <c:marker val="1"/>
        <c:smooth val="0"/>
        <c:axId val="46078119"/>
        <c:axId val="16029063"/>
      </c:lineChart>
      <c:catAx>
        <c:axId val="70749610"/>
        <c:scaling>
          <c:orientation val="minMax"/>
        </c:scaling>
        <c:delete val="0"/>
        <c:axPos val="b"/>
        <c:numFmt formatCode="General"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6275052"/>
        <c:crosses val="autoZero"/>
        <c:auto val="1"/>
        <c:lblAlgn val="ctr"/>
        <c:lblOffset val="100"/>
        <c:noMultiLvlLbl val="0"/>
      </c:catAx>
      <c:valAx>
        <c:axId val="6275052"/>
        <c:scaling>
          <c:orientation val="minMax"/>
          <c:min val="700"/>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70749610"/>
        <c:crosses val="autoZero"/>
        <c:crossBetween val="between"/>
      </c:valAx>
      <c:catAx>
        <c:axId val="46078119"/>
        <c:scaling>
          <c:orientation val="minMax"/>
        </c:scaling>
        <c:delete val="1"/>
        <c:axPos val="b"/>
        <c:numFmt formatCode="General" sourceLinked="1"/>
        <c:majorTickMark val="out"/>
        <c:minorTickMark val="none"/>
        <c:tickLblPos val="nextTo"/>
        <c:crossAx val="16029063"/>
        <c:crosses val="autoZero"/>
        <c:auto val="1"/>
        <c:lblAlgn val="ctr"/>
        <c:lblOffset val="100"/>
        <c:noMultiLvlLbl val="0"/>
      </c:catAx>
      <c:valAx>
        <c:axId val="16029063"/>
        <c:scaling>
          <c:orientation val="minMax"/>
          <c:min val="22000"/>
        </c:scaling>
        <c:delete val="0"/>
        <c:axPos val="r"/>
        <c:numFmt formatCode="#,##0" sourceLinked="0"/>
        <c:majorTickMark val="cross"/>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46078119"/>
        <c:crosses val="max"/>
        <c:crossBetween val="between"/>
      </c:valAx>
      <c:spPr>
        <a:solidFill>
          <a:srgbClr val="FFFFFF"/>
        </a:solidFill>
        <a:ln w="12600">
          <a:solidFill>
            <a:srgbClr val="C0C0C0"/>
          </a:solidFill>
          <a:round/>
        </a:ln>
      </c:spPr>
    </c:plotArea>
    <c:legend>
      <c:legendPos val="t"/>
      <c:layout>
        <c:manualLayout>
          <c:xMode val="edge"/>
          <c:yMode val="edge"/>
          <c:x val="0.12668463611859801"/>
          <c:y val="0.11186476266737801"/>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I-9.8b. Volum d'ampliacions de capital (milions d'euros) (2012-2020)</a:t>
            </a:r>
          </a:p>
        </c:rich>
      </c:tx>
      <c:layout>
        <c:manualLayout>
          <c:xMode val="edge"/>
          <c:yMode val="edge"/>
          <c:x val="0.1116477800483"/>
          <c:y val="3.7259386315990101E-2"/>
        </c:manualLayout>
      </c:layout>
      <c:overlay val="0"/>
      <c:spPr>
        <a:noFill/>
        <a:ln w="0">
          <a:noFill/>
        </a:ln>
      </c:spPr>
    </c:title>
    <c:autoTitleDeleted val="0"/>
    <c:plotArea>
      <c:layout>
        <c:manualLayout>
          <c:layoutTarget val="inner"/>
          <c:xMode val="edge"/>
          <c:yMode val="edge"/>
          <c:x val="0.14787293330856399"/>
          <c:y val="0.21964932342290799"/>
          <c:w val="0.66115548950399405"/>
          <c:h val="0.65180102915951998"/>
        </c:manualLayout>
      </c:layout>
      <c:lineChart>
        <c:grouping val="standard"/>
        <c:varyColors val="0"/>
        <c:ser>
          <c:idx val="0"/>
          <c:order val="0"/>
          <c:tx>
            <c:strRef>
              <c:f>'G8 '!$E$17</c:f>
              <c:strCache>
                <c:ptCount val="1"/>
                <c:pt idx="0">
                  <c:v>Illes Balears</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'G8 '!$A$19:$A$27</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'G8 '!$E$19:$E$27</c:f>
              <c:numCache>
                <c:formatCode>#,##0</c:formatCode>
                <c:ptCount val="9"/>
                <c:pt idx="0">
                  <c:v>716.75900000000001</c:v>
                </c:pt>
                <c:pt idx="1">
                  <c:v>948.62400000000002</c:v>
                </c:pt>
                <c:pt idx="2">
                  <c:v>602.14800000000002</c:v>
                </c:pt>
                <c:pt idx="3">
                  <c:v>604.62099999999998</c:v>
                </c:pt>
                <c:pt idx="4">
                  <c:v>610.04399999999998</c:v>
                </c:pt>
                <c:pt idx="5">
                  <c:v>816.07799999999997</c:v>
                </c:pt>
                <c:pt idx="6">
                  <c:v>1070.1130000000001</c:v>
                </c:pt>
                <c:pt idx="7">
                  <c:v>1051.8510000000001</c:v>
                </c:pt>
                <c:pt idx="8">
                  <c:v>737.03700000000003</c:v>
                </c:pt>
              </c:numCache>
            </c:numRef>
          </c:val>
          <c:smooth val="0"/>
          <c:extLst>
            <c:ext xmlns:c16="http://schemas.microsoft.com/office/drawing/2014/chart" uri="{C3380CC4-5D6E-409C-BE32-E72D297353CC}">
              <c16:uniqueId val="{00000000-2BAD-4028-B4B2-7B258D465AE7}"/>
            </c:ext>
          </c:extLst>
        </c:ser>
        <c:dLbls>
          <c:showLegendKey val="0"/>
          <c:showVal val="0"/>
          <c:showCatName val="0"/>
          <c:showSerName val="0"/>
          <c:showPercent val="0"/>
          <c:showBubbleSize val="0"/>
        </c:dLbls>
        <c:hiLowLines>
          <c:spPr>
            <a:ln w="0">
              <a:noFill/>
            </a:ln>
          </c:spPr>
        </c:hiLowLines>
        <c:marker val="1"/>
        <c:smooth val="0"/>
        <c:axId val="12350965"/>
        <c:axId val="64878286"/>
      </c:lineChart>
      <c:lineChart>
        <c:grouping val="standard"/>
        <c:varyColors val="0"/>
        <c:ser>
          <c:idx val="1"/>
          <c:order val="1"/>
          <c:tx>
            <c:strRef>
              <c:f>'G8 '!$D$17</c:f>
              <c:strCache>
                <c:ptCount val="1"/>
                <c:pt idx="0">
                  <c:v>Espanya        (eix dret)</c:v>
                </c:pt>
              </c:strCache>
            </c:strRef>
          </c:tx>
          <c:spPr>
            <a:ln w="25560">
              <a:solidFill>
                <a:srgbClr val="969696"/>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'G8 '!$A$19:$A$27</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'G8 '!$D$19:$D$27</c:f>
              <c:numCache>
                <c:formatCode>#,##0</c:formatCode>
                <c:ptCount val="9"/>
                <c:pt idx="0">
                  <c:v>59453.32</c:v>
                </c:pt>
                <c:pt idx="1">
                  <c:v>75067.759000000005</c:v>
                </c:pt>
                <c:pt idx="2">
                  <c:v>42795.519999999997</c:v>
                </c:pt>
                <c:pt idx="3">
                  <c:v>34544.392</c:v>
                </c:pt>
                <c:pt idx="4">
                  <c:v>32908.239999999998</c:v>
                </c:pt>
                <c:pt idx="5">
                  <c:v>38044.707999999999</c:v>
                </c:pt>
                <c:pt idx="6">
                  <c:v>26421.988000000001</c:v>
                </c:pt>
                <c:pt idx="7">
                  <c:v>24797.361000000001</c:v>
                </c:pt>
                <c:pt idx="8">
                  <c:v>19372.198</c:v>
                </c:pt>
              </c:numCache>
            </c:numRef>
          </c:val>
          <c:smooth val="0"/>
          <c:extLst>
            <c:ext xmlns:c16="http://schemas.microsoft.com/office/drawing/2014/chart" uri="{C3380CC4-5D6E-409C-BE32-E72D297353CC}">
              <c16:uniqueId val="{00000001-2BAD-4028-B4B2-7B258D465AE7}"/>
            </c:ext>
          </c:extLst>
        </c:ser>
        <c:dLbls>
          <c:showLegendKey val="0"/>
          <c:showVal val="0"/>
          <c:showCatName val="0"/>
          <c:showSerName val="0"/>
          <c:showPercent val="0"/>
          <c:showBubbleSize val="0"/>
        </c:dLbls>
        <c:hiLowLines>
          <c:spPr>
            <a:ln w="0">
              <a:noFill/>
            </a:ln>
          </c:spPr>
        </c:hiLowLines>
        <c:marker val="1"/>
        <c:smooth val="0"/>
        <c:axId val="34075579"/>
        <c:axId val="44567852"/>
      </c:lineChart>
      <c:catAx>
        <c:axId val="12350965"/>
        <c:scaling>
          <c:orientation val="minMax"/>
        </c:scaling>
        <c:delete val="0"/>
        <c:axPos val="b"/>
        <c:numFmt formatCode="General"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64878286"/>
        <c:crosses val="autoZero"/>
        <c:auto val="1"/>
        <c:lblAlgn val="ctr"/>
        <c:lblOffset val="100"/>
        <c:noMultiLvlLbl val="0"/>
      </c:catAx>
      <c:valAx>
        <c:axId val="64878286"/>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12350965"/>
        <c:crosses val="autoZero"/>
        <c:crossBetween val="between"/>
      </c:valAx>
      <c:catAx>
        <c:axId val="34075579"/>
        <c:scaling>
          <c:orientation val="minMax"/>
        </c:scaling>
        <c:delete val="1"/>
        <c:axPos val="b"/>
        <c:numFmt formatCode="General" sourceLinked="1"/>
        <c:majorTickMark val="out"/>
        <c:minorTickMark val="none"/>
        <c:tickLblPos val="nextTo"/>
        <c:crossAx val="44567852"/>
        <c:crosses val="autoZero"/>
        <c:auto val="1"/>
        <c:lblAlgn val="ctr"/>
        <c:lblOffset val="100"/>
        <c:noMultiLvlLbl val="0"/>
      </c:catAx>
      <c:valAx>
        <c:axId val="44567852"/>
        <c:scaling>
          <c:orientation val="minMax"/>
        </c:scaling>
        <c:delete val="0"/>
        <c:axPos val="r"/>
        <c:numFmt formatCode="#,##0" sourceLinked="0"/>
        <c:majorTickMark val="cross"/>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34075579"/>
        <c:crosses val="max"/>
        <c:crossBetween val="between"/>
      </c:valAx>
      <c:spPr>
        <a:solidFill>
          <a:srgbClr val="FFFFFF"/>
        </a:solidFill>
        <a:ln w="12600">
          <a:solidFill>
            <a:srgbClr val="C0C0C0"/>
          </a:solidFill>
          <a:round/>
        </a:ln>
      </c:spPr>
    </c:plotArea>
    <c:legend>
      <c:legendPos val="t"/>
      <c:layout>
        <c:manualLayout>
          <c:xMode val="edge"/>
          <c:yMode val="edge"/>
          <c:x val="0.126344577298208"/>
          <c:y val="0.111486486486486"/>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I-9.8c. Volum mitjà d'ampliació de capital (milers d'euros) (2012-2020)</a:t>
            </a:r>
          </a:p>
        </c:rich>
      </c:tx>
      <c:layout>
        <c:manualLayout>
          <c:xMode val="edge"/>
          <c:yMode val="edge"/>
          <c:x val="0.14969680514073699"/>
          <c:y val="3.7072243346007602E-2"/>
        </c:manualLayout>
      </c:layout>
      <c:overlay val="0"/>
      <c:spPr>
        <a:noFill/>
        <a:ln w="0">
          <a:noFill/>
        </a:ln>
      </c:spPr>
    </c:title>
    <c:autoTitleDeleted val="0"/>
    <c:plotArea>
      <c:layout>
        <c:manualLayout>
          <c:layoutTarget val="inner"/>
          <c:xMode val="edge"/>
          <c:yMode val="edge"/>
          <c:x val="0.11620961172956799"/>
          <c:y val="0.19192015209125499"/>
          <c:w val="0.82966784324373199"/>
          <c:h val="0.68003802281368797"/>
        </c:manualLayout>
      </c:layout>
      <c:lineChart>
        <c:grouping val="standard"/>
        <c:varyColors val="0"/>
        <c:ser>
          <c:idx val="0"/>
          <c:order val="0"/>
          <c:tx>
            <c:strRef>
              <c:f>'G8 '!$G$17</c:f>
              <c:strCache>
                <c:ptCount val="1"/>
                <c:pt idx="0">
                  <c:v>Illes Balears</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'G8 '!$A$19:$A$27</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'G8 '!$G$19:$G$27</c:f>
              <c:numCache>
                <c:formatCode>#,##0</c:formatCode>
                <c:ptCount val="9"/>
                <c:pt idx="0">
                  <c:v>688.52929875120105</c:v>
                </c:pt>
                <c:pt idx="1">
                  <c:v>884.08574091332696</c:v>
                </c:pt>
                <c:pt idx="2">
                  <c:v>575.11747851002895</c:v>
                </c:pt>
                <c:pt idx="3">
                  <c:v>627.20020746887997</c:v>
                </c:pt>
                <c:pt idx="4">
                  <c:v>614.344410876133</c:v>
                </c:pt>
                <c:pt idx="5">
                  <c:v>859.02947368420996</c:v>
                </c:pt>
                <c:pt idx="6">
                  <c:v>1067.9770459081799</c:v>
                </c:pt>
                <c:pt idx="7">
                  <c:v>1094.537981269511</c:v>
                </c:pt>
                <c:pt idx="8">
                  <c:v>946.13222079589218</c:v>
                </c:pt>
              </c:numCache>
            </c:numRef>
          </c:val>
          <c:smooth val="0"/>
          <c:extLst>
            <c:ext xmlns:c16="http://schemas.microsoft.com/office/drawing/2014/chart" uri="{C3380CC4-5D6E-409C-BE32-E72D297353CC}">
              <c16:uniqueId val="{00000000-356B-492E-BAB3-F151FDDDF47B}"/>
            </c:ext>
          </c:extLst>
        </c:ser>
        <c:ser>
          <c:idx val="1"/>
          <c:order val="1"/>
          <c:tx>
            <c:strRef>
              <c:f>'G8 '!$F$17</c:f>
              <c:strCache>
                <c:ptCount val="1"/>
                <c:pt idx="0">
                  <c:v>Espanya</c:v>
                </c:pt>
              </c:strCache>
            </c:strRef>
          </c:tx>
          <c:spPr>
            <a:ln w="25560">
              <a:solidFill>
                <a:srgbClr val="969696"/>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'G8 '!$A$19:$A$27</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'G8 '!$F$19:$F$27</c:f>
              <c:numCache>
                <c:formatCode>#,##0</c:formatCode>
                <c:ptCount val="9"/>
                <c:pt idx="0">
                  <c:v>1624.8071930256101</c:v>
                </c:pt>
                <c:pt idx="1">
                  <c:v>2165.39530389131</c:v>
                </c:pt>
                <c:pt idx="2">
                  <c:v>1304.1053144807399</c:v>
                </c:pt>
                <c:pt idx="3">
                  <c:v>1066.2836682408899</c:v>
                </c:pt>
                <c:pt idx="4">
                  <c:v>1044.4739264290499</c:v>
                </c:pt>
                <c:pt idx="5">
                  <c:v>1226.33878090449</c:v>
                </c:pt>
                <c:pt idx="6">
                  <c:v>845.90965263326405</c:v>
                </c:pt>
                <c:pt idx="7">
                  <c:v>813.85542682726702</c:v>
                </c:pt>
                <c:pt idx="8">
                  <c:v>768.58551874628051</c:v>
                </c:pt>
              </c:numCache>
            </c:numRef>
          </c:val>
          <c:smooth val="0"/>
          <c:extLst>
            <c:ext xmlns:c16="http://schemas.microsoft.com/office/drawing/2014/chart" uri="{C3380CC4-5D6E-409C-BE32-E72D297353CC}">
              <c16:uniqueId val="{00000001-356B-492E-BAB3-F151FDDDF47B}"/>
            </c:ext>
          </c:extLst>
        </c:ser>
        <c:dLbls>
          <c:showLegendKey val="0"/>
          <c:showVal val="0"/>
          <c:showCatName val="0"/>
          <c:showSerName val="0"/>
          <c:showPercent val="0"/>
          <c:showBubbleSize val="0"/>
        </c:dLbls>
        <c:hiLowLines>
          <c:spPr>
            <a:ln w="0">
              <a:noFill/>
            </a:ln>
          </c:spPr>
        </c:hiLowLines>
        <c:smooth val="0"/>
        <c:axId val="58848614"/>
        <c:axId val="52222124"/>
      </c:lineChart>
      <c:catAx>
        <c:axId val="58848614"/>
        <c:scaling>
          <c:orientation val="minMax"/>
        </c:scaling>
        <c:delete val="0"/>
        <c:axPos val="b"/>
        <c:numFmt formatCode="General"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52222124"/>
        <c:crosses val="autoZero"/>
        <c:auto val="1"/>
        <c:lblAlgn val="ctr"/>
        <c:lblOffset val="100"/>
        <c:noMultiLvlLbl val="0"/>
      </c:catAx>
      <c:valAx>
        <c:axId val="52222124"/>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58848614"/>
        <c:crosses val="autoZero"/>
        <c:crossBetween val="between"/>
        <c:majorUnit val="300"/>
      </c:valAx>
      <c:spPr>
        <a:solidFill>
          <a:srgbClr val="FFFFFF"/>
        </a:solidFill>
        <a:ln w="12600">
          <a:solidFill>
            <a:srgbClr val="C0C0C0"/>
          </a:solidFill>
          <a:round/>
        </a:ln>
      </c:spPr>
    </c:plotArea>
    <c:legend>
      <c:legendPos val="t"/>
      <c:layout>
        <c:manualLayout>
          <c:xMode val="edge"/>
          <c:yMode val="edge"/>
          <c:x val="0.197969838093279"/>
          <c:y val="0.101010454501268"/>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I-9.1b. Taxa de creixement del crèdit (2007-2020)</a:t>
            </a:r>
          </a:p>
        </c:rich>
      </c:tx>
      <c:layout>
        <c:manualLayout>
          <c:xMode val="edge"/>
          <c:yMode val="edge"/>
          <c:x val="0.125077454191378"/>
          <c:y val="3.7524806061699403E-2"/>
        </c:manualLayout>
      </c:layout>
      <c:overlay val="0"/>
      <c:spPr>
        <a:noFill/>
        <a:ln w="0">
          <a:noFill/>
        </a:ln>
      </c:spPr>
    </c:title>
    <c:autoTitleDeleted val="0"/>
    <c:plotArea>
      <c:layout>
        <c:manualLayout>
          <c:layoutTarget val="inner"/>
          <c:xMode val="edge"/>
          <c:yMode val="edge"/>
          <c:x val="0.11587147030184999"/>
          <c:y val="0.220187624030308"/>
          <c:w val="0.83269894662299704"/>
          <c:h val="0.62357928919357797"/>
        </c:manualLayout>
      </c:layout>
      <c:lineChart>
        <c:grouping val="standard"/>
        <c:varyColors val="0"/>
        <c:ser>
          <c:idx val="0"/>
          <c:order val="0"/>
          <c:tx>
            <c:strRef>
              <c:f>' QA1 '!$E$3</c:f>
              <c:strCache>
                <c:ptCount val="1"/>
                <c:pt idx="0">
                  <c:v>Illes Balears</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 QA1 '!$A$11:$A$25</c:f>
              <c:numCache>
                <c:formatCode>General</c:formatCode>
                <c:ptCount val="15"/>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numCache>
            </c:numRef>
          </c:cat>
          <c:val>
            <c:numRef>
              <c:f>' QA1 '!$E$11:$E$25</c:f>
              <c:numCache>
                <c:formatCode>0.0%</c:formatCode>
                <c:ptCount val="15"/>
                <c:pt idx="0">
                  <c:v>0.215797610401853</c:v>
                </c:pt>
                <c:pt idx="1">
                  <c:v>0.17292612215029901</c:v>
                </c:pt>
                <c:pt idx="2">
                  <c:v>8.9074986210524898E-2</c:v>
                </c:pt>
                <c:pt idx="3">
                  <c:v>1.03487224530032E-2</c:v>
                </c:pt>
                <c:pt idx="4">
                  <c:v>-9.9372202345291392E-3</c:v>
                </c:pt>
                <c:pt idx="5">
                  <c:v>-2.5834351309435101E-2</c:v>
                </c:pt>
                <c:pt idx="6">
                  <c:v>-9.8922272549569798E-2</c:v>
                </c:pt>
                <c:pt idx="7">
                  <c:v>-0.115073811032817</c:v>
                </c:pt>
                <c:pt idx="8">
                  <c:v>-5.9760703599778899E-2</c:v>
                </c:pt>
                <c:pt idx="9">
                  <c:v>-5.0960889822359398E-2</c:v>
                </c:pt>
                <c:pt idx="10">
                  <c:v>-1.46944699118693E-2</c:v>
                </c:pt>
                <c:pt idx="11">
                  <c:v>-3.1587921711684799E-2</c:v>
                </c:pt>
                <c:pt idx="12">
                  <c:v>-4.9395664528462002E-2</c:v>
                </c:pt>
                <c:pt idx="13">
                  <c:v>2.9515511795410902E-2</c:v>
                </c:pt>
                <c:pt idx="14">
                  <c:v>0.13516195412159401</c:v>
                </c:pt>
              </c:numCache>
            </c:numRef>
          </c:val>
          <c:smooth val="0"/>
          <c:extLst>
            <c:ext xmlns:c16="http://schemas.microsoft.com/office/drawing/2014/chart" uri="{C3380CC4-5D6E-409C-BE32-E72D297353CC}">
              <c16:uniqueId val="{00000000-538E-4279-BF9A-A51626744EA8}"/>
            </c:ext>
          </c:extLst>
        </c:ser>
        <c:ser>
          <c:idx val="1"/>
          <c:order val="1"/>
          <c:tx>
            <c:strRef>
              <c:f>' QA1 '!$F$3</c:f>
              <c:strCache>
                <c:ptCount val="1"/>
                <c:pt idx="0">
                  <c:v>Espanya</c:v>
                </c:pt>
              </c:strCache>
            </c:strRef>
          </c:tx>
          <c:spPr>
            <a:ln w="25560">
              <a:solidFill>
                <a:srgbClr val="80808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 QA1 '!$A$11:$A$25</c:f>
              <c:numCache>
                <c:formatCode>General</c:formatCode>
                <c:ptCount val="15"/>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numCache>
            </c:numRef>
          </c:cat>
          <c:val>
            <c:numRef>
              <c:f>' QA1 '!$F$11:$F$25</c:f>
              <c:numCache>
                <c:formatCode>0.0%</c:formatCode>
                <c:ptCount val="15"/>
                <c:pt idx="0">
                  <c:v>0.251806394368987</c:v>
                </c:pt>
                <c:pt idx="1">
                  <c:v>0.166798359073553</c:v>
                </c:pt>
                <c:pt idx="2">
                  <c:v>6.4776819017845697E-2</c:v>
                </c:pt>
                <c:pt idx="3">
                  <c:v>-2.7327913593977499E-3</c:v>
                </c:pt>
                <c:pt idx="4">
                  <c:v>1.0350923490553899E-2</c:v>
                </c:pt>
                <c:pt idx="5">
                  <c:v>-3.1644802958180902E-2</c:v>
                </c:pt>
                <c:pt idx="6">
                  <c:v>-9.0861246614702199E-2</c:v>
                </c:pt>
                <c:pt idx="7">
                  <c:v>-0.10133299770448601</c:v>
                </c:pt>
                <c:pt idx="8">
                  <c:v>-3.1395372035075697E-2</c:v>
                </c:pt>
                <c:pt idx="9">
                  <c:v>-4.3945162374365403E-2</c:v>
                </c:pt>
                <c:pt idx="10">
                  <c:v>-3.9669811147139598E-2</c:v>
                </c:pt>
                <c:pt idx="11">
                  <c:v>-2.5221956115540602E-2</c:v>
                </c:pt>
                <c:pt idx="12">
                  <c:v>-4.5134424267016103E-2</c:v>
                </c:pt>
                <c:pt idx="13">
                  <c:v>-1.3647166009632601E-2</c:v>
                </c:pt>
                <c:pt idx="14">
                  <c:v>4.1626484147947201E-2</c:v>
                </c:pt>
              </c:numCache>
            </c:numRef>
          </c:val>
          <c:smooth val="0"/>
          <c:extLst>
            <c:ext xmlns:c16="http://schemas.microsoft.com/office/drawing/2014/chart" uri="{C3380CC4-5D6E-409C-BE32-E72D297353CC}">
              <c16:uniqueId val="{00000001-538E-4279-BF9A-A51626744EA8}"/>
            </c:ext>
          </c:extLst>
        </c:ser>
        <c:dLbls>
          <c:showLegendKey val="0"/>
          <c:showVal val="0"/>
          <c:showCatName val="0"/>
          <c:showSerName val="0"/>
          <c:showPercent val="0"/>
          <c:showBubbleSize val="0"/>
        </c:dLbls>
        <c:hiLowLines>
          <c:spPr>
            <a:ln w="0">
              <a:noFill/>
            </a:ln>
          </c:spPr>
        </c:hiLowLines>
        <c:smooth val="0"/>
        <c:axId val="49064152"/>
        <c:axId val="44180583"/>
      </c:lineChart>
      <c:catAx>
        <c:axId val="49064152"/>
        <c:scaling>
          <c:orientation val="minMax"/>
        </c:scaling>
        <c:delete val="0"/>
        <c:axPos val="b"/>
        <c:numFmt formatCode="General" sourceLinked="0"/>
        <c:majorTickMark val="out"/>
        <c:minorTickMark val="none"/>
        <c:tickLblPos val="low"/>
        <c:spPr>
          <a:ln w="3240">
            <a:solidFill>
              <a:srgbClr val="C0C0C0"/>
            </a:solidFill>
            <a:round/>
          </a:ln>
        </c:spPr>
        <c:txPr>
          <a:bodyPr/>
          <a:lstStyle/>
          <a:p>
            <a:pPr>
              <a:defRPr sz="700" b="0" strike="noStrike" spc="-1">
                <a:solidFill>
                  <a:srgbClr val="000000"/>
                </a:solidFill>
                <a:latin typeface="Arial"/>
                <a:ea typeface="Arial"/>
              </a:defRPr>
            </a:pPr>
            <a:endParaRPr lang="es-ES"/>
          </a:p>
        </c:txPr>
        <c:crossAx val="44180583"/>
        <c:crosses val="autoZero"/>
        <c:auto val="1"/>
        <c:lblAlgn val="ctr"/>
        <c:lblOffset val="100"/>
        <c:noMultiLvlLbl val="0"/>
      </c:catAx>
      <c:valAx>
        <c:axId val="44180583"/>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49064152"/>
        <c:crosses val="autoZero"/>
        <c:crossBetween val="between"/>
      </c:valAx>
      <c:spPr>
        <a:solidFill>
          <a:srgbClr val="FFFFFF"/>
        </a:solidFill>
        <a:ln w="12600">
          <a:solidFill>
            <a:srgbClr val="C0C0C0"/>
          </a:solidFill>
          <a:round/>
        </a:ln>
      </c:spPr>
    </c:plotArea>
    <c:legend>
      <c:legendPos val="t"/>
      <c:layout>
        <c:manualLayout>
          <c:xMode val="edge"/>
          <c:yMode val="edge"/>
          <c:x val="0.16981121335736599"/>
          <c:y val="0.115254460281072"/>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I-9.2. Crèdit total en relació amb el PIB (2012-2020)</a:t>
            </a:r>
          </a:p>
        </c:rich>
      </c:tx>
      <c:layout>
        <c:manualLayout>
          <c:xMode val="edge"/>
          <c:yMode val="edge"/>
          <c:x val="0.16821146584277399"/>
          <c:y val="3.7264404954227198E-2"/>
        </c:manualLayout>
      </c:layout>
      <c:overlay val="0"/>
      <c:spPr>
        <a:noFill/>
        <a:ln w="0">
          <a:noFill/>
        </a:ln>
      </c:spPr>
    </c:title>
    <c:autoTitleDeleted val="0"/>
    <c:plotArea>
      <c:layout>
        <c:manualLayout>
          <c:layoutTarget val="inner"/>
          <c:xMode val="edge"/>
          <c:yMode val="edge"/>
          <c:x val="0.120608765304955"/>
          <c:y val="0.22218632202477101"/>
          <c:w val="0.82824121753060997"/>
          <c:h val="0.64954227248249896"/>
        </c:manualLayout>
      </c:layout>
      <c:lineChart>
        <c:grouping val="standard"/>
        <c:varyColors val="0"/>
        <c:ser>
          <c:idx val="0"/>
          <c:order val="0"/>
          <c:tx>
            <c:strRef>
              <c:f>'G2'!$B$3</c:f>
              <c:strCache>
                <c:ptCount val="1"/>
                <c:pt idx="0">
                  <c:v>Illes Balears</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'G2'!$A$4:$A$12</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'G2'!$B$4:$B$12</c:f>
              <c:numCache>
                <c:formatCode>0.0000000</c:formatCode>
                <c:ptCount val="9"/>
                <c:pt idx="0">
                  <c:v>1.5609211359264501</c:v>
                </c:pt>
                <c:pt idx="1">
                  <c:v>1.38385421971126</c:v>
                </c:pt>
                <c:pt idx="2">
                  <c:v>1.26040203382635</c:v>
                </c:pt>
                <c:pt idx="3">
                  <c:v>1.1336748900907401</c:v>
                </c:pt>
                <c:pt idx="4">
                  <c:v>1.05763906536732</c:v>
                </c:pt>
                <c:pt idx="5">
                  <c:v>0.97244087596556195</c:v>
                </c:pt>
                <c:pt idx="6">
                  <c:v>0.89253741919724605</c:v>
                </c:pt>
                <c:pt idx="7">
                  <c:v>0.88658883198160299</c:v>
                </c:pt>
                <c:pt idx="8" formatCode="General">
                  <c:v>1.31903264877407</c:v>
                </c:pt>
              </c:numCache>
            </c:numRef>
          </c:val>
          <c:smooth val="0"/>
          <c:extLst>
            <c:ext xmlns:c16="http://schemas.microsoft.com/office/drawing/2014/chart" uri="{C3380CC4-5D6E-409C-BE32-E72D297353CC}">
              <c16:uniqueId val="{00000000-97B6-46E1-9F96-1F43D7E04C1F}"/>
            </c:ext>
          </c:extLst>
        </c:ser>
        <c:ser>
          <c:idx val="1"/>
          <c:order val="1"/>
          <c:tx>
            <c:strRef>
              <c:f>'G2'!$C$3</c:f>
              <c:strCache>
                <c:ptCount val="1"/>
                <c:pt idx="0">
                  <c:v>Espanya</c:v>
                </c:pt>
              </c:strCache>
            </c:strRef>
          </c:tx>
          <c:spPr>
            <a:ln w="25560">
              <a:solidFill>
                <a:srgbClr val="80808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'G2'!$A$4:$A$12</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'G2'!$C$4:$C$12</c:f>
              <c:numCache>
                <c:formatCode>0.0000000</c:formatCode>
                <c:ptCount val="9"/>
                <c:pt idx="0">
                  <c:v>1.58535201566484</c:v>
                </c:pt>
                <c:pt idx="1">
                  <c:v>1.4397150766209199</c:v>
                </c:pt>
                <c:pt idx="2">
                  <c:v>1.37855858405399</c:v>
                </c:pt>
                <c:pt idx="3">
                  <c:v>1.2624106821704</c:v>
                </c:pt>
                <c:pt idx="4">
                  <c:v>1.17287568950657</c:v>
                </c:pt>
                <c:pt idx="5">
                  <c:v>1.09602385018048</c:v>
                </c:pt>
                <c:pt idx="6">
                  <c:v>1.01145822675727</c:v>
                </c:pt>
                <c:pt idx="7">
                  <c:v>0.96309736126379197</c:v>
                </c:pt>
                <c:pt idx="8" formatCode="General">
                  <c:v>1.1271772115790699</c:v>
                </c:pt>
              </c:numCache>
            </c:numRef>
          </c:val>
          <c:smooth val="0"/>
          <c:extLst>
            <c:ext xmlns:c16="http://schemas.microsoft.com/office/drawing/2014/chart" uri="{C3380CC4-5D6E-409C-BE32-E72D297353CC}">
              <c16:uniqueId val="{00000001-97B6-46E1-9F96-1F43D7E04C1F}"/>
            </c:ext>
          </c:extLst>
        </c:ser>
        <c:dLbls>
          <c:showLegendKey val="0"/>
          <c:showVal val="0"/>
          <c:showCatName val="0"/>
          <c:showSerName val="0"/>
          <c:showPercent val="0"/>
          <c:showBubbleSize val="0"/>
        </c:dLbls>
        <c:hiLowLines>
          <c:spPr>
            <a:ln w="0">
              <a:noFill/>
            </a:ln>
          </c:spPr>
        </c:hiLowLines>
        <c:smooth val="0"/>
        <c:axId val="78243356"/>
        <c:axId val="24072936"/>
      </c:lineChart>
      <c:catAx>
        <c:axId val="78243356"/>
        <c:scaling>
          <c:orientation val="minMax"/>
        </c:scaling>
        <c:delete val="0"/>
        <c:axPos val="b"/>
        <c:numFmt formatCode="General" sourceLinked="0"/>
        <c:majorTickMark val="out"/>
        <c:minorTickMark val="none"/>
        <c:tickLblPos val="low"/>
        <c:spPr>
          <a:ln w="3240">
            <a:solidFill>
              <a:srgbClr val="C0C0C0"/>
            </a:solidFill>
            <a:round/>
          </a:ln>
        </c:spPr>
        <c:txPr>
          <a:bodyPr/>
          <a:lstStyle/>
          <a:p>
            <a:pPr>
              <a:defRPr sz="700" b="0" strike="noStrike" spc="-1">
                <a:solidFill>
                  <a:srgbClr val="000000"/>
                </a:solidFill>
                <a:latin typeface="Arial"/>
                <a:ea typeface="Arial"/>
              </a:defRPr>
            </a:pPr>
            <a:endParaRPr lang="es-ES"/>
          </a:p>
        </c:txPr>
        <c:crossAx val="24072936"/>
        <c:crosses val="autoZero"/>
        <c:auto val="1"/>
        <c:lblAlgn val="ctr"/>
        <c:lblOffset val="100"/>
        <c:noMultiLvlLbl val="0"/>
      </c:catAx>
      <c:valAx>
        <c:axId val="24072936"/>
        <c:scaling>
          <c:orientation val="minMax"/>
          <c:max val="1.6"/>
          <c:min val="0.8"/>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78243356"/>
        <c:crosses val="autoZero"/>
        <c:crossBetween val="between"/>
      </c:valAx>
      <c:spPr>
        <a:solidFill>
          <a:srgbClr val="FFFFFF"/>
        </a:solidFill>
        <a:ln w="12600">
          <a:solidFill>
            <a:srgbClr val="C0C0C0"/>
          </a:solidFill>
          <a:round/>
        </a:ln>
      </c:spPr>
    </c:plotArea>
    <c:legend>
      <c:legendPos val="t"/>
      <c:layout>
        <c:manualLayout>
          <c:xMode val="edge"/>
          <c:yMode val="edge"/>
          <c:x val="0.171582083917592"/>
          <c:y val="0.114478620552178"/>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I-9.3. Distribució del cost de l'endeutament per cost del finançament (2018-2019)</a:t>
            </a:r>
          </a:p>
        </c:rich>
      </c:tx>
      <c:layout>
        <c:manualLayout>
          <c:xMode val="edge"/>
          <c:yMode val="edge"/>
          <c:x val="0.25135279776416702"/>
          <c:y val="4.3697066404811601E-2"/>
        </c:manualLayout>
      </c:layout>
      <c:overlay val="0"/>
      <c:spPr>
        <a:noFill/>
        <a:ln w="0">
          <a:noFill/>
        </a:ln>
      </c:spPr>
    </c:title>
    <c:autoTitleDeleted val="0"/>
    <c:plotArea>
      <c:layout>
        <c:manualLayout>
          <c:layoutTarget val="inner"/>
          <c:xMode val="edge"/>
          <c:yMode val="edge"/>
          <c:x val="7.2783492894095303E-2"/>
          <c:y val="0.24548913710568299"/>
          <c:w val="0.89409526074805301"/>
          <c:h val="0.580090830980729"/>
        </c:manualLayout>
      </c:layout>
      <c:barChart>
        <c:barDir val="col"/>
        <c:grouping val="clustered"/>
        <c:varyColors val="0"/>
        <c:ser>
          <c:idx val="0"/>
          <c:order val="0"/>
          <c:tx>
            <c:strRef>
              <c:f>G4A!$V$6</c:f>
              <c:strCache>
                <c:ptCount val="1"/>
                <c:pt idx="0">
                  <c:v>2018</c:v>
                </c:pt>
              </c:strCache>
            </c:strRef>
          </c:tx>
          <c:spPr>
            <a:solidFill>
              <a:srgbClr val="C0C0C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G4A!$U$7:$U$31</c:f>
              <c:numCache>
                <c:formatCode>0%</c:formatCode>
                <c:ptCount val="25"/>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numCache>
            </c:numRef>
          </c:cat>
          <c:val>
            <c:numRef>
              <c:f>G4A!$V$7:$V$31</c:f>
              <c:numCache>
                <c:formatCode>0.0000000</c:formatCode>
                <c:ptCount val="25"/>
                <c:pt idx="0">
                  <c:v>6.0795988718270098E-2</c:v>
                </c:pt>
                <c:pt idx="1">
                  <c:v>0.15904105296145399</c:v>
                </c:pt>
                <c:pt idx="2">
                  <c:v>0.16248824819805699</c:v>
                </c:pt>
                <c:pt idx="3">
                  <c:v>0.13788780946411799</c:v>
                </c:pt>
                <c:pt idx="4">
                  <c:v>0.105609526794108</c:v>
                </c:pt>
                <c:pt idx="5">
                  <c:v>7.2077718583516096E-2</c:v>
                </c:pt>
                <c:pt idx="6">
                  <c:v>5.7662174866812903E-2</c:v>
                </c:pt>
                <c:pt idx="7">
                  <c:v>4.30899404575368E-2</c:v>
                </c:pt>
                <c:pt idx="8">
                  <c:v>3.2278282670009401E-2</c:v>
                </c:pt>
                <c:pt idx="9">
                  <c:v>2.5070510811657801E-2</c:v>
                </c:pt>
                <c:pt idx="10">
                  <c:v>2.03697900344719E-2</c:v>
                </c:pt>
                <c:pt idx="11">
                  <c:v>1.8332811031024802E-2</c:v>
                </c:pt>
                <c:pt idx="12">
                  <c:v>1.86461924161705E-2</c:v>
                </c:pt>
                <c:pt idx="13">
                  <c:v>1.53556878721404E-2</c:v>
                </c:pt>
                <c:pt idx="14">
                  <c:v>9.0880601692259495E-3</c:v>
                </c:pt>
                <c:pt idx="15">
                  <c:v>8.93136947665309E-3</c:v>
                </c:pt>
                <c:pt idx="16">
                  <c:v>8.7746787840802202E-3</c:v>
                </c:pt>
                <c:pt idx="17">
                  <c:v>8.1479160137887807E-3</c:v>
                </c:pt>
                <c:pt idx="18">
                  <c:v>6.5810090880601699E-3</c:v>
                </c:pt>
                <c:pt idx="19">
                  <c:v>6.4243183954873096E-3</c:v>
                </c:pt>
                <c:pt idx="20">
                  <c:v>5.1707928549044203E-3</c:v>
                </c:pt>
                <c:pt idx="21">
                  <c:v>5.48417424005014E-3</c:v>
                </c:pt>
                <c:pt idx="22">
                  <c:v>4.2306486994672498E-3</c:v>
                </c:pt>
                <c:pt idx="23">
                  <c:v>4.5440300846129704E-3</c:v>
                </c:pt>
                <c:pt idx="24">
                  <c:v>3.9172673143215301E-3</c:v>
                </c:pt>
              </c:numCache>
            </c:numRef>
          </c:val>
          <c:extLst>
            <c:ext xmlns:c16="http://schemas.microsoft.com/office/drawing/2014/chart" uri="{C3380CC4-5D6E-409C-BE32-E72D297353CC}">
              <c16:uniqueId val="{00000000-1ADD-4B7B-B6CC-B9FF2B9E65B0}"/>
            </c:ext>
          </c:extLst>
        </c:ser>
        <c:ser>
          <c:idx val="1"/>
          <c:order val="1"/>
          <c:tx>
            <c:strRef>
              <c:f>G4A!$W$6</c:f>
              <c:strCache>
                <c:ptCount val="1"/>
                <c:pt idx="0">
                  <c:v>2019</c:v>
                </c:pt>
              </c:strCache>
            </c:strRef>
          </c:tx>
          <c:spPr>
            <a:solidFill>
              <a:srgbClr val="FFC000"/>
            </a:solidFill>
            <a:ln w="0">
              <a:solidFill>
                <a:srgbClr val="000000"/>
              </a:solidFill>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G4A!$U$7:$U$31</c:f>
              <c:numCache>
                <c:formatCode>0%</c:formatCode>
                <c:ptCount val="25"/>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numCache>
            </c:numRef>
          </c:cat>
          <c:val>
            <c:numRef>
              <c:f>G4A!$W$7:$W$31</c:f>
              <c:numCache>
                <c:formatCode>0.0000000</c:formatCode>
                <c:ptCount val="25"/>
                <c:pt idx="0">
                  <c:v>6.5691108636869694E-2</c:v>
                </c:pt>
                <c:pt idx="1">
                  <c:v>0.17337362812152099</c:v>
                </c:pt>
                <c:pt idx="2">
                  <c:v>0.170351519007476</c:v>
                </c:pt>
                <c:pt idx="3">
                  <c:v>0.13344997614124399</c:v>
                </c:pt>
                <c:pt idx="4">
                  <c:v>9.68665500238588E-2</c:v>
                </c:pt>
                <c:pt idx="5">
                  <c:v>7.0780976618419006E-2</c:v>
                </c:pt>
                <c:pt idx="6">
                  <c:v>5.10577381899157E-2</c:v>
                </c:pt>
                <c:pt idx="7">
                  <c:v>3.6742484491808503E-2</c:v>
                </c:pt>
                <c:pt idx="8">
                  <c:v>3.26069667567997E-2</c:v>
                </c:pt>
                <c:pt idx="9">
                  <c:v>2.48131064100525E-2</c:v>
                </c:pt>
                <c:pt idx="10">
                  <c:v>2.0836647049467201E-2</c:v>
                </c:pt>
                <c:pt idx="11">
                  <c:v>1.6860187688881801E-2</c:v>
                </c:pt>
                <c:pt idx="12">
                  <c:v>1.6383012565611602E-2</c:v>
                </c:pt>
                <c:pt idx="13">
                  <c:v>1.52696039446477E-2</c:v>
                </c:pt>
                <c:pt idx="14">
                  <c:v>1.0179735963098501E-2</c:v>
                </c:pt>
                <c:pt idx="15">
                  <c:v>8.4300938444409092E-3</c:v>
                </c:pt>
                <c:pt idx="16">
                  <c:v>8.58915221886432E-3</c:v>
                </c:pt>
                <c:pt idx="17">
                  <c:v>9.2253857165579805E-3</c:v>
                </c:pt>
                <c:pt idx="18">
                  <c:v>7.9529187211706698E-3</c:v>
                </c:pt>
                <c:pt idx="19">
                  <c:v>4.29457610943216E-3</c:v>
                </c:pt>
                <c:pt idx="20">
                  <c:v>4.9308096071258196E-3</c:v>
                </c:pt>
                <c:pt idx="21">
                  <c:v>6.3623349769365402E-3</c:v>
                </c:pt>
                <c:pt idx="22">
                  <c:v>4.7717512327024002E-3</c:v>
                </c:pt>
                <c:pt idx="23">
                  <c:v>4.9308096071258196E-3</c:v>
                </c:pt>
                <c:pt idx="24">
                  <c:v>5.2489263559726404E-3</c:v>
                </c:pt>
              </c:numCache>
            </c:numRef>
          </c:val>
          <c:extLst>
            <c:ext xmlns:c16="http://schemas.microsoft.com/office/drawing/2014/chart" uri="{C3380CC4-5D6E-409C-BE32-E72D297353CC}">
              <c16:uniqueId val="{00000001-1ADD-4B7B-B6CC-B9FF2B9E65B0}"/>
            </c:ext>
          </c:extLst>
        </c:ser>
        <c:dLbls>
          <c:showLegendKey val="0"/>
          <c:showVal val="0"/>
          <c:showCatName val="0"/>
          <c:showSerName val="0"/>
          <c:showPercent val="0"/>
          <c:showBubbleSize val="0"/>
        </c:dLbls>
        <c:gapWidth val="30"/>
        <c:axId val="12421930"/>
        <c:axId val="86077039"/>
      </c:barChart>
      <c:catAx>
        <c:axId val="12421930"/>
        <c:scaling>
          <c:orientation val="minMax"/>
        </c:scaling>
        <c:delete val="0"/>
        <c:axPos val="b"/>
        <c:numFmt formatCode="0%" sourceLinked="0"/>
        <c:majorTickMark val="out"/>
        <c:minorTickMark val="none"/>
        <c:tickLblPos val="nextTo"/>
        <c:spPr>
          <a:ln w="3240">
            <a:solidFill>
              <a:srgbClr val="000000"/>
            </a:solidFill>
            <a:round/>
          </a:ln>
        </c:spPr>
        <c:txPr>
          <a:bodyPr/>
          <a:lstStyle/>
          <a:p>
            <a:pPr>
              <a:defRPr sz="675" b="0" strike="noStrike" spc="-1">
                <a:solidFill>
                  <a:srgbClr val="000000"/>
                </a:solidFill>
                <a:latin typeface="Arial"/>
                <a:ea typeface="Arial"/>
              </a:defRPr>
            </a:pPr>
            <a:endParaRPr lang="es-ES"/>
          </a:p>
        </c:txPr>
        <c:crossAx val="86077039"/>
        <c:crosses val="autoZero"/>
        <c:auto val="1"/>
        <c:lblAlgn val="ctr"/>
        <c:lblOffset val="100"/>
        <c:noMultiLvlLbl val="0"/>
      </c:catAx>
      <c:valAx>
        <c:axId val="86077039"/>
        <c:scaling>
          <c:orientation val="minMax"/>
        </c:scaling>
        <c:delete val="0"/>
        <c:axPos val="l"/>
        <c:majorGridlines>
          <c:spPr>
            <a:ln w="6480">
              <a:solidFill>
                <a:srgbClr val="8B8B8B"/>
              </a:solidFill>
              <a:round/>
            </a:ln>
          </c:spPr>
        </c:majorGridlines>
        <c:numFmt formatCode="0.00" sourceLinked="0"/>
        <c:majorTickMark val="out"/>
        <c:minorTickMark val="none"/>
        <c:tickLblPos val="nextTo"/>
        <c:spPr>
          <a:ln w="3240">
            <a:solidFill>
              <a:srgbClr val="000000"/>
            </a:solidFill>
            <a:round/>
          </a:ln>
        </c:spPr>
        <c:txPr>
          <a:bodyPr/>
          <a:lstStyle/>
          <a:p>
            <a:pPr>
              <a:defRPr sz="675" b="0" strike="noStrike" spc="-1">
                <a:solidFill>
                  <a:srgbClr val="000000"/>
                </a:solidFill>
                <a:latin typeface="Arial"/>
                <a:ea typeface="Arial"/>
              </a:defRPr>
            </a:pPr>
            <a:endParaRPr lang="es-ES"/>
          </a:p>
        </c:txPr>
        <c:crossAx val="12421930"/>
        <c:crosses val="autoZero"/>
        <c:crossBetween val="between"/>
      </c:valAx>
      <c:spPr>
        <a:noFill/>
        <a:ln w="12600">
          <a:solidFill>
            <a:srgbClr val="969696"/>
          </a:solidFill>
          <a:round/>
        </a:ln>
      </c:spPr>
    </c:plotArea>
    <c:legend>
      <c:legendPos val="t"/>
      <c:layout>
        <c:manualLayout>
          <c:xMode val="edge"/>
          <c:yMode val="edge"/>
          <c:x val="0.42668218692643201"/>
          <c:y val="0.12558045628911799"/>
        </c:manualLayout>
      </c:layout>
      <c:overlay val="0"/>
      <c:spPr>
        <a:noFill/>
        <a:ln w="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a:t>
            </a:r>
            <a:r>
              <a:rPr lang="es-ES" sz="700" b="1" strike="noStrike" spc="-1" baseline="0">
                <a:solidFill>
                  <a:srgbClr val="000000"/>
                </a:solidFill>
                <a:latin typeface="Arial"/>
                <a:ea typeface="Arial"/>
              </a:rPr>
              <a:t> I-9.4.</a:t>
            </a:r>
            <a:r>
              <a:rPr lang="es-ES" sz="700" b="1" strike="noStrike" spc="-1">
                <a:solidFill>
                  <a:srgbClr val="000000"/>
                </a:solidFill>
                <a:latin typeface="Arial"/>
                <a:ea typeface="Arial"/>
              </a:rPr>
              <a:t>Distribució de l'endeutament per sector econòmic (2017-2018)</a:t>
            </a:r>
          </a:p>
        </c:rich>
      </c:tx>
      <c:layout>
        <c:manualLayout>
          <c:xMode val="edge"/>
          <c:yMode val="edge"/>
          <c:x val="0.127131372029331"/>
          <c:y val="3.44053252065121E-2"/>
        </c:manualLayout>
      </c:layout>
      <c:overlay val="0"/>
      <c:spPr>
        <a:noFill/>
        <a:ln w="0">
          <a:noFill/>
        </a:ln>
      </c:spPr>
    </c:title>
    <c:autoTitleDeleted val="0"/>
    <c:plotArea>
      <c:layout>
        <c:manualLayout>
          <c:layoutTarget val="inner"/>
          <c:xMode val="edge"/>
          <c:yMode val="edge"/>
          <c:x val="0.40630797773654898"/>
          <c:y val="0.180367310931109"/>
          <c:w val="0.523456135701034"/>
          <c:h val="0.74536851391450798"/>
        </c:manualLayout>
      </c:layout>
      <c:barChart>
        <c:barDir val="bar"/>
        <c:grouping val="clustered"/>
        <c:varyColors val="0"/>
        <c:ser>
          <c:idx val="0"/>
          <c:order val="0"/>
          <c:tx>
            <c:strRef>
              <c:f>G4A!$H$6</c:f>
              <c:strCache>
                <c:ptCount val="1"/>
                <c:pt idx="0">
                  <c:v>2019</c:v>
                </c:pt>
              </c:strCache>
            </c:strRef>
          </c:tx>
          <c:spPr>
            <a:solidFill>
              <a:srgbClr val="FFCC0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G4A!$E$8:$E$19</c:f>
              <c:strCache>
                <c:ptCount val="12"/>
                <c:pt idx="0">
                  <c:v>Hostaleria</c:v>
                </c:pt>
                <c:pt idx="1">
                  <c:v>Construcció i immobiliari</c:v>
                </c:pt>
                <c:pt idx="2">
                  <c:v>Comerç</c:v>
                </c:pt>
                <c:pt idx="3">
                  <c:v>Professional i científic</c:v>
                </c:pt>
                <c:pt idx="4">
                  <c:v>Administratiu i serveis auxiliars</c:v>
                </c:pt>
                <c:pt idx="5">
                  <c:v>Indústria</c:v>
                </c:pt>
                <c:pt idx="6">
                  <c:v>Entreteniment, recreatiu i artístic</c:v>
                </c:pt>
                <c:pt idx="7">
                  <c:v>Transport</c:v>
                </c:pt>
                <c:pt idx="8">
                  <c:v>Sanitat i serveis</c:v>
                </c:pt>
                <c:pt idx="9">
                  <c:v>Agricultura</c:v>
                </c:pt>
                <c:pt idx="10">
                  <c:v>Subministraments</c:v>
                </c:pt>
                <c:pt idx="11">
                  <c:v>Altres</c:v>
                </c:pt>
              </c:strCache>
            </c:strRef>
          </c:cat>
          <c:val>
            <c:numRef>
              <c:f>G4A!$H$8:$H$19</c:f>
              <c:numCache>
                <c:formatCode>0.0%</c:formatCode>
                <c:ptCount val="12"/>
                <c:pt idx="0">
                  <c:v>0.43339230062654699</c:v>
                </c:pt>
                <c:pt idx="1">
                  <c:v>0.300848280269501</c:v>
                </c:pt>
                <c:pt idx="2">
                  <c:v>6.0203093160884298E-2</c:v>
                </c:pt>
                <c:pt idx="3">
                  <c:v>4.6288487389604303E-2</c:v>
                </c:pt>
                <c:pt idx="4">
                  <c:v>3.7450276331533798E-2</c:v>
                </c:pt>
                <c:pt idx="5">
                  <c:v>3.0278434847299598E-2</c:v>
                </c:pt>
                <c:pt idx="6">
                  <c:v>2.87183251154569E-2</c:v>
                </c:pt>
                <c:pt idx="7">
                  <c:v>2.5803714005163601E-2</c:v>
                </c:pt>
                <c:pt idx="8">
                  <c:v>4.2242754180977296E-3</c:v>
                </c:pt>
                <c:pt idx="9">
                  <c:v>5.7832484375757E-3</c:v>
                </c:pt>
                <c:pt idx="10">
                  <c:v>5.8008118751102502E-3</c:v>
                </c:pt>
                <c:pt idx="11">
                  <c:v>2.1208752523225401E-2</c:v>
                </c:pt>
              </c:numCache>
            </c:numRef>
          </c:val>
          <c:extLst>
            <c:ext xmlns:c16="http://schemas.microsoft.com/office/drawing/2014/chart" uri="{C3380CC4-5D6E-409C-BE32-E72D297353CC}">
              <c16:uniqueId val="{00000000-AEB5-4AA4-B116-BE68839B395C}"/>
            </c:ext>
          </c:extLst>
        </c:ser>
        <c:ser>
          <c:idx val="1"/>
          <c:order val="1"/>
          <c:tx>
            <c:strRef>
              <c:f>G4A!$G$6</c:f>
              <c:strCache>
                <c:ptCount val="1"/>
                <c:pt idx="0">
                  <c:v>2018</c:v>
                </c:pt>
              </c:strCache>
            </c:strRef>
          </c:tx>
          <c:spPr>
            <a:solidFill>
              <a:srgbClr val="C0C0C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G4A!$E$8:$E$19</c:f>
              <c:strCache>
                <c:ptCount val="12"/>
                <c:pt idx="0">
                  <c:v>Hostaleria</c:v>
                </c:pt>
                <c:pt idx="1">
                  <c:v>Construcció i immobiliari</c:v>
                </c:pt>
                <c:pt idx="2">
                  <c:v>Comerç</c:v>
                </c:pt>
                <c:pt idx="3">
                  <c:v>Professional i científic</c:v>
                </c:pt>
                <c:pt idx="4">
                  <c:v>Administratiu i serveis auxiliars</c:v>
                </c:pt>
                <c:pt idx="5">
                  <c:v>Indústria</c:v>
                </c:pt>
                <c:pt idx="6">
                  <c:v>Entreteniment, recreatiu i artístic</c:v>
                </c:pt>
                <c:pt idx="7">
                  <c:v>Transport</c:v>
                </c:pt>
                <c:pt idx="8">
                  <c:v>Sanitat i serveis</c:v>
                </c:pt>
                <c:pt idx="9">
                  <c:v>Agricultura</c:v>
                </c:pt>
                <c:pt idx="10">
                  <c:v>Subministraments</c:v>
                </c:pt>
                <c:pt idx="11">
                  <c:v>Altres</c:v>
                </c:pt>
              </c:strCache>
            </c:strRef>
          </c:cat>
          <c:val>
            <c:numRef>
              <c:f>G4A!$G$8:$G$19</c:f>
              <c:numCache>
                <c:formatCode>0.0%</c:formatCode>
                <c:ptCount val="12"/>
                <c:pt idx="0">
                  <c:v>0.41273435899434402</c:v>
                </c:pt>
                <c:pt idx="1">
                  <c:v>0.30588138675049198</c:v>
                </c:pt>
                <c:pt idx="2">
                  <c:v>6.2326149723418899E-2</c:v>
                </c:pt>
                <c:pt idx="3">
                  <c:v>4.1170245077013397E-2</c:v>
                </c:pt>
                <c:pt idx="4">
                  <c:v>4.1752599162872897E-2</c:v>
                </c:pt>
                <c:pt idx="5">
                  <c:v>3.6278187713457102E-2</c:v>
                </c:pt>
                <c:pt idx="6">
                  <c:v>2.3266836812964799E-2</c:v>
                </c:pt>
                <c:pt idx="7">
                  <c:v>2.2787167990303499E-2</c:v>
                </c:pt>
                <c:pt idx="8">
                  <c:v>1.1368324675033899E-2</c:v>
                </c:pt>
                <c:pt idx="9">
                  <c:v>1.00751433476468E-2</c:v>
                </c:pt>
                <c:pt idx="10">
                  <c:v>6.0341660401807603E-3</c:v>
                </c:pt>
                <c:pt idx="11">
                  <c:v>2.6325433712271799E-2</c:v>
                </c:pt>
              </c:numCache>
            </c:numRef>
          </c:val>
          <c:extLst>
            <c:ext xmlns:c16="http://schemas.microsoft.com/office/drawing/2014/chart" uri="{C3380CC4-5D6E-409C-BE32-E72D297353CC}">
              <c16:uniqueId val="{00000001-AEB5-4AA4-B116-BE68839B395C}"/>
            </c:ext>
          </c:extLst>
        </c:ser>
        <c:dLbls>
          <c:showLegendKey val="0"/>
          <c:showVal val="0"/>
          <c:showCatName val="0"/>
          <c:showSerName val="0"/>
          <c:showPercent val="0"/>
          <c:showBubbleSize val="0"/>
        </c:dLbls>
        <c:gapWidth val="30"/>
        <c:axId val="91986807"/>
        <c:axId val="835582"/>
      </c:barChart>
      <c:catAx>
        <c:axId val="91986807"/>
        <c:scaling>
          <c:orientation val="maxMin"/>
        </c:scaling>
        <c:delete val="0"/>
        <c:axPos val="l"/>
        <c:numFmt formatCode="General" sourceLinked="0"/>
        <c:majorTickMark val="out"/>
        <c:minorTickMark val="none"/>
        <c:tickLblPos val="nextTo"/>
        <c:spPr>
          <a:ln w="3240">
            <a:solidFill>
              <a:srgbClr val="000000"/>
            </a:solidFill>
            <a:round/>
          </a:ln>
        </c:spPr>
        <c:txPr>
          <a:bodyPr/>
          <a:lstStyle/>
          <a:p>
            <a:pPr>
              <a:defRPr sz="675" b="0" strike="noStrike" spc="-1">
                <a:solidFill>
                  <a:srgbClr val="000000"/>
                </a:solidFill>
                <a:latin typeface="Arial"/>
                <a:ea typeface="Arial"/>
              </a:defRPr>
            </a:pPr>
            <a:endParaRPr lang="es-ES"/>
          </a:p>
        </c:txPr>
        <c:crossAx val="835582"/>
        <c:crosses val="autoZero"/>
        <c:auto val="1"/>
        <c:lblAlgn val="ctr"/>
        <c:lblOffset val="100"/>
        <c:noMultiLvlLbl val="0"/>
      </c:catAx>
      <c:valAx>
        <c:axId val="835582"/>
        <c:scaling>
          <c:orientation val="minMax"/>
        </c:scaling>
        <c:delete val="0"/>
        <c:axPos val="b"/>
        <c:majorGridlines>
          <c:spPr>
            <a:ln w="6480">
              <a:solidFill>
                <a:srgbClr val="969696"/>
              </a:solidFill>
              <a:round/>
            </a:ln>
          </c:spPr>
        </c:majorGridlines>
        <c:numFmt formatCode="0%" sourceLinked="0"/>
        <c:majorTickMark val="out"/>
        <c:minorTickMark val="none"/>
        <c:tickLblPos val="nextTo"/>
        <c:spPr>
          <a:ln w="3240">
            <a:solidFill>
              <a:srgbClr val="000000"/>
            </a:solidFill>
            <a:round/>
          </a:ln>
        </c:spPr>
        <c:txPr>
          <a:bodyPr/>
          <a:lstStyle/>
          <a:p>
            <a:pPr>
              <a:defRPr sz="675" b="0" strike="noStrike" spc="-1">
                <a:solidFill>
                  <a:srgbClr val="000000"/>
                </a:solidFill>
                <a:latin typeface="Arial"/>
                <a:ea typeface="Arial"/>
              </a:defRPr>
            </a:pPr>
            <a:endParaRPr lang="es-ES"/>
          </a:p>
        </c:txPr>
        <c:crossAx val="91986807"/>
        <c:crosses val="max"/>
        <c:crossBetween val="between"/>
      </c:valAx>
      <c:spPr>
        <a:noFill/>
        <a:ln w="3240">
          <a:solidFill>
            <a:srgbClr val="969696"/>
          </a:solidFill>
          <a:round/>
        </a:ln>
      </c:spPr>
    </c:plotArea>
    <c:legend>
      <c:legendPos val="t"/>
      <c:layout>
        <c:manualLayout>
          <c:xMode val="edge"/>
          <c:yMode val="edge"/>
          <c:x val="0.28694997335859301"/>
          <c:y val="9.8765785968402797E-2"/>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I-9.4. Distribució de l'endeutament per sector econòmic (2018-2019)</a:t>
            </a:r>
          </a:p>
        </c:rich>
      </c:tx>
      <c:layout>
        <c:manualLayout>
          <c:xMode val="edge"/>
          <c:yMode val="edge"/>
          <c:x val="0.12717571940872899"/>
          <c:y val="3.4375000000000003E-2"/>
        </c:manualLayout>
      </c:layout>
      <c:overlay val="0"/>
      <c:spPr>
        <a:noFill/>
        <a:ln w="0">
          <a:noFill/>
        </a:ln>
      </c:spPr>
    </c:title>
    <c:autoTitleDeleted val="0"/>
    <c:plotArea>
      <c:layout>
        <c:manualLayout>
          <c:layoutTarget val="inner"/>
          <c:xMode val="edge"/>
          <c:yMode val="edge"/>
          <c:x val="0.40628006647424098"/>
          <c:y val="0.18036858974358999"/>
          <c:w val="0.52348464969824204"/>
          <c:h val="0.74535256410256401"/>
        </c:manualLayout>
      </c:layout>
      <c:barChart>
        <c:barDir val="bar"/>
        <c:grouping val="clustered"/>
        <c:varyColors val="0"/>
        <c:ser>
          <c:idx val="0"/>
          <c:order val="0"/>
          <c:tx>
            <c:strRef>
              <c:f>G4A!$K$6</c:f>
              <c:strCache>
                <c:ptCount val="1"/>
                <c:pt idx="0">
                  <c:v>2018</c:v>
                </c:pt>
              </c:strCache>
            </c:strRef>
          </c:tx>
          <c:spPr>
            <a:solidFill>
              <a:srgbClr val="FFCC0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G4A!$E$8:$E$19</c:f>
              <c:strCache>
                <c:ptCount val="12"/>
                <c:pt idx="0">
                  <c:v>Hostaleria</c:v>
                </c:pt>
                <c:pt idx="1">
                  <c:v>Construcció i immobiliari</c:v>
                </c:pt>
                <c:pt idx="2">
                  <c:v>Comerç</c:v>
                </c:pt>
                <c:pt idx="3">
                  <c:v>Professional i científic</c:v>
                </c:pt>
                <c:pt idx="4">
                  <c:v>Administratiu i serveis auxiliars</c:v>
                </c:pt>
                <c:pt idx="5">
                  <c:v>Indústria</c:v>
                </c:pt>
                <c:pt idx="6">
                  <c:v>Entreteniment, recreatiu i artístic</c:v>
                </c:pt>
                <c:pt idx="7">
                  <c:v>Transport</c:v>
                </c:pt>
                <c:pt idx="8">
                  <c:v>Sanitat i serveis</c:v>
                </c:pt>
                <c:pt idx="9">
                  <c:v>Agricultura</c:v>
                </c:pt>
                <c:pt idx="10">
                  <c:v>Subministraments</c:v>
                </c:pt>
                <c:pt idx="11">
                  <c:v>Altres</c:v>
                </c:pt>
              </c:strCache>
            </c:strRef>
          </c:cat>
          <c:val>
            <c:numRef>
              <c:f>G4A!$K$8:$K$19</c:f>
              <c:numCache>
                <c:formatCode>0.0%</c:formatCode>
                <c:ptCount val="12"/>
                <c:pt idx="0">
                  <c:v>0.41273435899434502</c:v>
                </c:pt>
                <c:pt idx="1">
                  <c:v>0.30588138675049198</c:v>
                </c:pt>
                <c:pt idx="2">
                  <c:v>6.2326149723419003E-2</c:v>
                </c:pt>
                <c:pt idx="3">
                  <c:v>4.1170245077013501E-2</c:v>
                </c:pt>
                <c:pt idx="4">
                  <c:v>4.1752599162873001E-2</c:v>
                </c:pt>
                <c:pt idx="5">
                  <c:v>3.62781877134572E-2</c:v>
                </c:pt>
                <c:pt idx="6">
                  <c:v>2.3266836812964799E-2</c:v>
                </c:pt>
                <c:pt idx="7">
                  <c:v>2.2787167990303499E-2</c:v>
                </c:pt>
                <c:pt idx="8">
                  <c:v>1.1368324675033899E-2</c:v>
                </c:pt>
                <c:pt idx="9">
                  <c:v>1.0075143347646901E-2</c:v>
                </c:pt>
                <c:pt idx="10">
                  <c:v>6.0341660401807698E-3</c:v>
                </c:pt>
                <c:pt idx="11">
                  <c:v>2.63254337122719E-2</c:v>
                </c:pt>
              </c:numCache>
            </c:numRef>
          </c:val>
          <c:extLst>
            <c:ext xmlns:c16="http://schemas.microsoft.com/office/drawing/2014/chart" uri="{C3380CC4-5D6E-409C-BE32-E72D297353CC}">
              <c16:uniqueId val="{00000000-1CF2-4D06-98B1-B18A948F77C4}"/>
            </c:ext>
          </c:extLst>
        </c:ser>
        <c:ser>
          <c:idx val="1"/>
          <c:order val="1"/>
          <c:tx>
            <c:strRef>
              <c:f>G4A!$H$6</c:f>
              <c:strCache>
                <c:ptCount val="1"/>
                <c:pt idx="0">
                  <c:v>2019</c:v>
                </c:pt>
              </c:strCache>
            </c:strRef>
          </c:tx>
          <c:spPr>
            <a:solidFill>
              <a:srgbClr val="C0C0C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G4A!$E$8:$E$19</c:f>
              <c:strCache>
                <c:ptCount val="12"/>
                <c:pt idx="0">
                  <c:v>Hostaleria</c:v>
                </c:pt>
                <c:pt idx="1">
                  <c:v>Construcció i immobiliari</c:v>
                </c:pt>
                <c:pt idx="2">
                  <c:v>Comerç</c:v>
                </c:pt>
                <c:pt idx="3">
                  <c:v>Professional i científic</c:v>
                </c:pt>
                <c:pt idx="4">
                  <c:v>Administratiu i serveis auxiliars</c:v>
                </c:pt>
                <c:pt idx="5">
                  <c:v>Indústria</c:v>
                </c:pt>
                <c:pt idx="6">
                  <c:v>Entreteniment, recreatiu i artístic</c:v>
                </c:pt>
                <c:pt idx="7">
                  <c:v>Transport</c:v>
                </c:pt>
                <c:pt idx="8">
                  <c:v>Sanitat i serveis</c:v>
                </c:pt>
                <c:pt idx="9">
                  <c:v>Agricultura</c:v>
                </c:pt>
                <c:pt idx="10">
                  <c:v>Subministraments</c:v>
                </c:pt>
                <c:pt idx="11">
                  <c:v>Altres</c:v>
                </c:pt>
              </c:strCache>
            </c:strRef>
          </c:cat>
          <c:val>
            <c:numRef>
              <c:f>G4A!$H$8:$H$19</c:f>
              <c:numCache>
                <c:formatCode>0.0%</c:formatCode>
                <c:ptCount val="12"/>
                <c:pt idx="0">
                  <c:v>0.43339230062654699</c:v>
                </c:pt>
                <c:pt idx="1">
                  <c:v>0.300848280269501</c:v>
                </c:pt>
                <c:pt idx="2">
                  <c:v>6.0203093160884298E-2</c:v>
                </c:pt>
                <c:pt idx="3">
                  <c:v>4.6288487389604303E-2</c:v>
                </c:pt>
                <c:pt idx="4">
                  <c:v>3.7450276331533798E-2</c:v>
                </c:pt>
                <c:pt idx="5">
                  <c:v>3.0278434847299598E-2</c:v>
                </c:pt>
                <c:pt idx="6">
                  <c:v>2.87183251154569E-2</c:v>
                </c:pt>
                <c:pt idx="7">
                  <c:v>2.5803714005163601E-2</c:v>
                </c:pt>
                <c:pt idx="8">
                  <c:v>4.2242754180977296E-3</c:v>
                </c:pt>
                <c:pt idx="9">
                  <c:v>5.7832484375757E-3</c:v>
                </c:pt>
                <c:pt idx="10">
                  <c:v>5.8008118751102502E-3</c:v>
                </c:pt>
                <c:pt idx="11">
                  <c:v>2.1208752523225401E-2</c:v>
                </c:pt>
              </c:numCache>
            </c:numRef>
          </c:val>
          <c:extLst>
            <c:ext xmlns:c16="http://schemas.microsoft.com/office/drawing/2014/chart" uri="{C3380CC4-5D6E-409C-BE32-E72D297353CC}">
              <c16:uniqueId val="{00000001-1CF2-4D06-98B1-B18A948F77C4}"/>
            </c:ext>
          </c:extLst>
        </c:ser>
        <c:dLbls>
          <c:showLegendKey val="0"/>
          <c:showVal val="0"/>
          <c:showCatName val="0"/>
          <c:showSerName val="0"/>
          <c:showPercent val="0"/>
          <c:showBubbleSize val="0"/>
        </c:dLbls>
        <c:gapWidth val="30"/>
        <c:axId val="56621095"/>
        <c:axId val="24281444"/>
      </c:barChart>
      <c:catAx>
        <c:axId val="56621095"/>
        <c:scaling>
          <c:orientation val="maxMin"/>
        </c:scaling>
        <c:delete val="0"/>
        <c:axPos val="l"/>
        <c:numFmt formatCode="General" sourceLinked="0"/>
        <c:majorTickMark val="out"/>
        <c:minorTickMark val="none"/>
        <c:tickLblPos val="nextTo"/>
        <c:spPr>
          <a:ln w="3240">
            <a:solidFill>
              <a:srgbClr val="000000"/>
            </a:solidFill>
            <a:round/>
          </a:ln>
        </c:spPr>
        <c:txPr>
          <a:bodyPr/>
          <a:lstStyle/>
          <a:p>
            <a:pPr>
              <a:defRPr sz="675" b="0" strike="noStrike" spc="-1">
                <a:solidFill>
                  <a:srgbClr val="000000"/>
                </a:solidFill>
                <a:latin typeface="Arial"/>
                <a:ea typeface="Arial"/>
              </a:defRPr>
            </a:pPr>
            <a:endParaRPr lang="es-ES"/>
          </a:p>
        </c:txPr>
        <c:crossAx val="24281444"/>
        <c:crosses val="autoZero"/>
        <c:auto val="1"/>
        <c:lblAlgn val="ctr"/>
        <c:lblOffset val="100"/>
        <c:noMultiLvlLbl val="0"/>
      </c:catAx>
      <c:valAx>
        <c:axId val="24281444"/>
        <c:scaling>
          <c:orientation val="minMax"/>
        </c:scaling>
        <c:delete val="0"/>
        <c:axPos val="b"/>
        <c:majorGridlines>
          <c:spPr>
            <a:ln w="6480">
              <a:solidFill>
                <a:srgbClr val="969696"/>
              </a:solidFill>
              <a:round/>
            </a:ln>
          </c:spPr>
        </c:majorGridlines>
        <c:numFmt formatCode="0%" sourceLinked="0"/>
        <c:majorTickMark val="out"/>
        <c:minorTickMark val="none"/>
        <c:tickLblPos val="nextTo"/>
        <c:spPr>
          <a:ln w="3240">
            <a:solidFill>
              <a:srgbClr val="000000"/>
            </a:solidFill>
            <a:round/>
          </a:ln>
        </c:spPr>
        <c:txPr>
          <a:bodyPr/>
          <a:lstStyle/>
          <a:p>
            <a:pPr>
              <a:defRPr sz="675" b="0" strike="noStrike" spc="-1">
                <a:solidFill>
                  <a:srgbClr val="000000"/>
                </a:solidFill>
                <a:latin typeface="Arial"/>
                <a:ea typeface="Arial"/>
              </a:defRPr>
            </a:pPr>
            <a:endParaRPr lang="es-ES"/>
          </a:p>
        </c:txPr>
        <c:crossAx val="56621095"/>
        <c:crosses val="max"/>
        <c:crossBetween val="between"/>
      </c:valAx>
      <c:spPr>
        <a:noFill/>
        <a:ln w="3240">
          <a:solidFill>
            <a:srgbClr val="969696"/>
          </a:solidFill>
          <a:round/>
        </a:ln>
      </c:spPr>
    </c:plotArea>
    <c:legend>
      <c:legendPos val="t"/>
      <c:layout>
        <c:manualLayout>
          <c:xMode val="edge"/>
          <c:yMode val="edge"/>
          <c:x val="0.28694997335859301"/>
          <c:y val="9.8765785968402797E-2"/>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I-9.5. Empreses en procediment concursal</a:t>
            </a:r>
          </a:p>
        </c:rich>
      </c:tx>
      <c:layout>
        <c:manualLayout>
          <c:xMode val="edge"/>
          <c:yMode val="edge"/>
          <c:x val="0.23202896052404801"/>
          <c:y val="2.3764163240750001E-2"/>
        </c:manualLayout>
      </c:layout>
      <c:overlay val="0"/>
      <c:spPr>
        <a:noFill/>
        <a:ln w="0">
          <a:noFill/>
        </a:ln>
      </c:spPr>
    </c:title>
    <c:autoTitleDeleted val="0"/>
    <c:plotArea>
      <c:layout>
        <c:manualLayout>
          <c:layoutTarget val="inner"/>
          <c:xMode val="edge"/>
          <c:yMode val="edge"/>
          <c:x val="9.6017927943457995E-2"/>
          <c:y val="0.168254286573749"/>
          <c:w val="0.85330115497328096"/>
          <c:h val="0.73658878973227704"/>
        </c:manualLayout>
      </c:layout>
      <c:areaChart>
        <c:grouping val="stacked"/>
        <c:varyColors val="1"/>
        <c:ser>
          <c:idx val="0"/>
          <c:order val="0"/>
          <c:tx>
            <c:strRef>
              <c:f>'QA2'!$B$4</c:f>
              <c:strCache>
                <c:ptCount val="1"/>
                <c:pt idx="0">
                  <c:v>Construcció</c:v>
                </c:pt>
              </c:strCache>
            </c:strRef>
          </c:tx>
          <c:spPr>
            <a:solidFill>
              <a:srgbClr val="FFCC00"/>
            </a:solidFill>
            <a:ln w="12600">
              <a:solidFill>
                <a:srgbClr val="000000"/>
              </a:solidFill>
              <a:round/>
            </a:ln>
          </c:spPr>
          <c:dLbls>
            <c:spPr>
              <a:noFill/>
              <a:ln>
                <a:noFill/>
              </a:ln>
              <a:effectLst/>
            </c:spPr>
            <c:txPr>
              <a:bodyPr wrap="square"/>
              <a:lstStyle/>
              <a:p>
                <a:pPr>
                  <a:defRPr sz="1000" b="0" strike="noStrike" spc="-1">
                    <a:solidFill>
                      <a:srgbClr val="000000"/>
                    </a:solidFill>
                    <a:latin typeface="Calibri"/>
                  </a:defRPr>
                </a:pPr>
                <a:endParaRPr lang="es-E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'QA2'!$A$5:$A$10</c:f>
              <c:numCache>
                <c:formatCode>General</c:formatCode>
                <c:ptCount val="6"/>
                <c:pt idx="0">
                  <c:v>2015</c:v>
                </c:pt>
                <c:pt idx="1">
                  <c:v>2016</c:v>
                </c:pt>
                <c:pt idx="2">
                  <c:v>2017</c:v>
                </c:pt>
                <c:pt idx="3">
                  <c:v>2018</c:v>
                </c:pt>
                <c:pt idx="4">
                  <c:v>2019</c:v>
                </c:pt>
                <c:pt idx="5">
                  <c:v>2020</c:v>
                </c:pt>
              </c:numCache>
            </c:numRef>
          </c:cat>
          <c:val>
            <c:numRef>
              <c:f>'QA2'!$B$5:$B$10</c:f>
              <c:numCache>
                <c:formatCode>#,##0</c:formatCode>
                <c:ptCount val="6"/>
                <c:pt idx="0">
                  <c:v>34</c:v>
                </c:pt>
                <c:pt idx="1">
                  <c:v>41</c:v>
                </c:pt>
                <c:pt idx="2">
                  <c:v>27</c:v>
                </c:pt>
                <c:pt idx="3">
                  <c:v>28</c:v>
                </c:pt>
                <c:pt idx="4">
                  <c:v>33</c:v>
                </c:pt>
                <c:pt idx="5">
                  <c:v>15</c:v>
                </c:pt>
              </c:numCache>
            </c:numRef>
          </c:val>
          <c:extLst>
            <c:ext xmlns:c16="http://schemas.microsoft.com/office/drawing/2014/chart" uri="{C3380CC4-5D6E-409C-BE32-E72D297353CC}">
              <c16:uniqueId val="{00000000-96B5-461A-A444-26F0E3E3D7A1}"/>
            </c:ext>
          </c:extLst>
        </c:ser>
        <c:ser>
          <c:idx val="1"/>
          <c:order val="1"/>
          <c:tx>
            <c:strRef>
              <c:f>'QA2'!$C$4</c:f>
              <c:strCache>
                <c:ptCount val="1"/>
                <c:pt idx="0">
                  <c:v>Comerç</c:v>
                </c:pt>
              </c:strCache>
            </c:strRef>
          </c:tx>
          <c:spPr>
            <a:solidFill>
              <a:srgbClr val="C0C0C0"/>
            </a:solidFill>
            <a:ln w="12600">
              <a:solidFill>
                <a:srgbClr val="000000"/>
              </a:solidFill>
              <a:round/>
            </a:ln>
          </c:spPr>
          <c:dLbls>
            <c:spPr>
              <a:noFill/>
              <a:ln>
                <a:noFill/>
              </a:ln>
              <a:effectLst/>
            </c:spPr>
            <c:txPr>
              <a:bodyPr wrap="square"/>
              <a:lstStyle/>
              <a:p>
                <a:pPr>
                  <a:defRPr sz="1000" b="0" strike="noStrike" spc="-1">
                    <a:solidFill>
                      <a:srgbClr val="000000"/>
                    </a:solidFill>
                    <a:latin typeface="Calibri"/>
                  </a:defRPr>
                </a:pPr>
                <a:endParaRPr lang="es-E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'QA2'!$A$5:$A$10</c:f>
              <c:numCache>
                <c:formatCode>General</c:formatCode>
                <c:ptCount val="6"/>
                <c:pt idx="0">
                  <c:v>2015</c:v>
                </c:pt>
                <c:pt idx="1">
                  <c:v>2016</c:v>
                </c:pt>
                <c:pt idx="2">
                  <c:v>2017</c:v>
                </c:pt>
                <c:pt idx="3">
                  <c:v>2018</c:v>
                </c:pt>
                <c:pt idx="4">
                  <c:v>2019</c:v>
                </c:pt>
                <c:pt idx="5">
                  <c:v>2020</c:v>
                </c:pt>
              </c:numCache>
            </c:numRef>
          </c:cat>
          <c:val>
            <c:numRef>
              <c:f>'QA2'!$C$5:$C$10</c:f>
              <c:numCache>
                <c:formatCode>#,##0</c:formatCode>
                <c:ptCount val="6"/>
                <c:pt idx="0">
                  <c:v>30</c:v>
                </c:pt>
                <c:pt idx="1">
                  <c:v>20</c:v>
                </c:pt>
                <c:pt idx="2">
                  <c:v>17</c:v>
                </c:pt>
                <c:pt idx="3">
                  <c:v>19</c:v>
                </c:pt>
                <c:pt idx="4">
                  <c:v>23</c:v>
                </c:pt>
                <c:pt idx="5">
                  <c:v>23</c:v>
                </c:pt>
              </c:numCache>
            </c:numRef>
          </c:val>
          <c:extLst>
            <c:ext xmlns:c16="http://schemas.microsoft.com/office/drawing/2014/chart" uri="{C3380CC4-5D6E-409C-BE32-E72D297353CC}">
              <c16:uniqueId val="{00000001-96B5-461A-A444-26F0E3E3D7A1}"/>
            </c:ext>
          </c:extLst>
        </c:ser>
        <c:ser>
          <c:idx val="2"/>
          <c:order val="2"/>
          <c:tx>
            <c:strRef>
              <c:f>'QA2'!$D$4</c:f>
              <c:strCache>
                <c:ptCount val="1"/>
                <c:pt idx="0">
                  <c:v>Hosteleria</c:v>
                </c:pt>
              </c:strCache>
            </c:strRef>
          </c:tx>
          <c:spPr>
            <a:solidFill>
              <a:srgbClr val="A5A5A5"/>
            </a:solidFill>
            <a:ln w="0">
              <a:noFill/>
            </a:ln>
          </c:spPr>
          <c:dLbls>
            <c:spPr>
              <a:noFill/>
              <a:ln>
                <a:noFill/>
              </a:ln>
              <a:effectLst/>
            </c:spPr>
            <c:txPr>
              <a:bodyPr wrap="square"/>
              <a:lstStyle/>
              <a:p>
                <a:pPr>
                  <a:defRPr sz="1000" b="0" strike="noStrike" spc="-1">
                    <a:solidFill>
                      <a:srgbClr val="000000"/>
                    </a:solidFill>
                    <a:latin typeface="Calibri"/>
                  </a:defRPr>
                </a:pPr>
                <a:endParaRPr lang="es-E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'QA2'!$A$5:$A$10</c:f>
              <c:numCache>
                <c:formatCode>General</c:formatCode>
                <c:ptCount val="6"/>
                <c:pt idx="0">
                  <c:v>2015</c:v>
                </c:pt>
                <c:pt idx="1">
                  <c:v>2016</c:v>
                </c:pt>
                <c:pt idx="2">
                  <c:v>2017</c:v>
                </c:pt>
                <c:pt idx="3">
                  <c:v>2018</c:v>
                </c:pt>
                <c:pt idx="4">
                  <c:v>2019</c:v>
                </c:pt>
                <c:pt idx="5">
                  <c:v>2020</c:v>
                </c:pt>
              </c:numCache>
            </c:numRef>
          </c:cat>
          <c:val>
            <c:numRef>
              <c:f>'QA2'!$D$5:$D$10</c:f>
              <c:numCache>
                <c:formatCode>#,##0</c:formatCode>
                <c:ptCount val="6"/>
                <c:pt idx="0">
                  <c:v>9</c:v>
                </c:pt>
                <c:pt idx="1">
                  <c:v>9</c:v>
                </c:pt>
                <c:pt idx="2">
                  <c:v>13</c:v>
                </c:pt>
                <c:pt idx="3">
                  <c:v>8</c:v>
                </c:pt>
                <c:pt idx="4">
                  <c:v>12</c:v>
                </c:pt>
                <c:pt idx="5">
                  <c:v>20</c:v>
                </c:pt>
              </c:numCache>
            </c:numRef>
          </c:val>
          <c:extLst>
            <c:ext xmlns:c16="http://schemas.microsoft.com/office/drawing/2014/chart" uri="{C3380CC4-5D6E-409C-BE32-E72D297353CC}">
              <c16:uniqueId val="{00000002-96B5-461A-A444-26F0E3E3D7A1}"/>
            </c:ext>
          </c:extLst>
        </c:ser>
        <c:ser>
          <c:idx val="3"/>
          <c:order val="3"/>
          <c:tx>
            <c:strRef>
              <c:f>'QA2'!$E$4</c:f>
              <c:strCache>
                <c:ptCount val="1"/>
                <c:pt idx="0">
                  <c:v>Resta</c:v>
                </c:pt>
              </c:strCache>
            </c:strRef>
          </c:tx>
          <c:spPr>
            <a:solidFill>
              <a:srgbClr val="FFC000"/>
            </a:solidFill>
            <a:ln w="0">
              <a:noFill/>
            </a:ln>
          </c:spPr>
          <c:dLbls>
            <c:spPr>
              <a:noFill/>
              <a:ln>
                <a:noFill/>
              </a:ln>
              <a:effectLst/>
            </c:spPr>
            <c:txPr>
              <a:bodyPr wrap="square"/>
              <a:lstStyle/>
              <a:p>
                <a:pPr>
                  <a:defRPr sz="1000" b="0" strike="noStrike" spc="-1">
                    <a:solidFill>
                      <a:srgbClr val="000000"/>
                    </a:solidFill>
                    <a:latin typeface="Calibri"/>
                  </a:defRPr>
                </a:pPr>
                <a:endParaRPr lang="es-ES"/>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'QA2'!$A$5:$A$10</c:f>
              <c:numCache>
                <c:formatCode>General</c:formatCode>
                <c:ptCount val="6"/>
                <c:pt idx="0">
                  <c:v>2015</c:v>
                </c:pt>
                <c:pt idx="1">
                  <c:v>2016</c:v>
                </c:pt>
                <c:pt idx="2">
                  <c:v>2017</c:v>
                </c:pt>
                <c:pt idx="3">
                  <c:v>2018</c:v>
                </c:pt>
                <c:pt idx="4">
                  <c:v>2019</c:v>
                </c:pt>
                <c:pt idx="5">
                  <c:v>2020</c:v>
                </c:pt>
              </c:numCache>
            </c:numRef>
          </c:cat>
          <c:val>
            <c:numRef>
              <c:f>'QA2'!$E$5:$E$10</c:f>
              <c:numCache>
                <c:formatCode>#,##0</c:formatCode>
                <c:ptCount val="6"/>
                <c:pt idx="0">
                  <c:v>58</c:v>
                </c:pt>
                <c:pt idx="1">
                  <c:v>43</c:v>
                </c:pt>
                <c:pt idx="2">
                  <c:v>47</c:v>
                </c:pt>
                <c:pt idx="3">
                  <c:v>56</c:v>
                </c:pt>
                <c:pt idx="4">
                  <c:v>69</c:v>
                </c:pt>
                <c:pt idx="5">
                  <c:v>51</c:v>
                </c:pt>
              </c:numCache>
            </c:numRef>
          </c:val>
          <c:extLst>
            <c:ext xmlns:c16="http://schemas.microsoft.com/office/drawing/2014/chart" uri="{C3380CC4-5D6E-409C-BE32-E72D297353CC}">
              <c16:uniqueId val="{00000003-96B5-461A-A444-26F0E3E3D7A1}"/>
            </c:ext>
          </c:extLst>
        </c:ser>
        <c:dLbls>
          <c:showLegendKey val="0"/>
          <c:showVal val="0"/>
          <c:showCatName val="0"/>
          <c:showSerName val="0"/>
          <c:showPercent val="0"/>
          <c:showBubbleSize val="0"/>
        </c:dLbls>
        <c:axId val="59008943"/>
        <c:axId val="37186015"/>
      </c:areaChart>
      <c:catAx>
        <c:axId val="59008943"/>
        <c:scaling>
          <c:orientation val="maxMin"/>
        </c:scaling>
        <c:delete val="0"/>
        <c:axPos val="b"/>
        <c:numFmt formatCode="General" sourceLinked="0"/>
        <c:majorTickMark val="out"/>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37186015"/>
        <c:crosses val="autoZero"/>
        <c:auto val="1"/>
        <c:lblAlgn val="ctr"/>
        <c:lblOffset val="100"/>
        <c:noMultiLvlLbl val="0"/>
      </c:catAx>
      <c:valAx>
        <c:axId val="37186015"/>
        <c:scaling>
          <c:orientation val="minMax"/>
        </c:scaling>
        <c:delete val="0"/>
        <c:axPos val="l"/>
        <c:majorGridlines>
          <c:spPr>
            <a:ln w="6480">
              <a:solidFill>
                <a:srgbClr val="8B8B8B"/>
              </a:solidFill>
              <a:round/>
            </a:ln>
          </c:spPr>
        </c:majorGridlines>
        <c:numFmt formatCode="General" sourceLinked="0"/>
        <c:majorTickMark val="out"/>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59008943"/>
        <c:crosses val="max"/>
        <c:crossBetween val="midCat"/>
      </c:valAx>
      <c:spPr>
        <a:noFill/>
        <a:ln w="3240">
          <a:solidFill>
            <a:srgbClr val="969696"/>
          </a:solidFill>
          <a:round/>
        </a:ln>
      </c:spPr>
    </c:plotArea>
    <c:legend>
      <c:legendPos val="t"/>
      <c:layout>
        <c:manualLayout>
          <c:xMode val="edge"/>
          <c:yMode val="edge"/>
          <c:x val="0.22115369428379"/>
          <c:y val="8.9473570224154197E-2"/>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I-9.6. Composició del deute segons el PDE (desembre de 2020)</a:t>
            </a:r>
          </a:p>
        </c:rich>
      </c:tx>
      <c:layout>
        <c:manualLayout>
          <c:xMode val="edge"/>
          <c:yMode val="edge"/>
          <c:x val="0.187422613229065"/>
          <c:y val="3.17561130517625E-2"/>
        </c:manualLayout>
      </c:layout>
      <c:overlay val="0"/>
      <c:spPr>
        <a:noFill/>
        <a:ln w="0">
          <a:noFill/>
        </a:ln>
      </c:spPr>
    </c:title>
    <c:autoTitleDeleted val="0"/>
    <c:plotArea>
      <c:layout>
        <c:manualLayout>
          <c:layoutTarget val="inner"/>
          <c:xMode val="edge"/>
          <c:yMode val="edge"/>
          <c:x val="0.39824046920821099"/>
          <c:y val="0.16830739917434101"/>
          <c:w val="0.55112414467253201"/>
          <c:h val="0.73663596909071705"/>
        </c:manualLayout>
      </c:layout>
      <c:barChart>
        <c:barDir val="bar"/>
        <c:grouping val="clustered"/>
        <c:varyColors val="0"/>
        <c:ser>
          <c:idx val="0"/>
          <c:order val="0"/>
          <c:tx>
            <c:strRef>
              <c:f>'G6 '!$H$3</c:f>
              <c:strCache>
                <c:ptCount val="1"/>
                <c:pt idx="0">
                  <c:v>Illes</c:v>
                </c:pt>
              </c:strCache>
            </c:strRef>
          </c:tx>
          <c:spPr>
            <a:solidFill>
              <a:srgbClr val="FFCC0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'G6 '!$A$5:$A$11</c:f>
              <c:strCache>
                <c:ptCount val="7"/>
                <c:pt idx="0">
                  <c:v>Fons de finançament CA</c:v>
                </c:pt>
                <c:pt idx="1">
                  <c:v>Préstecs IF residents ll/t</c:v>
                </c:pt>
                <c:pt idx="2">
                  <c:v>Valors representatius de deute ll/t</c:v>
                </c:pt>
                <c:pt idx="3">
                  <c:v>La resta del món</c:v>
                </c:pt>
                <c:pt idx="4">
                  <c:v>Associacions publicoprivades</c:v>
                </c:pt>
                <c:pt idx="5">
                  <c:v>Préstecs IF residents c/t</c:v>
                </c:pt>
                <c:pt idx="6">
                  <c:v>Valors representatius de deute c/t</c:v>
                </c:pt>
              </c:strCache>
            </c:strRef>
          </c:cat>
          <c:val>
            <c:numRef>
              <c:f>'G6 '!$H$5:$H$11</c:f>
              <c:numCache>
                <c:formatCode>0.0%</c:formatCode>
                <c:ptCount val="7"/>
                <c:pt idx="0">
                  <c:v>0.57302335261292003</c:v>
                </c:pt>
                <c:pt idx="1">
                  <c:v>0.32180293592998799</c:v>
                </c:pt>
                <c:pt idx="2">
                  <c:v>6.5790656761810201E-2</c:v>
                </c:pt>
                <c:pt idx="3">
                  <c:v>1.0598326548854601E-2</c:v>
                </c:pt>
                <c:pt idx="4">
                  <c:v>2.5583135486208299E-2</c:v>
                </c:pt>
                <c:pt idx="5">
                  <c:v>3.2014830091242901E-3</c:v>
                </c:pt>
                <c:pt idx="6">
                  <c:v>0</c:v>
                </c:pt>
              </c:numCache>
            </c:numRef>
          </c:val>
          <c:extLst>
            <c:ext xmlns:c16="http://schemas.microsoft.com/office/drawing/2014/chart" uri="{C3380CC4-5D6E-409C-BE32-E72D297353CC}">
              <c16:uniqueId val="{00000000-9387-4453-B472-CDD787C18EB7}"/>
            </c:ext>
          </c:extLst>
        </c:ser>
        <c:ser>
          <c:idx val="1"/>
          <c:order val="1"/>
          <c:tx>
            <c:strRef>
              <c:f>'G6 '!$I$3</c:f>
              <c:strCache>
                <c:ptCount val="1"/>
                <c:pt idx="0">
                  <c:v>Total CA</c:v>
                </c:pt>
              </c:strCache>
            </c:strRef>
          </c:tx>
          <c:spPr>
            <a:solidFill>
              <a:srgbClr val="C0C0C0"/>
            </a:solidFill>
            <a:ln w="12600">
              <a:solidFill>
                <a:srgbClr val="000000"/>
              </a:solidFill>
              <a:round/>
            </a:ln>
          </c:spPr>
          <c:invertIfNegative val="0"/>
          <c:dLbls>
            <c:spPr>
              <a:noFill/>
              <a:ln>
                <a:noFill/>
              </a:ln>
              <a:effectLst/>
            </c:spPr>
            <c:txPr>
              <a:bodyPr wrap="square"/>
              <a:lstStyle/>
              <a:p>
                <a:pPr>
                  <a:defRPr sz="1000" b="0" strike="noStrike" spc="-1">
                    <a:solidFill>
                      <a:srgbClr val="000000"/>
                    </a:solidFill>
                    <a:latin typeface="Calibri"/>
                  </a:defRPr>
                </a:pPr>
                <a:endParaRPr lang="es-ES"/>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'G6 '!$A$5:$A$11</c:f>
              <c:strCache>
                <c:ptCount val="7"/>
                <c:pt idx="0">
                  <c:v>Fons de finançament CA</c:v>
                </c:pt>
                <c:pt idx="1">
                  <c:v>Préstecs IF residents ll/t</c:v>
                </c:pt>
                <c:pt idx="2">
                  <c:v>Valors representatius de deute ll/t</c:v>
                </c:pt>
                <c:pt idx="3">
                  <c:v>La resta del món</c:v>
                </c:pt>
                <c:pt idx="4">
                  <c:v>Associacions publicoprivades</c:v>
                </c:pt>
                <c:pt idx="5">
                  <c:v>Préstecs IF residents c/t</c:v>
                </c:pt>
                <c:pt idx="6">
                  <c:v>Valors representatius de deute c/t</c:v>
                </c:pt>
              </c:strCache>
            </c:strRef>
          </c:cat>
          <c:val>
            <c:numRef>
              <c:f>'G6 '!$I$5:$I$11</c:f>
              <c:numCache>
                <c:formatCode>0.0%</c:formatCode>
                <c:ptCount val="7"/>
                <c:pt idx="0">
                  <c:v>0.58910296312009003</c:v>
                </c:pt>
                <c:pt idx="1">
                  <c:v>0.16869872773366801</c:v>
                </c:pt>
                <c:pt idx="2">
                  <c:v>0.13764410067895</c:v>
                </c:pt>
                <c:pt idx="3">
                  <c:v>6.7369950410930704E-2</c:v>
                </c:pt>
                <c:pt idx="4">
                  <c:v>2.78010491025933E-2</c:v>
                </c:pt>
                <c:pt idx="5">
                  <c:v>8.3460389469675305E-3</c:v>
                </c:pt>
                <c:pt idx="6">
                  <c:v>1.0371700068000601E-3</c:v>
                </c:pt>
              </c:numCache>
            </c:numRef>
          </c:val>
          <c:extLst>
            <c:ext xmlns:c16="http://schemas.microsoft.com/office/drawing/2014/chart" uri="{C3380CC4-5D6E-409C-BE32-E72D297353CC}">
              <c16:uniqueId val="{00000001-9387-4453-B472-CDD787C18EB7}"/>
            </c:ext>
          </c:extLst>
        </c:ser>
        <c:dLbls>
          <c:showLegendKey val="0"/>
          <c:showVal val="0"/>
          <c:showCatName val="0"/>
          <c:showSerName val="0"/>
          <c:showPercent val="0"/>
          <c:showBubbleSize val="0"/>
        </c:dLbls>
        <c:gapWidth val="30"/>
        <c:axId val="7362751"/>
        <c:axId val="41748711"/>
      </c:barChart>
      <c:catAx>
        <c:axId val="7362751"/>
        <c:scaling>
          <c:orientation val="maxMin"/>
        </c:scaling>
        <c:delete val="0"/>
        <c:axPos val="l"/>
        <c:numFmt formatCode="General" sourceLinked="0"/>
        <c:majorTickMark val="out"/>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41748711"/>
        <c:crosses val="autoZero"/>
        <c:auto val="1"/>
        <c:lblAlgn val="ctr"/>
        <c:lblOffset val="100"/>
        <c:noMultiLvlLbl val="0"/>
      </c:catAx>
      <c:valAx>
        <c:axId val="41748711"/>
        <c:scaling>
          <c:orientation val="minMax"/>
        </c:scaling>
        <c:delete val="0"/>
        <c:axPos val="b"/>
        <c:majorGridlines>
          <c:spPr>
            <a:ln w="6480">
              <a:solidFill>
                <a:srgbClr val="8B8B8B"/>
              </a:solidFill>
              <a:round/>
            </a:ln>
          </c:spPr>
        </c:majorGridlines>
        <c:numFmt formatCode="0%" sourceLinked="0"/>
        <c:majorTickMark val="out"/>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7362751"/>
        <c:crosses val="max"/>
        <c:crossBetween val="between"/>
      </c:valAx>
      <c:spPr>
        <a:noFill/>
        <a:ln w="3240">
          <a:solidFill>
            <a:srgbClr val="969696"/>
          </a:solidFill>
          <a:round/>
        </a:ln>
      </c:spPr>
    </c:plotArea>
    <c:legend>
      <c:legendPos val="t"/>
      <c:layout>
        <c:manualLayout>
          <c:xMode val="edge"/>
          <c:yMode val="edge"/>
          <c:x val="0.22115369428379"/>
          <c:y val="8.9473570224154197E-2"/>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700" b="1" strike="noStrike" spc="-1">
                <a:solidFill>
                  <a:srgbClr val="000000"/>
                </a:solidFill>
                <a:latin typeface="Arial"/>
                <a:ea typeface="Arial"/>
              </a:defRPr>
            </a:pPr>
            <a:r>
              <a:rPr lang="es-ES" sz="700" b="1" strike="noStrike" spc="-1">
                <a:solidFill>
                  <a:srgbClr val="000000"/>
                </a:solidFill>
                <a:latin typeface="Arial"/>
                <a:ea typeface="Arial"/>
              </a:rPr>
              <a:t>Gràfic I-9.7. Evolució del nombre d'oficines (2008-2020)</a:t>
            </a:r>
          </a:p>
        </c:rich>
      </c:tx>
      <c:layout>
        <c:manualLayout>
          <c:xMode val="edge"/>
          <c:yMode val="edge"/>
          <c:x val="0.27125112241843802"/>
          <c:y val="3.4185606060606097E-2"/>
        </c:manualLayout>
      </c:layout>
      <c:overlay val="0"/>
      <c:spPr>
        <a:noFill/>
        <a:ln w="0">
          <a:noFill/>
        </a:ln>
      </c:spPr>
    </c:title>
    <c:autoTitleDeleted val="0"/>
    <c:plotArea>
      <c:layout>
        <c:manualLayout>
          <c:layoutTarget val="inner"/>
          <c:xMode val="edge"/>
          <c:yMode val="edge"/>
          <c:x val="0.102663873091889"/>
          <c:y val="0.22035984848484799"/>
          <c:w val="0.79137982639928195"/>
          <c:h val="0.62348484848484897"/>
        </c:manualLayout>
      </c:layout>
      <c:lineChart>
        <c:grouping val="standard"/>
        <c:varyColors val="0"/>
        <c:ser>
          <c:idx val="0"/>
          <c:order val="0"/>
          <c:tx>
            <c:strRef>
              <c:f>'G7'!$C$2</c:f>
              <c:strCache>
                <c:ptCount val="1"/>
                <c:pt idx="0">
                  <c:v>Espanya</c:v>
                </c:pt>
              </c:strCache>
            </c:strRef>
          </c:tx>
          <c:spPr>
            <a:ln w="25560">
              <a:solidFill>
                <a:srgbClr val="80808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'G7'!$A$22:$A$34</c:f>
              <c:numCache>
                <c:formatCode>General</c:formatCode>
                <c:ptCount val="1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'G7'!$C$22:$C$34</c:f>
              <c:numCache>
                <c:formatCode>#,##0</c:formatCode>
                <c:ptCount val="13"/>
                <c:pt idx="0">
                  <c:v>45662</c:v>
                </c:pt>
                <c:pt idx="1">
                  <c:v>44085</c:v>
                </c:pt>
                <c:pt idx="2">
                  <c:v>42894</c:v>
                </c:pt>
                <c:pt idx="3">
                  <c:v>39843</c:v>
                </c:pt>
                <c:pt idx="4">
                  <c:v>37903</c:v>
                </c:pt>
                <c:pt idx="5">
                  <c:v>33527</c:v>
                </c:pt>
                <c:pt idx="6">
                  <c:v>31817</c:v>
                </c:pt>
                <c:pt idx="7">
                  <c:v>30921</c:v>
                </c:pt>
                <c:pt idx="8">
                  <c:v>28643</c:v>
                </c:pt>
                <c:pt idx="9">
                  <c:v>27320</c:v>
                </c:pt>
                <c:pt idx="10">
                  <c:v>26166</c:v>
                </c:pt>
                <c:pt idx="11">
                  <c:v>23851</c:v>
                </c:pt>
                <c:pt idx="12">
                  <c:v>22299</c:v>
                </c:pt>
              </c:numCache>
            </c:numRef>
          </c:val>
          <c:smooth val="0"/>
          <c:extLst>
            <c:ext xmlns:c16="http://schemas.microsoft.com/office/drawing/2014/chart" uri="{C3380CC4-5D6E-409C-BE32-E72D297353CC}">
              <c16:uniqueId val="{00000000-6F98-4921-89E1-F49BBDACC736}"/>
            </c:ext>
          </c:extLst>
        </c:ser>
        <c:dLbls>
          <c:showLegendKey val="0"/>
          <c:showVal val="0"/>
          <c:showCatName val="0"/>
          <c:showSerName val="0"/>
          <c:showPercent val="0"/>
          <c:showBubbleSize val="0"/>
        </c:dLbls>
        <c:hiLowLines>
          <c:spPr>
            <a:ln w="0">
              <a:noFill/>
            </a:ln>
          </c:spPr>
        </c:hiLowLines>
        <c:marker val="1"/>
        <c:smooth val="0"/>
        <c:axId val="96669348"/>
        <c:axId val="34595753"/>
      </c:lineChart>
      <c:lineChart>
        <c:grouping val="standard"/>
        <c:varyColors val="0"/>
        <c:ser>
          <c:idx val="1"/>
          <c:order val="1"/>
          <c:tx>
            <c:strRef>
              <c:f>'G7'!$B$2</c:f>
              <c:strCache>
                <c:ptCount val="1"/>
                <c:pt idx="0">
                  <c:v>Illes Balears</c:v>
                </c:pt>
              </c:strCache>
            </c:strRef>
          </c:tx>
          <c:spPr>
            <a:ln w="25560">
              <a:solidFill>
                <a:srgbClr val="FFCC00"/>
              </a:solidFill>
              <a:round/>
            </a:ln>
          </c:spPr>
          <c:marker>
            <c:symbol val="none"/>
          </c:marker>
          <c:dLbls>
            <c:spPr>
              <a:noFill/>
              <a:ln>
                <a:noFill/>
              </a:ln>
              <a:effectLst/>
            </c:spPr>
            <c:txPr>
              <a:bodyPr wrap="square"/>
              <a:lstStyle/>
              <a:p>
                <a:pPr>
                  <a:defRPr sz="1000" b="0" strike="noStrike" spc="-1">
                    <a:solidFill>
                      <a:srgbClr val="000000"/>
                    </a:solidFill>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'G7'!$A$22:$A$34</c:f>
              <c:numCache>
                <c:formatCode>General</c:formatCode>
                <c:ptCount val="1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f>'G7'!$B$22:$B$34</c:f>
              <c:numCache>
                <c:formatCode>#,##0</c:formatCode>
                <c:ptCount val="13"/>
                <c:pt idx="0">
                  <c:v>1254</c:v>
                </c:pt>
                <c:pt idx="1">
                  <c:v>1222</c:v>
                </c:pt>
                <c:pt idx="2">
                  <c:v>1198</c:v>
                </c:pt>
                <c:pt idx="3">
                  <c:v>1146</c:v>
                </c:pt>
                <c:pt idx="4">
                  <c:v>1080</c:v>
                </c:pt>
                <c:pt idx="5">
                  <c:v>968</c:v>
                </c:pt>
                <c:pt idx="6">
                  <c:v>945</c:v>
                </c:pt>
                <c:pt idx="7">
                  <c:v>909</c:v>
                </c:pt>
                <c:pt idx="8">
                  <c:v>852</c:v>
                </c:pt>
                <c:pt idx="9">
                  <c:v>821</c:v>
                </c:pt>
                <c:pt idx="10">
                  <c:v>761</c:v>
                </c:pt>
                <c:pt idx="11">
                  <c:v>677</c:v>
                </c:pt>
                <c:pt idx="12">
                  <c:v>610</c:v>
                </c:pt>
              </c:numCache>
            </c:numRef>
          </c:val>
          <c:smooth val="0"/>
          <c:extLst>
            <c:ext xmlns:c16="http://schemas.microsoft.com/office/drawing/2014/chart" uri="{C3380CC4-5D6E-409C-BE32-E72D297353CC}">
              <c16:uniqueId val="{00000001-6F98-4921-89E1-F49BBDACC736}"/>
            </c:ext>
          </c:extLst>
        </c:ser>
        <c:dLbls>
          <c:showLegendKey val="0"/>
          <c:showVal val="0"/>
          <c:showCatName val="0"/>
          <c:showSerName val="0"/>
          <c:showPercent val="0"/>
          <c:showBubbleSize val="0"/>
        </c:dLbls>
        <c:hiLowLines>
          <c:spPr>
            <a:ln w="0">
              <a:noFill/>
            </a:ln>
          </c:spPr>
        </c:hiLowLines>
        <c:marker val="1"/>
        <c:smooth val="0"/>
        <c:axId val="29265011"/>
        <c:axId val="48726393"/>
      </c:lineChart>
      <c:catAx>
        <c:axId val="96669348"/>
        <c:scaling>
          <c:orientation val="minMax"/>
        </c:scaling>
        <c:delete val="0"/>
        <c:axPos val="b"/>
        <c:numFmt formatCode="General"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34595753"/>
        <c:crosses val="autoZero"/>
        <c:auto val="1"/>
        <c:lblAlgn val="ctr"/>
        <c:lblOffset val="100"/>
        <c:noMultiLvlLbl val="0"/>
      </c:catAx>
      <c:valAx>
        <c:axId val="34595753"/>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b="0" strike="noStrike" spc="-1">
                <a:solidFill>
                  <a:srgbClr val="000000"/>
                </a:solidFill>
                <a:latin typeface="Arial"/>
                <a:ea typeface="Arial"/>
              </a:defRPr>
            </a:pPr>
            <a:endParaRPr lang="es-ES"/>
          </a:p>
        </c:txPr>
        <c:crossAx val="96669348"/>
        <c:crosses val="autoZero"/>
        <c:crossBetween val="between"/>
      </c:valAx>
      <c:catAx>
        <c:axId val="29265011"/>
        <c:scaling>
          <c:orientation val="minMax"/>
        </c:scaling>
        <c:delete val="1"/>
        <c:axPos val="b"/>
        <c:numFmt formatCode="General" sourceLinked="1"/>
        <c:majorTickMark val="out"/>
        <c:minorTickMark val="none"/>
        <c:tickLblPos val="nextTo"/>
        <c:crossAx val="48726393"/>
        <c:crosses val="autoZero"/>
        <c:auto val="1"/>
        <c:lblAlgn val="ctr"/>
        <c:lblOffset val="100"/>
        <c:noMultiLvlLbl val="0"/>
      </c:catAx>
      <c:valAx>
        <c:axId val="48726393"/>
        <c:scaling>
          <c:orientation val="minMax"/>
        </c:scaling>
        <c:delete val="0"/>
        <c:axPos val="r"/>
        <c:numFmt formatCode="#,##0" sourceLinked="0"/>
        <c:majorTickMark val="cross"/>
        <c:minorTickMark val="none"/>
        <c:tickLblPos val="nextTo"/>
        <c:spPr>
          <a:ln w="3240">
            <a:solidFill>
              <a:srgbClr val="000000"/>
            </a:solidFill>
            <a:round/>
          </a:ln>
        </c:spPr>
        <c:txPr>
          <a:bodyPr/>
          <a:lstStyle/>
          <a:p>
            <a:pPr>
              <a:defRPr sz="700" b="0" strike="noStrike" spc="-1">
                <a:solidFill>
                  <a:srgbClr val="000000"/>
                </a:solidFill>
                <a:latin typeface="Arial"/>
                <a:ea typeface="Arial"/>
              </a:defRPr>
            </a:pPr>
            <a:endParaRPr lang="es-ES"/>
          </a:p>
        </c:txPr>
        <c:crossAx val="29265011"/>
        <c:crosses val="max"/>
        <c:crossBetween val="between"/>
      </c:valAx>
      <c:spPr>
        <a:solidFill>
          <a:srgbClr val="FFFFFF"/>
        </a:solidFill>
        <a:ln w="12600">
          <a:solidFill>
            <a:srgbClr val="C0C0C0"/>
          </a:solidFill>
          <a:round/>
        </a:ln>
      </c:spPr>
    </c:plotArea>
    <c:legend>
      <c:legendPos val="r"/>
      <c:layout>
        <c:manualLayout>
          <c:xMode val="edge"/>
          <c:yMode val="edge"/>
          <c:x val="0.15656888177461101"/>
          <c:y val="9.4168713385006306E-2"/>
        </c:manualLayout>
      </c:layout>
      <c:overlay val="0"/>
      <c:spPr>
        <a:solidFill>
          <a:srgbClr val="FFFFFF"/>
        </a:solidFill>
        <a:ln w="25560">
          <a:noFill/>
        </a:ln>
      </c:spPr>
      <c:txPr>
        <a:bodyPr/>
        <a:lstStyle/>
        <a:p>
          <a:pPr>
            <a:defRPr sz="1000" b="0" strike="noStrike" spc="-1">
              <a:solidFill>
                <a:srgbClr val="000000"/>
              </a:solidFill>
              <a:latin typeface="Calibri"/>
            </a:defRPr>
          </a:pPr>
          <a:endParaRPr lang="es-ES"/>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19080</xdr:colOff>
      <xdr:row>0</xdr:row>
      <xdr:rowOff>0</xdr:rowOff>
    </xdr:from>
    <xdr:to>
      <xdr:col>0</xdr:col>
      <xdr:colOff>761760</xdr:colOff>
      <xdr:row>1</xdr:row>
      <xdr:rowOff>170280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9080" y="0"/>
          <a:ext cx="742680" cy="36072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607680</xdr:colOff>
      <xdr:row>1</xdr:row>
      <xdr:rowOff>360</xdr:rowOff>
    </xdr:from>
    <xdr:to>
      <xdr:col>10</xdr:col>
      <xdr:colOff>57600</xdr:colOff>
      <xdr:row>20</xdr:row>
      <xdr:rowOff>182160</xdr:rowOff>
    </xdr:to>
    <xdr:graphicFrame macro="">
      <xdr:nvGraphicFramePr>
        <xdr:cNvPr id="9" name="Chart 1028">
          <a:extLst>
            <a:ext uri="{FF2B5EF4-FFF2-40B4-BE49-F238E27FC236}">
              <a16:creationId xmlns:a16="http://schemas.microsoft.com/office/drawing/2014/main" id="{00000000-0008-0000-0A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54000</xdr:colOff>
      <xdr:row>29</xdr:row>
      <xdr:rowOff>109080</xdr:rowOff>
    </xdr:from>
    <xdr:to>
      <xdr:col>4</xdr:col>
      <xdr:colOff>538560</xdr:colOff>
      <xdr:row>49</xdr:row>
      <xdr:rowOff>66600</xdr:rowOff>
    </xdr:to>
    <xdr:graphicFrame macro="">
      <xdr:nvGraphicFramePr>
        <xdr:cNvPr id="10" name="Chart 4">
          <a:extLst>
            <a:ext uri="{FF2B5EF4-FFF2-40B4-BE49-F238E27FC236}">
              <a16:creationId xmlns:a16="http://schemas.microsoft.com/office/drawing/2014/main" id="{00000000-0008-0000-0B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646200</xdr:colOff>
      <xdr:row>29</xdr:row>
      <xdr:rowOff>117360</xdr:rowOff>
    </xdr:from>
    <xdr:to>
      <xdr:col>9</xdr:col>
      <xdr:colOff>692640</xdr:colOff>
      <xdr:row>49</xdr:row>
      <xdr:rowOff>84600</xdr:rowOff>
    </xdr:to>
    <xdr:graphicFrame macro="">
      <xdr:nvGraphicFramePr>
        <xdr:cNvPr id="11" name="Chart 5">
          <a:extLst>
            <a:ext uri="{FF2B5EF4-FFF2-40B4-BE49-F238E27FC236}">
              <a16:creationId xmlns:a16="http://schemas.microsoft.com/office/drawing/2014/main" id="{00000000-0008-0000-0B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46080</xdr:colOff>
      <xdr:row>29</xdr:row>
      <xdr:rowOff>112320</xdr:rowOff>
    </xdr:from>
    <xdr:to>
      <xdr:col>15</xdr:col>
      <xdr:colOff>194400</xdr:colOff>
      <xdr:row>49</xdr:row>
      <xdr:rowOff>88920</xdr:rowOff>
    </xdr:to>
    <xdr:graphicFrame macro="">
      <xdr:nvGraphicFramePr>
        <xdr:cNvPr id="12" name="Chart 6">
          <a:extLst>
            <a:ext uri="{FF2B5EF4-FFF2-40B4-BE49-F238E27FC236}">
              <a16:creationId xmlns:a16="http://schemas.microsoft.com/office/drawing/2014/main" id="{00000000-0008-0000-0B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752040</xdr:colOff>
      <xdr:row>19</xdr:row>
      <xdr:rowOff>180720</xdr:rowOff>
    </xdr:to>
    <xdr:graphicFrame macro="">
      <xdr:nvGraphicFramePr>
        <xdr:cNvPr id="2" name="Chart 4">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37800</xdr:colOff>
      <xdr:row>20</xdr:row>
      <xdr:rowOff>180720</xdr:rowOff>
    </xdr:to>
    <xdr:graphicFrame macro="">
      <xdr:nvGraphicFramePr>
        <xdr:cNvPr id="2" name="Chart 5">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719280</xdr:colOff>
      <xdr:row>0</xdr:row>
      <xdr:rowOff>0</xdr:rowOff>
    </xdr:from>
    <xdr:to>
      <xdr:col>8</xdr:col>
      <xdr:colOff>35640</xdr:colOff>
      <xdr:row>17</xdr:row>
      <xdr:rowOff>75240</xdr:rowOff>
    </xdr:to>
    <xdr:graphicFrame macro="">
      <xdr:nvGraphicFramePr>
        <xdr:cNvPr id="3" name="Chart 1027">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413280</xdr:colOff>
      <xdr:row>15</xdr:row>
      <xdr:rowOff>75240</xdr:rowOff>
    </xdr:to>
    <xdr:graphicFrame macro="">
      <xdr:nvGraphicFramePr>
        <xdr:cNvPr id="4" name="Chart 1026">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190440</xdr:colOff>
      <xdr:row>1</xdr:row>
      <xdr:rowOff>172440</xdr:rowOff>
    </xdr:from>
    <xdr:to>
      <xdr:col>14</xdr:col>
      <xdr:colOff>576720</xdr:colOff>
      <xdr:row>25</xdr:row>
      <xdr:rowOff>88920</xdr:rowOff>
    </xdr:to>
    <xdr:graphicFrame macro="">
      <xdr:nvGraphicFramePr>
        <xdr:cNvPr id="5" name="Chart 1027">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181080</xdr:rowOff>
    </xdr:from>
    <xdr:to>
      <xdr:col>5</xdr:col>
      <xdr:colOff>86760</xdr:colOff>
      <xdr:row>25</xdr:row>
      <xdr:rowOff>101520</xdr:rowOff>
    </xdr:to>
    <xdr:graphicFrame macro="">
      <xdr:nvGraphicFramePr>
        <xdr:cNvPr id="6" name="Chart 1027">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147600</xdr:colOff>
      <xdr:row>18</xdr:row>
      <xdr:rowOff>160920</xdr:rowOff>
    </xdr:to>
    <xdr:graphicFrame macro="">
      <xdr:nvGraphicFramePr>
        <xdr:cNvPr id="7" name="Chart 3">
          <a:extLst>
            <a:ext uri="{FF2B5EF4-FFF2-40B4-BE49-F238E27FC236}">
              <a16:creationId xmlns:a16="http://schemas.microsoft.com/office/drawing/2014/main" id="{00000000-0008-0000-08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2119380</xdr:colOff>
      <xdr:row>13</xdr:row>
      <xdr:rowOff>175680</xdr:rowOff>
    </xdr:from>
    <xdr:to>
      <xdr:col>10</xdr:col>
      <xdr:colOff>34980</xdr:colOff>
      <xdr:row>31</xdr:row>
      <xdr:rowOff>80640</xdr:rowOff>
    </xdr:to>
    <xdr:graphicFrame macro="">
      <xdr:nvGraphicFramePr>
        <xdr:cNvPr id="8" name="Chart 3">
          <a:extLst>
            <a:ext uri="{FF2B5EF4-FFF2-40B4-BE49-F238E27FC236}">
              <a16:creationId xmlns:a16="http://schemas.microsoft.com/office/drawing/2014/main" id="{00000000-0008-0000-09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2:K23"/>
  <sheetViews>
    <sheetView tabSelected="1" zoomScaleNormal="100" workbookViewId="0">
      <selection activeCell="N8" sqref="N8"/>
    </sheetView>
  </sheetViews>
  <sheetFormatPr baseColWidth="10" defaultColWidth="11.42578125" defaultRowHeight="15" x14ac:dyDescent="0.25"/>
  <cols>
    <col min="1" max="1" width="15.140625" customWidth="1"/>
  </cols>
  <sheetData>
    <row r="2" spans="1:11" x14ac:dyDescent="0.25">
      <c r="B2" s="1" t="s">
        <v>0</v>
      </c>
    </row>
    <row r="4" spans="1:11" x14ac:dyDescent="0.25">
      <c r="A4" s="115" t="s">
        <v>1</v>
      </c>
      <c r="B4" s="115"/>
      <c r="C4" s="115"/>
      <c r="D4" s="115"/>
      <c r="E4" s="115"/>
      <c r="F4" s="115"/>
      <c r="G4" s="115"/>
      <c r="H4" s="115"/>
      <c r="I4" s="115"/>
      <c r="J4" s="115"/>
      <c r="K4" s="2"/>
    </row>
    <row r="5" spans="1:11" ht="19.350000000000001" customHeight="1" x14ac:dyDescent="0.25">
      <c r="A5" s="152" t="s">
        <v>2</v>
      </c>
      <c r="B5" s="153" t="s">
        <v>105</v>
      </c>
      <c r="C5" s="153"/>
      <c r="D5" s="153"/>
      <c r="E5" s="153"/>
      <c r="F5" s="153"/>
      <c r="G5" s="153"/>
      <c r="H5" s="153"/>
      <c r="I5" s="153"/>
      <c r="J5" s="153"/>
      <c r="K5" s="153"/>
    </row>
    <row r="6" spans="1:11" ht="15" customHeight="1" x14ac:dyDescent="0.25">
      <c r="A6" s="152" t="s">
        <v>3</v>
      </c>
      <c r="B6" s="153" t="s">
        <v>4</v>
      </c>
      <c r="C6" s="153"/>
      <c r="D6" s="153"/>
      <c r="E6" s="153"/>
      <c r="F6" s="153"/>
      <c r="G6" s="153"/>
      <c r="H6" s="153"/>
      <c r="I6" s="153"/>
      <c r="J6" s="153"/>
      <c r="K6" s="153"/>
    </row>
    <row r="7" spans="1:11" ht="13.9" customHeight="1" x14ac:dyDescent="0.25">
      <c r="A7" s="154" t="s">
        <v>5</v>
      </c>
      <c r="B7" s="153" t="s">
        <v>6</v>
      </c>
      <c r="C7" s="153"/>
      <c r="D7" s="153"/>
      <c r="E7" s="153"/>
      <c r="F7" s="153"/>
      <c r="G7" s="153"/>
      <c r="H7" s="153"/>
      <c r="I7" s="153"/>
      <c r="J7" s="153"/>
      <c r="K7" s="153"/>
    </row>
    <row r="8" spans="1:11" ht="13.9" customHeight="1" x14ac:dyDescent="0.25">
      <c r="A8" s="154" t="s">
        <v>7</v>
      </c>
      <c r="B8" s="153" t="s">
        <v>8</v>
      </c>
      <c r="C8" s="153"/>
      <c r="D8" s="153"/>
      <c r="E8" s="153"/>
      <c r="F8" s="153"/>
      <c r="G8" s="153"/>
      <c r="H8" s="153"/>
      <c r="I8" s="153"/>
      <c r="J8" s="153"/>
      <c r="K8" s="153"/>
    </row>
    <row r="9" spans="1:11" ht="13.9" customHeight="1" x14ac:dyDescent="0.25">
      <c r="A9" s="155" t="s">
        <v>9</v>
      </c>
      <c r="B9" s="153" t="s">
        <v>10</v>
      </c>
      <c r="C9" s="153"/>
      <c r="D9" s="153"/>
      <c r="E9" s="153"/>
      <c r="F9" s="153"/>
      <c r="G9" s="153"/>
      <c r="H9" s="153"/>
      <c r="I9" s="153"/>
      <c r="J9" s="153"/>
      <c r="K9" s="153"/>
    </row>
    <row r="10" spans="1:11" ht="13.9" customHeight="1" x14ac:dyDescent="0.25">
      <c r="A10" s="152" t="s">
        <v>11</v>
      </c>
      <c r="B10" s="153" t="s">
        <v>12</v>
      </c>
      <c r="C10" s="153"/>
      <c r="D10" s="153"/>
      <c r="E10" s="153"/>
      <c r="F10" s="153"/>
      <c r="G10" s="153"/>
      <c r="H10" s="153"/>
      <c r="I10" s="153"/>
      <c r="J10" s="153"/>
      <c r="K10" s="153"/>
    </row>
    <row r="11" spans="1:11" ht="13.9" customHeight="1" x14ac:dyDescent="0.25">
      <c r="A11" s="152" t="s">
        <v>13</v>
      </c>
      <c r="B11" s="153" t="s">
        <v>14</v>
      </c>
      <c r="C11" s="153"/>
      <c r="D11" s="153"/>
      <c r="E11" s="153"/>
      <c r="F11" s="153"/>
      <c r="G11" s="153"/>
      <c r="H11" s="153"/>
      <c r="I11" s="153"/>
      <c r="J11" s="153"/>
      <c r="K11" s="153"/>
    </row>
    <row r="12" spans="1:11" ht="15" customHeight="1" x14ac:dyDescent="0.25">
      <c r="A12" s="156" t="s">
        <v>15</v>
      </c>
      <c r="B12" s="153" t="s">
        <v>16</v>
      </c>
      <c r="C12" s="153"/>
      <c r="D12" s="153"/>
      <c r="E12" s="153"/>
      <c r="F12" s="153"/>
      <c r="G12" s="153"/>
      <c r="H12" s="153"/>
      <c r="I12" s="153"/>
      <c r="J12" s="153"/>
      <c r="K12" s="153"/>
    </row>
    <row r="13" spans="1:11" ht="13.9" customHeight="1" x14ac:dyDescent="0.25">
      <c r="A13" s="156" t="s">
        <v>17</v>
      </c>
      <c r="B13" s="153" t="s">
        <v>18</v>
      </c>
      <c r="C13" s="153"/>
      <c r="D13" s="153"/>
      <c r="E13" s="153"/>
      <c r="F13" s="153"/>
      <c r="G13" s="153"/>
      <c r="H13" s="153"/>
      <c r="I13" s="153"/>
      <c r="J13" s="153"/>
      <c r="K13" s="153"/>
    </row>
    <row r="14" spans="1:11" ht="13.9" customHeight="1" x14ac:dyDescent="0.25">
      <c r="A14" s="156" t="s">
        <v>19</v>
      </c>
      <c r="B14" s="153" t="s">
        <v>20</v>
      </c>
      <c r="C14" s="153"/>
      <c r="D14" s="153"/>
      <c r="E14" s="153"/>
      <c r="F14" s="153"/>
      <c r="G14" s="153"/>
      <c r="H14" s="153"/>
      <c r="I14" s="153"/>
      <c r="J14" s="153"/>
      <c r="K14" s="153"/>
    </row>
    <row r="15" spans="1:11" ht="13.9" customHeight="1" x14ac:dyDescent="0.25">
      <c r="A15" s="156" t="s">
        <v>21</v>
      </c>
      <c r="B15" s="153" t="s">
        <v>22</v>
      </c>
      <c r="C15" s="153"/>
      <c r="D15" s="153"/>
      <c r="E15" s="153"/>
      <c r="F15" s="153"/>
      <c r="G15" s="153"/>
      <c r="H15" s="153"/>
      <c r="I15" s="153"/>
      <c r="J15" s="153"/>
      <c r="K15" s="153"/>
    </row>
    <row r="16" spans="1:11" ht="13.9" customHeight="1" x14ac:dyDescent="0.25">
      <c r="A16" s="156" t="s">
        <v>23</v>
      </c>
      <c r="B16" s="153" t="s">
        <v>24</v>
      </c>
      <c r="C16" s="153"/>
      <c r="D16" s="153"/>
      <c r="E16" s="153"/>
      <c r="F16" s="153"/>
      <c r="G16" s="153"/>
      <c r="H16" s="153"/>
      <c r="I16" s="153"/>
      <c r="J16" s="153"/>
      <c r="K16" s="153"/>
    </row>
    <row r="17" spans="1:11" hidden="1" x14ac:dyDescent="0.25">
      <c r="A17" s="5" t="s">
        <v>25</v>
      </c>
      <c r="B17" s="117" t="s">
        <v>26</v>
      </c>
      <c r="C17" s="117"/>
      <c r="D17" s="117"/>
      <c r="E17" s="117"/>
      <c r="F17" s="117"/>
      <c r="G17" s="117"/>
      <c r="H17" s="117"/>
      <c r="I17" s="117"/>
      <c r="J17" s="117"/>
      <c r="K17" s="117"/>
    </row>
    <row r="18" spans="1:11" ht="13.9" hidden="1" customHeight="1" x14ac:dyDescent="0.25">
      <c r="A18" s="3" t="s">
        <v>27</v>
      </c>
      <c r="B18" s="116" t="s">
        <v>28</v>
      </c>
      <c r="C18" s="116"/>
      <c r="D18" s="116"/>
      <c r="E18" s="116"/>
      <c r="F18" s="116"/>
      <c r="G18" s="116"/>
      <c r="H18" s="116"/>
      <c r="I18" s="116"/>
      <c r="J18" s="116"/>
      <c r="K18" s="116"/>
    </row>
    <row r="19" spans="1:11" ht="19.350000000000001" hidden="1" customHeight="1" x14ac:dyDescent="0.25">
      <c r="A19" s="3" t="s">
        <v>29</v>
      </c>
      <c r="B19" s="116" t="s">
        <v>30</v>
      </c>
      <c r="C19" s="116"/>
      <c r="D19" s="116"/>
      <c r="E19" s="116"/>
      <c r="F19" s="116"/>
      <c r="G19" s="116"/>
      <c r="H19" s="116"/>
      <c r="I19" s="116"/>
      <c r="J19" s="116"/>
      <c r="K19" s="116"/>
    </row>
    <row r="20" spans="1:11" ht="15" hidden="1" customHeight="1" x14ac:dyDescent="0.25">
      <c r="A20" s="4" t="s">
        <v>31</v>
      </c>
      <c r="B20" s="116" t="s">
        <v>32</v>
      </c>
      <c r="C20" s="116"/>
      <c r="D20" s="116"/>
      <c r="E20" s="116"/>
      <c r="F20" s="116"/>
      <c r="G20" s="116"/>
      <c r="H20" s="116"/>
      <c r="I20" s="116"/>
      <c r="J20" s="116"/>
      <c r="K20" s="116"/>
    </row>
    <row r="21" spans="1:11" ht="15" hidden="1" customHeight="1" x14ac:dyDescent="0.25">
      <c r="A21" s="4" t="s">
        <v>33</v>
      </c>
      <c r="B21" s="116" t="s">
        <v>34</v>
      </c>
      <c r="C21" s="116"/>
      <c r="D21" s="116"/>
      <c r="E21" s="116"/>
      <c r="F21" s="116"/>
      <c r="G21" s="116"/>
      <c r="H21" s="116"/>
      <c r="I21" s="116"/>
      <c r="J21" s="116"/>
      <c r="K21" s="116"/>
    </row>
    <row r="22" spans="1:11" ht="15" hidden="1" customHeight="1" x14ac:dyDescent="0.25">
      <c r="A22" s="3" t="s">
        <v>35</v>
      </c>
      <c r="B22" s="116" t="s">
        <v>36</v>
      </c>
      <c r="C22" s="116"/>
      <c r="D22" s="116"/>
      <c r="E22" s="116"/>
      <c r="F22" s="116"/>
      <c r="G22" s="116"/>
      <c r="H22" s="116"/>
      <c r="I22" s="116"/>
      <c r="J22" s="116"/>
      <c r="K22" s="116"/>
    </row>
    <row r="23" spans="1:11" x14ac:dyDescent="0.25">
      <c r="B23" s="118"/>
      <c r="C23" s="118"/>
      <c r="D23" s="118"/>
      <c r="E23" s="118"/>
      <c r="F23" s="118"/>
      <c r="G23" s="118"/>
      <c r="H23" s="118"/>
      <c r="I23" s="118"/>
      <c r="J23" s="118"/>
    </row>
  </sheetData>
  <mergeCells count="20">
    <mergeCell ref="B19:K19"/>
    <mergeCell ref="B20:K20"/>
    <mergeCell ref="B21:K21"/>
    <mergeCell ref="B22:K22"/>
    <mergeCell ref="B23:J23"/>
    <mergeCell ref="B14:K14"/>
    <mergeCell ref="B15:K15"/>
    <mergeCell ref="B16:K16"/>
    <mergeCell ref="B17:K17"/>
    <mergeCell ref="B18:K18"/>
    <mergeCell ref="B9:K9"/>
    <mergeCell ref="B10:K10"/>
    <mergeCell ref="B11:K11"/>
    <mergeCell ref="B12:K12"/>
    <mergeCell ref="B13:K13"/>
    <mergeCell ref="A4:J4"/>
    <mergeCell ref="B5:K5"/>
    <mergeCell ref="B6:K6"/>
    <mergeCell ref="B7:K7"/>
    <mergeCell ref="B8:K8"/>
  </mergeCells>
  <hyperlinks>
    <hyperlink ref="A5" location="G1a!A5" display="Gràfic I-9.1a" xr:uid="{00000000-0004-0000-0000-000000000000}"/>
    <hyperlink ref="A6" location="G1b!A6" display="Gràfic I-9.1b" xr:uid="{00000000-0004-0000-0000-000001000000}"/>
    <hyperlink ref="A7" location="'G2'!A1" display="Gràfic I-9.2" xr:uid="{00000000-0004-0000-0000-000002000000}"/>
    <hyperlink ref="A8" location="'G3'!A8" display="Gràfic I-9.3" xr:uid="{00000000-0004-0000-0000-000003000000}"/>
    <hyperlink ref="A9" location="'G4'!A1" display="Gràfic I-9.4." xr:uid="{00000000-0004-0000-0000-000004000000}"/>
    <hyperlink ref="A10" location="'G5'!A14" display="Gràfic I-9.5" xr:uid="{00000000-0004-0000-0000-000005000000}"/>
    <hyperlink ref="A11" location="'Q1'!A15" display="Quadre I-9.1" xr:uid="{00000000-0004-0000-0000-000006000000}"/>
    <hyperlink ref="A12" location="'G6 '!A1" display="Gràfic I-9.6." xr:uid="{00000000-0004-0000-0000-000007000000}"/>
    <hyperlink ref="A13" location="'G7'!A1" display="Gràfic I-9.7." xr:uid="{00000000-0004-0000-0000-000008000000}"/>
    <hyperlink ref="A14" location="'G8 '!A1" display="Gràfic I-9.8a." xr:uid="{00000000-0004-0000-0000-000009000000}"/>
    <hyperlink ref="A15" location="'G8 '!A1" display="Gràfic I-9.8b." xr:uid="{00000000-0004-0000-0000-00000A000000}"/>
    <hyperlink ref="A16" location="'G8 '!A1" display="Gràfic I-9.8c." xr:uid="{00000000-0004-0000-0000-00000B000000}"/>
    <hyperlink ref="A17" location="' QA1 '!A1" display="Quadre IA-9.1" xr:uid="{00000000-0004-0000-0000-00000C000000}"/>
    <hyperlink ref="A18" location="'QA4'!A1" display="Quadre IA-9.2" xr:uid="{00000000-0004-0000-0000-00000D000000}"/>
    <hyperlink ref="A19" location="'G4a QA3'!A11" display="Quadre IA-9.3" xr:uid="{00000000-0004-0000-0000-00000E000000}"/>
    <hyperlink ref="A20" location="'G8 QA6'!A19" display="Quadre IA-9.4." xr:uid="{00000000-0004-0000-0000-00000F000000}"/>
    <hyperlink ref="A21" location="'G7 QA5'!A17" display="Quadre IA-9.5." xr:uid="{00000000-0004-0000-0000-000010000000}"/>
    <hyperlink ref="A22" location="'G4a QA3'!A9" display="Quadre IA-9.6 " xr:uid="{00000000-0004-0000-0000-000011000000}"/>
  </hyperlinks>
  <pageMargins left="0.7" right="0.7" top="0.75" bottom="0.75" header="0.51180555555555496" footer="0.51180555555555496"/>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AMJ33"/>
  <sheetViews>
    <sheetView zoomScaleNormal="100" workbookViewId="0">
      <selection sqref="A1:E1"/>
    </sheetView>
  </sheetViews>
  <sheetFormatPr baseColWidth="10" defaultColWidth="10.85546875" defaultRowHeight="15" x14ac:dyDescent="0.25"/>
  <cols>
    <col min="1" max="1" width="32.42578125" style="6" customWidth="1"/>
    <col min="2" max="5" width="11" style="6" customWidth="1"/>
    <col min="6" max="6" width="3.85546875" style="6" customWidth="1"/>
    <col min="7" max="7" width="3.42578125" style="6" customWidth="1"/>
    <col min="8" max="8" width="8.5703125" style="6" customWidth="1"/>
    <col min="9" max="9" width="7.140625" style="6" customWidth="1"/>
    <col min="10" max="10" width="8.42578125" style="6" customWidth="1"/>
    <col min="11" max="11" width="7.140625" style="6" customWidth="1"/>
    <col min="12" max="12" width="8.7109375" style="6" customWidth="1"/>
    <col min="13" max="13" width="14.42578125" style="6" customWidth="1"/>
    <col min="14" max="14" width="12.28515625" style="6" customWidth="1"/>
    <col min="15" max="15" width="14.42578125" style="6" customWidth="1"/>
    <col min="16" max="258" width="10.85546875" style="6"/>
    <col min="259" max="259" width="32.42578125" style="6" customWidth="1"/>
    <col min="260" max="514" width="10.85546875" style="6"/>
    <col min="515" max="515" width="32.42578125" style="6" customWidth="1"/>
    <col min="516" max="770" width="10.85546875" style="6"/>
    <col min="771" max="771" width="32.42578125" style="6" customWidth="1"/>
    <col min="772" max="1024" width="10.85546875" style="6"/>
  </cols>
  <sheetData>
    <row r="1" spans="1:15" x14ac:dyDescent="0.25">
      <c r="A1" s="137" t="s">
        <v>101</v>
      </c>
      <c r="B1" s="137"/>
      <c r="C1" s="137"/>
      <c r="D1" s="137"/>
      <c r="E1" s="137"/>
      <c r="F1" s="49"/>
      <c r="G1" s="50"/>
      <c r="H1" s="50"/>
      <c r="I1" s="50"/>
      <c r="J1" s="50"/>
      <c r="K1" s="50"/>
      <c r="L1" s="50"/>
    </row>
    <row r="2" spans="1:15" x14ac:dyDescent="0.25">
      <c r="A2" s="51"/>
      <c r="B2" s="138" t="s">
        <v>65</v>
      </c>
      <c r="C2" s="138"/>
      <c r="D2" s="138" t="s">
        <v>66</v>
      </c>
      <c r="E2" s="138"/>
      <c r="F2" s="49"/>
      <c r="G2" s="50"/>
      <c r="H2" s="135">
        <v>2020</v>
      </c>
      <c r="I2" s="135"/>
      <c r="J2" s="135">
        <v>2019</v>
      </c>
      <c r="K2" s="135"/>
      <c r="L2" s="52"/>
    </row>
    <row r="3" spans="1:15" x14ac:dyDescent="0.25">
      <c r="A3" s="53"/>
      <c r="B3" s="9" t="s">
        <v>67</v>
      </c>
      <c r="C3" s="9" t="s">
        <v>68</v>
      </c>
      <c r="D3" s="9" t="s">
        <v>67</v>
      </c>
      <c r="E3" s="9" t="s">
        <v>68</v>
      </c>
      <c r="F3" s="54"/>
      <c r="G3" s="50"/>
      <c r="H3" s="32" t="s">
        <v>67</v>
      </c>
      <c r="I3" s="55" t="s">
        <v>69</v>
      </c>
      <c r="J3" s="32" t="s">
        <v>67</v>
      </c>
      <c r="K3" s="55" t="s">
        <v>69</v>
      </c>
      <c r="L3" s="54"/>
      <c r="N3" s="54"/>
      <c r="O3" s="54"/>
    </row>
    <row r="4" spans="1:15" x14ac:dyDescent="0.25">
      <c r="A4" s="21" t="s">
        <v>42</v>
      </c>
      <c r="B4" s="22">
        <v>9119.8359999999993</v>
      </c>
      <c r="C4" s="22">
        <v>303622.35499999998</v>
      </c>
      <c r="D4" s="22">
        <v>8863.0959999999995</v>
      </c>
      <c r="E4" s="22">
        <v>295077</v>
      </c>
      <c r="F4" s="56"/>
      <c r="G4" s="56"/>
      <c r="H4" s="57">
        <v>1</v>
      </c>
      <c r="I4" s="57">
        <v>1</v>
      </c>
      <c r="J4" s="57">
        <v>1</v>
      </c>
      <c r="K4" s="57">
        <v>1</v>
      </c>
      <c r="L4" s="58"/>
      <c r="N4" s="59"/>
      <c r="O4" s="59"/>
    </row>
    <row r="5" spans="1:15" x14ac:dyDescent="0.25">
      <c r="A5" s="19" t="s">
        <v>70</v>
      </c>
      <c r="B5" s="15">
        <v>5225.8789999999999</v>
      </c>
      <c r="C5" s="15">
        <v>178864.829</v>
      </c>
      <c r="D5" s="15">
        <v>6099.933</v>
      </c>
      <c r="E5" s="15">
        <v>180170</v>
      </c>
      <c r="F5" s="56"/>
      <c r="G5" s="56"/>
      <c r="H5" s="57">
        <v>0.57302335261292003</v>
      </c>
      <c r="I5" s="57">
        <v>0.58910296312009003</v>
      </c>
      <c r="J5" s="57">
        <v>0.68823952713588998</v>
      </c>
      <c r="K5" s="57">
        <v>0.61058638931533105</v>
      </c>
      <c r="L5" s="58"/>
      <c r="N5" s="59"/>
      <c r="O5" s="59"/>
    </row>
    <row r="6" spans="1:15" x14ac:dyDescent="0.25">
      <c r="A6" s="19" t="s">
        <v>71</v>
      </c>
      <c r="B6" s="15">
        <v>2934.79</v>
      </c>
      <c r="C6" s="15">
        <v>51220.705000000002</v>
      </c>
      <c r="D6" s="15">
        <v>1326.26</v>
      </c>
      <c r="E6" s="15">
        <v>35933</v>
      </c>
      <c r="F6" s="56"/>
      <c r="G6" s="56"/>
      <c r="H6" s="57">
        <v>0.32180293592998799</v>
      </c>
      <c r="I6" s="57">
        <v>0.16869872773366801</v>
      </c>
      <c r="J6" s="57">
        <v>0.14963845590750699</v>
      </c>
      <c r="K6" s="57">
        <v>0.121774994323516</v>
      </c>
      <c r="L6" s="58"/>
      <c r="N6" s="59"/>
      <c r="O6" s="59"/>
    </row>
    <row r="7" spans="1:15" x14ac:dyDescent="0.25">
      <c r="A7" s="19" t="s">
        <v>72</v>
      </c>
      <c r="B7" s="15">
        <v>600</v>
      </c>
      <c r="C7" s="15">
        <v>41791.826000000001</v>
      </c>
      <c r="D7" s="15">
        <v>1050</v>
      </c>
      <c r="E7" s="15">
        <v>44418</v>
      </c>
      <c r="F7" s="56"/>
      <c r="G7" s="56"/>
      <c r="H7" s="57">
        <v>6.5790656761810201E-2</v>
      </c>
      <c r="I7" s="57">
        <v>0.13764410067895</v>
      </c>
      <c r="J7" s="57">
        <v>0.11846876080322299</v>
      </c>
      <c r="K7" s="57">
        <v>0.15053020059170999</v>
      </c>
      <c r="L7" s="58"/>
      <c r="N7" s="59"/>
      <c r="O7" s="59"/>
    </row>
    <row r="8" spans="1:15" x14ac:dyDescent="0.25">
      <c r="A8" s="19" t="s">
        <v>73</v>
      </c>
      <c r="B8" s="15">
        <v>96.655000000000001</v>
      </c>
      <c r="C8" s="15">
        <v>20455.023000000001</v>
      </c>
      <c r="D8" s="15">
        <v>167.262</v>
      </c>
      <c r="E8" s="15">
        <v>21233</v>
      </c>
      <c r="F8" s="56"/>
      <c r="G8" s="56"/>
      <c r="H8" s="57">
        <v>1.0598326548854601E-2</v>
      </c>
      <c r="I8" s="57">
        <v>6.7369950410930704E-2</v>
      </c>
      <c r="J8" s="57">
        <v>1.8871735113779702E-2</v>
      </c>
      <c r="K8" s="57">
        <v>7.1957489062176999E-2</v>
      </c>
      <c r="L8" s="58"/>
      <c r="N8" s="59"/>
      <c r="O8" s="59"/>
    </row>
    <row r="9" spans="1:15" x14ac:dyDescent="0.25">
      <c r="A9" s="19" t="s">
        <v>74</v>
      </c>
      <c r="B9" s="15">
        <v>233.31399999999999</v>
      </c>
      <c r="C9" s="15">
        <v>8441.02</v>
      </c>
      <c r="D9" s="15">
        <v>157.542</v>
      </c>
      <c r="E9" s="15">
        <v>8410</v>
      </c>
      <c r="F9" s="56"/>
      <c r="G9" s="56"/>
      <c r="H9" s="57">
        <v>2.5583135486208299E-2</v>
      </c>
      <c r="I9" s="57">
        <v>2.78010491025933E-2</v>
      </c>
      <c r="J9" s="57">
        <v>1.7775052870915499E-2</v>
      </c>
      <c r="K9" s="57">
        <v>2.8501035322983499E-2</v>
      </c>
      <c r="L9" s="58"/>
      <c r="N9" s="59"/>
    </row>
    <row r="10" spans="1:15" x14ac:dyDescent="0.25">
      <c r="A10" s="19" t="s">
        <v>75</v>
      </c>
      <c r="B10" s="15">
        <v>29.196999999999999</v>
      </c>
      <c r="C10" s="15">
        <v>2534.0439999999999</v>
      </c>
      <c r="D10" s="15">
        <v>62.098999999999997</v>
      </c>
      <c r="E10" s="15">
        <v>4461</v>
      </c>
      <c r="F10" s="56"/>
      <c r="G10" s="56"/>
      <c r="H10" s="57">
        <v>3.2014830091242901E-3</v>
      </c>
      <c r="I10" s="57">
        <v>8.3460389469675305E-3</v>
      </c>
      <c r="J10" s="57">
        <v>7.0064681686850703E-3</v>
      </c>
      <c r="K10" s="57">
        <v>1.5118087821145E-2</v>
      </c>
      <c r="L10" s="58"/>
      <c r="N10" s="59"/>
      <c r="O10" s="59"/>
    </row>
    <row r="11" spans="1:15" x14ac:dyDescent="0.25">
      <c r="A11" s="19" t="s">
        <v>76</v>
      </c>
      <c r="B11" s="15">
        <v>0</v>
      </c>
      <c r="C11" s="15">
        <v>314.90800000000002</v>
      </c>
      <c r="D11" s="15">
        <v>0</v>
      </c>
      <c r="E11" s="15">
        <v>453</v>
      </c>
      <c r="F11" s="56"/>
      <c r="G11" s="56"/>
      <c r="H11" s="57">
        <v>0</v>
      </c>
      <c r="I11" s="57">
        <v>1.0371700068000601E-3</v>
      </c>
      <c r="J11" s="57">
        <v>0</v>
      </c>
      <c r="K11" s="57">
        <v>1.5351925090738999E-3</v>
      </c>
      <c r="L11" s="58"/>
      <c r="O11" s="59"/>
    </row>
    <row r="12" spans="1:15" x14ac:dyDescent="0.25">
      <c r="A12" s="136" t="s">
        <v>77</v>
      </c>
      <c r="B12" s="136"/>
      <c r="C12" s="136"/>
      <c r="D12" s="136"/>
      <c r="E12" s="136"/>
    </row>
    <row r="18" ht="20.25" customHeight="1" x14ac:dyDescent="0.25"/>
    <row r="33" spans="2:2" x14ac:dyDescent="0.25">
      <c r="B33" s="111" t="s">
        <v>102</v>
      </c>
    </row>
  </sheetData>
  <mergeCells count="6">
    <mergeCell ref="J2:K2"/>
    <mergeCell ref="A12:E12"/>
    <mergeCell ref="A1:E1"/>
    <mergeCell ref="B2:C2"/>
    <mergeCell ref="D2:E2"/>
    <mergeCell ref="H2:I2"/>
  </mergeCells>
  <pageMargins left="0.7" right="0.7" top="0.75" bottom="0.75" header="0.51180555555555496" footer="0.51180555555555496"/>
  <pageSetup paperSize="9" orientation="portrait" horizontalDpi="300"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AMJ37"/>
  <sheetViews>
    <sheetView zoomScaleNormal="100" workbookViewId="0">
      <selection sqref="A1:C1"/>
    </sheetView>
  </sheetViews>
  <sheetFormatPr baseColWidth="10" defaultColWidth="10.85546875" defaultRowHeight="15" x14ac:dyDescent="0.25"/>
  <cols>
    <col min="1" max="1" width="10.85546875" style="6"/>
    <col min="2" max="2" width="12.42578125" style="6" customWidth="1"/>
    <col min="3" max="3" width="12.5703125" style="6" customWidth="1"/>
    <col min="4" max="10" width="10.85546875" style="6"/>
    <col min="11" max="16" width="10.85546875" style="60"/>
    <col min="17" max="256" width="10.85546875" style="6"/>
    <col min="257" max="257" width="12.42578125" style="6" customWidth="1"/>
    <col min="258" max="258" width="12.5703125" style="6" customWidth="1"/>
    <col min="259" max="512" width="10.85546875" style="6"/>
    <col min="513" max="513" width="12.42578125" style="6" customWidth="1"/>
    <col min="514" max="514" width="12.5703125" style="6" customWidth="1"/>
    <col min="515" max="768" width="10.85546875" style="6"/>
    <col min="769" max="769" width="12.42578125" style="6" customWidth="1"/>
    <col min="770" max="770" width="12.5703125" style="6" customWidth="1"/>
    <col min="771" max="1024" width="10.85546875" style="6"/>
  </cols>
  <sheetData>
    <row r="1" spans="1:7" ht="22.5" customHeight="1" x14ac:dyDescent="0.25">
      <c r="A1" s="139" t="s">
        <v>34</v>
      </c>
      <c r="B1" s="139"/>
      <c r="C1" s="139"/>
    </row>
    <row r="2" spans="1:7" x14ac:dyDescent="0.25">
      <c r="A2" s="19"/>
      <c r="B2" s="61" t="s">
        <v>38</v>
      </c>
      <c r="C2" s="61" t="s">
        <v>39</v>
      </c>
    </row>
    <row r="3" spans="1:7" x14ac:dyDescent="0.25">
      <c r="A3" s="62">
        <v>1989</v>
      </c>
      <c r="B3" s="15">
        <v>888</v>
      </c>
      <c r="C3" s="15">
        <v>34511</v>
      </c>
    </row>
    <row r="4" spans="1:7" x14ac:dyDescent="0.25">
      <c r="A4" s="62">
        <v>1990</v>
      </c>
      <c r="B4" s="15">
        <v>904</v>
      </c>
      <c r="C4" s="15">
        <v>35234</v>
      </c>
    </row>
    <row r="5" spans="1:7" x14ac:dyDescent="0.25">
      <c r="A5" s="62">
        <v>1991</v>
      </c>
      <c r="B5" s="15">
        <v>888</v>
      </c>
      <c r="C5" s="15">
        <v>34873</v>
      </c>
    </row>
    <row r="6" spans="1:7" x14ac:dyDescent="0.25">
      <c r="A6" s="62">
        <v>1992</v>
      </c>
      <c r="B6" s="15">
        <v>900</v>
      </c>
      <c r="C6" s="15">
        <v>35429</v>
      </c>
    </row>
    <row r="7" spans="1:7" x14ac:dyDescent="0.25">
      <c r="A7" s="62">
        <v>1993</v>
      </c>
      <c r="B7" s="15">
        <v>901</v>
      </c>
      <c r="C7" s="15">
        <v>35193</v>
      </c>
    </row>
    <row r="8" spans="1:7" x14ac:dyDescent="0.25">
      <c r="A8" s="62">
        <v>1994</v>
      </c>
      <c r="B8" s="15">
        <v>913</v>
      </c>
      <c r="C8" s="15">
        <v>35544</v>
      </c>
    </row>
    <row r="9" spans="1:7" x14ac:dyDescent="0.25">
      <c r="A9" s="62">
        <v>1995</v>
      </c>
      <c r="B9" s="15">
        <v>940</v>
      </c>
      <c r="C9" s="15">
        <v>36251</v>
      </c>
    </row>
    <row r="10" spans="1:7" x14ac:dyDescent="0.25">
      <c r="A10" s="62">
        <v>1996</v>
      </c>
      <c r="B10" s="15">
        <v>964</v>
      </c>
      <c r="C10" s="15">
        <v>37079</v>
      </c>
    </row>
    <row r="11" spans="1:7" x14ac:dyDescent="0.25">
      <c r="A11" s="62">
        <v>1997</v>
      </c>
      <c r="B11" s="15">
        <v>964</v>
      </c>
      <c r="C11" s="15">
        <v>37634</v>
      </c>
    </row>
    <row r="12" spans="1:7" x14ac:dyDescent="0.25">
      <c r="A12" s="62">
        <v>1998</v>
      </c>
      <c r="B12" s="15">
        <v>999</v>
      </c>
      <c r="C12" s="15">
        <v>38639</v>
      </c>
    </row>
    <row r="13" spans="1:7" x14ac:dyDescent="0.25">
      <c r="A13" s="62">
        <v>1999</v>
      </c>
      <c r="B13" s="15">
        <v>1027</v>
      </c>
      <c r="C13" s="15">
        <v>38986</v>
      </c>
    </row>
    <row r="14" spans="1:7" x14ac:dyDescent="0.25">
      <c r="A14" s="62">
        <v>2000</v>
      </c>
      <c r="B14" s="15">
        <v>1053</v>
      </c>
      <c r="C14" s="15">
        <v>38967</v>
      </c>
      <c r="F14" s="10"/>
      <c r="G14" s="10"/>
    </row>
    <row r="15" spans="1:7" x14ac:dyDescent="0.25">
      <c r="A15" s="62">
        <v>2001</v>
      </c>
      <c r="B15" s="15">
        <v>1067</v>
      </c>
      <c r="C15" s="15">
        <v>38676</v>
      </c>
      <c r="F15" s="10"/>
      <c r="G15" s="10"/>
    </row>
    <row r="16" spans="1:7" x14ac:dyDescent="0.25">
      <c r="A16" s="62">
        <v>2002</v>
      </c>
      <c r="B16" s="15">
        <v>1079</v>
      </c>
      <c r="C16" s="15">
        <v>38673</v>
      </c>
      <c r="F16" s="10"/>
      <c r="G16" s="10"/>
    </row>
    <row r="17" spans="1:12" x14ac:dyDescent="0.25">
      <c r="A17" s="62">
        <v>2003</v>
      </c>
      <c r="B17" s="15">
        <v>1106</v>
      </c>
      <c r="C17" s="15">
        <v>39405</v>
      </c>
      <c r="F17" s="10"/>
      <c r="G17" s="10"/>
    </row>
    <row r="18" spans="1:12" x14ac:dyDescent="0.25">
      <c r="A18" s="62">
        <v>2004</v>
      </c>
      <c r="B18" s="15">
        <v>1133</v>
      </c>
      <c r="C18" s="15">
        <v>40230</v>
      </c>
      <c r="F18" s="10"/>
      <c r="G18" s="10"/>
    </row>
    <row r="19" spans="1:12" x14ac:dyDescent="0.25">
      <c r="A19" s="62">
        <v>2005</v>
      </c>
      <c r="B19" s="15">
        <v>1155</v>
      </c>
      <c r="C19" s="15">
        <v>41599</v>
      </c>
      <c r="F19" s="10"/>
      <c r="G19" s="10"/>
    </row>
    <row r="20" spans="1:12" x14ac:dyDescent="0.25">
      <c r="A20" s="62">
        <v>2006</v>
      </c>
      <c r="B20" s="15">
        <v>1199</v>
      </c>
      <c r="C20" s="15">
        <v>43286</v>
      </c>
      <c r="F20" s="10"/>
      <c r="G20" s="10"/>
    </row>
    <row r="21" spans="1:12" x14ac:dyDescent="0.25">
      <c r="A21" s="62">
        <v>2007</v>
      </c>
      <c r="B21" s="15">
        <v>1241</v>
      </c>
      <c r="C21" s="15">
        <v>45086</v>
      </c>
      <c r="F21" s="10"/>
      <c r="G21" s="10"/>
    </row>
    <row r="22" spans="1:12" x14ac:dyDescent="0.25">
      <c r="A22" s="62">
        <v>2008</v>
      </c>
      <c r="B22" s="15">
        <v>1254</v>
      </c>
      <c r="C22" s="15">
        <v>45662</v>
      </c>
      <c r="F22" s="10"/>
      <c r="G22" s="10"/>
    </row>
    <row r="23" spans="1:12" x14ac:dyDescent="0.25">
      <c r="A23" s="62">
        <v>2009</v>
      </c>
      <c r="B23" s="15">
        <v>1222</v>
      </c>
      <c r="C23" s="15">
        <v>44085</v>
      </c>
      <c r="E23" s="140" t="s">
        <v>78</v>
      </c>
      <c r="F23" s="140"/>
      <c r="G23" s="140"/>
    </row>
    <row r="24" spans="1:12" x14ac:dyDescent="0.25">
      <c r="A24" s="62">
        <v>2010</v>
      </c>
      <c r="B24" s="15">
        <v>1198</v>
      </c>
      <c r="C24" s="15">
        <v>42894</v>
      </c>
      <c r="E24" s="140"/>
      <c r="F24" s="140"/>
      <c r="G24" s="140"/>
    </row>
    <row r="25" spans="1:12" x14ac:dyDescent="0.25">
      <c r="A25" s="62">
        <v>2011</v>
      </c>
      <c r="B25" s="15">
        <v>1146</v>
      </c>
      <c r="C25" s="15">
        <v>39843</v>
      </c>
      <c r="E25" s="140"/>
      <c r="F25" s="140"/>
      <c r="G25" s="140"/>
    </row>
    <row r="26" spans="1:12" x14ac:dyDescent="0.25">
      <c r="A26" s="62">
        <v>2012</v>
      </c>
      <c r="B26" s="15">
        <v>1080</v>
      </c>
      <c r="C26" s="15">
        <v>37903</v>
      </c>
    </row>
    <row r="27" spans="1:12" x14ac:dyDescent="0.25">
      <c r="A27" s="62">
        <v>2013</v>
      </c>
      <c r="B27" s="15">
        <v>968</v>
      </c>
      <c r="C27" s="15">
        <v>33527</v>
      </c>
    </row>
    <row r="28" spans="1:12" x14ac:dyDescent="0.25">
      <c r="A28" s="62">
        <v>2014</v>
      </c>
      <c r="B28" s="15">
        <v>945</v>
      </c>
      <c r="C28" s="15">
        <v>31817</v>
      </c>
    </row>
    <row r="29" spans="1:12" x14ac:dyDescent="0.25">
      <c r="A29" s="62">
        <v>2015</v>
      </c>
      <c r="B29" s="15">
        <v>909</v>
      </c>
      <c r="C29" s="15">
        <v>30921</v>
      </c>
    </row>
    <row r="30" spans="1:12" x14ac:dyDescent="0.25">
      <c r="A30" s="62">
        <v>2016</v>
      </c>
      <c r="B30" s="15">
        <v>852</v>
      </c>
      <c r="C30" s="15">
        <v>28643</v>
      </c>
    </row>
    <row r="31" spans="1:12" x14ac:dyDescent="0.25">
      <c r="A31" s="62">
        <v>2017</v>
      </c>
      <c r="B31" s="15">
        <v>821</v>
      </c>
      <c r="C31" s="15">
        <v>27320</v>
      </c>
      <c r="I31" s="63"/>
      <c r="J31" s="63"/>
      <c r="K31" s="64"/>
      <c r="L31" s="65"/>
    </row>
    <row r="32" spans="1:12" x14ac:dyDescent="0.25">
      <c r="A32" s="62">
        <v>2018</v>
      </c>
      <c r="B32" s="15">
        <v>761</v>
      </c>
      <c r="C32" s="15">
        <v>26166</v>
      </c>
      <c r="I32" s="63"/>
      <c r="J32" s="63"/>
      <c r="K32" s="64"/>
      <c r="L32" s="65"/>
    </row>
    <row r="33" spans="1:15" x14ac:dyDescent="0.25">
      <c r="A33" s="62">
        <v>2019</v>
      </c>
      <c r="B33" s="15">
        <v>677</v>
      </c>
      <c r="C33" s="15">
        <v>23851</v>
      </c>
      <c r="I33" s="63"/>
      <c r="J33" s="63"/>
      <c r="K33" s="64"/>
      <c r="L33" s="65"/>
    </row>
    <row r="34" spans="1:15" x14ac:dyDescent="0.25">
      <c r="A34" s="66">
        <v>2020</v>
      </c>
      <c r="B34" s="22">
        <v>610</v>
      </c>
      <c r="C34" s="22">
        <v>22299</v>
      </c>
      <c r="I34" s="63"/>
      <c r="J34" s="63"/>
      <c r="K34" s="64"/>
      <c r="L34" s="65"/>
      <c r="N34" s="67"/>
      <c r="O34" s="67"/>
    </row>
    <row r="35" spans="1:15" ht="15" customHeight="1" x14ac:dyDescent="0.25">
      <c r="A35" s="140" t="s">
        <v>78</v>
      </c>
      <c r="B35" s="140"/>
      <c r="C35" s="140"/>
    </row>
    <row r="36" spans="1:15" x14ac:dyDescent="0.25">
      <c r="A36" s="140"/>
      <c r="B36" s="140"/>
      <c r="C36" s="140"/>
    </row>
    <row r="37" spans="1:15" x14ac:dyDescent="0.25">
      <c r="A37" s="140"/>
      <c r="B37" s="140"/>
      <c r="C37" s="140"/>
    </row>
  </sheetData>
  <mergeCells count="3">
    <mergeCell ref="A1:C1"/>
    <mergeCell ref="A35:C37"/>
    <mergeCell ref="E23:G25"/>
  </mergeCells>
  <pageMargins left="0.7" right="0.7" top="0.75" bottom="0.75" header="0.51180555555555496" footer="0.51180555555555496"/>
  <pageSetup paperSize="9" orientation="portrait"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MJ52"/>
  <sheetViews>
    <sheetView zoomScaleNormal="100" workbookViewId="0">
      <selection activeCell="R37" sqref="R37"/>
    </sheetView>
  </sheetViews>
  <sheetFormatPr baseColWidth="10" defaultColWidth="10.85546875" defaultRowHeight="15" x14ac:dyDescent="0.25"/>
  <cols>
    <col min="1" max="1024" width="10.85546875" style="6"/>
  </cols>
  <sheetData>
    <row r="1" spans="1:11" ht="22.5" customHeight="1" x14ac:dyDescent="0.25">
      <c r="A1" s="139" t="s">
        <v>103</v>
      </c>
      <c r="B1" s="139"/>
      <c r="C1" s="139"/>
      <c r="D1" s="139"/>
      <c r="E1" s="139"/>
      <c r="F1" s="139"/>
      <c r="G1" s="139"/>
    </row>
    <row r="2" spans="1:11" ht="22.5" customHeight="1" x14ac:dyDescent="0.25">
      <c r="A2" s="68"/>
      <c r="B2" s="141" t="s">
        <v>79</v>
      </c>
      <c r="C2" s="141"/>
      <c r="D2" s="141" t="s">
        <v>80</v>
      </c>
      <c r="E2" s="141"/>
      <c r="F2" s="141" t="s">
        <v>81</v>
      </c>
      <c r="G2" s="141"/>
    </row>
    <row r="3" spans="1:11" ht="24.75" customHeight="1" x14ac:dyDescent="0.25">
      <c r="A3" s="127"/>
      <c r="B3" s="141"/>
      <c r="C3" s="141"/>
      <c r="D3" s="141"/>
      <c r="E3" s="141"/>
      <c r="F3" s="141"/>
      <c r="G3" s="141"/>
    </row>
    <row r="4" spans="1:11" x14ac:dyDescent="0.25">
      <c r="A4" s="127"/>
      <c r="B4" s="69" t="s">
        <v>39</v>
      </c>
      <c r="C4" s="69" t="s">
        <v>38</v>
      </c>
      <c r="D4" s="69" t="s">
        <v>39</v>
      </c>
      <c r="E4" s="69" t="s">
        <v>38</v>
      </c>
      <c r="F4" s="69" t="s">
        <v>39</v>
      </c>
      <c r="G4" s="69" t="s">
        <v>38</v>
      </c>
    </row>
    <row r="5" spans="1:11" x14ac:dyDescent="0.25">
      <c r="A5" s="70">
        <v>2012</v>
      </c>
      <c r="B5" s="71">
        <v>36591</v>
      </c>
      <c r="C5" s="71">
        <v>1041</v>
      </c>
      <c r="D5" s="71">
        <v>59453320</v>
      </c>
      <c r="E5" s="71">
        <v>716759</v>
      </c>
      <c r="F5" s="15">
        <v>1624.8071930256101</v>
      </c>
      <c r="G5" s="15">
        <v>688.52929875120105</v>
      </c>
      <c r="H5" s="72"/>
      <c r="I5" s="72"/>
      <c r="K5" s="73"/>
    </row>
    <row r="6" spans="1:11" x14ac:dyDescent="0.25">
      <c r="A6" s="70">
        <v>2013</v>
      </c>
      <c r="B6" s="71">
        <v>34667</v>
      </c>
      <c r="C6" s="71">
        <v>1073</v>
      </c>
      <c r="D6" s="71">
        <v>75067759</v>
      </c>
      <c r="E6" s="71">
        <v>948624</v>
      </c>
      <c r="F6" s="15">
        <v>2165.39530389131</v>
      </c>
      <c r="G6" s="15">
        <v>884.08574091332696</v>
      </c>
      <c r="H6" s="72"/>
      <c r="I6" s="72"/>
      <c r="K6" s="73"/>
    </row>
    <row r="7" spans="1:11" x14ac:dyDescent="0.25">
      <c r="A7" s="70">
        <v>2014</v>
      </c>
      <c r="B7" s="71">
        <v>32816</v>
      </c>
      <c r="C7" s="71">
        <v>1047</v>
      </c>
      <c r="D7" s="71">
        <v>42795520</v>
      </c>
      <c r="E7" s="71">
        <v>602148</v>
      </c>
      <c r="F7" s="15">
        <v>1304.1053144807399</v>
      </c>
      <c r="G7" s="15">
        <v>575.11747851002895</v>
      </c>
      <c r="H7" s="72"/>
      <c r="I7" s="72"/>
      <c r="K7" s="73"/>
    </row>
    <row r="8" spans="1:11" x14ac:dyDescent="0.25">
      <c r="A8" s="70">
        <v>2015</v>
      </c>
      <c r="B8" s="71">
        <v>32397</v>
      </c>
      <c r="C8" s="71">
        <v>964</v>
      </c>
      <c r="D8" s="71">
        <v>34544392</v>
      </c>
      <c r="E8" s="71">
        <v>604621</v>
      </c>
      <c r="F8" s="15">
        <v>1066.2836682408899</v>
      </c>
      <c r="G8" s="15">
        <v>627.20020746887997</v>
      </c>
      <c r="H8" s="72"/>
      <c r="I8" s="72"/>
      <c r="K8" s="73"/>
    </row>
    <row r="9" spans="1:11" x14ac:dyDescent="0.25">
      <c r="A9" s="70">
        <v>2016</v>
      </c>
      <c r="B9" s="71">
        <v>31507</v>
      </c>
      <c r="C9" s="71">
        <v>993</v>
      </c>
      <c r="D9" s="71">
        <v>32908240</v>
      </c>
      <c r="E9" s="71">
        <v>610044</v>
      </c>
      <c r="F9" s="15">
        <v>1044.4739264290499</v>
      </c>
      <c r="G9" s="15">
        <v>614.344410876133</v>
      </c>
      <c r="H9" s="72"/>
      <c r="I9" s="72"/>
      <c r="K9" s="73"/>
    </row>
    <row r="10" spans="1:11" x14ac:dyDescent="0.25">
      <c r="A10" s="70">
        <v>2017</v>
      </c>
      <c r="B10" s="71">
        <v>31023</v>
      </c>
      <c r="C10" s="71">
        <v>950</v>
      </c>
      <c r="D10" s="71">
        <v>38044708</v>
      </c>
      <c r="E10" s="71">
        <v>816078</v>
      </c>
      <c r="F10" s="15">
        <v>1226.33878090449</v>
      </c>
      <c r="G10" s="15">
        <v>859.02947368421098</v>
      </c>
      <c r="H10" s="72"/>
      <c r="I10" s="72"/>
      <c r="K10" s="73"/>
    </row>
    <row r="11" spans="1:11" x14ac:dyDescent="0.25">
      <c r="A11" s="70">
        <v>2018</v>
      </c>
      <c r="B11" s="71">
        <v>31235</v>
      </c>
      <c r="C11" s="71">
        <v>1002</v>
      </c>
      <c r="D11" s="71">
        <v>26421988</v>
      </c>
      <c r="E11" s="71">
        <v>1070113</v>
      </c>
      <c r="F11" s="15">
        <v>845.90965263326405</v>
      </c>
      <c r="G11" s="15">
        <v>1067.9770459081799</v>
      </c>
      <c r="H11" s="72"/>
      <c r="I11" s="72"/>
      <c r="K11" s="73"/>
    </row>
    <row r="12" spans="1:11" x14ac:dyDescent="0.25">
      <c r="A12" s="70">
        <v>2019</v>
      </c>
      <c r="B12" s="71">
        <v>30469</v>
      </c>
      <c r="C12" s="71">
        <v>961</v>
      </c>
      <c r="D12" s="71">
        <v>24797361</v>
      </c>
      <c r="E12" s="71">
        <v>1051851</v>
      </c>
      <c r="F12" s="15">
        <f>D12/B12</f>
        <v>813.85542682726702</v>
      </c>
      <c r="G12" s="15">
        <f>E12/C12</f>
        <v>1094.537981269511</v>
      </c>
      <c r="H12" s="72"/>
      <c r="I12" s="72"/>
    </row>
    <row r="13" spans="1:11" x14ac:dyDescent="0.25">
      <c r="A13" s="74">
        <v>2020</v>
      </c>
      <c r="B13" s="75">
        <v>25205</v>
      </c>
      <c r="C13" s="75">
        <v>779</v>
      </c>
      <c r="D13" s="75">
        <v>19372198</v>
      </c>
      <c r="E13" s="75">
        <v>737037</v>
      </c>
      <c r="F13" s="75">
        <f>D13/B13</f>
        <v>768.58551874628051</v>
      </c>
      <c r="G13" s="75">
        <f>E13/C13</f>
        <v>946.13222079589218</v>
      </c>
      <c r="H13" s="72"/>
      <c r="I13" s="76"/>
      <c r="J13" s="76"/>
    </row>
    <row r="14" spans="1:11" x14ac:dyDescent="0.25">
      <c r="A14" s="142" t="s">
        <v>82</v>
      </c>
      <c r="B14" s="142"/>
      <c r="C14" s="142"/>
      <c r="D14" s="142"/>
      <c r="E14" s="142"/>
      <c r="F14" s="142"/>
      <c r="G14" s="142"/>
    </row>
    <row r="17" spans="1:15" ht="15" customHeight="1" x14ac:dyDescent="0.25">
      <c r="B17" s="143" t="s">
        <v>83</v>
      </c>
      <c r="C17" s="143" t="s">
        <v>38</v>
      </c>
      <c r="D17" s="143" t="s">
        <v>83</v>
      </c>
      <c r="E17" s="143" t="s">
        <v>38</v>
      </c>
      <c r="F17" s="144" t="s">
        <v>39</v>
      </c>
      <c r="G17" s="144" t="s">
        <v>38</v>
      </c>
    </row>
    <row r="18" spans="1:15" x14ac:dyDescent="0.25">
      <c r="B18" s="143"/>
      <c r="C18" s="143"/>
      <c r="D18" s="143"/>
      <c r="E18" s="143"/>
      <c r="F18" s="144"/>
      <c r="G18" s="144"/>
    </row>
    <row r="19" spans="1:15" x14ac:dyDescent="0.25">
      <c r="A19" s="13">
        <v>2012</v>
      </c>
      <c r="B19" s="73">
        <v>36591</v>
      </c>
      <c r="C19" s="73">
        <v>1041</v>
      </c>
      <c r="D19" s="73">
        <f t="shared" ref="D19:E27" si="0">D5/1000</f>
        <v>59453.32</v>
      </c>
      <c r="E19" s="73">
        <f t="shared" si="0"/>
        <v>716.75900000000001</v>
      </c>
      <c r="F19" s="77">
        <v>1624.8071930256101</v>
      </c>
      <c r="G19" s="77">
        <v>688.52929875120105</v>
      </c>
    </row>
    <row r="20" spans="1:15" x14ac:dyDescent="0.25">
      <c r="A20" s="13">
        <v>2013</v>
      </c>
      <c r="B20" s="73">
        <v>34667</v>
      </c>
      <c r="C20" s="73">
        <v>1073</v>
      </c>
      <c r="D20" s="73">
        <f t="shared" si="0"/>
        <v>75067.759000000005</v>
      </c>
      <c r="E20" s="73">
        <f t="shared" si="0"/>
        <v>948.62400000000002</v>
      </c>
      <c r="F20" s="77">
        <v>2165.39530389131</v>
      </c>
      <c r="G20" s="77">
        <v>884.08574091332696</v>
      </c>
    </row>
    <row r="21" spans="1:15" x14ac:dyDescent="0.25">
      <c r="A21" s="13">
        <v>2014</v>
      </c>
      <c r="B21" s="73">
        <v>32816</v>
      </c>
      <c r="C21" s="73">
        <v>1047</v>
      </c>
      <c r="D21" s="73">
        <f t="shared" si="0"/>
        <v>42795.519999999997</v>
      </c>
      <c r="E21" s="73">
        <f t="shared" si="0"/>
        <v>602.14800000000002</v>
      </c>
      <c r="F21" s="77">
        <v>1304.1053144807399</v>
      </c>
      <c r="G21" s="77">
        <v>575.11747851002895</v>
      </c>
      <c r="M21" s="73"/>
      <c r="N21" s="73"/>
    </row>
    <row r="22" spans="1:15" x14ac:dyDescent="0.25">
      <c r="A22" s="13">
        <v>2015</v>
      </c>
      <c r="B22" s="73">
        <v>32397</v>
      </c>
      <c r="C22" s="73">
        <v>964</v>
      </c>
      <c r="D22" s="73">
        <f t="shared" si="0"/>
        <v>34544.392</v>
      </c>
      <c r="E22" s="73">
        <f t="shared" si="0"/>
        <v>604.62099999999998</v>
      </c>
      <c r="F22" s="77">
        <v>1066.2836682408899</v>
      </c>
      <c r="G22" s="77">
        <v>627.20020746887997</v>
      </c>
      <c r="M22" s="73"/>
      <c r="N22" s="73"/>
    </row>
    <row r="23" spans="1:15" x14ac:dyDescent="0.25">
      <c r="A23" s="13">
        <v>2016</v>
      </c>
      <c r="B23" s="73">
        <v>31507</v>
      </c>
      <c r="C23" s="73">
        <v>993</v>
      </c>
      <c r="D23" s="73">
        <f t="shared" si="0"/>
        <v>32908.239999999998</v>
      </c>
      <c r="E23" s="73">
        <f t="shared" si="0"/>
        <v>610.04399999999998</v>
      </c>
      <c r="F23" s="77">
        <v>1044.4739264290499</v>
      </c>
      <c r="G23" s="77">
        <v>614.344410876133</v>
      </c>
      <c r="M23" s="73"/>
      <c r="N23" s="73"/>
      <c r="O23" s="73"/>
    </row>
    <row r="24" spans="1:15" x14ac:dyDescent="0.25">
      <c r="A24" s="13">
        <v>2017</v>
      </c>
      <c r="B24" s="73">
        <v>31023</v>
      </c>
      <c r="C24" s="73">
        <v>950</v>
      </c>
      <c r="D24" s="73">
        <f t="shared" si="0"/>
        <v>38044.707999999999</v>
      </c>
      <c r="E24" s="73">
        <f t="shared" si="0"/>
        <v>816.07799999999997</v>
      </c>
      <c r="F24" s="77">
        <v>1226.33878090449</v>
      </c>
      <c r="G24" s="77">
        <v>859.02947368420996</v>
      </c>
      <c r="M24" s="73"/>
      <c r="N24" s="73"/>
    </row>
    <row r="25" spans="1:15" x14ac:dyDescent="0.25">
      <c r="A25" s="13">
        <v>2018</v>
      </c>
      <c r="B25" s="73">
        <v>31235</v>
      </c>
      <c r="C25" s="73">
        <v>1002</v>
      </c>
      <c r="D25" s="73">
        <f t="shared" si="0"/>
        <v>26421.988000000001</v>
      </c>
      <c r="E25" s="73">
        <f t="shared" si="0"/>
        <v>1070.1130000000001</v>
      </c>
      <c r="F25" s="77">
        <v>845.90965263326405</v>
      </c>
      <c r="G25" s="77">
        <v>1067.9770459081799</v>
      </c>
      <c r="M25" s="73"/>
      <c r="N25" s="73"/>
    </row>
    <row r="26" spans="1:15" x14ac:dyDescent="0.25">
      <c r="A26" s="13">
        <v>2019</v>
      </c>
      <c r="B26" s="73">
        <f>B12</f>
        <v>30469</v>
      </c>
      <c r="C26" s="73">
        <f>C12</f>
        <v>961</v>
      </c>
      <c r="D26" s="73">
        <f t="shared" si="0"/>
        <v>24797.361000000001</v>
      </c>
      <c r="E26" s="73">
        <f t="shared" si="0"/>
        <v>1051.8510000000001</v>
      </c>
      <c r="F26" s="77">
        <f>F12</f>
        <v>813.85542682726702</v>
      </c>
      <c r="G26" s="77">
        <f>G12</f>
        <v>1094.537981269511</v>
      </c>
      <c r="M26" s="73"/>
      <c r="N26" s="73"/>
    </row>
    <row r="27" spans="1:15" x14ac:dyDescent="0.25">
      <c r="A27" s="13">
        <v>2020</v>
      </c>
      <c r="B27" s="73">
        <f>B13</f>
        <v>25205</v>
      </c>
      <c r="C27" s="73">
        <f>C13</f>
        <v>779</v>
      </c>
      <c r="D27" s="73">
        <f t="shared" si="0"/>
        <v>19372.198</v>
      </c>
      <c r="E27" s="73">
        <f t="shared" si="0"/>
        <v>737.03700000000003</v>
      </c>
      <c r="F27" s="77">
        <f>F13</f>
        <v>768.58551874628051</v>
      </c>
      <c r="G27" s="77">
        <f>G13</f>
        <v>946.13222079589218</v>
      </c>
      <c r="M27" s="73"/>
      <c r="N27" s="73"/>
    </row>
    <row r="28" spans="1:15" x14ac:dyDescent="0.25">
      <c r="A28" s="78"/>
      <c r="F28" s="79"/>
      <c r="M28" s="73"/>
      <c r="N28" s="73"/>
    </row>
    <row r="29" spans="1:15" x14ac:dyDescent="0.25">
      <c r="L29" s="13"/>
    </row>
    <row r="30" spans="1:15" x14ac:dyDescent="0.25">
      <c r="A30" s="80"/>
      <c r="B30" s="80"/>
      <c r="C30" s="80"/>
      <c r="D30" s="80"/>
      <c r="E30" s="80"/>
      <c r="F30" s="80"/>
      <c r="G30" s="80"/>
      <c r="H30" s="80"/>
      <c r="I30" s="80"/>
      <c r="J30" s="80"/>
      <c r="K30" s="80"/>
      <c r="L30" s="80"/>
      <c r="M30" s="80"/>
      <c r="N30" s="80"/>
      <c r="O30" s="80"/>
    </row>
    <row r="31" spans="1:15" x14ac:dyDescent="0.25">
      <c r="A31" s="81"/>
      <c r="B31" s="81"/>
      <c r="C31" s="81"/>
      <c r="D31" s="81"/>
      <c r="E31" s="82"/>
      <c r="F31" s="82"/>
      <c r="G31" s="81"/>
      <c r="H31" s="81"/>
      <c r="I31" s="82"/>
      <c r="J31" s="82"/>
      <c r="K31" s="82"/>
      <c r="L31" s="82"/>
      <c r="M31" s="82"/>
      <c r="N31" s="82"/>
      <c r="O31" s="82"/>
    </row>
    <row r="32" spans="1:15" x14ac:dyDescent="0.25">
      <c r="A32" s="81"/>
      <c r="B32" s="81"/>
      <c r="C32" s="82"/>
      <c r="D32" s="81"/>
      <c r="E32" s="82"/>
      <c r="F32" s="82"/>
      <c r="G32" s="82"/>
      <c r="H32" s="81"/>
      <c r="I32" s="82"/>
      <c r="J32" s="82"/>
      <c r="K32" s="82"/>
      <c r="L32" s="81"/>
      <c r="M32" s="82"/>
      <c r="N32" s="82"/>
      <c r="O32" s="82"/>
    </row>
    <row r="33" spans="1:15" x14ac:dyDescent="0.25">
      <c r="A33" s="81"/>
      <c r="B33" s="81"/>
      <c r="C33" s="81"/>
      <c r="D33" s="81"/>
      <c r="E33" s="82"/>
      <c r="F33" s="82"/>
      <c r="G33" s="81"/>
      <c r="H33" s="81"/>
      <c r="I33" s="82"/>
      <c r="J33" s="82"/>
      <c r="K33" s="81"/>
      <c r="L33" s="81"/>
      <c r="M33" s="82"/>
      <c r="N33" s="82"/>
      <c r="O33" s="82"/>
    </row>
    <row r="34" spans="1:15" x14ac:dyDescent="0.25">
      <c r="A34" s="81"/>
      <c r="B34" s="81"/>
      <c r="C34" s="81"/>
      <c r="D34" s="81"/>
      <c r="E34" s="82"/>
      <c r="F34" s="82"/>
      <c r="G34" s="81"/>
      <c r="H34" s="81"/>
      <c r="I34" s="82"/>
      <c r="J34" s="82"/>
      <c r="K34" s="81"/>
      <c r="L34" s="81"/>
      <c r="M34" s="82"/>
      <c r="N34" s="82"/>
      <c r="O34" s="82"/>
    </row>
    <row r="35" spans="1:15" x14ac:dyDescent="0.25">
      <c r="A35" s="81"/>
      <c r="B35" s="81"/>
      <c r="C35" s="81"/>
      <c r="D35" s="81"/>
      <c r="E35" s="82"/>
      <c r="F35" s="82"/>
      <c r="G35" s="81"/>
      <c r="H35" s="81"/>
      <c r="I35" s="82"/>
      <c r="J35" s="82"/>
      <c r="K35" s="81"/>
      <c r="L35" s="81"/>
      <c r="M35" s="82"/>
      <c r="N35" s="82"/>
      <c r="O35" s="82"/>
    </row>
    <row r="36" spans="1:15" x14ac:dyDescent="0.25">
      <c r="A36" s="81"/>
      <c r="B36" s="81"/>
      <c r="C36" s="81"/>
      <c r="D36" s="81"/>
      <c r="E36" s="82"/>
      <c r="F36" s="82"/>
      <c r="G36" s="81"/>
      <c r="H36" s="81"/>
      <c r="I36" s="82"/>
      <c r="J36" s="82"/>
      <c r="K36" s="81"/>
      <c r="L36" s="81"/>
      <c r="M36" s="82"/>
      <c r="N36" s="82"/>
      <c r="O36" s="82"/>
    </row>
    <row r="37" spans="1:15" x14ac:dyDescent="0.25">
      <c r="A37" s="81"/>
      <c r="B37" s="81"/>
      <c r="C37" s="81"/>
      <c r="D37" s="81"/>
      <c r="E37" s="82"/>
      <c r="F37" s="82"/>
      <c r="G37" s="81"/>
      <c r="H37" s="81"/>
      <c r="I37" s="82"/>
      <c r="J37" s="82"/>
      <c r="K37" s="81"/>
      <c r="L37" s="81"/>
      <c r="M37" s="82"/>
      <c r="N37" s="82"/>
      <c r="O37" s="82"/>
    </row>
    <row r="38" spans="1:15" x14ac:dyDescent="0.25">
      <c r="A38" s="81"/>
      <c r="B38" s="81"/>
      <c r="C38" s="81"/>
      <c r="D38" s="81"/>
      <c r="E38" s="82"/>
      <c r="F38" s="82"/>
      <c r="G38" s="81"/>
      <c r="H38" s="81"/>
      <c r="I38" s="82"/>
      <c r="J38" s="82"/>
      <c r="K38" s="81"/>
      <c r="L38" s="81"/>
      <c r="M38" s="82"/>
      <c r="N38" s="82"/>
      <c r="O38" s="82"/>
    </row>
    <row r="39" spans="1:15" x14ac:dyDescent="0.25">
      <c r="A39" s="81"/>
      <c r="B39" s="81"/>
      <c r="C39" s="81"/>
      <c r="D39" s="81"/>
      <c r="E39" s="82"/>
      <c r="F39" s="82"/>
      <c r="G39" s="81"/>
      <c r="H39" s="81"/>
      <c r="I39" s="82"/>
      <c r="J39" s="82"/>
      <c r="K39" s="81"/>
      <c r="L39" s="81"/>
      <c r="M39" s="82"/>
      <c r="N39" s="82"/>
      <c r="O39" s="82"/>
    </row>
    <row r="40" spans="1:15" x14ac:dyDescent="0.25">
      <c r="A40" s="81"/>
      <c r="B40" s="81"/>
      <c r="C40" s="81"/>
      <c r="D40" s="81"/>
      <c r="E40" s="82"/>
      <c r="F40" s="82"/>
      <c r="G40" s="81"/>
      <c r="H40" s="81"/>
      <c r="I40" s="82"/>
      <c r="J40" s="82"/>
      <c r="K40" s="81"/>
      <c r="L40" s="81"/>
      <c r="M40" s="82"/>
      <c r="N40" s="82"/>
      <c r="O40" s="82"/>
    </row>
    <row r="41" spans="1:15" x14ac:dyDescent="0.25">
      <c r="A41" s="81"/>
      <c r="B41" s="81"/>
      <c r="C41" s="81"/>
      <c r="D41" s="81"/>
      <c r="E41" s="82"/>
      <c r="F41" s="82"/>
      <c r="G41" s="81"/>
      <c r="H41" s="81"/>
      <c r="I41" s="82"/>
      <c r="J41" s="82"/>
      <c r="K41" s="81"/>
      <c r="L41" s="81"/>
      <c r="M41" s="82"/>
      <c r="N41" s="82"/>
      <c r="O41" s="82"/>
    </row>
    <row r="42" spans="1:15" x14ac:dyDescent="0.25">
      <c r="A42" s="81"/>
      <c r="B42" s="81"/>
      <c r="C42" s="81"/>
      <c r="D42" s="81"/>
      <c r="E42" s="82"/>
      <c r="F42" s="82"/>
      <c r="G42" s="81"/>
      <c r="H42" s="81"/>
      <c r="I42" s="82"/>
      <c r="J42" s="82"/>
      <c r="K42" s="81"/>
      <c r="L42" s="81"/>
      <c r="M42" s="82"/>
      <c r="N42" s="82"/>
      <c r="O42" s="82"/>
    </row>
    <row r="43" spans="1:15" x14ac:dyDescent="0.25">
      <c r="A43" s="81"/>
      <c r="B43" s="81"/>
      <c r="C43" s="81"/>
      <c r="D43" s="81"/>
      <c r="E43" s="82"/>
      <c r="F43" s="82"/>
      <c r="G43" s="81"/>
      <c r="H43" s="81"/>
      <c r="I43" s="82"/>
      <c r="J43" s="82"/>
      <c r="K43" s="81"/>
      <c r="L43" s="81"/>
      <c r="M43" s="82"/>
      <c r="N43" s="82"/>
      <c r="O43" s="82"/>
    </row>
    <row r="44" spans="1:15" x14ac:dyDescent="0.25">
      <c r="A44" s="81"/>
      <c r="B44" s="81"/>
      <c r="C44" s="81"/>
      <c r="D44" s="81"/>
      <c r="E44" s="82"/>
      <c r="F44" s="82"/>
      <c r="G44" s="81"/>
      <c r="H44" s="81"/>
      <c r="I44" s="82"/>
      <c r="J44" s="82"/>
      <c r="K44" s="81"/>
      <c r="L44" s="81"/>
      <c r="M44" s="82"/>
      <c r="N44" s="82"/>
      <c r="O44" s="82"/>
    </row>
    <row r="45" spans="1:15" x14ac:dyDescent="0.25">
      <c r="A45" s="81"/>
      <c r="B45" s="81"/>
      <c r="C45" s="81"/>
      <c r="D45" s="81"/>
      <c r="E45" s="82"/>
      <c r="F45" s="82"/>
      <c r="G45" s="81"/>
      <c r="H45" s="81"/>
      <c r="I45" s="82"/>
      <c r="J45" s="82"/>
      <c r="K45" s="81"/>
      <c r="L45" s="81"/>
      <c r="M45" s="82"/>
      <c r="N45" s="82"/>
      <c r="O45" s="82"/>
    </row>
    <row r="46" spans="1:15" x14ac:dyDescent="0.25">
      <c r="A46" s="81"/>
      <c r="B46" s="81"/>
      <c r="C46" s="81"/>
      <c r="D46" s="81"/>
      <c r="E46" s="82"/>
      <c r="F46" s="82"/>
      <c r="G46" s="81"/>
      <c r="H46" s="81"/>
      <c r="I46" s="82"/>
      <c r="J46" s="82"/>
      <c r="K46" s="81"/>
      <c r="L46" s="81"/>
      <c r="M46" s="82"/>
      <c r="N46" s="82"/>
      <c r="O46" s="82"/>
    </row>
    <row r="47" spans="1:15" x14ac:dyDescent="0.25">
      <c r="A47" s="81"/>
      <c r="B47" s="81"/>
      <c r="C47" s="81"/>
      <c r="D47" s="81"/>
      <c r="E47" s="82"/>
      <c r="F47" s="82"/>
      <c r="G47" s="81"/>
      <c r="H47" s="81"/>
      <c r="I47" s="82"/>
      <c r="J47" s="82"/>
      <c r="K47" s="81"/>
      <c r="L47" s="81"/>
      <c r="M47" s="82"/>
      <c r="N47" s="82"/>
      <c r="O47" s="82"/>
    </row>
    <row r="48" spans="1:15" x14ac:dyDescent="0.25">
      <c r="A48" s="81"/>
      <c r="B48" s="81"/>
      <c r="C48" s="81"/>
      <c r="D48" s="81"/>
      <c r="E48" s="82"/>
      <c r="F48" s="82"/>
      <c r="G48" s="81"/>
      <c r="H48" s="81"/>
      <c r="I48" s="82"/>
      <c r="J48" s="82"/>
      <c r="K48" s="81"/>
      <c r="L48" s="81"/>
      <c r="M48" s="82"/>
      <c r="N48" s="82"/>
      <c r="O48" s="82"/>
    </row>
    <row r="49" spans="1:15" x14ac:dyDescent="0.25">
      <c r="A49" s="81"/>
      <c r="B49" s="81"/>
      <c r="C49" s="81"/>
      <c r="D49" s="81"/>
      <c r="E49" s="82"/>
      <c r="F49" s="82"/>
      <c r="G49" s="81"/>
      <c r="H49" s="81"/>
      <c r="I49" s="82"/>
      <c r="J49" s="82"/>
      <c r="K49" s="81"/>
      <c r="L49" s="81"/>
      <c r="M49" s="82"/>
      <c r="N49" s="82"/>
      <c r="O49" s="82"/>
    </row>
    <row r="50" spans="1:15" x14ac:dyDescent="0.25">
      <c r="A50" s="81"/>
      <c r="B50" s="81"/>
      <c r="C50" s="81"/>
      <c r="D50" s="81"/>
      <c r="E50" s="82"/>
      <c r="F50" s="82"/>
      <c r="G50" s="81"/>
      <c r="H50" s="81"/>
      <c r="I50" s="82"/>
      <c r="J50" s="82"/>
      <c r="K50" s="81"/>
      <c r="L50" s="81"/>
      <c r="M50" s="82"/>
      <c r="N50" s="82"/>
      <c r="O50" s="82"/>
    </row>
    <row r="52" spans="1:15" x14ac:dyDescent="0.25">
      <c r="A52" s="105" t="s">
        <v>104</v>
      </c>
    </row>
  </sheetData>
  <mergeCells count="12">
    <mergeCell ref="A14:G14"/>
    <mergeCell ref="B17:B18"/>
    <mergeCell ref="C17:C18"/>
    <mergeCell ref="D17:D18"/>
    <mergeCell ref="E17:E18"/>
    <mergeCell ref="F17:F18"/>
    <mergeCell ref="G17:G18"/>
    <mergeCell ref="A1:G1"/>
    <mergeCell ref="B2:C3"/>
    <mergeCell ref="D2:E3"/>
    <mergeCell ref="F2:G3"/>
    <mergeCell ref="A3:A4"/>
  </mergeCells>
  <pageMargins left="0.7" right="0.7" top="0.75" bottom="0.75" header="0.51180555555555496" footer="0.51180555555555496"/>
  <pageSetup paperSize="9" orientation="portrait" horizontalDpi="300" verticalDpi="30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AMJ61"/>
  <sheetViews>
    <sheetView topLeftCell="A7" zoomScaleNormal="100" workbookViewId="0">
      <selection activeCell="G31" sqref="G31"/>
    </sheetView>
  </sheetViews>
  <sheetFormatPr baseColWidth="10" defaultColWidth="8.7109375" defaultRowHeight="15" x14ac:dyDescent="0.25"/>
  <cols>
    <col min="1" max="1" width="8.7109375" style="83"/>
    <col min="2" max="3" width="8.7109375" style="84"/>
    <col min="4" max="4" width="8.7109375" style="6"/>
    <col min="5" max="13" width="8.7109375" style="84"/>
    <col min="14" max="20" width="8.7109375" style="6"/>
    <col min="21" max="21" width="15.5703125" style="6" customWidth="1"/>
    <col min="22" max="22" width="13.5703125" style="6" customWidth="1"/>
    <col min="23" max="27" width="8.7109375" style="6"/>
    <col min="28" max="29" width="15.140625" style="6" customWidth="1"/>
    <col min="30" max="30" width="14.140625" style="6" customWidth="1"/>
    <col min="31" max="1024" width="8.7109375" style="6"/>
  </cols>
  <sheetData>
    <row r="1" spans="1:24" x14ac:dyDescent="0.25">
      <c r="A1" s="146" t="s">
        <v>84</v>
      </c>
      <c r="B1" s="146"/>
      <c r="C1" s="146"/>
      <c r="D1" s="146"/>
      <c r="E1" s="146"/>
      <c r="F1" s="146"/>
      <c r="G1" s="146"/>
      <c r="H1" s="146"/>
      <c r="I1" s="146"/>
      <c r="J1" s="146"/>
      <c r="K1" s="146"/>
      <c r="L1" s="146"/>
      <c r="M1" s="13"/>
      <c r="N1" s="80"/>
      <c r="O1" s="80"/>
      <c r="P1" s="80"/>
      <c r="Q1" s="80"/>
      <c r="R1" s="80"/>
      <c r="S1" s="80"/>
      <c r="T1" s="80"/>
      <c r="U1" s="80"/>
      <c r="V1" s="80"/>
      <c r="W1" s="80"/>
      <c r="X1" s="80"/>
    </row>
    <row r="2" spans="1:24" ht="34.5" customHeight="1" x14ac:dyDescent="0.25">
      <c r="A2" s="85"/>
      <c r="B2" s="86" t="s">
        <v>85</v>
      </c>
      <c r="C2" s="86"/>
      <c r="D2" s="87"/>
      <c r="E2" s="147" t="s">
        <v>86</v>
      </c>
      <c r="F2" s="147"/>
      <c r="G2" s="147" t="s">
        <v>87</v>
      </c>
      <c r="H2" s="147"/>
      <c r="I2" s="148" t="s">
        <v>88</v>
      </c>
      <c r="J2" s="148"/>
      <c r="K2" s="148"/>
      <c r="L2" s="86"/>
      <c r="M2" s="13"/>
      <c r="N2" s="80"/>
      <c r="O2" s="80"/>
      <c r="P2" s="80"/>
      <c r="Q2" s="80"/>
      <c r="R2" s="80"/>
      <c r="S2" s="80"/>
      <c r="T2" s="80"/>
      <c r="U2" s="80"/>
      <c r="V2" s="80"/>
      <c r="W2" s="80"/>
      <c r="X2" s="80"/>
    </row>
    <row r="3" spans="1:24" x14ac:dyDescent="0.25">
      <c r="A3" s="148" t="s">
        <v>89</v>
      </c>
      <c r="B3" s="148"/>
      <c r="C3" s="86" t="s">
        <v>39</v>
      </c>
      <c r="D3" s="86" t="s">
        <v>90</v>
      </c>
      <c r="E3" s="86" t="s">
        <v>38</v>
      </c>
      <c r="F3" s="86" t="s">
        <v>39</v>
      </c>
      <c r="G3" s="86" t="s">
        <v>38</v>
      </c>
      <c r="H3" s="86" t="s">
        <v>39</v>
      </c>
      <c r="I3" s="86" t="s">
        <v>90</v>
      </c>
      <c r="J3" s="86" t="s">
        <v>38</v>
      </c>
      <c r="K3" s="86" t="s">
        <v>39</v>
      </c>
      <c r="L3" s="86" t="s">
        <v>90</v>
      </c>
      <c r="M3" s="13"/>
      <c r="N3" s="80"/>
      <c r="O3" s="80"/>
      <c r="P3" s="80"/>
      <c r="Q3" s="80"/>
      <c r="R3" s="80"/>
      <c r="S3" s="80"/>
      <c r="T3" s="80"/>
      <c r="U3" s="80"/>
      <c r="V3" s="80"/>
      <c r="W3" s="80"/>
      <c r="X3" s="80"/>
    </row>
    <row r="4" spans="1:24" x14ac:dyDescent="0.25">
      <c r="A4" s="62">
        <v>1999</v>
      </c>
      <c r="B4" s="15">
        <v>10944.647999999999</v>
      </c>
      <c r="C4" s="15">
        <v>476866.39399999997</v>
      </c>
      <c r="D4" s="88">
        <v>2.2951183261616E-2</v>
      </c>
      <c r="E4" s="88">
        <v>0.190644594049479</v>
      </c>
      <c r="F4" s="88">
        <v>0.13596505937817699</v>
      </c>
      <c r="G4" s="89">
        <v>761.69111251847198</v>
      </c>
      <c r="H4" s="89">
        <v>29534.2026730039</v>
      </c>
      <c r="I4" s="88">
        <v>2.5790136302365901E-2</v>
      </c>
      <c r="J4" s="15">
        <v>14368.879746820699</v>
      </c>
      <c r="K4" s="15">
        <v>16146.2423509366</v>
      </c>
      <c r="L4" s="88">
        <v>0.88992097569916795</v>
      </c>
      <c r="M4" s="13"/>
      <c r="N4" s="90"/>
      <c r="O4" s="80"/>
      <c r="P4" s="80"/>
      <c r="Q4" s="80"/>
      <c r="R4" s="80"/>
      <c r="S4" s="80"/>
      <c r="T4" s="80"/>
      <c r="U4" s="80"/>
      <c r="V4" s="80"/>
      <c r="W4" s="80"/>
      <c r="X4" s="80"/>
    </row>
    <row r="5" spans="1:24" x14ac:dyDescent="0.25">
      <c r="A5" s="62">
        <v>2000</v>
      </c>
      <c r="B5" s="15">
        <v>13451.495999999999</v>
      </c>
      <c r="C5" s="15">
        <v>555445.18000000005</v>
      </c>
      <c r="D5" s="88">
        <v>2.4217504236871801E-2</v>
      </c>
      <c r="E5" s="88">
        <v>0.22904784146552701</v>
      </c>
      <c r="F5" s="88">
        <v>0.16478155514561199</v>
      </c>
      <c r="G5" s="89">
        <v>823.61910491872504</v>
      </c>
      <c r="H5" s="89">
        <v>32392.142267531701</v>
      </c>
      <c r="I5" s="88">
        <v>2.54265092477159E-2</v>
      </c>
      <c r="J5" s="15">
        <v>16332.1806398935</v>
      </c>
      <c r="K5" s="15">
        <v>17147.528416382302</v>
      </c>
      <c r="L5" s="88">
        <v>0.95245100304310404</v>
      </c>
      <c r="M5" s="13"/>
      <c r="N5" s="80"/>
      <c r="O5" s="80"/>
      <c r="P5" s="80"/>
      <c r="Q5" s="80"/>
      <c r="R5" s="80"/>
      <c r="S5" s="80"/>
      <c r="T5" s="80"/>
      <c r="U5" s="80"/>
      <c r="V5" s="80"/>
      <c r="W5" s="80"/>
      <c r="X5" s="80"/>
    </row>
    <row r="6" spans="1:24" x14ac:dyDescent="0.25">
      <c r="A6" s="62">
        <v>2001</v>
      </c>
      <c r="B6" s="15">
        <v>15664.511</v>
      </c>
      <c r="C6" s="15">
        <v>617278.92099999997</v>
      </c>
      <c r="D6" s="88">
        <v>2.5376714588962901E-2</v>
      </c>
      <c r="E6" s="88">
        <v>0.16451813240698299</v>
      </c>
      <c r="F6" s="88">
        <v>0.11132285097874101</v>
      </c>
      <c r="G6" s="89">
        <v>802.74450073886396</v>
      </c>
      <c r="H6" s="89">
        <v>33780.068336680699</v>
      </c>
      <c r="I6" s="88">
        <v>2.3763850704446001E-2</v>
      </c>
      <c r="J6" s="15">
        <v>19513.694563565401</v>
      </c>
      <c r="K6" s="15">
        <v>18273.465726820799</v>
      </c>
      <c r="L6" s="88">
        <v>1.06787047707782</v>
      </c>
      <c r="M6" s="13"/>
      <c r="N6" s="80"/>
      <c r="O6" s="80"/>
      <c r="P6" s="80"/>
      <c r="Q6" s="80"/>
      <c r="R6" s="80"/>
      <c r="S6" s="80"/>
      <c r="T6" s="80"/>
      <c r="U6" s="80"/>
      <c r="V6" s="80"/>
      <c r="W6" s="80"/>
      <c r="X6" s="80"/>
    </row>
    <row r="7" spans="1:24" x14ac:dyDescent="0.25">
      <c r="A7" s="62">
        <v>2002</v>
      </c>
      <c r="B7" s="15">
        <v>17715.205999999998</v>
      </c>
      <c r="C7" s="15">
        <v>693181.71799999999</v>
      </c>
      <c r="D7" s="88">
        <v>2.5556366447621701E-2</v>
      </c>
      <c r="E7" s="88">
        <v>0.13091343866399699</v>
      </c>
      <c r="F7" s="88">
        <v>0.122963533044408</v>
      </c>
      <c r="G7" s="89">
        <v>847.04504960945803</v>
      </c>
      <c r="H7" s="89">
        <v>35195.2128781586</v>
      </c>
      <c r="I7" s="88">
        <v>2.40670528842039E-2</v>
      </c>
      <c r="J7" s="15">
        <v>20914.124943139501</v>
      </c>
      <c r="K7" s="15">
        <v>19695.3409658214</v>
      </c>
      <c r="L7" s="88">
        <v>1.06188184197639</v>
      </c>
      <c r="M7" s="13"/>
      <c r="N7" s="80"/>
      <c r="O7" s="80"/>
      <c r="P7" s="80"/>
      <c r="Q7" s="80"/>
      <c r="R7" s="80"/>
      <c r="S7" s="80"/>
      <c r="T7" s="80"/>
      <c r="U7" s="80"/>
      <c r="V7" s="80"/>
      <c r="W7" s="80"/>
      <c r="X7" s="80"/>
    </row>
    <row r="8" spans="1:24" x14ac:dyDescent="0.25">
      <c r="A8" s="62">
        <v>2003</v>
      </c>
      <c r="B8" s="15">
        <v>20009.52</v>
      </c>
      <c r="C8" s="15">
        <v>794399.72400000005</v>
      </c>
      <c r="D8" s="88">
        <v>2.5188226273854999E-2</v>
      </c>
      <c r="E8" s="88">
        <v>0.12951099750124301</v>
      </c>
      <c r="F8" s="88">
        <v>0.146019439595203</v>
      </c>
      <c r="G8" s="89">
        <v>888.33037787629303</v>
      </c>
      <c r="H8" s="89">
        <v>36943.675695853803</v>
      </c>
      <c r="I8" s="88">
        <v>2.4045533129666102E-2</v>
      </c>
      <c r="J8" s="15">
        <v>22524.862932005301</v>
      </c>
      <c r="K8" s="15">
        <v>21502.9963596491</v>
      </c>
      <c r="L8" s="88">
        <v>1.04752205484599</v>
      </c>
      <c r="M8" s="13"/>
      <c r="N8" s="80"/>
      <c r="O8" s="80"/>
      <c r="P8" s="80"/>
      <c r="Q8" s="80"/>
      <c r="R8" s="80"/>
      <c r="S8" s="80"/>
      <c r="T8" s="80"/>
      <c r="U8" s="80"/>
      <c r="V8" s="80"/>
      <c r="W8" s="80"/>
      <c r="X8" s="80"/>
    </row>
    <row r="9" spans="1:24" x14ac:dyDescent="0.25">
      <c r="A9" s="62">
        <v>2004</v>
      </c>
      <c r="B9" s="15">
        <v>23802.081999999999</v>
      </c>
      <c r="C9" s="15">
        <v>934240.88500000001</v>
      </c>
      <c r="D9" s="88">
        <v>2.5477457026514098E-2</v>
      </c>
      <c r="E9" s="88">
        <v>0.18953787996913499</v>
      </c>
      <c r="F9" s="88">
        <v>0.176033748219177</v>
      </c>
      <c r="G9" s="89">
        <v>954.89717120540399</v>
      </c>
      <c r="H9" s="89">
        <v>39738.9696001009</v>
      </c>
      <c r="I9" s="88">
        <v>2.4029238322348899E-2</v>
      </c>
      <c r="J9" s="15">
        <v>24926.329994206299</v>
      </c>
      <c r="K9" s="15">
        <v>23509.439082125198</v>
      </c>
      <c r="L9" s="88">
        <v>1.06026902246078</v>
      </c>
      <c r="M9" s="13"/>
      <c r="N9" s="80"/>
      <c r="O9" s="80"/>
      <c r="P9" s="80"/>
      <c r="Q9" s="80"/>
      <c r="R9" s="80"/>
      <c r="S9" s="80"/>
      <c r="T9" s="80"/>
      <c r="U9" s="80"/>
      <c r="V9" s="80"/>
      <c r="W9" s="80"/>
      <c r="X9" s="80"/>
    </row>
    <row r="10" spans="1:24" x14ac:dyDescent="0.25">
      <c r="A10" s="62">
        <v>2005</v>
      </c>
      <c r="B10" s="15">
        <v>29736.547999999999</v>
      </c>
      <c r="C10" s="15">
        <v>1184911.3829999999</v>
      </c>
      <c r="D10" s="88">
        <v>2.5096010070147199E-2</v>
      </c>
      <c r="E10" s="88">
        <v>0.249325500181035</v>
      </c>
      <c r="F10" s="88">
        <v>0.26831463065331401</v>
      </c>
      <c r="G10" s="89">
        <v>1046.51348955035</v>
      </c>
      <c r="H10" s="89">
        <v>43184.482565537</v>
      </c>
      <c r="I10" s="88">
        <v>2.42335539846322E-2</v>
      </c>
      <c r="J10" s="15">
        <v>28414.873097122501</v>
      </c>
      <c r="K10" s="15">
        <v>27438.360091539202</v>
      </c>
      <c r="L10" s="88">
        <v>1.03558933559898</v>
      </c>
      <c r="M10" s="13"/>
      <c r="N10" s="80"/>
      <c r="O10" s="80"/>
      <c r="P10" s="80"/>
      <c r="Q10" s="80"/>
      <c r="R10" s="80"/>
      <c r="S10" s="80"/>
      <c r="T10" s="80"/>
      <c r="U10" s="80"/>
      <c r="V10" s="80"/>
      <c r="W10" s="80"/>
      <c r="X10" s="80"/>
    </row>
    <row r="11" spans="1:24" x14ac:dyDescent="0.25">
      <c r="A11" s="62">
        <v>2006</v>
      </c>
      <c r="B11" s="15">
        <v>36153.624000000003</v>
      </c>
      <c r="C11" s="15">
        <v>1483279.6459999999</v>
      </c>
      <c r="D11" s="88">
        <v>2.4374111852405199E-2</v>
      </c>
      <c r="E11" s="88">
        <v>0.215797610401853</v>
      </c>
      <c r="F11" s="88">
        <v>0.251806394368987</v>
      </c>
      <c r="G11" s="89">
        <v>1158.5405319822701</v>
      </c>
      <c r="H11" s="89">
        <v>47855.906883878903</v>
      </c>
      <c r="I11" s="88">
        <v>2.4208934850893898E-2</v>
      </c>
      <c r="J11" s="15">
        <v>31206.179673438801</v>
      </c>
      <c r="K11" s="15">
        <v>30994.703529475199</v>
      </c>
      <c r="L11" s="88">
        <v>1.0068229768277199</v>
      </c>
      <c r="M11" s="13"/>
      <c r="N11" s="80"/>
      <c r="O11" s="80"/>
      <c r="P11" s="80"/>
      <c r="Q11" s="80"/>
      <c r="R11" s="80"/>
      <c r="S11" s="80"/>
      <c r="T11" s="80"/>
      <c r="U11" s="80"/>
      <c r="V11" s="80"/>
      <c r="W11" s="80"/>
      <c r="X11" s="80"/>
    </row>
    <row r="12" spans="1:24" x14ac:dyDescent="0.25">
      <c r="A12" s="62">
        <v>2007</v>
      </c>
      <c r="B12" s="15">
        <v>42405.53</v>
      </c>
      <c r="C12" s="15">
        <v>1730688.257</v>
      </c>
      <c r="D12" s="88">
        <v>2.4502119216724998E-2</v>
      </c>
      <c r="E12" s="88">
        <v>0.17292612215029901</v>
      </c>
      <c r="F12" s="88">
        <v>0.166798359073553</v>
      </c>
      <c r="G12" s="89">
        <v>1246.6777496305699</v>
      </c>
      <c r="H12" s="89">
        <v>50905.023843573501</v>
      </c>
      <c r="I12" s="88">
        <v>2.44902694370892E-2</v>
      </c>
      <c r="J12" s="15">
        <v>34014.828621563298</v>
      </c>
      <c r="K12" s="15">
        <v>33998.378280270503</v>
      </c>
      <c r="L12" s="88">
        <v>1.0004838566462599</v>
      </c>
      <c r="M12" s="13"/>
      <c r="N12" s="80"/>
      <c r="O12" s="80"/>
      <c r="P12" s="80"/>
      <c r="Q12" s="80"/>
      <c r="R12" s="80"/>
      <c r="S12" s="80"/>
      <c r="T12" s="80"/>
      <c r="U12" s="80"/>
      <c r="V12" s="80"/>
      <c r="W12" s="80"/>
      <c r="X12" s="80"/>
    </row>
    <row r="13" spans="1:24" x14ac:dyDescent="0.25">
      <c r="A13" s="62">
        <v>2008</v>
      </c>
      <c r="B13" s="15">
        <v>46182.802000000003</v>
      </c>
      <c r="C13" s="15">
        <v>1842796.737</v>
      </c>
      <c r="D13" s="88">
        <v>2.5061256660994399E-2</v>
      </c>
      <c r="E13" s="88">
        <v>8.9074986210524898E-2</v>
      </c>
      <c r="F13" s="88">
        <v>6.4776819017845697E-2</v>
      </c>
      <c r="G13" s="89">
        <v>1247.14162972345</v>
      </c>
      <c r="H13" s="89">
        <v>50078.964810355501</v>
      </c>
      <c r="I13" s="88">
        <v>2.4903502587289201E-2</v>
      </c>
      <c r="J13" s="15">
        <v>37030.920064981503</v>
      </c>
      <c r="K13" s="15">
        <v>36797.820082314101</v>
      </c>
      <c r="L13" s="88">
        <v>1.00633461390229</v>
      </c>
      <c r="M13" s="13"/>
      <c r="N13" s="80"/>
      <c r="O13" s="80"/>
      <c r="P13" s="80"/>
      <c r="Q13" s="80"/>
      <c r="R13" s="80"/>
      <c r="S13" s="80"/>
      <c r="T13" s="80"/>
      <c r="U13" s="80"/>
      <c r="V13" s="80"/>
      <c r="W13" s="80"/>
      <c r="X13" s="80"/>
    </row>
    <row r="14" spans="1:24" x14ac:dyDescent="0.25">
      <c r="A14" s="62">
        <v>2009</v>
      </c>
      <c r="B14" s="15">
        <v>46660.735000000001</v>
      </c>
      <c r="C14" s="15">
        <v>1837760.7579999999</v>
      </c>
      <c r="D14" s="88">
        <v>2.5389994207287301E-2</v>
      </c>
      <c r="E14" s="88">
        <v>1.03487224530032E-2</v>
      </c>
      <c r="F14" s="88">
        <v>-2.7327913593977499E-3</v>
      </c>
      <c r="G14" s="89">
        <v>1333.4233270002101</v>
      </c>
      <c r="H14" s="89">
        <v>54142.293893731803</v>
      </c>
      <c r="I14" s="88">
        <v>2.4628127681797101E-2</v>
      </c>
      <c r="J14" s="15">
        <v>34993.1893759292</v>
      </c>
      <c r="K14" s="15">
        <v>33943.163945123502</v>
      </c>
      <c r="L14" s="88">
        <v>1.0309348130452201</v>
      </c>
      <c r="M14" s="13"/>
      <c r="N14" s="80"/>
      <c r="O14" s="80"/>
      <c r="P14" s="80"/>
      <c r="Q14" s="80"/>
      <c r="R14" s="80"/>
      <c r="S14" s="80"/>
      <c r="T14" s="80"/>
      <c r="U14" s="80"/>
      <c r="V14" s="80"/>
      <c r="W14" s="80"/>
      <c r="X14" s="80"/>
    </row>
    <row r="15" spans="1:24" x14ac:dyDescent="0.25">
      <c r="A15" s="62">
        <v>2010</v>
      </c>
      <c r="B15" s="15">
        <v>46197.057000000001</v>
      </c>
      <c r="C15" s="15">
        <v>1856783.2790000001</v>
      </c>
      <c r="D15" s="88">
        <v>2.4880155655473201E-2</v>
      </c>
      <c r="E15" s="88">
        <v>-9.9372202345291392E-3</v>
      </c>
      <c r="F15" s="88">
        <v>1.0350923490553899E-2</v>
      </c>
      <c r="G15" s="89">
        <v>1275.4383153894901</v>
      </c>
      <c r="H15" s="89">
        <v>53019.639919978101</v>
      </c>
      <c r="I15" s="88">
        <v>2.4055959589964999E-2</v>
      </c>
      <c r="J15" s="15">
        <v>36220.534103911203</v>
      </c>
      <c r="K15" s="15">
        <v>35020.6693557787</v>
      </c>
      <c r="L15" s="88">
        <v>1.03426161664539</v>
      </c>
      <c r="M15" s="13"/>
      <c r="N15" s="80"/>
      <c r="O15" s="80"/>
      <c r="P15" s="80"/>
      <c r="Q15" s="80"/>
      <c r="R15" s="80"/>
      <c r="S15" s="80"/>
      <c r="T15" s="80"/>
      <c r="U15" s="80"/>
      <c r="V15" s="80"/>
      <c r="W15" s="80"/>
      <c r="X15" s="80"/>
    </row>
    <row r="16" spans="1:24" x14ac:dyDescent="0.25">
      <c r="A16" s="62">
        <v>2011</v>
      </c>
      <c r="B16" s="15">
        <v>45003.586000000003</v>
      </c>
      <c r="C16" s="15">
        <v>1798025.7379999999</v>
      </c>
      <c r="D16" s="88">
        <v>2.5029444823219799E-2</v>
      </c>
      <c r="E16" s="88">
        <v>-2.5834351309435101E-2</v>
      </c>
      <c r="F16" s="88">
        <v>-3.1644802958180902E-2</v>
      </c>
      <c r="G16" s="89">
        <v>1223.25180493984</v>
      </c>
      <c r="H16" s="89">
        <v>50893.574803625699</v>
      </c>
      <c r="I16" s="88">
        <v>2.4035486005056401E-2</v>
      </c>
      <c r="J16" s="15">
        <v>36790.1243376571</v>
      </c>
      <c r="K16" s="15">
        <v>35329.130345780002</v>
      </c>
      <c r="L16" s="88">
        <v>1.0413538057002201</v>
      </c>
      <c r="M16" s="13"/>
      <c r="N16" s="80"/>
      <c r="O16" s="80"/>
      <c r="P16" s="80"/>
      <c r="Q16" s="80"/>
      <c r="R16" s="80"/>
      <c r="S16" s="80"/>
      <c r="T16" s="80"/>
      <c r="U16" s="80"/>
      <c r="V16" s="80"/>
      <c r="W16" s="80"/>
      <c r="X16" s="80"/>
    </row>
    <row r="17" spans="1:33" x14ac:dyDescent="0.25">
      <c r="A17" s="62">
        <v>2012</v>
      </c>
      <c r="B17" s="15">
        <v>40551.728999999999</v>
      </c>
      <c r="C17" s="15">
        <v>1634654.878</v>
      </c>
      <c r="D17" s="88">
        <v>2.48075171987466E-2</v>
      </c>
      <c r="E17" s="88">
        <v>-9.8922272549569798E-2</v>
      </c>
      <c r="F17" s="88">
        <v>-9.0861246614702199E-2</v>
      </c>
      <c r="G17" s="89">
        <v>1167.5861937935399</v>
      </c>
      <c r="H17" s="89">
        <v>48311.060226711103</v>
      </c>
      <c r="I17" s="88">
        <v>2.41680929442319E-2</v>
      </c>
      <c r="J17" s="15">
        <v>34731.250862298701</v>
      </c>
      <c r="K17" s="15">
        <v>33836.038172811597</v>
      </c>
      <c r="L17" s="88">
        <v>1.0264573731982101</v>
      </c>
      <c r="M17" s="13"/>
      <c r="N17" s="80"/>
      <c r="O17" s="80"/>
      <c r="P17" s="80"/>
      <c r="Q17" s="80"/>
      <c r="R17" s="80"/>
      <c r="S17" s="80"/>
      <c r="T17" s="80"/>
      <c r="U17" s="80"/>
      <c r="V17" s="80"/>
      <c r="W17" s="80"/>
      <c r="X17" s="80"/>
      <c r="AA17" s="91"/>
      <c r="AB17" s="59"/>
      <c r="AC17" s="59"/>
      <c r="AD17" s="59"/>
      <c r="AE17" s="59"/>
      <c r="AF17" s="59"/>
      <c r="AG17" s="59"/>
    </row>
    <row r="18" spans="1:33" x14ac:dyDescent="0.25">
      <c r="A18" s="62">
        <v>2013</v>
      </c>
      <c r="B18" s="15">
        <v>35885.286999999997</v>
      </c>
      <c r="C18" s="15">
        <v>1469010.399</v>
      </c>
      <c r="D18" s="88">
        <v>2.4428204881618398E-2</v>
      </c>
      <c r="E18" s="88">
        <v>-0.115073811032817</v>
      </c>
      <c r="F18" s="88">
        <v>-0.10133299770448601</v>
      </c>
      <c r="G18" s="89">
        <v>1134.1868271057599</v>
      </c>
      <c r="H18" s="89">
        <v>46691.777142767001</v>
      </c>
      <c r="I18" s="88">
        <v>2.4290932933176201E-2</v>
      </c>
      <c r="J18" s="15">
        <v>31639.661246615498</v>
      </c>
      <c r="K18" s="15">
        <v>31461.8652125466</v>
      </c>
      <c r="L18" s="88">
        <v>1.0056511599953699</v>
      </c>
      <c r="M18" s="13"/>
      <c r="N18" s="80"/>
      <c r="O18" s="80"/>
      <c r="P18" s="80"/>
      <c r="Q18" s="80"/>
      <c r="R18" s="80"/>
      <c r="S18" s="80"/>
      <c r="T18" s="80"/>
      <c r="U18" s="80"/>
      <c r="V18" s="80"/>
      <c r="W18" s="80"/>
      <c r="X18" s="80"/>
      <c r="AA18" s="91"/>
      <c r="AB18" s="59"/>
      <c r="AC18" s="59"/>
      <c r="AD18" s="59"/>
    </row>
    <row r="19" spans="1:33" x14ac:dyDescent="0.25">
      <c r="A19" s="62">
        <v>2014</v>
      </c>
      <c r="B19" s="15">
        <v>33740.756999999998</v>
      </c>
      <c r="C19" s="15">
        <v>1422890.2709999999</v>
      </c>
      <c r="D19" s="88">
        <v>2.3712831331882799E-2</v>
      </c>
      <c r="E19" s="88">
        <v>-5.9760703599778899E-2</v>
      </c>
      <c r="F19" s="88">
        <v>-3.1395372035075697E-2</v>
      </c>
      <c r="G19" s="89">
        <v>1106.58596157906</v>
      </c>
      <c r="H19" s="89">
        <v>45056.724626441901</v>
      </c>
      <c r="I19" s="88">
        <v>2.4559840306937201E-2</v>
      </c>
      <c r="J19" s="15">
        <v>30490.8594284471</v>
      </c>
      <c r="K19" s="15">
        <v>31579.975748280802</v>
      </c>
      <c r="L19" s="88">
        <v>0.96551243963849498</v>
      </c>
      <c r="M19" s="13"/>
      <c r="N19" s="80"/>
      <c r="O19" s="80"/>
      <c r="P19" s="80"/>
      <c r="Q19" s="80"/>
      <c r="R19" s="80"/>
      <c r="S19" s="80"/>
      <c r="T19" s="80"/>
      <c r="U19" s="80"/>
      <c r="V19" s="80"/>
      <c r="W19" s="80"/>
      <c r="X19" s="80"/>
      <c r="AA19" s="91"/>
      <c r="AB19" s="59"/>
      <c r="AC19" s="59"/>
      <c r="AD19" s="59"/>
    </row>
    <row r="20" spans="1:33" x14ac:dyDescent="0.25">
      <c r="A20" s="62">
        <v>2015</v>
      </c>
      <c r="B20" s="15">
        <v>32021.297999999999</v>
      </c>
      <c r="C20" s="15">
        <v>1360361.1270000001</v>
      </c>
      <c r="D20" s="88">
        <v>2.3538821688191301E-2</v>
      </c>
      <c r="E20" s="88">
        <v>-5.0960889822359398E-2</v>
      </c>
      <c r="F20" s="88">
        <v>-4.3945162374365403E-2</v>
      </c>
      <c r="G20" s="89">
        <v>1093.13343888537</v>
      </c>
      <c r="H20" s="89">
        <v>43922.405593118798</v>
      </c>
      <c r="I20" s="88">
        <v>2.48878317142226E-2</v>
      </c>
      <c r="J20" s="15">
        <v>29293.128232039999</v>
      </c>
      <c r="K20" s="15">
        <v>30971.917604010399</v>
      </c>
      <c r="L20" s="88">
        <v>0.94579640197179604</v>
      </c>
      <c r="M20" s="13"/>
      <c r="Q20" s="92"/>
      <c r="AA20" s="91"/>
      <c r="AB20" s="59"/>
      <c r="AC20" s="59"/>
      <c r="AD20" s="59"/>
    </row>
    <row r="21" spans="1:33" x14ac:dyDescent="0.25">
      <c r="A21" s="62">
        <v>2016</v>
      </c>
      <c r="B21" s="15">
        <v>31550.761999999999</v>
      </c>
      <c r="C21" s="15">
        <v>1306395.858</v>
      </c>
      <c r="D21" s="88">
        <v>2.41509966575537E-2</v>
      </c>
      <c r="E21" s="88">
        <v>-1.46944699118693E-2</v>
      </c>
      <c r="F21" s="88">
        <v>-3.9669811147139598E-2</v>
      </c>
      <c r="G21" s="89">
        <v>1087.10299767786</v>
      </c>
      <c r="H21" s="89">
        <v>41756.376846759696</v>
      </c>
      <c r="I21" s="88">
        <v>2.6034418686932001E-2</v>
      </c>
      <c r="J21" s="15">
        <v>29022.789990824302</v>
      </c>
      <c r="K21" s="15">
        <v>31286.140145594902</v>
      </c>
      <c r="L21" s="88">
        <v>0.92765645924240703</v>
      </c>
      <c r="M21" s="13"/>
      <c r="AA21" s="91"/>
      <c r="AB21" s="59"/>
      <c r="AC21" s="59"/>
      <c r="AD21" s="59"/>
    </row>
    <row r="22" spans="1:33" x14ac:dyDescent="0.25">
      <c r="A22" s="62">
        <v>2017</v>
      </c>
      <c r="B22" s="15">
        <v>30554.138999999999</v>
      </c>
      <c r="C22" s="15">
        <v>1273445.9990000001</v>
      </c>
      <c r="D22" s="88">
        <v>2.3993274174164601E-2</v>
      </c>
      <c r="E22" s="88">
        <v>-3.1587921711684799E-2</v>
      </c>
      <c r="F22" s="88">
        <v>-2.5221956115540602E-2</v>
      </c>
      <c r="G22" s="89">
        <v>1017.54503309594</v>
      </c>
      <c r="H22" s="89">
        <v>44401.816135351401</v>
      </c>
      <c r="I22" s="88">
        <v>2.6034418686932001E-2</v>
      </c>
      <c r="J22" s="15">
        <v>28106.020372739498</v>
      </c>
      <c r="K22" s="15">
        <v>30497.042491818102</v>
      </c>
      <c r="L22" s="88">
        <v>0.92159822973916095</v>
      </c>
      <c r="M22" s="13"/>
      <c r="AA22" s="91"/>
      <c r="AB22" s="59"/>
      <c r="AC22" s="59"/>
      <c r="AD22" s="59"/>
    </row>
    <row r="23" spans="1:33" x14ac:dyDescent="0.25">
      <c r="A23" s="62">
        <v>2018</v>
      </c>
      <c r="B23" s="15">
        <v>29044.897000000001</v>
      </c>
      <c r="C23" s="15">
        <v>1215969.747</v>
      </c>
      <c r="D23" s="88">
        <v>2.3886200352976401E-2</v>
      </c>
      <c r="E23" s="88">
        <v>-4.9395664528462002E-2</v>
      </c>
      <c r="F23" s="88">
        <v>-4.5134424267016103E-2</v>
      </c>
      <c r="G23" s="89">
        <v>1028.4000000000001</v>
      </c>
      <c r="H23" s="89">
        <v>43689.5</v>
      </c>
      <c r="I23" s="88">
        <v>2.6741143684665299E-2</v>
      </c>
      <c r="J23" s="15">
        <v>26435.787749158098</v>
      </c>
      <c r="K23" s="15">
        <v>29595.317196646101</v>
      </c>
      <c r="L23" s="88">
        <v>0.89324225091103104</v>
      </c>
      <c r="M23" s="13"/>
      <c r="AA23" s="91"/>
      <c r="AB23" s="59"/>
      <c r="AC23" s="59"/>
      <c r="AD23" s="59"/>
    </row>
    <row r="24" spans="1:33" x14ac:dyDescent="0.25">
      <c r="A24" s="62">
        <v>2019</v>
      </c>
      <c r="B24" s="15">
        <v>29902.171999999999</v>
      </c>
      <c r="C24" s="15">
        <v>1199375.206</v>
      </c>
      <c r="D24" s="88">
        <v>2.49314575208919E-2</v>
      </c>
      <c r="E24" s="88">
        <v>2.9515511795410902E-2</v>
      </c>
      <c r="F24" s="88">
        <v>-1.3647166009632601E-2</v>
      </c>
      <c r="G24" s="89">
        <v>1081.8</v>
      </c>
      <c r="H24" s="89">
        <v>45284.800000000003</v>
      </c>
      <c r="I24" s="88">
        <v>2.6821089735519998E-2</v>
      </c>
      <c r="J24" s="15">
        <v>25518.006485748399</v>
      </c>
      <c r="K24" s="15">
        <v>27452.248251868299</v>
      </c>
      <c r="L24" s="88">
        <v>0.92954158987731605</v>
      </c>
      <c r="M24" s="76"/>
      <c r="N24" s="76"/>
      <c r="O24" s="93"/>
      <c r="P24" s="93"/>
      <c r="Q24" s="93"/>
      <c r="AA24" s="91"/>
      <c r="AB24" s="59"/>
      <c r="AC24" s="59"/>
      <c r="AD24" s="59"/>
    </row>
    <row r="25" spans="1:33" x14ac:dyDescent="0.25">
      <c r="A25" s="94">
        <v>2020</v>
      </c>
      <c r="B25" s="95">
        <v>33943.807999999997</v>
      </c>
      <c r="C25" s="95">
        <v>1249300.9790000001</v>
      </c>
      <c r="D25" s="88">
        <v>2.71702404549224E-2</v>
      </c>
      <c r="E25" s="88">
        <v>0.13516195412159401</v>
      </c>
      <c r="F25" s="88">
        <v>4.1626484147947201E-2</v>
      </c>
      <c r="G25" s="89"/>
      <c r="H25" s="89"/>
      <c r="I25" s="96"/>
      <c r="J25" s="15"/>
      <c r="K25" s="15"/>
      <c r="L25" s="96"/>
      <c r="M25" s="76"/>
      <c r="N25" s="76"/>
      <c r="O25" s="93"/>
      <c r="P25" s="93"/>
      <c r="Q25" s="93"/>
      <c r="AA25" s="91"/>
      <c r="AB25" s="59"/>
      <c r="AC25" s="59"/>
      <c r="AD25" s="59"/>
    </row>
    <row r="26" spans="1:33" x14ac:dyDescent="0.25">
      <c r="A26" s="28" t="s">
        <v>37</v>
      </c>
      <c r="B26" s="28"/>
      <c r="C26" s="28"/>
      <c r="D26" s="28"/>
      <c r="E26" s="28"/>
      <c r="F26" s="28"/>
      <c r="G26" s="28"/>
      <c r="H26" s="28"/>
      <c r="I26" s="28"/>
      <c r="J26" s="28"/>
      <c r="K26" s="28"/>
      <c r="L26" s="28"/>
      <c r="M26" s="97"/>
      <c r="N26" s="93"/>
      <c r="O26" s="93"/>
      <c r="P26" s="93"/>
      <c r="Q26" s="93"/>
      <c r="AA26" s="91"/>
      <c r="AB26" s="59"/>
      <c r="AC26" s="59"/>
      <c r="AD26" s="59"/>
    </row>
    <row r="27" spans="1:33" ht="15" customHeight="1" x14ac:dyDescent="0.25">
      <c r="A27" s="145" t="s">
        <v>91</v>
      </c>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91"/>
      <c r="AB27" s="59"/>
      <c r="AC27" s="59"/>
      <c r="AD27" s="59"/>
    </row>
    <row r="28" spans="1:33" x14ac:dyDescent="0.25">
      <c r="A28" s="98"/>
      <c r="B28" s="13"/>
      <c r="C28" s="99"/>
      <c r="D28" s="100"/>
      <c r="E28" s="99"/>
      <c r="F28" s="99"/>
      <c r="G28" s="101"/>
      <c r="H28" s="101"/>
      <c r="I28" s="101"/>
      <c r="J28" s="101"/>
      <c r="N28" s="93"/>
      <c r="O28" s="93"/>
      <c r="P28" s="93"/>
      <c r="Q28" s="93"/>
      <c r="AA28" s="91"/>
      <c r="AB28" s="59"/>
      <c r="AC28" s="59"/>
      <c r="AD28" s="59"/>
    </row>
    <row r="29" spans="1:33" x14ac:dyDescent="0.25">
      <c r="A29" s="98"/>
      <c r="B29" s="58"/>
      <c r="C29" s="58"/>
      <c r="E29" s="99"/>
      <c r="F29" s="99"/>
      <c r="N29" s="93"/>
      <c r="O29" s="93"/>
      <c r="P29" s="93"/>
      <c r="Q29" s="93"/>
      <c r="AA29" s="91"/>
      <c r="AB29" s="59"/>
      <c r="AC29" s="59"/>
      <c r="AD29" s="59"/>
    </row>
    <row r="30" spans="1:33" x14ac:dyDescent="0.25">
      <c r="A30" s="98"/>
      <c r="B30" s="58"/>
      <c r="C30" s="58"/>
      <c r="E30" s="99"/>
      <c r="F30" s="99"/>
      <c r="N30" s="93"/>
      <c r="O30" s="93"/>
      <c r="P30" s="93"/>
      <c r="Q30" s="93"/>
      <c r="AA30" s="91"/>
      <c r="AB30" s="59"/>
      <c r="AC30" s="59"/>
      <c r="AD30" s="59"/>
    </row>
    <row r="31" spans="1:33" x14ac:dyDescent="0.25">
      <c r="A31" s="98"/>
      <c r="B31" s="58"/>
      <c r="C31" s="58"/>
      <c r="E31" s="99"/>
      <c r="F31" s="99"/>
      <c r="AA31" s="91"/>
      <c r="AB31" s="59"/>
      <c r="AC31" s="59"/>
      <c r="AD31" s="59"/>
    </row>
    <row r="32" spans="1:33" x14ac:dyDescent="0.25">
      <c r="A32" s="98"/>
      <c r="B32" s="58"/>
      <c r="C32" s="58"/>
      <c r="E32" s="99"/>
      <c r="F32" s="99"/>
      <c r="AA32" s="91"/>
      <c r="AB32" s="59"/>
      <c r="AC32" s="59"/>
      <c r="AD32" s="59"/>
    </row>
    <row r="33" spans="1:30" s="93" customFormat="1" x14ac:dyDescent="0.25">
      <c r="A33" s="98"/>
      <c r="B33" s="58"/>
      <c r="C33" s="58"/>
      <c r="D33" s="13"/>
      <c r="E33" s="99"/>
      <c r="F33" s="99"/>
      <c r="N33" s="13"/>
      <c r="O33" s="13"/>
      <c r="P33" s="13"/>
      <c r="Q33" s="13"/>
      <c r="AA33" s="91"/>
      <c r="AB33" s="59"/>
      <c r="AC33" s="59"/>
      <c r="AD33" s="59"/>
    </row>
    <row r="34" spans="1:30" s="93" customFormat="1" x14ac:dyDescent="0.25">
      <c r="A34" s="98"/>
      <c r="B34" s="58"/>
      <c r="C34" s="58"/>
      <c r="D34" s="13"/>
      <c r="E34" s="99"/>
      <c r="F34" s="99"/>
      <c r="N34" s="13"/>
      <c r="O34" s="13"/>
      <c r="P34" s="13"/>
      <c r="Q34" s="13"/>
      <c r="AA34" s="91"/>
      <c r="AB34" s="59"/>
      <c r="AC34" s="59"/>
      <c r="AD34" s="59"/>
    </row>
    <row r="35" spans="1:30" x14ac:dyDescent="0.25">
      <c r="A35" s="102"/>
      <c r="B35" s="58"/>
      <c r="C35" s="58"/>
      <c r="D35" s="13"/>
      <c r="E35" s="99"/>
      <c r="F35" s="99"/>
      <c r="N35" s="13"/>
      <c r="O35" s="13"/>
      <c r="P35" s="13"/>
      <c r="Q35" s="13"/>
      <c r="AA35" s="91"/>
      <c r="AB35" s="59"/>
      <c r="AC35" s="59"/>
      <c r="AD35" s="59"/>
    </row>
    <row r="36" spans="1:30" x14ac:dyDescent="0.25">
      <c r="A36" s="102"/>
      <c r="B36" s="58"/>
      <c r="C36" s="58"/>
      <c r="D36" s="13"/>
      <c r="E36" s="99"/>
      <c r="F36" s="99"/>
      <c r="N36" s="13"/>
      <c r="O36" s="13"/>
      <c r="P36" s="13"/>
      <c r="Q36" s="13"/>
      <c r="U36" s="59"/>
      <c r="V36" s="59"/>
      <c r="AA36" s="91"/>
      <c r="AB36" s="59"/>
      <c r="AC36" s="59"/>
      <c r="AD36" s="59"/>
    </row>
    <row r="37" spans="1:30" x14ac:dyDescent="0.25">
      <c r="A37" s="102"/>
      <c r="B37" s="58"/>
      <c r="C37" s="58"/>
      <c r="D37" s="13"/>
      <c r="E37" s="99"/>
      <c r="F37" s="99"/>
      <c r="N37" s="13"/>
      <c r="O37" s="13"/>
      <c r="P37" s="13"/>
      <c r="Q37" s="13"/>
      <c r="U37" s="59"/>
      <c r="V37" s="59"/>
      <c r="AA37" s="91"/>
      <c r="AB37" s="59"/>
      <c r="AC37" s="59"/>
      <c r="AD37" s="59"/>
    </row>
    <row r="38" spans="1:30" x14ac:dyDescent="0.25">
      <c r="A38" s="102"/>
      <c r="B38" s="103"/>
      <c r="C38" s="99"/>
      <c r="D38" s="13"/>
      <c r="E38" s="99"/>
      <c r="F38" s="99"/>
      <c r="N38" s="13"/>
      <c r="O38" s="13"/>
      <c r="P38" s="13"/>
      <c r="Q38" s="13"/>
      <c r="U38" s="59"/>
      <c r="V38" s="59"/>
      <c r="AA38" s="91"/>
      <c r="AB38" s="59"/>
      <c r="AC38" s="59"/>
      <c r="AD38" s="59"/>
    </row>
    <row r="39" spans="1:30" x14ac:dyDescent="0.25">
      <c r="U39" s="59"/>
      <c r="V39" s="59"/>
      <c r="AA39" s="91"/>
      <c r="AB39" s="59"/>
      <c r="AC39" s="59"/>
      <c r="AD39" s="59"/>
    </row>
    <row r="40" spans="1:30" x14ac:dyDescent="0.25">
      <c r="U40" s="59"/>
      <c r="V40" s="59"/>
      <c r="AA40" s="91"/>
      <c r="AB40" s="59"/>
      <c r="AC40" s="59"/>
      <c r="AD40" s="59"/>
    </row>
    <row r="41" spans="1:30" x14ac:dyDescent="0.25">
      <c r="U41" s="59"/>
      <c r="V41" s="59"/>
      <c r="AA41" s="91"/>
      <c r="AB41" s="59"/>
      <c r="AC41" s="59"/>
      <c r="AD41" s="59"/>
    </row>
    <row r="42" spans="1:30" x14ac:dyDescent="0.25">
      <c r="U42" s="59"/>
      <c r="V42" s="59"/>
      <c r="AA42" s="91"/>
      <c r="AB42" s="59"/>
      <c r="AC42" s="59"/>
      <c r="AD42" s="59"/>
    </row>
    <row r="43" spans="1:30" x14ac:dyDescent="0.25">
      <c r="U43" s="59"/>
      <c r="V43" s="59"/>
      <c r="AA43" s="91"/>
      <c r="AB43" s="59"/>
      <c r="AC43" s="59"/>
      <c r="AD43" s="59"/>
    </row>
    <row r="44" spans="1:30" x14ac:dyDescent="0.25">
      <c r="U44" s="59"/>
      <c r="V44" s="59"/>
      <c r="AA44" s="91"/>
      <c r="AB44" s="59"/>
      <c r="AC44" s="59"/>
      <c r="AD44" s="59"/>
    </row>
    <row r="45" spans="1:30" x14ac:dyDescent="0.25">
      <c r="U45" s="59"/>
      <c r="V45" s="59"/>
      <c r="AA45" s="91"/>
      <c r="AB45" s="59"/>
      <c r="AC45" s="59"/>
      <c r="AD45" s="59"/>
    </row>
    <row r="46" spans="1:30" x14ac:dyDescent="0.25">
      <c r="U46" s="59"/>
      <c r="V46" s="59"/>
      <c r="AA46" s="91"/>
      <c r="AB46" s="59"/>
      <c r="AC46" s="59"/>
      <c r="AD46" s="59"/>
    </row>
    <row r="47" spans="1:30" x14ac:dyDescent="0.25">
      <c r="U47" s="59"/>
      <c r="V47" s="59"/>
      <c r="AA47" s="91"/>
      <c r="AB47" s="59"/>
      <c r="AC47" s="59"/>
      <c r="AD47" s="59"/>
    </row>
    <row r="48" spans="1:30" x14ac:dyDescent="0.25">
      <c r="U48" s="59"/>
      <c r="V48" s="59"/>
      <c r="AA48" s="91"/>
      <c r="AB48" s="59"/>
      <c r="AC48" s="59"/>
      <c r="AD48" s="59"/>
    </row>
    <row r="49" spans="21:30" x14ac:dyDescent="0.25">
      <c r="U49" s="59"/>
      <c r="V49" s="59"/>
      <c r="AA49" s="91"/>
      <c r="AB49" s="59"/>
      <c r="AC49" s="59"/>
      <c r="AD49" s="59"/>
    </row>
    <row r="50" spans="21:30" x14ac:dyDescent="0.25">
      <c r="U50" s="59"/>
      <c r="V50" s="59"/>
      <c r="AA50" s="91"/>
      <c r="AB50" s="59"/>
      <c r="AC50" s="59"/>
      <c r="AD50" s="59"/>
    </row>
    <row r="51" spans="21:30" x14ac:dyDescent="0.25">
      <c r="U51" s="59"/>
      <c r="V51" s="59"/>
      <c r="AA51" s="91"/>
      <c r="AB51" s="59"/>
      <c r="AC51" s="59"/>
      <c r="AD51" s="59"/>
    </row>
    <row r="52" spans="21:30" x14ac:dyDescent="0.25">
      <c r="U52" s="59"/>
      <c r="V52" s="59"/>
      <c r="AA52" s="91"/>
      <c r="AB52" s="59"/>
      <c r="AC52" s="59"/>
      <c r="AD52" s="59"/>
    </row>
    <row r="53" spans="21:30" x14ac:dyDescent="0.25">
      <c r="U53" s="59"/>
      <c r="V53" s="59"/>
      <c r="AA53" s="91"/>
      <c r="AB53" s="59"/>
      <c r="AC53" s="59"/>
      <c r="AD53" s="59"/>
    </row>
    <row r="54" spans="21:30" x14ac:dyDescent="0.25">
      <c r="U54" s="59"/>
      <c r="V54" s="59"/>
      <c r="AA54" s="91"/>
      <c r="AB54" s="59"/>
      <c r="AC54" s="59"/>
      <c r="AD54" s="59"/>
    </row>
    <row r="55" spans="21:30" x14ac:dyDescent="0.25">
      <c r="U55" s="59"/>
      <c r="V55" s="59"/>
      <c r="AA55" s="91"/>
      <c r="AB55" s="59"/>
      <c r="AC55" s="59"/>
      <c r="AD55" s="59"/>
    </row>
    <row r="56" spans="21:30" x14ac:dyDescent="0.25">
      <c r="U56" s="59"/>
      <c r="V56" s="59"/>
      <c r="AA56" s="91"/>
      <c r="AB56" s="59"/>
      <c r="AC56" s="59"/>
      <c r="AD56" s="59"/>
    </row>
    <row r="57" spans="21:30" x14ac:dyDescent="0.25">
      <c r="U57" s="59"/>
      <c r="V57" s="59"/>
      <c r="AA57" s="91"/>
      <c r="AB57" s="59"/>
      <c r="AC57" s="59"/>
      <c r="AD57" s="59"/>
    </row>
    <row r="58" spans="21:30" x14ac:dyDescent="0.25">
      <c r="AA58" s="91"/>
      <c r="AB58" s="59"/>
      <c r="AC58" s="59"/>
      <c r="AD58" s="59"/>
    </row>
    <row r="59" spans="21:30" x14ac:dyDescent="0.25">
      <c r="AA59" s="91"/>
      <c r="AB59" s="59"/>
      <c r="AC59" s="59"/>
      <c r="AD59" s="59"/>
    </row>
    <row r="60" spans="21:30" x14ac:dyDescent="0.25">
      <c r="AA60" s="91"/>
      <c r="AB60" s="59"/>
      <c r="AC60" s="59"/>
      <c r="AD60" s="59"/>
    </row>
    <row r="61" spans="21:30" x14ac:dyDescent="0.25">
      <c r="AA61" s="91"/>
      <c r="AB61" s="59"/>
      <c r="AC61" s="59"/>
      <c r="AD61" s="59"/>
    </row>
  </sheetData>
  <mergeCells count="6">
    <mergeCell ref="A27:Z27"/>
    <mergeCell ref="A1:L1"/>
    <mergeCell ref="E2:F2"/>
    <mergeCell ref="G2:H2"/>
    <mergeCell ref="I2:K2"/>
    <mergeCell ref="A3:B3"/>
  </mergeCells>
  <pageMargins left="0.7" right="0.7" top="0.75" bottom="0.75" header="0.51180555555555496" footer="0.51180555555555496"/>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AMJ25"/>
  <sheetViews>
    <sheetView zoomScaleNormal="100" workbookViewId="0">
      <selection activeCell="A11" sqref="A11"/>
    </sheetView>
  </sheetViews>
  <sheetFormatPr baseColWidth="10" defaultColWidth="8.7109375" defaultRowHeight="15" x14ac:dyDescent="0.25"/>
  <cols>
    <col min="1" max="11" width="8.7109375" style="6"/>
    <col min="12" max="12" width="14.42578125" style="6" customWidth="1"/>
    <col min="13" max="13" width="12.28515625" style="6" customWidth="1"/>
    <col min="14" max="14" width="14.42578125" style="6" customWidth="1"/>
    <col min="15" max="1024" width="8.7109375" style="6"/>
  </cols>
  <sheetData>
    <row r="1" spans="1:14" ht="15" customHeight="1" x14ac:dyDescent="0.25">
      <c r="A1" s="151" t="s">
        <v>92</v>
      </c>
      <c r="B1" s="151"/>
      <c r="C1" s="151"/>
      <c r="D1" s="151"/>
      <c r="E1" s="151"/>
      <c r="F1" s="151"/>
      <c r="G1" s="49"/>
    </row>
    <row r="2" spans="1:14" x14ac:dyDescent="0.25">
      <c r="A2" s="151"/>
      <c r="B2" s="151"/>
      <c r="C2" s="151"/>
      <c r="D2" s="151"/>
      <c r="E2" s="151"/>
      <c r="F2" s="151"/>
      <c r="G2" s="49"/>
    </row>
    <row r="3" spans="1:14" x14ac:dyDescent="0.25">
      <c r="A3" s="51"/>
      <c r="B3" s="138" t="s">
        <v>65</v>
      </c>
      <c r="C3" s="138"/>
      <c r="D3" s="138" t="s">
        <v>66</v>
      </c>
      <c r="E3" s="138"/>
      <c r="F3" s="48"/>
      <c r="G3" s="104"/>
      <c r="H3" s="149"/>
      <c r="I3" s="149"/>
      <c r="J3" s="149"/>
      <c r="K3" s="149"/>
      <c r="L3" s="105"/>
    </row>
    <row r="4" spans="1:14" x14ac:dyDescent="0.25">
      <c r="A4" s="53"/>
      <c r="B4" s="9" t="s">
        <v>93</v>
      </c>
      <c r="C4" s="9" t="s">
        <v>45</v>
      </c>
      <c r="D4" s="9" t="s">
        <v>94</v>
      </c>
      <c r="E4" s="9" t="s">
        <v>95</v>
      </c>
      <c r="F4" s="9" t="s">
        <v>42</v>
      </c>
      <c r="G4" s="104"/>
      <c r="H4" s="54"/>
      <c r="I4" s="54"/>
      <c r="J4" s="54"/>
      <c r="K4" s="54"/>
      <c r="L4" s="106"/>
      <c r="M4" s="54"/>
      <c r="N4" s="54"/>
    </row>
    <row r="5" spans="1:14" x14ac:dyDescent="0.25">
      <c r="A5" s="21">
        <v>2015</v>
      </c>
      <c r="B5" s="22">
        <v>34</v>
      </c>
      <c r="C5" s="22">
        <v>30</v>
      </c>
      <c r="D5" s="22">
        <v>9</v>
      </c>
      <c r="E5" s="22">
        <v>58</v>
      </c>
      <c r="F5" s="15">
        <f t="shared" ref="F5:F10" si="0">SUM(B5:E5)</f>
        <v>131</v>
      </c>
      <c r="G5" s="56"/>
      <c r="H5" s="107"/>
      <c r="I5" s="107"/>
      <c r="J5" s="107"/>
      <c r="K5" s="107"/>
      <c r="L5" s="105"/>
      <c r="M5" s="59"/>
      <c r="N5" s="59"/>
    </row>
    <row r="6" spans="1:14" x14ac:dyDescent="0.25">
      <c r="A6" s="19">
        <v>2016</v>
      </c>
      <c r="B6" s="15">
        <v>41</v>
      </c>
      <c r="C6" s="15">
        <v>20</v>
      </c>
      <c r="D6" s="15">
        <v>9</v>
      </c>
      <c r="E6" s="15">
        <v>43</v>
      </c>
      <c r="F6" s="15">
        <f t="shared" si="0"/>
        <v>113</v>
      </c>
      <c r="G6" s="56"/>
      <c r="H6" s="58"/>
      <c r="I6" s="58"/>
      <c r="J6" s="58"/>
      <c r="K6" s="58"/>
      <c r="M6" s="59"/>
      <c r="N6" s="59"/>
    </row>
    <row r="7" spans="1:14" x14ac:dyDescent="0.25">
      <c r="A7" s="19">
        <v>2017</v>
      </c>
      <c r="B7" s="15">
        <v>27</v>
      </c>
      <c r="C7" s="15">
        <v>17</v>
      </c>
      <c r="D7" s="15">
        <v>13</v>
      </c>
      <c r="E7" s="15">
        <v>47</v>
      </c>
      <c r="F7" s="15">
        <f t="shared" si="0"/>
        <v>104</v>
      </c>
      <c r="G7" s="56"/>
      <c r="H7" s="58"/>
      <c r="I7" s="58"/>
      <c r="J7" s="58"/>
      <c r="K7" s="58"/>
      <c r="M7" s="59"/>
      <c r="N7" s="59"/>
    </row>
    <row r="8" spans="1:14" x14ac:dyDescent="0.25">
      <c r="A8" s="19">
        <v>2018</v>
      </c>
      <c r="B8" s="15">
        <v>28</v>
      </c>
      <c r="C8" s="15">
        <v>19</v>
      </c>
      <c r="D8" s="15">
        <v>8</v>
      </c>
      <c r="E8" s="15">
        <v>56</v>
      </c>
      <c r="F8" s="15">
        <f t="shared" si="0"/>
        <v>111</v>
      </c>
      <c r="G8" s="56"/>
      <c r="H8" s="58"/>
      <c r="I8" s="58"/>
      <c r="J8" s="58"/>
      <c r="K8" s="58"/>
      <c r="M8" s="59"/>
      <c r="N8" s="59"/>
    </row>
    <row r="9" spans="1:14" x14ac:dyDescent="0.25">
      <c r="A9" s="19">
        <v>2019</v>
      </c>
      <c r="B9" s="15">
        <v>33</v>
      </c>
      <c r="C9" s="15">
        <v>23</v>
      </c>
      <c r="D9" s="15">
        <v>12</v>
      </c>
      <c r="E9" s="15">
        <v>69</v>
      </c>
      <c r="F9" s="15">
        <f t="shared" si="0"/>
        <v>137</v>
      </c>
      <c r="G9" s="56"/>
      <c r="H9" s="56"/>
      <c r="I9" s="56"/>
      <c r="J9" s="56"/>
      <c r="K9" s="56"/>
      <c r="M9" s="59"/>
      <c r="N9" s="59"/>
    </row>
    <row r="10" spans="1:14" x14ac:dyDescent="0.25">
      <c r="A10" s="19">
        <v>2020</v>
      </c>
      <c r="B10" s="15">
        <v>15</v>
      </c>
      <c r="C10" s="15">
        <v>23</v>
      </c>
      <c r="D10" s="15">
        <v>20</v>
      </c>
      <c r="E10" s="15">
        <v>51</v>
      </c>
      <c r="F10" s="15">
        <f t="shared" si="0"/>
        <v>109</v>
      </c>
      <c r="G10" s="56"/>
      <c r="H10" s="56"/>
      <c r="I10" s="56"/>
      <c r="J10" s="56"/>
      <c r="K10" s="56"/>
      <c r="M10" s="59"/>
    </row>
    <row r="11" spans="1:14" x14ac:dyDescent="0.25">
      <c r="A11" s="108" t="s">
        <v>96</v>
      </c>
      <c r="B11" s="37"/>
      <c r="C11" s="37"/>
      <c r="D11" s="37"/>
      <c r="E11" s="37"/>
      <c r="F11" s="56"/>
      <c r="G11" s="56"/>
      <c r="H11" s="58"/>
      <c r="I11" s="58"/>
      <c r="J11" s="58"/>
      <c r="K11" s="58"/>
      <c r="M11" s="59"/>
      <c r="N11" s="59"/>
    </row>
    <row r="12" spans="1:14" x14ac:dyDescent="0.25">
      <c r="A12" s="109"/>
      <c r="B12" s="37"/>
      <c r="C12" s="37"/>
      <c r="D12" s="37"/>
      <c r="E12" s="37"/>
      <c r="F12" s="56"/>
      <c r="G12" s="56"/>
      <c r="H12" s="58"/>
      <c r="I12" s="58"/>
      <c r="J12" s="58"/>
      <c r="K12" s="58"/>
      <c r="N12" s="59"/>
    </row>
    <row r="13" spans="1:14" x14ac:dyDescent="0.25">
      <c r="A13" s="150"/>
      <c r="B13" s="150"/>
      <c r="C13" s="150"/>
    </row>
    <row r="19" spans="13:16" ht="20.25" customHeight="1" x14ac:dyDescent="0.25">
      <c r="N19" s="110"/>
      <c r="O19" s="110"/>
    </row>
    <row r="20" spans="13:16" x14ac:dyDescent="0.25">
      <c r="M20" s="92"/>
      <c r="N20" s="63"/>
      <c r="O20" s="63"/>
      <c r="P20" s="92"/>
    </row>
    <row r="21" spans="13:16" x14ac:dyDescent="0.25">
      <c r="M21" s="92"/>
      <c r="N21" s="63"/>
      <c r="O21" s="63"/>
      <c r="P21" s="92"/>
    </row>
    <row r="22" spans="13:16" x14ac:dyDescent="0.25">
      <c r="M22" s="92"/>
      <c r="N22" s="63"/>
      <c r="O22" s="63"/>
      <c r="P22" s="92"/>
    </row>
    <row r="23" spans="13:16" x14ac:dyDescent="0.25">
      <c r="M23" s="92"/>
      <c r="N23" s="63"/>
      <c r="O23" s="63"/>
      <c r="P23" s="92"/>
    </row>
    <row r="24" spans="13:16" x14ac:dyDescent="0.25">
      <c r="M24" s="92"/>
      <c r="N24" s="63"/>
      <c r="O24" s="63"/>
      <c r="P24" s="92"/>
    </row>
    <row r="25" spans="13:16" x14ac:dyDescent="0.25">
      <c r="M25" s="92"/>
      <c r="N25" s="63"/>
      <c r="O25" s="63"/>
      <c r="P25" s="92"/>
    </row>
  </sheetData>
  <mergeCells count="6">
    <mergeCell ref="J3:K3"/>
    <mergeCell ref="A13:C13"/>
    <mergeCell ref="A1:F2"/>
    <mergeCell ref="B3:C3"/>
    <mergeCell ref="D3:E3"/>
    <mergeCell ref="H3:I3"/>
  </mergeCells>
  <pageMargins left="0.7" right="0.7" top="0.75" bottom="0.75"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20:L22"/>
  <sheetViews>
    <sheetView zoomScaleNormal="100" workbookViewId="0">
      <selection activeCell="A5" sqref="A5"/>
    </sheetView>
  </sheetViews>
  <sheetFormatPr baseColWidth="10" defaultColWidth="11.42578125" defaultRowHeight="15" x14ac:dyDescent="0.25"/>
  <sheetData>
    <row r="20" spans="1:12" x14ac:dyDescent="0.25">
      <c r="A20" s="119"/>
      <c r="B20" s="119"/>
      <c r="C20" s="119"/>
      <c r="D20" s="119"/>
      <c r="E20" s="119"/>
      <c r="F20" s="119"/>
      <c r="G20" s="119"/>
      <c r="H20" s="119"/>
      <c r="I20" s="119"/>
      <c r="J20" s="119"/>
      <c r="K20" s="119"/>
      <c r="L20" s="119"/>
    </row>
    <row r="22" spans="1:12" x14ac:dyDescent="0.25">
      <c r="A22" s="111" t="s">
        <v>97</v>
      </c>
      <c r="B22" s="6"/>
      <c r="C22" s="6"/>
      <c r="D22" s="6"/>
      <c r="E22" s="6"/>
      <c r="F22" s="6"/>
      <c r="G22" s="6"/>
      <c r="H22" s="6"/>
    </row>
  </sheetData>
  <mergeCells count="1">
    <mergeCell ref="A20:L20"/>
  </mergeCells>
  <pageMargins left="0.7" right="0.7" top="0.75" bottom="0.75" header="0.51180555555555496" footer="0.51180555555555496"/>
  <pageSetup paperSize="9"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21:L23"/>
  <sheetViews>
    <sheetView zoomScaleNormal="100" workbookViewId="0">
      <selection activeCell="A6" sqref="A6"/>
    </sheetView>
  </sheetViews>
  <sheetFormatPr baseColWidth="10" defaultColWidth="11.42578125" defaultRowHeight="15" x14ac:dyDescent="0.25"/>
  <sheetData>
    <row r="21" spans="1:12" x14ac:dyDescent="0.25">
      <c r="A21" s="119"/>
      <c r="B21" s="119"/>
      <c r="C21" s="119"/>
      <c r="D21" s="119"/>
      <c r="E21" s="119"/>
      <c r="F21" s="119"/>
      <c r="G21" s="119"/>
      <c r="H21" s="119"/>
      <c r="I21" s="119"/>
      <c r="J21" s="119"/>
      <c r="K21" s="119"/>
      <c r="L21" s="119"/>
    </row>
    <row r="23" spans="1:12" x14ac:dyDescent="0.25">
      <c r="A23" s="120" t="s">
        <v>97</v>
      </c>
      <c r="B23" s="120"/>
      <c r="C23" s="120"/>
      <c r="D23" s="120"/>
      <c r="E23" s="120"/>
      <c r="F23" s="120"/>
    </row>
  </sheetData>
  <mergeCells count="2">
    <mergeCell ref="A21:L21"/>
    <mergeCell ref="A23:F23"/>
  </mergeCells>
  <pageMargins left="0.7" right="0.7" top="0.75" bottom="0.75" header="0.51180555555555496" footer="0.51180555555555496"/>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AMJ21"/>
  <sheetViews>
    <sheetView zoomScaleNormal="100" workbookViewId="0">
      <selection sqref="A1:J25"/>
    </sheetView>
  </sheetViews>
  <sheetFormatPr baseColWidth="10" defaultColWidth="10.85546875" defaultRowHeight="15" x14ac:dyDescent="0.25"/>
  <cols>
    <col min="1" max="1024" width="10.85546875" style="6"/>
  </cols>
  <sheetData>
    <row r="1" spans="1:8" ht="15" customHeight="1" x14ac:dyDescent="0.25">
      <c r="A1" s="121" t="s">
        <v>106</v>
      </c>
      <c r="B1" s="121"/>
      <c r="C1" s="121"/>
      <c r="D1" s="7"/>
      <c r="E1" s="7"/>
    </row>
    <row r="2" spans="1:8" x14ac:dyDescent="0.25">
      <c r="A2" s="121"/>
      <c r="B2" s="121"/>
      <c r="C2" s="121"/>
      <c r="D2" s="7"/>
      <c r="E2" s="7"/>
    </row>
    <row r="3" spans="1:8" x14ac:dyDescent="0.25">
      <c r="A3" s="8"/>
      <c r="B3" s="9" t="s">
        <v>38</v>
      </c>
      <c r="C3" s="9" t="s">
        <v>39</v>
      </c>
      <c r="D3" s="10"/>
    </row>
    <row r="4" spans="1:8" x14ac:dyDescent="0.25">
      <c r="A4" s="11">
        <v>2012</v>
      </c>
      <c r="B4" s="12">
        <v>1.5609211359264501</v>
      </c>
      <c r="C4" s="12">
        <v>1.58535201566484</v>
      </c>
      <c r="D4" s="10"/>
    </row>
    <row r="5" spans="1:8" x14ac:dyDescent="0.25">
      <c r="A5" s="11">
        <v>2013</v>
      </c>
      <c r="B5" s="12">
        <v>1.38385421971126</v>
      </c>
      <c r="C5" s="12">
        <v>1.4397150766209199</v>
      </c>
      <c r="D5" s="10"/>
    </row>
    <row r="6" spans="1:8" x14ac:dyDescent="0.25">
      <c r="A6" s="11">
        <v>2014</v>
      </c>
      <c r="B6" s="12">
        <v>1.26040203382635</v>
      </c>
      <c r="C6" s="12">
        <v>1.37855858405399</v>
      </c>
      <c r="D6" s="10"/>
    </row>
    <row r="7" spans="1:8" x14ac:dyDescent="0.25">
      <c r="A7" s="11">
        <v>2015</v>
      </c>
      <c r="B7" s="12">
        <v>1.1336748900907401</v>
      </c>
      <c r="C7" s="12">
        <v>1.2624106821704</v>
      </c>
      <c r="D7" s="10"/>
      <c r="E7" s="13"/>
    </row>
    <row r="8" spans="1:8" x14ac:dyDescent="0.25">
      <c r="A8" s="11">
        <v>2016</v>
      </c>
      <c r="B8" s="12">
        <v>1.05763906536732</v>
      </c>
      <c r="C8" s="12">
        <v>1.17287568950657</v>
      </c>
      <c r="D8" s="10"/>
    </row>
    <row r="9" spans="1:8" x14ac:dyDescent="0.25">
      <c r="A9" s="11">
        <v>2017</v>
      </c>
      <c r="B9" s="12">
        <v>0.97244087596556195</v>
      </c>
      <c r="C9" s="12">
        <v>1.09602385018048</v>
      </c>
      <c r="D9" s="10"/>
    </row>
    <row r="10" spans="1:8" x14ac:dyDescent="0.25">
      <c r="A10" s="11">
        <v>2018</v>
      </c>
      <c r="B10" s="12">
        <v>0.89253741919724605</v>
      </c>
      <c r="C10" s="12">
        <v>1.01145822675727</v>
      </c>
      <c r="D10" s="10"/>
    </row>
    <row r="11" spans="1:8" x14ac:dyDescent="0.25">
      <c r="A11" s="11">
        <v>2019</v>
      </c>
      <c r="B11" s="12">
        <v>0.88658883198160299</v>
      </c>
      <c r="C11" s="12">
        <v>0.96309736126379197</v>
      </c>
      <c r="D11" s="14"/>
      <c r="E11" s="14"/>
      <c r="G11" s="15"/>
      <c r="H11" s="15"/>
    </row>
    <row r="12" spans="1:8" ht="17.25" customHeight="1" x14ac:dyDescent="0.25">
      <c r="A12" s="16">
        <v>2020</v>
      </c>
      <c r="B12" s="8">
        <v>1.31903264877407</v>
      </c>
      <c r="C12" s="8">
        <v>1.1271772115790699</v>
      </c>
      <c r="D12" s="10"/>
    </row>
    <row r="13" spans="1:8" ht="15" customHeight="1" x14ac:dyDescent="0.25">
      <c r="A13" s="122"/>
      <c r="B13" s="122"/>
      <c r="C13" s="122"/>
      <c r="D13" s="122"/>
      <c r="E13" s="17"/>
      <c r="F13" s="17"/>
    </row>
    <row r="14" spans="1:8" x14ac:dyDescent="0.25">
      <c r="A14" s="122"/>
      <c r="B14" s="122"/>
      <c r="C14" s="122"/>
      <c r="D14" s="122"/>
      <c r="E14" s="17"/>
      <c r="F14" s="17"/>
    </row>
    <row r="15" spans="1:8" x14ac:dyDescent="0.25">
      <c r="A15" s="122"/>
      <c r="B15" s="122"/>
      <c r="C15" s="122"/>
      <c r="D15" s="122"/>
    </row>
    <row r="18" spans="2:6" x14ac:dyDescent="0.25">
      <c r="E18" s="18"/>
      <c r="F18" s="18"/>
    </row>
    <row r="21" spans="2:6" x14ac:dyDescent="0.25">
      <c r="B21" s="111" t="s">
        <v>98</v>
      </c>
    </row>
  </sheetData>
  <mergeCells count="2">
    <mergeCell ref="A1:C2"/>
    <mergeCell ref="A13:D15"/>
  </mergeCells>
  <pageMargins left="0.7" right="0.7" top="0.75" bottom="0.75" header="0.51180555555555496" footer="0.51180555555555496"/>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8:G18"/>
  <sheetViews>
    <sheetView zoomScaleNormal="100" workbookViewId="0">
      <selection activeCell="A8" sqref="A8"/>
    </sheetView>
  </sheetViews>
  <sheetFormatPr baseColWidth="10" defaultColWidth="11.42578125" defaultRowHeight="15" x14ac:dyDescent="0.25"/>
  <sheetData>
    <row r="18" spans="1:7" x14ac:dyDescent="0.25">
      <c r="A18" s="120" t="s">
        <v>99</v>
      </c>
      <c r="B18" s="120"/>
      <c r="C18" s="120"/>
      <c r="D18" s="120"/>
      <c r="E18" s="120"/>
      <c r="F18" s="120"/>
      <c r="G18" s="120"/>
    </row>
  </sheetData>
  <mergeCells count="1">
    <mergeCell ref="A18:G18"/>
  </mergeCells>
  <pageMargins left="0.7" right="0.7" top="0.75" bottom="0.75" header="0.51180555555555496" footer="0.51180555555555496"/>
  <pageSetup paperSize="9"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MJ59"/>
  <sheetViews>
    <sheetView topLeftCell="D1" zoomScaleNormal="100" workbookViewId="0">
      <selection activeCell="K27" sqref="K27"/>
    </sheetView>
  </sheetViews>
  <sheetFormatPr baseColWidth="10" defaultColWidth="8.7109375" defaultRowHeight="15" x14ac:dyDescent="0.25"/>
  <cols>
    <col min="1" max="3" width="0" style="6" hidden="1" customWidth="1"/>
    <col min="4" max="1024" width="8.7109375" style="6"/>
  </cols>
  <sheetData>
    <row r="1" spans="1:24" ht="15" customHeight="1" x14ac:dyDescent="0.25">
      <c r="A1" s="125" t="s">
        <v>40</v>
      </c>
      <c r="B1" s="125"/>
      <c r="C1" s="125"/>
    </row>
    <row r="2" spans="1:24" x14ac:dyDescent="0.25">
      <c r="A2" s="125"/>
      <c r="B2" s="125"/>
      <c r="C2" s="125"/>
    </row>
    <row r="3" spans="1:24" ht="15" customHeight="1" x14ac:dyDescent="0.25">
      <c r="A3" s="125"/>
      <c r="B3" s="125"/>
      <c r="C3" s="125"/>
      <c r="U3" s="126" t="s">
        <v>8</v>
      </c>
      <c r="V3" s="126"/>
      <c r="W3" s="126"/>
    </row>
    <row r="4" spans="1:24" ht="15" customHeight="1" x14ac:dyDescent="0.25">
      <c r="A4" s="127"/>
      <c r="B4" s="128" t="s">
        <v>41</v>
      </c>
      <c r="C4" s="128"/>
      <c r="U4" s="126"/>
      <c r="V4" s="126"/>
      <c r="W4" s="126"/>
    </row>
    <row r="5" spans="1:24" ht="15" customHeight="1" x14ac:dyDescent="0.25">
      <c r="A5" s="127"/>
      <c r="B5" s="9"/>
      <c r="C5" s="9"/>
      <c r="U5" s="126"/>
      <c r="V5" s="126"/>
      <c r="W5" s="126"/>
    </row>
    <row r="6" spans="1:24" x14ac:dyDescent="0.25">
      <c r="A6" s="127"/>
      <c r="B6" s="9">
        <v>2017</v>
      </c>
      <c r="C6" s="9">
        <v>2018</v>
      </c>
      <c r="F6" s="9">
        <v>2017</v>
      </c>
      <c r="G6" s="9">
        <v>2018</v>
      </c>
      <c r="H6" s="9">
        <v>2019</v>
      </c>
      <c r="K6" s="13">
        <v>2018</v>
      </c>
      <c r="U6" s="20"/>
      <c r="V6" s="9">
        <v>2018</v>
      </c>
      <c r="W6" s="9">
        <v>2019</v>
      </c>
    </row>
    <row r="7" spans="1:24" x14ac:dyDescent="0.25">
      <c r="A7" s="21" t="s">
        <v>42</v>
      </c>
      <c r="B7" s="22">
        <v>13655865</v>
      </c>
      <c r="C7" s="22">
        <v>13328336.1126178</v>
      </c>
      <c r="E7" s="21" t="s">
        <v>42</v>
      </c>
      <c r="F7" s="114">
        <v>1</v>
      </c>
      <c r="G7" s="114">
        <v>1</v>
      </c>
      <c r="H7" s="114">
        <v>1</v>
      </c>
      <c r="J7" s="13" t="s">
        <v>42</v>
      </c>
      <c r="K7" s="23">
        <v>1</v>
      </c>
      <c r="U7" s="24">
        <v>0.01</v>
      </c>
      <c r="V7" s="25">
        <v>6.0795988718270098E-2</v>
      </c>
      <c r="W7" s="25">
        <v>6.5691108636869694E-2</v>
      </c>
      <c r="X7" s="26"/>
    </row>
    <row r="8" spans="1:24" x14ac:dyDescent="0.25">
      <c r="A8" s="27" t="s">
        <v>43</v>
      </c>
      <c r="B8" s="15">
        <v>5732084</v>
      </c>
      <c r="C8" s="15">
        <v>5501062.2619024897</v>
      </c>
      <c r="E8" s="112" t="s">
        <v>43</v>
      </c>
      <c r="F8" s="113">
        <v>0.41975253856126998</v>
      </c>
      <c r="G8" s="113">
        <v>0.41273435899434402</v>
      </c>
      <c r="H8" s="112">
        <v>0.43339230062654699</v>
      </c>
      <c r="J8" s="13" t="s">
        <v>43</v>
      </c>
      <c r="K8" s="23">
        <v>0.41273435899434502</v>
      </c>
      <c r="U8" s="24">
        <v>0.02</v>
      </c>
      <c r="V8" s="25">
        <v>0.15904105296145399</v>
      </c>
      <c r="W8" s="25">
        <v>0.17337362812152099</v>
      </c>
      <c r="X8" s="26"/>
    </row>
    <row r="9" spans="1:24" x14ac:dyDescent="0.25">
      <c r="A9" s="27" t="s">
        <v>44</v>
      </c>
      <c r="B9" s="15">
        <v>3985056</v>
      </c>
      <c r="C9" s="15">
        <v>4076889.9332042001</v>
      </c>
      <c r="E9" s="112" t="s">
        <v>44</v>
      </c>
      <c r="F9" s="113">
        <v>0.29182010806345798</v>
      </c>
      <c r="G9" s="113">
        <v>0.30588138675049198</v>
      </c>
      <c r="H9" s="112">
        <v>0.300848280269501</v>
      </c>
      <c r="J9" s="13" t="s">
        <v>44</v>
      </c>
      <c r="K9" s="23">
        <v>0.30588138675049198</v>
      </c>
      <c r="U9" s="24">
        <v>0.03</v>
      </c>
      <c r="V9" s="25">
        <v>0.16248824819805699</v>
      </c>
      <c r="W9" s="25">
        <v>0.170351519007476</v>
      </c>
      <c r="X9" s="26"/>
    </row>
    <row r="10" spans="1:24" x14ac:dyDescent="0.25">
      <c r="A10" s="27" t="s">
        <v>45</v>
      </c>
      <c r="B10" s="15">
        <v>887921</v>
      </c>
      <c r="C10" s="15">
        <v>830703.87211906898</v>
      </c>
      <c r="E10" s="112" t="s">
        <v>45</v>
      </c>
      <c r="F10" s="113">
        <v>6.50212198202018E-2</v>
      </c>
      <c r="G10" s="113">
        <v>6.2326149723418899E-2</v>
      </c>
      <c r="H10" s="112">
        <v>6.0203093160884298E-2</v>
      </c>
      <c r="J10" s="13" t="s">
        <v>45</v>
      </c>
      <c r="K10" s="23">
        <v>6.2326149723419003E-2</v>
      </c>
      <c r="U10" s="24">
        <v>0.04</v>
      </c>
      <c r="V10" s="25">
        <v>0.13788780946411799</v>
      </c>
      <c r="W10" s="25">
        <v>0.13344997614124399</v>
      </c>
      <c r="X10" s="26"/>
    </row>
    <row r="11" spans="1:24" x14ac:dyDescent="0.25">
      <c r="A11" s="27" t="s">
        <v>46</v>
      </c>
      <c r="B11" s="15">
        <v>574305</v>
      </c>
      <c r="C11" s="15">
        <v>548730.86422528396</v>
      </c>
      <c r="E11" s="112" t="s">
        <v>46</v>
      </c>
      <c r="F11" s="113">
        <v>4.20555563488655E-2</v>
      </c>
      <c r="G11" s="113">
        <v>4.1170245077013397E-2</v>
      </c>
      <c r="H11" s="112">
        <v>4.6288487389604303E-2</v>
      </c>
      <c r="J11" s="13" t="s">
        <v>46</v>
      </c>
      <c r="K11" s="23">
        <v>4.1170245077013501E-2</v>
      </c>
      <c r="U11" s="24">
        <v>0.05</v>
      </c>
      <c r="V11" s="25">
        <v>0.105609526794108</v>
      </c>
      <c r="W11" s="25">
        <v>9.68665500238588E-2</v>
      </c>
      <c r="X11" s="26"/>
    </row>
    <row r="12" spans="1:24" x14ac:dyDescent="0.25">
      <c r="A12" s="27" t="s">
        <v>47</v>
      </c>
      <c r="B12" s="15">
        <v>526225</v>
      </c>
      <c r="C12" s="15">
        <v>556492.67521817598</v>
      </c>
      <c r="E12" s="112" t="s">
        <v>47</v>
      </c>
      <c r="F12" s="113">
        <v>3.8534724823363398E-2</v>
      </c>
      <c r="G12" s="113">
        <v>4.1752599162872897E-2</v>
      </c>
      <c r="H12" s="112">
        <v>3.7450276331533798E-2</v>
      </c>
      <c r="J12" s="13" t="s">
        <v>47</v>
      </c>
      <c r="K12" s="23">
        <v>4.1752599162873001E-2</v>
      </c>
      <c r="U12" s="24">
        <v>0.06</v>
      </c>
      <c r="V12" s="25">
        <v>7.2077718583516096E-2</v>
      </c>
      <c r="W12" s="25">
        <v>7.0780976618419006E-2</v>
      </c>
      <c r="X12" s="26"/>
    </row>
    <row r="13" spans="1:24" x14ac:dyDescent="0.25">
      <c r="A13" s="27" t="s">
        <v>48</v>
      </c>
      <c r="B13" s="15">
        <v>472446</v>
      </c>
      <c r="C13" s="15">
        <v>483527.879401599</v>
      </c>
      <c r="E13" s="112" t="s">
        <v>48</v>
      </c>
      <c r="F13" s="113">
        <v>3.4596563454603602E-2</v>
      </c>
      <c r="G13" s="113">
        <v>3.6278187713457102E-2</v>
      </c>
      <c r="H13" s="112">
        <v>3.0278434847299598E-2</v>
      </c>
      <c r="J13" s="13" t="s">
        <v>48</v>
      </c>
      <c r="K13" s="23">
        <v>3.62781877134572E-2</v>
      </c>
      <c r="U13" s="24">
        <v>7.0000000000000007E-2</v>
      </c>
      <c r="V13" s="25">
        <v>5.7662174866812903E-2</v>
      </c>
      <c r="W13" s="25">
        <v>5.10577381899157E-2</v>
      </c>
      <c r="X13" s="26"/>
    </row>
    <row r="14" spans="1:24" x14ac:dyDescent="0.25">
      <c r="A14" s="27" t="s">
        <v>49</v>
      </c>
      <c r="B14" s="15">
        <v>266313</v>
      </c>
      <c r="C14" s="15">
        <v>310108.221320624</v>
      </c>
      <c r="E14" s="112" t="s">
        <v>49</v>
      </c>
      <c r="F14" s="113">
        <v>1.9501730575104501E-2</v>
      </c>
      <c r="G14" s="113">
        <v>2.3266836812964799E-2</v>
      </c>
      <c r="H14" s="112">
        <v>2.87183251154569E-2</v>
      </c>
      <c r="J14" s="13" t="s">
        <v>49</v>
      </c>
      <c r="K14" s="23">
        <v>2.3266836812964799E-2</v>
      </c>
      <c r="U14" s="24">
        <v>0.08</v>
      </c>
      <c r="V14" s="25">
        <v>4.30899404575368E-2</v>
      </c>
      <c r="W14" s="25">
        <v>3.6742484491808503E-2</v>
      </c>
      <c r="X14" s="26"/>
    </row>
    <row r="15" spans="1:24" x14ac:dyDescent="0.25">
      <c r="A15" s="27" t="s">
        <v>50</v>
      </c>
      <c r="B15" s="15">
        <v>194619</v>
      </c>
      <c r="C15" s="15">
        <v>303715.03402945102</v>
      </c>
      <c r="E15" s="112" t="s">
        <v>50</v>
      </c>
      <c r="F15" s="113">
        <v>1.42516786743278E-2</v>
      </c>
      <c r="G15" s="113">
        <v>2.2787167990303499E-2</v>
      </c>
      <c r="H15" s="112">
        <v>2.5803714005163601E-2</v>
      </c>
      <c r="J15" s="13" t="s">
        <v>50</v>
      </c>
      <c r="K15" s="23">
        <v>2.2787167990303499E-2</v>
      </c>
      <c r="U15" s="24">
        <v>0.09</v>
      </c>
      <c r="V15" s="25">
        <v>3.2278282670009401E-2</v>
      </c>
      <c r="W15" s="25">
        <v>3.26069667567997E-2</v>
      </c>
      <c r="X15" s="26"/>
    </row>
    <row r="16" spans="1:24" x14ac:dyDescent="0.25">
      <c r="A16" s="27" t="s">
        <v>51</v>
      </c>
      <c r="B16" s="15">
        <v>192237</v>
      </c>
      <c r="C16" s="15">
        <v>151520.852306218</v>
      </c>
      <c r="E16" s="112" t="s">
        <v>51</v>
      </c>
      <c r="F16" s="113">
        <v>1.4077248127452899E-2</v>
      </c>
      <c r="G16" s="113">
        <v>1.1368324675033899E-2</v>
      </c>
      <c r="H16" s="112">
        <v>4.2242754180977296E-3</v>
      </c>
      <c r="J16" s="13" t="s">
        <v>51</v>
      </c>
      <c r="K16" s="23">
        <v>1.1368324675033899E-2</v>
      </c>
      <c r="U16" s="24">
        <v>0.1</v>
      </c>
      <c r="V16" s="25">
        <v>2.5070510811657801E-2</v>
      </c>
      <c r="W16" s="25">
        <v>2.48131064100525E-2</v>
      </c>
      <c r="X16" s="26"/>
    </row>
    <row r="17" spans="1:27" x14ac:dyDescent="0.25">
      <c r="A17" s="27" t="s">
        <v>52</v>
      </c>
      <c r="B17" s="15">
        <v>190057</v>
      </c>
      <c r="C17" s="15">
        <v>134284.89692024299</v>
      </c>
      <c r="E17" s="112" t="s">
        <v>52</v>
      </c>
      <c r="F17" s="113">
        <v>1.39176097596161E-2</v>
      </c>
      <c r="G17" s="113">
        <v>1.00751433476468E-2</v>
      </c>
      <c r="H17" s="112">
        <v>5.7832484375757E-3</v>
      </c>
      <c r="J17" s="13" t="s">
        <v>52</v>
      </c>
      <c r="K17" s="23">
        <v>1.0075143347646901E-2</v>
      </c>
      <c r="U17" s="24">
        <v>0.11</v>
      </c>
      <c r="V17" s="25">
        <v>2.03697900344719E-2</v>
      </c>
      <c r="W17" s="25">
        <v>2.0836647049467201E-2</v>
      </c>
      <c r="X17" s="26"/>
    </row>
    <row r="18" spans="1:27" x14ac:dyDescent="0.25">
      <c r="A18" s="27" t="s">
        <v>53</v>
      </c>
      <c r="B18" s="15">
        <v>57895</v>
      </c>
      <c r="C18" s="15">
        <v>80425.393142873305</v>
      </c>
      <c r="E18" s="112" t="s">
        <v>53</v>
      </c>
      <c r="F18" s="113">
        <v>4.2395703238132503E-3</v>
      </c>
      <c r="G18" s="113">
        <v>6.0341660401807603E-3</v>
      </c>
      <c r="H18" s="112">
        <v>5.8008118751102502E-3</v>
      </c>
      <c r="J18" s="13" t="s">
        <v>53</v>
      </c>
      <c r="K18" s="23">
        <v>6.0341660401807698E-3</v>
      </c>
      <c r="U18" s="24">
        <v>0.12</v>
      </c>
      <c r="V18" s="25">
        <v>1.8332811031024802E-2</v>
      </c>
      <c r="W18" s="25">
        <v>1.6860187688881801E-2</v>
      </c>
      <c r="X18" s="26"/>
      <c r="Z18" s="10"/>
      <c r="AA18" s="10"/>
    </row>
    <row r="19" spans="1:27" x14ac:dyDescent="0.25">
      <c r="A19" s="27" t="s">
        <v>54</v>
      </c>
      <c r="B19" s="15">
        <v>576707</v>
      </c>
      <c r="C19" s="15">
        <v>350874.22882759903</v>
      </c>
      <c r="E19" s="112" t="s">
        <v>54</v>
      </c>
      <c r="F19" s="113">
        <v>4.2231451467922398E-2</v>
      </c>
      <c r="G19" s="113">
        <v>2.6325433712271799E-2</v>
      </c>
      <c r="H19" s="112">
        <v>2.1208752523225401E-2</v>
      </c>
      <c r="J19" s="13" t="s">
        <v>54</v>
      </c>
      <c r="K19" s="23">
        <v>2.63254337122719E-2</v>
      </c>
      <c r="U19" s="24">
        <v>0.13</v>
      </c>
      <c r="V19" s="25">
        <v>1.86461924161705E-2</v>
      </c>
      <c r="W19" s="25">
        <v>1.6383012565611602E-2</v>
      </c>
      <c r="X19" s="26"/>
      <c r="Z19" s="10"/>
      <c r="AA19" s="10"/>
    </row>
    <row r="20" spans="1:27" x14ac:dyDescent="0.25">
      <c r="A20" s="28" t="s">
        <v>55</v>
      </c>
      <c r="B20" s="28"/>
      <c r="C20" s="28"/>
      <c r="F20" s="10"/>
      <c r="G20" s="10"/>
      <c r="K20" s="10"/>
      <c r="L20" s="10"/>
      <c r="U20" s="24">
        <v>0.14000000000000001</v>
      </c>
      <c r="V20" s="25">
        <v>1.53556878721404E-2</v>
      </c>
      <c r="W20" s="25">
        <v>1.52696039446477E-2</v>
      </c>
      <c r="X20" s="26"/>
      <c r="Z20" s="10"/>
      <c r="AA20" s="10"/>
    </row>
    <row r="21" spans="1:27" x14ac:dyDescent="0.25">
      <c r="A21" s="29"/>
      <c r="B21" s="29"/>
      <c r="C21" s="29"/>
      <c r="U21" s="24">
        <v>0.15</v>
      </c>
      <c r="V21" s="25">
        <v>9.0880601692259495E-3</v>
      </c>
      <c r="W21" s="25">
        <v>1.0179735963098501E-2</v>
      </c>
      <c r="X21" s="26"/>
      <c r="Z21" s="10"/>
      <c r="AA21" s="10"/>
    </row>
    <row r="22" spans="1:27" x14ac:dyDescent="0.25">
      <c r="U22" s="24">
        <v>0.16</v>
      </c>
      <c r="V22" s="25">
        <v>8.93136947665309E-3</v>
      </c>
      <c r="W22" s="25">
        <v>8.4300938444409092E-3</v>
      </c>
      <c r="X22" s="26"/>
      <c r="Z22" s="10"/>
      <c r="AA22" s="10"/>
    </row>
    <row r="23" spans="1:27" x14ac:dyDescent="0.25">
      <c r="U23" s="24">
        <v>0.17</v>
      </c>
      <c r="V23" s="25">
        <v>8.7746787840802202E-3</v>
      </c>
      <c r="W23" s="25">
        <v>8.58915221886432E-3</v>
      </c>
      <c r="X23" s="26"/>
      <c r="Z23" s="10"/>
      <c r="AA23" s="10"/>
    </row>
    <row r="24" spans="1:27" x14ac:dyDescent="0.25">
      <c r="U24" s="24">
        <v>0.18</v>
      </c>
      <c r="V24" s="25">
        <v>8.1479160137887807E-3</v>
      </c>
      <c r="W24" s="25">
        <v>9.2253857165579805E-3</v>
      </c>
      <c r="X24" s="26"/>
      <c r="Z24" s="10"/>
      <c r="AA24" s="10"/>
    </row>
    <row r="25" spans="1:27" x14ac:dyDescent="0.25">
      <c r="U25" s="24">
        <v>0.19</v>
      </c>
      <c r="V25" s="25">
        <v>6.5810090880601699E-3</v>
      </c>
      <c r="W25" s="25">
        <v>7.9529187211706698E-3</v>
      </c>
      <c r="X25" s="26"/>
      <c r="Z25" s="10"/>
      <c r="AA25" s="10"/>
    </row>
    <row r="26" spans="1:27" x14ac:dyDescent="0.25">
      <c r="U26" s="24">
        <v>0.2</v>
      </c>
      <c r="V26" s="25">
        <v>6.4243183954873096E-3</v>
      </c>
      <c r="W26" s="25">
        <v>4.29457610943216E-3</v>
      </c>
      <c r="X26" s="26"/>
      <c r="Z26" s="10"/>
      <c r="AA26" s="10"/>
    </row>
    <row r="27" spans="1:27" x14ac:dyDescent="0.25">
      <c r="U27" s="24">
        <v>0.21</v>
      </c>
      <c r="V27" s="25">
        <v>5.1707928549044203E-3</v>
      </c>
      <c r="W27" s="25">
        <v>4.9308096071258196E-3</v>
      </c>
      <c r="X27" s="26"/>
      <c r="Z27" s="30"/>
      <c r="AA27" s="30"/>
    </row>
    <row r="28" spans="1:27" x14ac:dyDescent="0.25">
      <c r="U28" s="24">
        <v>0.22</v>
      </c>
      <c r="V28" s="25">
        <v>5.48417424005014E-3</v>
      </c>
      <c r="W28" s="25">
        <v>6.3623349769365402E-3</v>
      </c>
      <c r="X28" s="26"/>
    </row>
    <row r="29" spans="1:27" x14ac:dyDescent="0.25">
      <c r="U29" s="24">
        <v>0.23</v>
      </c>
      <c r="V29" s="25">
        <v>4.2306486994672498E-3</v>
      </c>
      <c r="W29" s="25">
        <v>4.7717512327024002E-3</v>
      </c>
      <c r="X29" s="26"/>
    </row>
    <row r="30" spans="1:27" x14ac:dyDescent="0.25">
      <c r="E30" s="31"/>
      <c r="F30" s="129"/>
      <c r="G30" s="129"/>
      <c r="U30" s="24">
        <v>0.24</v>
      </c>
      <c r="V30" s="25">
        <v>4.5440300846129704E-3</v>
      </c>
      <c r="W30" s="25">
        <v>4.9308096071258196E-3</v>
      </c>
      <c r="X30" s="26"/>
    </row>
    <row r="31" spans="1:27" x14ac:dyDescent="0.25">
      <c r="E31" s="31"/>
      <c r="F31" s="32"/>
      <c r="G31" s="32"/>
      <c r="U31" s="24">
        <v>0.25</v>
      </c>
      <c r="V31" s="25">
        <v>3.9172673143215301E-3</v>
      </c>
      <c r="W31" s="25">
        <v>5.2489263559726404E-3</v>
      </c>
      <c r="X31" s="26"/>
    </row>
    <row r="32" spans="1:27" x14ac:dyDescent="0.25">
      <c r="E32" s="33"/>
      <c r="F32" s="34"/>
      <c r="G32" s="34"/>
      <c r="K32" s="35"/>
      <c r="L32" s="35"/>
      <c r="M32" s="35"/>
      <c r="N32" s="35"/>
      <c r="U32" s="19" t="s">
        <v>56</v>
      </c>
      <c r="V32" s="25">
        <v>0</v>
      </c>
      <c r="W32" s="25">
        <v>0</v>
      </c>
    </row>
    <row r="33" spans="5:33" ht="19.5" customHeight="1" x14ac:dyDescent="0.25">
      <c r="E33" s="36"/>
      <c r="F33" s="35"/>
      <c r="G33" s="35"/>
      <c r="K33" s="37"/>
      <c r="L33" s="37"/>
      <c r="M33" s="37"/>
      <c r="U33" s="123" t="s">
        <v>57</v>
      </c>
      <c r="V33" s="123"/>
      <c r="W33" s="123"/>
    </row>
    <row r="34" spans="5:33" x14ac:dyDescent="0.25">
      <c r="E34" s="36"/>
      <c r="F34" s="35"/>
      <c r="G34" s="35"/>
      <c r="J34" s="38"/>
      <c r="K34" s="37"/>
      <c r="L34" s="37"/>
      <c r="M34" s="37"/>
      <c r="U34" s="123"/>
      <c r="V34" s="123"/>
      <c r="W34" s="123"/>
    </row>
    <row r="35" spans="5:33" x14ac:dyDescent="0.25">
      <c r="E35" s="36"/>
      <c r="F35" s="35"/>
      <c r="G35" s="35"/>
      <c r="K35" s="37"/>
      <c r="L35" s="37"/>
      <c r="M35" s="37"/>
      <c r="U35" s="123"/>
      <c r="V35" s="123"/>
      <c r="W35" s="123"/>
    </row>
    <row r="36" spans="5:33" x14ac:dyDescent="0.25">
      <c r="E36" s="36"/>
      <c r="F36" s="35"/>
      <c r="G36" s="35"/>
      <c r="K36" s="37"/>
      <c r="L36" s="37"/>
      <c r="M36" s="37"/>
      <c r="T36" s="39"/>
      <c r="U36" s="39"/>
      <c r="V36" s="39"/>
      <c r="W36" s="39"/>
      <c r="X36" s="39"/>
      <c r="Y36" s="39"/>
      <c r="Z36" s="39"/>
      <c r="AA36" s="39"/>
      <c r="AB36" s="39"/>
      <c r="AC36" s="39"/>
      <c r="AD36" s="39"/>
      <c r="AE36" s="39"/>
      <c r="AF36" s="39"/>
      <c r="AG36" s="39"/>
    </row>
    <row r="37" spans="5:33" x14ac:dyDescent="0.25">
      <c r="E37" s="36"/>
      <c r="F37" s="35"/>
      <c r="G37" s="35"/>
      <c r="K37" s="37"/>
      <c r="L37" s="37"/>
      <c r="M37" s="37"/>
      <c r="T37" s="39"/>
      <c r="U37" s="39"/>
      <c r="V37" s="39"/>
      <c r="W37" s="39"/>
      <c r="X37" s="39"/>
      <c r="Y37" s="39"/>
      <c r="Z37" s="39"/>
      <c r="AA37" s="39"/>
      <c r="AB37" s="39"/>
      <c r="AC37" s="39"/>
      <c r="AD37" s="39"/>
      <c r="AE37" s="39"/>
      <c r="AF37" s="39"/>
      <c r="AG37" s="39"/>
    </row>
    <row r="38" spans="5:33" x14ac:dyDescent="0.25">
      <c r="E38" s="36"/>
      <c r="F38" s="35"/>
      <c r="G38" s="35"/>
      <c r="K38" s="37"/>
      <c r="L38" s="37"/>
      <c r="M38" s="37"/>
      <c r="T38" s="39"/>
      <c r="U38" s="39"/>
      <c r="V38" s="39"/>
      <c r="W38" s="39"/>
      <c r="X38" s="39"/>
      <c r="Y38" s="39"/>
      <c r="Z38" s="39"/>
      <c r="AA38" s="39"/>
      <c r="AB38" s="39"/>
      <c r="AC38" s="39"/>
      <c r="AD38" s="39"/>
      <c r="AE38" s="39"/>
      <c r="AF38" s="39"/>
      <c r="AG38" s="39"/>
    </row>
    <row r="39" spans="5:33" x14ac:dyDescent="0.25">
      <c r="E39" s="36"/>
      <c r="F39" s="35"/>
      <c r="G39" s="35"/>
      <c r="K39" s="37"/>
      <c r="L39" s="37"/>
      <c r="M39" s="37"/>
      <c r="T39" s="39"/>
      <c r="U39" s="39"/>
      <c r="V39" s="39"/>
      <c r="W39" s="39"/>
      <c r="X39" s="39"/>
      <c r="Y39" s="39"/>
      <c r="Z39" s="39"/>
      <c r="AA39" s="39"/>
      <c r="AB39" s="39"/>
      <c r="AC39" s="39"/>
      <c r="AD39" s="39"/>
      <c r="AE39" s="39"/>
      <c r="AF39" s="39"/>
      <c r="AG39" s="39"/>
    </row>
    <row r="40" spans="5:33" x14ac:dyDescent="0.25">
      <c r="E40" s="36"/>
      <c r="F40" s="35"/>
      <c r="G40" s="35"/>
      <c r="K40" s="37"/>
      <c r="L40" s="37"/>
      <c r="M40" s="37"/>
      <c r="T40" s="39"/>
      <c r="U40" s="39"/>
      <c r="V40" s="39"/>
      <c r="W40" s="39"/>
      <c r="X40" s="39"/>
      <c r="Y40" s="39"/>
      <c r="Z40" s="39"/>
      <c r="AA40" s="39"/>
      <c r="AB40" s="39"/>
      <c r="AC40" s="39"/>
      <c r="AD40" s="39"/>
      <c r="AE40" s="39"/>
      <c r="AF40" s="39"/>
      <c r="AG40" s="39"/>
    </row>
    <row r="41" spans="5:33" x14ac:dyDescent="0.25">
      <c r="E41" s="36"/>
      <c r="F41" s="35"/>
      <c r="G41" s="35"/>
      <c r="K41" s="37"/>
      <c r="L41" s="37"/>
      <c r="M41" s="37"/>
      <c r="T41" s="39"/>
      <c r="U41" s="39"/>
      <c r="V41" s="39"/>
      <c r="W41" s="39"/>
      <c r="X41" s="39"/>
      <c r="Y41" s="39"/>
      <c r="Z41" s="39"/>
      <c r="AA41" s="39"/>
      <c r="AB41" s="39"/>
      <c r="AC41" s="39"/>
      <c r="AD41" s="39"/>
      <c r="AE41" s="39"/>
      <c r="AF41" s="39"/>
      <c r="AG41" s="39"/>
    </row>
    <row r="42" spans="5:33" x14ac:dyDescent="0.25">
      <c r="E42" s="36"/>
      <c r="F42" s="35"/>
      <c r="G42" s="35"/>
      <c r="K42" s="37"/>
      <c r="L42" s="37"/>
      <c r="M42" s="37"/>
      <c r="T42" s="39"/>
      <c r="U42" s="39"/>
      <c r="V42" s="39"/>
      <c r="W42" s="39"/>
      <c r="X42" s="39"/>
      <c r="Y42" s="39"/>
      <c r="Z42" s="39"/>
      <c r="AA42" s="39"/>
      <c r="AB42" s="39"/>
      <c r="AC42" s="39"/>
      <c r="AD42" s="39"/>
      <c r="AE42" s="39"/>
      <c r="AF42" s="39"/>
      <c r="AG42" s="39"/>
    </row>
    <row r="43" spans="5:33" x14ac:dyDescent="0.25">
      <c r="E43" s="36"/>
      <c r="F43" s="35"/>
      <c r="G43" s="35"/>
      <c r="K43" s="37"/>
      <c r="L43" s="37"/>
      <c r="M43" s="37"/>
      <c r="T43" s="39"/>
      <c r="U43" s="39"/>
      <c r="V43" s="39"/>
      <c r="W43" s="39"/>
      <c r="X43" s="39"/>
      <c r="Y43" s="39"/>
      <c r="Z43" s="39"/>
      <c r="AA43" s="39"/>
      <c r="AB43" s="39"/>
      <c r="AC43" s="39"/>
      <c r="AD43" s="39"/>
      <c r="AE43" s="39"/>
      <c r="AF43" s="39"/>
      <c r="AG43" s="39"/>
    </row>
    <row r="44" spans="5:33" x14ac:dyDescent="0.25">
      <c r="E44" s="36"/>
      <c r="F44" s="35"/>
      <c r="G44" s="35"/>
      <c r="K44" s="37"/>
      <c r="L44" s="37"/>
      <c r="M44" s="37"/>
      <c r="T44" s="39"/>
      <c r="U44" s="39"/>
      <c r="V44" s="39"/>
      <c r="W44" s="39"/>
      <c r="X44" s="39"/>
      <c r="Y44" s="39"/>
      <c r="Z44" s="39"/>
      <c r="AA44" s="39"/>
      <c r="AB44" s="39"/>
      <c r="AC44" s="39"/>
      <c r="AD44" s="39"/>
      <c r="AE44" s="39"/>
      <c r="AF44" s="39"/>
      <c r="AG44" s="39"/>
    </row>
    <row r="45" spans="5:33" x14ac:dyDescent="0.25">
      <c r="T45" s="39"/>
      <c r="U45" s="39"/>
      <c r="V45" s="39"/>
      <c r="W45" s="39"/>
      <c r="X45" s="39"/>
      <c r="Y45" s="39"/>
      <c r="Z45" s="39"/>
      <c r="AA45" s="39"/>
      <c r="AB45" s="39"/>
      <c r="AC45" s="39"/>
      <c r="AD45" s="39"/>
      <c r="AE45" s="39"/>
      <c r="AF45" s="39"/>
      <c r="AG45" s="39"/>
    </row>
    <row r="46" spans="5:33" x14ac:dyDescent="0.25">
      <c r="T46" s="39"/>
      <c r="U46" s="39"/>
      <c r="V46" s="39"/>
      <c r="W46" s="39"/>
      <c r="X46" s="39"/>
      <c r="Y46" s="39"/>
      <c r="Z46" s="39"/>
      <c r="AA46" s="39"/>
      <c r="AB46" s="39"/>
      <c r="AC46" s="39"/>
      <c r="AD46" s="39"/>
      <c r="AE46" s="39"/>
      <c r="AF46" s="39"/>
      <c r="AG46" s="39"/>
    </row>
    <row r="47" spans="5:33" x14ac:dyDescent="0.25">
      <c r="T47" s="39"/>
      <c r="U47" s="39"/>
      <c r="V47" s="39"/>
      <c r="W47" s="39"/>
      <c r="X47" s="39"/>
      <c r="Y47" s="39"/>
      <c r="Z47" s="39"/>
      <c r="AA47" s="39"/>
      <c r="AB47" s="39"/>
      <c r="AC47" s="39"/>
      <c r="AD47" s="39"/>
      <c r="AE47" s="39"/>
      <c r="AF47" s="39"/>
      <c r="AG47" s="39"/>
    </row>
    <row r="48" spans="5:33" x14ac:dyDescent="0.25">
      <c r="T48" s="39"/>
      <c r="U48" s="39"/>
      <c r="V48" s="39"/>
      <c r="W48" s="39"/>
      <c r="X48" s="39"/>
      <c r="Y48" s="39"/>
      <c r="Z48" s="39"/>
      <c r="AA48" s="39"/>
      <c r="AB48" s="39"/>
      <c r="AC48" s="39"/>
      <c r="AD48" s="39"/>
      <c r="AE48" s="39"/>
      <c r="AF48" s="39"/>
      <c r="AG48" s="39"/>
    </row>
    <row r="49" spans="11:33" x14ac:dyDescent="0.25">
      <c r="K49" s="40"/>
      <c r="L49" s="40"/>
      <c r="M49" s="40"/>
      <c r="T49" s="39"/>
      <c r="U49" s="39"/>
      <c r="V49" s="39"/>
      <c r="W49" s="39"/>
      <c r="X49" s="39"/>
      <c r="Y49" s="39"/>
      <c r="Z49" s="39"/>
      <c r="AA49" s="39"/>
      <c r="AB49" s="39"/>
      <c r="AC49" s="39"/>
      <c r="AD49" s="39"/>
      <c r="AE49" s="39"/>
      <c r="AF49" s="39"/>
      <c r="AG49" s="39"/>
    </row>
    <row r="50" spans="11:33" x14ac:dyDescent="0.25">
      <c r="K50" s="124"/>
      <c r="L50" s="124"/>
      <c r="M50" s="124"/>
      <c r="N50" s="124"/>
      <c r="O50" s="124"/>
      <c r="P50" s="124"/>
      <c r="Q50" s="124"/>
      <c r="R50" s="124"/>
      <c r="S50" s="124"/>
      <c r="T50" s="39"/>
      <c r="U50" s="39"/>
      <c r="V50" s="39"/>
      <c r="W50" s="39"/>
      <c r="X50" s="39"/>
      <c r="Y50" s="39"/>
      <c r="Z50" s="39"/>
      <c r="AA50" s="39"/>
      <c r="AB50" s="39"/>
      <c r="AC50" s="39"/>
      <c r="AD50" s="39"/>
      <c r="AE50" s="39"/>
      <c r="AF50" s="39"/>
      <c r="AG50" s="39"/>
    </row>
    <row r="51" spans="11:33" x14ac:dyDescent="0.25">
      <c r="T51" s="39"/>
      <c r="U51" s="39"/>
      <c r="V51" s="39"/>
      <c r="W51" s="39"/>
      <c r="X51" s="39"/>
      <c r="Y51" s="39"/>
      <c r="Z51" s="39"/>
      <c r="AA51" s="39"/>
      <c r="AB51" s="39"/>
      <c r="AC51" s="39"/>
      <c r="AD51" s="39"/>
      <c r="AE51" s="39"/>
      <c r="AF51" s="39"/>
      <c r="AG51" s="39"/>
    </row>
    <row r="52" spans="11:33" x14ac:dyDescent="0.25">
      <c r="T52" s="39"/>
      <c r="U52" s="39"/>
      <c r="V52" s="39"/>
      <c r="W52" s="39"/>
      <c r="X52" s="39"/>
      <c r="Y52" s="39"/>
      <c r="Z52" s="39"/>
      <c r="AA52" s="39"/>
      <c r="AB52" s="39"/>
      <c r="AC52" s="39"/>
      <c r="AD52" s="39"/>
      <c r="AE52" s="39"/>
      <c r="AF52" s="39"/>
      <c r="AG52" s="39"/>
    </row>
    <row r="53" spans="11:33" x14ac:dyDescent="0.25">
      <c r="T53" s="39"/>
      <c r="U53" s="39"/>
      <c r="V53" s="39"/>
      <c r="W53" s="39"/>
      <c r="X53" s="39"/>
      <c r="Y53" s="39"/>
      <c r="Z53" s="39"/>
      <c r="AA53" s="39"/>
      <c r="AB53" s="39"/>
      <c r="AC53" s="39"/>
      <c r="AD53" s="39"/>
      <c r="AE53" s="39"/>
      <c r="AF53" s="39"/>
      <c r="AG53" s="39"/>
    </row>
    <row r="54" spans="11:33" x14ac:dyDescent="0.25">
      <c r="T54" s="39"/>
      <c r="U54" s="39"/>
      <c r="V54" s="39"/>
      <c r="W54" s="39"/>
      <c r="X54" s="39"/>
      <c r="Y54" s="39"/>
      <c r="Z54" s="39"/>
      <c r="AA54" s="39"/>
      <c r="AB54" s="39"/>
      <c r="AC54" s="39"/>
      <c r="AD54" s="39"/>
      <c r="AE54" s="39"/>
      <c r="AF54" s="39"/>
      <c r="AG54" s="39"/>
    </row>
    <row r="55" spans="11:33" x14ac:dyDescent="0.25">
      <c r="T55" s="39"/>
      <c r="U55" s="39"/>
      <c r="V55" s="39"/>
      <c r="W55" s="39"/>
      <c r="X55" s="39"/>
      <c r="Y55" s="39"/>
      <c r="Z55" s="39"/>
      <c r="AA55" s="39"/>
      <c r="AB55" s="39"/>
      <c r="AC55" s="39"/>
      <c r="AD55" s="39"/>
      <c r="AE55" s="39"/>
      <c r="AF55" s="39"/>
      <c r="AG55" s="39"/>
    </row>
    <row r="56" spans="11:33" x14ac:dyDescent="0.25">
      <c r="T56" s="39"/>
      <c r="U56" s="39"/>
      <c r="V56" s="39"/>
      <c r="W56" s="39"/>
      <c r="X56" s="39"/>
      <c r="Y56" s="39"/>
      <c r="Z56" s="39"/>
      <c r="AA56" s="39"/>
      <c r="AB56" s="39"/>
      <c r="AC56" s="39"/>
      <c r="AD56" s="39"/>
      <c r="AE56" s="39"/>
      <c r="AF56" s="39"/>
      <c r="AG56" s="39"/>
    </row>
    <row r="57" spans="11:33" x14ac:dyDescent="0.25">
      <c r="T57" s="39"/>
      <c r="U57" s="39"/>
      <c r="V57" s="39"/>
      <c r="W57" s="39"/>
      <c r="X57" s="39"/>
      <c r="Y57" s="39"/>
      <c r="Z57" s="39"/>
      <c r="AA57" s="39"/>
      <c r="AB57" s="39"/>
      <c r="AC57" s="39"/>
      <c r="AD57" s="39"/>
      <c r="AE57" s="39"/>
      <c r="AF57" s="39"/>
      <c r="AG57" s="39"/>
    </row>
    <row r="58" spans="11:33" x14ac:dyDescent="0.25">
      <c r="T58" s="39"/>
      <c r="U58" s="39"/>
      <c r="V58" s="39"/>
      <c r="W58" s="39"/>
      <c r="X58" s="39"/>
      <c r="Y58" s="39"/>
      <c r="Z58" s="39"/>
      <c r="AA58" s="39"/>
      <c r="AB58" s="39"/>
      <c r="AC58" s="39"/>
      <c r="AD58" s="39"/>
      <c r="AE58" s="39"/>
      <c r="AF58" s="39"/>
      <c r="AG58" s="39"/>
    </row>
    <row r="59" spans="11:33" x14ac:dyDescent="0.25">
      <c r="K59" s="124"/>
      <c r="L59" s="124"/>
      <c r="M59" s="124"/>
      <c r="N59" s="124"/>
      <c r="O59" s="124"/>
      <c r="P59" s="124"/>
      <c r="Q59" s="124"/>
      <c r="R59" s="124"/>
      <c r="S59" s="124"/>
      <c r="T59" s="41"/>
      <c r="U59" s="41"/>
      <c r="V59" s="41"/>
      <c r="W59" s="41"/>
      <c r="X59" s="41"/>
      <c r="Y59" s="41"/>
      <c r="Z59" s="41"/>
      <c r="AA59" s="41"/>
      <c r="AB59" s="41"/>
      <c r="AC59" s="41"/>
      <c r="AD59" s="41"/>
      <c r="AE59" s="41"/>
      <c r="AF59" s="41"/>
      <c r="AG59" s="41"/>
    </row>
  </sheetData>
  <mergeCells count="8">
    <mergeCell ref="U33:W35"/>
    <mergeCell ref="K50:S50"/>
    <mergeCell ref="K59:S59"/>
    <mergeCell ref="A1:C3"/>
    <mergeCell ref="U3:W5"/>
    <mergeCell ref="A4:A6"/>
    <mergeCell ref="B4:C4"/>
    <mergeCell ref="F30:G30"/>
  </mergeCells>
  <pageMargins left="0.7" right="0.7" top="0.75" bottom="0.75" header="0.51180555555555496" footer="0.51180555555555496"/>
  <pageSetup paperSize="9"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3:I32"/>
  <sheetViews>
    <sheetView zoomScaleNormal="100" workbookViewId="0"/>
  </sheetViews>
  <sheetFormatPr baseColWidth="10" defaultColWidth="11.42578125" defaultRowHeight="15" x14ac:dyDescent="0.25"/>
  <sheetData>
    <row r="3" spans="7:9" x14ac:dyDescent="0.25">
      <c r="G3" s="31"/>
      <c r="H3" s="129" t="s">
        <v>41</v>
      </c>
      <c r="I3" s="129"/>
    </row>
    <row r="4" spans="7:9" x14ac:dyDescent="0.25">
      <c r="G4" s="31"/>
      <c r="H4" s="32">
        <v>2018</v>
      </c>
      <c r="I4" s="32">
        <v>2019</v>
      </c>
    </row>
    <row r="5" spans="7:9" x14ac:dyDescent="0.25">
      <c r="G5" s="33" t="s">
        <v>42</v>
      </c>
      <c r="H5" s="34">
        <v>13655865</v>
      </c>
      <c r="I5" s="34">
        <v>13328336.1126178</v>
      </c>
    </row>
    <row r="6" spans="7:9" x14ac:dyDescent="0.25">
      <c r="G6" s="36" t="s">
        <v>43</v>
      </c>
      <c r="H6" s="35">
        <v>5732084</v>
      </c>
      <c r="I6" s="35">
        <v>5501062.2619024897</v>
      </c>
    </row>
    <row r="7" spans="7:9" x14ac:dyDescent="0.25">
      <c r="G7" s="36" t="s">
        <v>44</v>
      </c>
      <c r="H7" s="35">
        <v>3985056</v>
      </c>
      <c r="I7" s="35">
        <v>4076889.9332042001</v>
      </c>
    </row>
    <row r="8" spans="7:9" x14ac:dyDescent="0.25">
      <c r="G8" s="36" t="s">
        <v>45</v>
      </c>
      <c r="H8" s="35">
        <v>887921</v>
      </c>
      <c r="I8" s="35">
        <v>830703.87211906898</v>
      </c>
    </row>
    <row r="9" spans="7:9" x14ac:dyDescent="0.25">
      <c r="G9" s="36" t="s">
        <v>46</v>
      </c>
      <c r="H9" s="35">
        <v>574305</v>
      </c>
      <c r="I9" s="35">
        <v>548730.86422528396</v>
      </c>
    </row>
    <row r="10" spans="7:9" x14ac:dyDescent="0.25">
      <c r="G10" s="36" t="s">
        <v>47</v>
      </c>
      <c r="H10" s="35">
        <v>526225</v>
      </c>
      <c r="I10" s="35">
        <v>556492.67521817598</v>
      </c>
    </row>
    <row r="11" spans="7:9" x14ac:dyDescent="0.25">
      <c r="G11" s="36" t="s">
        <v>48</v>
      </c>
      <c r="H11" s="35">
        <v>472446</v>
      </c>
      <c r="I11" s="35">
        <v>483527.879401599</v>
      </c>
    </row>
    <row r="12" spans="7:9" x14ac:dyDescent="0.25">
      <c r="G12" s="36" t="s">
        <v>49</v>
      </c>
      <c r="H12" s="35">
        <v>266313</v>
      </c>
      <c r="I12" s="35">
        <v>310108.221320624</v>
      </c>
    </row>
    <row r="13" spans="7:9" x14ac:dyDescent="0.25">
      <c r="G13" s="36" t="s">
        <v>50</v>
      </c>
      <c r="H13" s="35">
        <v>194619</v>
      </c>
      <c r="I13" s="35">
        <v>303715.03402945102</v>
      </c>
    </row>
    <row r="14" spans="7:9" x14ac:dyDescent="0.25">
      <c r="G14" s="36" t="s">
        <v>51</v>
      </c>
      <c r="H14" s="35">
        <v>192237</v>
      </c>
      <c r="I14" s="35">
        <v>151520.852306218</v>
      </c>
    </row>
    <row r="15" spans="7:9" x14ac:dyDescent="0.25">
      <c r="G15" s="36" t="s">
        <v>52</v>
      </c>
      <c r="H15" s="35">
        <v>190057</v>
      </c>
      <c r="I15" s="35">
        <v>134284.89692024299</v>
      </c>
    </row>
    <row r="16" spans="7:9" x14ac:dyDescent="0.25">
      <c r="G16" s="36" t="s">
        <v>53</v>
      </c>
      <c r="H16" s="35">
        <v>57895</v>
      </c>
      <c r="I16" s="35">
        <v>80425.393142873305</v>
      </c>
    </row>
    <row r="17" spans="1:9" x14ac:dyDescent="0.25">
      <c r="G17" s="36" t="s">
        <v>54</v>
      </c>
      <c r="H17" s="35">
        <v>576707</v>
      </c>
      <c r="I17" s="35">
        <v>350874.22882759903</v>
      </c>
    </row>
    <row r="19" spans="1:9" x14ac:dyDescent="0.25">
      <c r="G19" s="6"/>
      <c r="H19" s="13">
        <v>2018</v>
      </c>
      <c r="I19" s="13">
        <v>2019</v>
      </c>
    </row>
    <row r="20" spans="1:9" x14ac:dyDescent="0.25">
      <c r="G20" s="13" t="s">
        <v>42</v>
      </c>
      <c r="H20" s="23">
        <v>1</v>
      </c>
      <c r="I20" s="23">
        <v>1</v>
      </c>
    </row>
    <row r="21" spans="1:9" x14ac:dyDescent="0.25">
      <c r="G21" s="13" t="s">
        <v>43</v>
      </c>
      <c r="H21" s="23">
        <v>0.41273435899434502</v>
      </c>
      <c r="I21" s="23">
        <v>0.43339230062654699</v>
      </c>
    </row>
    <row r="22" spans="1:9" x14ac:dyDescent="0.25">
      <c r="G22" s="13" t="s">
        <v>44</v>
      </c>
      <c r="H22" s="23">
        <v>0.30588138675049198</v>
      </c>
      <c r="I22" s="23">
        <v>0.300848280269501</v>
      </c>
    </row>
    <row r="23" spans="1:9" x14ac:dyDescent="0.25">
      <c r="G23" s="13" t="s">
        <v>45</v>
      </c>
      <c r="H23" s="23">
        <v>6.2326149723419003E-2</v>
      </c>
      <c r="I23" s="23">
        <v>6.0203093160884298E-2</v>
      </c>
    </row>
    <row r="24" spans="1:9" x14ac:dyDescent="0.25">
      <c r="G24" s="13" t="s">
        <v>46</v>
      </c>
      <c r="H24" s="23">
        <v>4.1170245077013501E-2</v>
      </c>
      <c r="I24" s="23">
        <v>4.6288487389604303E-2</v>
      </c>
    </row>
    <row r="25" spans="1:9" x14ac:dyDescent="0.25">
      <c r="G25" s="13" t="s">
        <v>47</v>
      </c>
      <c r="H25" s="23">
        <v>4.1752599162873001E-2</v>
      </c>
      <c r="I25" s="23">
        <v>3.7450276331533798E-2</v>
      </c>
    </row>
    <row r="26" spans="1:9" x14ac:dyDescent="0.25">
      <c r="G26" s="13" t="s">
        <v>48</v>
      </c>
      <c r="H26" s="23">
        <v>3.62781877134572E-2</v>
      </c>
      <c r="I26" s="23">
        <v>3.0278434847299598E-2</v>
      </c>
    </row>
    <row r="27" spans="1:9" x14ac:dyDescent="0.25">
      <c r="G27" s="13" t="s">
        <v>49</v>
      </c>
      <c r="H27" s="23">
        <v>2.3266836812964799E-2</v>
      </c>
      <c r="I27" s="23">
        <v>2.87183251154569E-2</v>
      </c>
    </row>
    <row r="28" spans="1:9" x14ac:dyDescent="0.25">
      <c r="A28" s="130" t="s">
        <v>99</v>
      </c>
      <c r="B28" s="130"/>
      <c r="C28" s="130"/>
      <c r="D28" s="130"/>
      <c r="E28" s="130"/>
      <c r="G28" s="13" t="s">
        <v>50</v>
      </c>
      <c r="H28" s="23">
        <v>2.2787167990303499E-2</v>
      </c>
      <c r="I28" s="23">
        <v>2.5803714005163601E-2</v>
      </c>
    </row>
    <row r="29" spans="1:9" x14ac:dyDescent="0.25">
      <c r="A29" s="130"/>
      <c r="B29" s="130"/>
      <c r="C29" s="130"/>
      <c r="D29" s="130"/>
      <c r="E29" s="130"/>
      <c r="G29" s="13" t="s">
        <v>51</v>
      </c>
      <c r="H29" s="23">
        <v>1.1368324675033899E-2</v>
      </c>
      <c r="I29" s="23">
        <v>4.2242754180977296E-3</v>
      </c>
    </row>
    <row r="30" spans="1:9" x14ac:dyDescent="0.25">
      <c r="G30" s="13" t="s">
        <v>52</v>
      </c>
      <c r="H30" s="23">
        <v>1.0075143347646901E-2</v>
      </c>
      <c r="I30" s="23">
        <v>5.7832484375757E-3</v>
      </c>
    </row>
    <row r="31" spans="1:9" x14ac:dyDescent="0.25">
      <c r="G31" s="13" t="s">
        <v>53</v>
      </c>
      <c r="H31" s="23">
        <v>6.0341660401807698E-3</v>
      </c>
      <c r="I31" s="23">
        <v>5.8008118751102502E-3</v>
      </c>
    </row>
    <row r="32" spans="1:9" x14ac:dyDescent="0.25">
      <c r="G32" s="13" t="s">
        <v>54</v>
      </c>
      <c r="H32" s="23">
        <v>2.63254337122719E-2</v>
      </c>
      <c r="I32" s="23">
        <v>2.1208752523225401E-2</v>
      </c>
    </row>
  </sheetData>
  <mergeCells count="2">
    <mergeCell ref="H3:I3"/>
    <mergeCell ref="A28:E29"/>
  </mergeCells>
  <pageMargins left="0.7" right="0.7" top="0.75" bottom="0.75" header="0.51180555555555496" footer="0.51180555555555496"/>
  <pageSetup paperSize="9"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MA15"/>
  <sheetViews>
    <sheetView zoomScaleNormal="100" workbookViewId="0">
      <selection activeCell="A15" sqref="A15:I15"/>
    </sheetView>
  </sheetViews>
  <sheetFormatPr baseColWidth="10" defaultColWidth="10.85546875" defaultRowHeight="15" x14ac:dyDescent="0.25"/>
  <cols>
    <col min="1" max="1" width="7.85546875" style="42" customWidth="1"/>
    <col min="2" max="9" width="10.42578125" style="42" customWidth="1"/>
    <col min="10" max="1015" width="10.85546875" style="42"/>
    <col min="1016" max="1024" width="8.7109375" customWidth="1"/>
  </cols>
  <sheetData>
    <row r="1" spans="1:9" x14ac:dyDescent="0.25">
      <c r="A1" s="131" t="s">
        <v>58</v>
      </c>
      <c r="B1" s="131"/>
      <c r="C1" s="131"/>
      <c r="D1" s="131"/>
      <c r="E1" s="131"/>
      <c r="F1" s="131"/>
      <c r="G1" s="131"/>
      <c r="H1" s="131"/>
      <c r="I1" s="131"/>
    </row>
    <row r="2" spans="1:9" x14ac:dyDescent="0.25">
      <c r="A2" s="132"/>
      <c r="B2" s="133" t="s">
        <v>38</v>
      </c>
      <c r="C2" s="133"/>
      <c r="D2" s="133"/>
      <c r="E2" s="133"/>
      <c r="F2" s="133" t="s">
        <v>39</v>
      </c>
      <c r="G2" s="133"/>
      <c r="H2" s="133"/>
      <c r="I2" s="133"/>
    </row>
    <row r="3" spans="1:9" ht="45" x14ac:dyDescent="0.25">
      <c r="A3" s="132"/>
      <c r="B3" s="43" t="s">
        <v>59</v>
      </c>
      <c r="C3" s="43" t="s">
        <v>60</v>
      </c>
      <c r="D3" s="43" t="s">
        <v>61</v>
      </c>
      <c r="E3" s="43" t="s">
        <v>62</v>
      </c>
      <c r="F3" s="43" t="s">
        <v>59</v>
      </c>
      <c r="G3" s="43" t="s">
        <v>60</v>
      </c>
      <c r="H3" s="43" t="s">
        <v>61</v>
      </c>
      <c r="I3" s="43" t="s">
        <v>62</v>
      </c>
    </row>
    <row r="4" spans="1:9" x14ac:dyDescent="0.25">
      <c r="A4" s="44">
        <v>2010</v>
      </c>
      <c r="B4" s="45">
        <v>27153</v>
      </c>
      <c r="C4" s="45">
        <v>3906068</v>
      </c>
      <c r="D4" s="45">
        <v>143854.01244798</v>
      </c>
      <c r="E4" s="46" t="s">
        <v>63</v>
      </c>
      <c r="F4" s="45">
        <v>960948</v>
      </c>
      <c r="G4" s="45">
        <v>122490463</v>
      </c>
      <c r="H4" s="45">
        <v>127468.357288844</v>
      </c>
      <c r="I4" s="46" t="s">
        <v>63</v>
      </c>
    </row>
    <row r="5" spans="1:9" x14ac:dyDescent="0.25">
      <c r="A5" s="44">
        <v>2011</v>
      </c>
      <c r="B5" s="45">
        <v>19325</v>
      </c>
      <c r="C5" s="45">
        <v>2420050</v>
      </c>
      <c r="D5" s="45">
        <v>125228.97800776199</v>
      </c>
      <c r="E5" s="46" t="s">
        <v>63</v>
      </c>
      <c r="F5" s="45">
        <v>651759</v>
      </c>
      <c r="G5" s="45">
        <v>77957706</v>
      </c>
      <c r="H5" s="45">
        <v>119611.245874625</v>
      </c>
      <c r="I5" s="46" t="s">
        <v>63</v>
      </c>
    </row>
    <row r="6" spans="1:9" x14ac:dyDescent="0.25">
      <c r="A6" s="44">
        <v>2012</v>
      </c>
      <c r="B6" s="45">
        <v>14963</v>
      </c>
      <c r="C6" s="45">
        <v>1795346</v>
      </c>
      <c r="D6" s="45">
        <v>119985.698055203</v>
      </c>
      <c r="E6" s="46" t="s">
        <v>63</v>
      </c>
      <c r="F6" s="45">
        <v>456765</v>
      </c>
      <c r="G6" s="45">
        <v>51743707</v>
      </c>
      <c r="H6" s="45">
        <v>113282.994537673</v>
      </c>
      <c r="I6" s="46" t="s">
        <v>63</v>
      </c>
    </row>
    <row r="7" spans="1:9" x14ac:dyDescent="0.25">
      <c r="A7" s="44">
        <v>2013</v>
      </c>
      <c r="B7" s="45">
        <v>10207</v>
      </c>
      <c r="C7" s="45">
        <v>1365968</v>
      </c>
      <c r="D7" s="45">
        <v>133826.58959537599</v>
      </c>
      <c r="E7" s="46" t="s">
        <v>63</v>
      </c>
      <c r="F7" s="45">
        <v>326978</v>
      </c>
      <c r="G7" s="45">
        <v>37484012</v>
      </c>
      <c r="H7" s="45">
        <v>114637.718745604</v>
      </c>
      <c r="I7" s="46" t="s">
        <v>63</v>
      </c>
    </row>
    <row r="8" spans="1:9" x14ac:dyDescent="0.25">
      <c r="A8" s="44">
        <v>2014</v>
      </c>
      <c r="B8" s="45">
        <v>9786</v>
      </c>
      <c r="C8" s="45">
        <v>1489345</v>
      </c>
      <c r="D8" s="45">
        <v>152191.39587165299</v>
      </c>
      <c r="E8" s="45">
        <v>1941</v>
      </c>
      <c r="F8" s="45">
        <v>315535</v>
      </c>
      <c r="G8" s="45">
        <v>41097804</v>
      </c>
      <c r="H8" s="45">
        <v>130248.004183371</v>
      </c>
      <c r="I8" s="45">
        <v>70422</v>
      </c>
    </row>
    <row r="9" spans="1:9" x14ac:dyDescent="0.25">
      <c r="A9" s="44">
        <v>2015</v>
      </c>
      <c r="B9" s="45">
        <v>12748</v>
      </c>
      <c r="C9" s="45">
        <v>2181378</v>
      </c>
      <c r="D9" s="45">
        <v>171115.312205836</v>
      </c>
      <c r="E9" s="45">
        <v>1328</v>
      </c>
      <c r="F9" s="45">
        <v>371981</v>
      </c>
      <c r="G9" s="45">
        <v>48936163</v>
      </c>
      <c r="H9" s="45">
        <v>131555.54450361701</v>
      </c>
      <c r="I9" s="45">
        <v>60032</v>
      </c>
    </row>
    <row r="10" spans="1:9" x14ac:dyDescent="0.25">
      <c r="A10" s="44">
        <v>2016</v>
      </c>
      <c r="B10" s="45">
        <v>13907</v>
      </c>
      <c r="C10" s="45">
        <v>2459346</v>
      </c>
      <c r="D10" s="45">
        <v>176842.30962824501</v>
      </c>
      <c r="E10" s="45">
        <v>753</v>
      </c>
      <c r="F10" s="45">
        <v>400873</v>
      </c>
      <c r="G10" s="45">
        <v>53610362</v>
      </c>
      <c r="H10" s="45">
        <v>133734.030478481</v>
      </c>
      <c r="I10" s="45">
        <v>41288</v>
      </c>
    </row>
    <row r="11" spans="1:9" x14ac:dyDescent="0.25">
      <c r="A11" s="44">
        <v>2017</v>
      </c>
      <c r="B11" s="45">
        <v>14686</v>
      </c>
      <c r="C11" s="45">
        <v>2866644</v>
      </c>
      <c r="D11" s="45">
        <v>195195.69658177899</v>
      </c>
      <c r="E11" s="45">
        <v>515</v>
      </c>
      <c r="F11" s="45">
        <v>429082</v>
      </c>
      <c r="G11" s="45">
        <v>60691568</v>
      </c>
      <c r="H11" s="45">
        <v>141445.15034422299</v>
      </c>
      <c r="I11" s="45">
        <v>27171</v>
      </c>
    </row>
    <row r="12" spans="1:9" x14ac:dyDescent="0.25">
      <c r="A12" s="44">
        <v>2018</v>
      </c>
      <c r="B12" s="45">
        <v>14576</v>
      </c>
      <c r="C12" s="45">
        <v>3335965</v>
      </c>
      <c r="D12" s="45">
        <f>C12/B12*1000</f>
        <v>228866.97310647639</v>
      </c>
      <c r="E12" s="45">
        <v>387</v>
      </c>
      <c r="F12" s="45">
        <v>478403</v>
      </c>
      <c r="G12" s="45">
        <v>68382147</v>
      </c>
      <c r="H12" s="45">
        <v>142938.374132269</v>
      </c>
      <c r="I12" s="45">
        <v>25903</v>
      </c>
    </row>
    <row r="13" spans="1:9" x14ac:dyDescent="0.25">
      <c r="A13" s="44">
        <v>2019</v>
      </c>
      <c r="B13" s="45">
        <v>13812</v>
      </c>
      <c r="C13" s="45">
        <v>3053905</v>
      </c>
      <c r="D13" s="45">
        <f>C13/B13*1000</f>
        <v>221105.19837822183</v>
      </c>
      <c r="E13" s="45">
        <v>411</v>
      </c>
      <c r="F13" s="45">
        <v>497720</v>
      </c>
      <c r="G13" s="45">
        <v>73716908</v>
      </c>
      <c r="H13" s="45">
        <f>G13/F13*1000</f>
        <v>148109.19392429478</v>
      </c>
      <c r="I13" s="45">
        <v>27488</v>
      </c>
    </row>
    <row r="14" spans="1:9" x14ac:dyDescent="0.25">
      <c r="A14" s="44">
        <v>2020</v>
      </c>
      <c r="B14" s="22">
        <v>14873</v>
      </c>
      <c r="C14" s="22">
        <v>3029970</v>
      </c>
      <c r="D14" s="22">
        <f>C14/B14*1000</f>
        <v>203722.85349290661</v>
      </c>
      <c r="E14" s="22">
        <v>372</v>
      </c>
      <c r="F14" s="47">
        <v>464017</v>
      </c>
      <c r="G14" s="47">
        <v>69733289</v>
      </c>
      <c r="H14" s="47">
        <f>G14/F14*1000</f>
        <v>150281.75476329532</v>
      </c>
      <c r="I14" s="22">
        <v>18903</v>
      </c>
    </row>
    <row r="15" spans="1:9" x14ac:dyDescent="0.25">
      <c r="A15" s="134" t="s">
        <v>64</v>
      </c>
      <c r="B15" s="134"/>
      <c r="C15" s="134"/>
      <c r="D15" s="134"/>
      <c r="E15" s="134"/>
      <c r="F15" s="134"/>
      <c r="G15" s="134"/>
      <c r="H15" s="134"/>
      <c r="I15" s="134"/>
    </row>
  </sheetData>
  <mergeCells count="5">
    <mergeCell ref="A1:I1"/>
    <mergeCell ref="A2:A3"/>
    <mergeCell ref="B2:E2"/>
    <mergeCell ref="F2:I2"/>
    <mergeCell ref="A15:I15"/>
  </mergeCells>
  <pageMargins left="0.7" right="0.7" top="0.75" bottom="0.75" header="0.51180555555555496" footer="0.51180555555555496"/>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21"/>
  <sheetViews>
    <sheetView zoomScaleNormal="100" workbookViewId="0">
      <selection activeCell="A14" sqref="A14"/>
    </sheetView>
  </sheetViews>
  <sheetFormatPr baseColWidth="10" defaultColWidth="11.42578125" defaultRowHeight="15" x14ac:dyDescent="0.25"/>
  <sheetData>
    <row r="21" spans="1:1" x14ac:dyDescent="0.25">
      <c r="A21" t="s">
        <v>100</v>
      </c>
    </row>
  </sheetData>
  <pageMargins left="0.7" right="0.7" top="0.75" bottom="0.75" header="0.51180555555555496" footer="0.51180555555555496"/>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5</TotalTime>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Índex de quadres i gràfics</vt:lpstr>
      <vt:lpstr>G1a</vt:lpstr>
      <vt:lpstr>G1b</vt:lpstr>
      <vt:lpstr>G2</vt:lpstr>
      <vt:lpstr>G3</vt:lpstr>
      <vt:lpstr>G4A</vt:lpstr>
      <vt:lpstr>G4</vt:lpstr>
      <vt:lpstr>Q1</vt:lpstr>
      <vt:lpstr>G5</vt:lpstr>
      <vt:lpstr>G6 </vt:lpstr>
      <vt:lpstr>G7</vt:lpstr>
      <vt:lpstr>G8 </vt:lpstr>
      <vt:lpstr> QA1 </vt:lpstr>
      <vt:lpstr>QA2</vt:lpstr>
    </vt:vector>
  </TitlesOfParts>
  <Company>UIB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dc:description/>
  <cp:lastModifiedBy>Anna Grau Casajust</cp:lastModifiedBy>
  <cp:revision>2</cp:revision>
  <cp:lastPrinted>2021-10-27T10:02:30Z</cp:lastPrinted>
  <dcterms:created xsi:type="dcterms:W3CDTF">2020-05-26T14:25:35Z</dcterms:created>
  <dcterms:modified xsi:type="dcterms:W3CDTF">2021-10-27T10:04:15Z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0x010100C29E95C9BA47A749B9912D38DA40ED2A</vt:lpwstr>
  </property>
  <property fmtid="{D5CDD505-2E9C-101B-9397-08002B2CF9AE}" pid="3" name="HyperlinksChanged">
    <vt:bool>false</vt:bool>
  </property>
  <property fmtid="{D5CDD505-2E9C-101B-9397-08002B2CF9AE}" pid="4" name="LinksUpToDate">
    <vt:bool>false</vt:bool>
  </property>
  <property fmtid="{D5CDD505-2E9C-101B-9397-08002B2CF9AE}" pid="5" name="ScaleCrop">
    <vt:bool>false</vt:bool>
  </property>
  <property fmtid="{D5CDD505-2E9C-101B-9397-08002B2CF9AE}" pid="6" name="ShareDoc">
    <vt:bool>false</vt:bool>
  </property>
</Properties>
</file>