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defaultThemeVersion="166925"/>
  <mc:AlternateContent xmlns:mc="http://schemas.openxmlformats.org/markup-compatibility/2006">
    <mc:Choice Requires="x15">
      <x15ac:absPath xmlns:x15ac="http://schemas.microsoft.com/office/spreadsheetml/2010/11/ac" url="G:\TRESORERIA\POLFIN Y SEGUROS\MEDIADORES DE SEGUROS\DEC's\DEC 2025\Models per publicar\Agents\"/>
    </mc:Choice>
  </mc:AlternateContent>
  <xr:revisionPtr revIDLastSave="0" documentId="13_ncr:1_{6A72494E-FC00-411A-B663-06B2037BA042}" xr6:coauthVersionLast="47" xr6:coauthVersionMax="47" xr10:uidLastSave="{00000000-0000-0000-0000-000000000000}"/>
  <bookViews>
    <workbookView xWindow="28680" yWindow="-120" windowWidth="21840" windowHeight="13020" tabRatio="500" xr2:uid="{00000000-000D-0000-FFFF-FFFF00000000}"/>
  </bookViews>
  <sheets>
    <sheet name="Model AGENT V" sheetId="1" r:id="rId1"/>
    <sheet name="tablas" sheetId="2" state="hidden" r:id="rId2"/>
    <sheet name="Tablas auxiliares" sheetId="3" state="hidden" r:id="rId3"/>
  </sheets>
  <definedNames>
    <definedName name="_xlnm.Print_Area" localSheetId="0">'Model AGENT V'!$A$1:$W$286</definedName>
    <definedName name="ASEGURADORAS_3">'Tablas auxiliares'!#REF!</definedName>
    <definedName name="CALLE">'Tablas auxiliares'!$C$67:$C$72</definedName>
    <definedName name="CAUCION">'Tablas auxiliares'!$H$67:$H$72</definedName>
    <definedName name="CHEQUEADO">'Tablas auxiliares'!$L$66:$L$67</definedName>
    <definedName name="CLAVE1">'Tablas auxiliares'!$A$66:$A$89</definedName>
    <definedName name="NUM_ENTIDADES">'Tablas auxiliares'!$D$71:$D$74</definedName>
    <definedName name="PROVINCIAS">'Tablas auxiliares'!$F$67:$F$69</definedName>
    <definedName name="REGIMEN">'Tablas auxiliares'!$D$67:$D$69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5" i="1" l="1"/>
  <c r="B109" i="1"/>
  <c r="H17" i="2"/>
  <c r="H18" i="2"/>
  <c r="H19" i="2"/>
  <c r="H20" i="2"/>
  <c r="G17" i="2"/>
  <c r="G18" i="2"/>
  <c r="G19" i="2"/>
  <c r="G20" i="2"/>
  <c r="F20" i="2"/>
  <c r="E17" i="2"/>
  <c r="E18" i="2"/>
  <c r="E19" i="2"/>
  <c r="E20" i="2"/>
  <c r="D17" i="2"/>
  <c r="D18" i="2"/>
  <c r="D19" i="2"/>
  <c r="D20" i="2"/>
  <c r="S66" i="1"/>
  <c r="N66" i="1"/>
  <c r="N65" i="1"/>
  <c r="N64" i="1"/>
  <c r="F19" i="2" s="1"/>
  <c r="N63" i="1"/>
  <c r="F18" i="2" s="1"/>
  <c r="N62" i="1"/>
  <c r="F17" i="2" s="1"/>
  <c r="L66" i="1"/>
  <c r="L23" i="1" l="1"/>
  <c r="M2" i="2" s="1"/>
  <c r="A2" i="2"/>
  <c r="F133" i="2"/>
  <c r="F134" i="2"/>
  <c r="F135" i="2"/>
  <c r="F136" i="2"/>
  <c r="F137" i="2"/>
  <c r="F138" i="2"/>
  <c r="F139" i="2"/>
  <c r="F140" i="2"/>
  <c r="F141" i="2"/>
  <c r="F142" i="2"/>
  <c r="F143" i="2"/>
  <c r="F144" i="2"/>
  <c r="F145" i="2"/>
  <c r="F146" i="2"/>
  <c r="F147" i="2"/>
  <c r="F148" i="2"/>
  <c r="F149" i="2"/>
  <c r="F150" i="2"/>
  <c r="F151" i="2"/>
  <c r="F152" i="2"/>
  <c r="F153" i="2"/>
  <c r="F154" i="2"/>
  <c r="H132" i="2"/>
  <c r="F132" i="2"/>
  <c r="E132" i="2"/>
  <c r="C132" i="2"/>
  <c r="T87" i="1"/>
  <c r="M269" i="1" s="1"/>
  <c r="H56" i="2"/>
  <c r="G56" i="2"/>
  <c r="F56" i="2"/>
  <c r="E56" i="2"/>
  <c r="H51" i="2"/>
  <c r="G51" i="2"/>
  <c r="F51" i="2"/>
  <c r="E51" i="2"/>
  <c r="T255" i="1"/>
  <c r="T262" i="1" s="1"/>
  <c r="T246" i="1"/>
  <c r="T261" i="1" s="1"/>
  <c r="T263" i="1" s="1"/>
  <c r="H159" i="2"/>
  <c r="H160" i="2"/>
  <c r="F159" i="2"/>
  <c r="F160" i="2"/>
  <c r="E159" i="2"/>
  <c r="E160" i="2"/>
  <c r="C159" i="2"/>
  <c r="S233" i="1"/>
  <c r="F233" i="1"/>
  <c r="E154" i="2"/>
  <c r="E153" i="2"/>
  <c r="E152" i="2"/>
  <c r="E151" i="2"/>
  <c r="E150" i="2"/>
  <c r="E149" i="2"/>
  <c r="E148" i="2"/>
  <c r="E147" i="2"/>
  <c r="E146" i="2"/>
  <c r="E145" i="2"/>
  <c r="E144" i="2"/>
  <c r="E143" i="2"/>
  <c r="E142" i="2"/>
  <c r="E141" i="2"/>
  <c r="E140" i="2"/>
  <c r="E139" i="2"/>
  <c r="E138" i="2"/>
  <c r="E137" i="2"/>
  <c r="E136" i="2"/>
  <c r="E135" i="2"/>
  <c r="E134" i="2"/>
  <c r="E133" i="2"/>
  <c r="C143" i="2"/>
  <c r="C141" i="2"/>
  <c r="C140" i="2"/>
  <c r="C139" i="2"/>
  <c r="C133" i="2"/>
  <c r="C134" i="2"/>
  <c r="C135" i="2"/>
  <c r="C136" i="2"/>
  <c r="C137" i="2"/>
  <c r="C138" i="2"/>
  <c r="T218" i="1"/>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61" i="2"/>
  <c r="R188" i="1"/>
  <c r="O188" i="1"/>
  <c r="M271" i="1" s="1"/>
  <c r="H115" i="1" l="1"/>
  <c r="N231" i="1"/>
  <c r="N232" i="1"/>
  <c r="G160" i="2" s="1"/>
  <c r="T257" i="1"/>
  <c r="G159" i="2"/>
  <c r="B51" i="2"/>
  <c r="B56" i="2"/>
  <c r="C56" i="2"/>
  <c r="I8" i="2"/>
  <c r="H8" i="2"/>
  <c r="B8" i="2"/>
  <c r="N233" i="1" l="1"/>
  <c r="E42" i="2"/>
  <c r="E43" i="2"/>
  <c r="E44" i="2"/>
  <c r="E45" i="2"/>
  <c r="E46" i="2"/>
  <c r="E47" i="2"/>
  <c r="D42" i="2"/>
  <c r="D43" i="2"/>
  <c r="D44" i="2"/>
  <c r="D45" i="2"/>
  <c r="D46" i="2"/>
  <c r="D47" i="2"/>
  <c r="C43" i="2"/>
  <c r="C44" i="2"/>
  <c r="C45" i="2"/>
  <c r="C46" i="2"/>
  <c r="C47" i="2"/>
  <c r="C42" i="2"/>
  <c r="A47" i="2"/>
  <c r="A46" i="2"/>
  <c r="A45" i="2"/>
  <c r="A44" i="2"/>
  <c r="A43" i="2"/>
  <c r="A42" i="2"/>
  <c r="N12" i="2"/>
  <c r="N13" i="2"/>
  <c r="M12" i="2"/>
  <c r="M13" i="2"/>
  <c r="L12" i="2"/>
  <c r="L13" i="2"/>
  <c r="K12" i="2"/>
  <c r="K13" i="2"/>
  <c r="J12" i="2"/>
  <c r="J13" i="2"/>
  <c r="I12" i="2"/>
  <c r="I13" i="2"/>
  <c r="H12" i="2"/>
  <c r="H13" i="2"/>
  <c r="G12" i="2"/>
  <c r="G13" i="2"/>
  <c r="F12" i="2"/>
  <c r="F13" i="2"/>
  <c r="E12" i="2"/>
  <c r="E13" i="2"/>
  <c r="D12" i="2"/>
  <c r="D13" i="2"/>
  <c r="C12" i="2"/>
  <c r="C13" i="2"/>
  <c r="W56" i="1" l="1"/>
  <c r="V56" i="1"/>
  <c r="V55" i="1"/>
  <c r="U55" i="1"/>
  <c r="E8" i="2"/>
  <c r="V2" i="2"/>
  <c r="U2" i="2"/>
  <c r="D2" i="2"/>
  <c r="S226" i="1"/>
  <c r="O218" i="1"/>
  <c r="K218" i="1"/>
  <c r="F218" i="1"/>
  <c r="I199" i="1" l="1"/>
  <c r="I215" i="1"/>
  <c r="I202" i="1"/>
  <c r="I200" i="1"/>
  <c r="I216" i="1"/>
  <c r="I195" i="1"/>
  <c r="D132" i="2" s="1"/>
  <c r="J109" i="1"/>
  <c r="D51" i="2" s="1"/>
  <c r="I201" i="1"/>
  <c r="I217" i="1"/>
  <c r="I203" i="1"/>
  <c r="I204" i="1"/>
  <c r="I205" i="1"/>
  <c r="I206" i="1"/>
  <c r="I207" i="1"/>
  <c r="I208" i="1"/>
  <c r="I209" i="1"/>
  <c r="I210" i="1"/>
  <c r="I211" i="1"/>
  <c r="I197" i="1"/>
  <c r="I213" i="1"/>
  <c r="I214" i="1"/>
  <c r="I196" i="1"/>
  <c r="I212" i="1"/>
  <c r="I198" i="1"/>
  <c r="J115" i="1"/>
  <c r="D56" i="2" s="1"/>
  <c r="R206" i="1"/>
  <c r="R207" i="1"/>
  <c r="R208" i="1"/>
  <c r="R209" i="1"/>
  <c r="R210" i="1"/>
  <c r="R211" i="1"/>
  <c r="R196" i="1"/>
  <c r="R212" i="1"/>
  <c r="R217" i="1"/>
  <c r="R197" i="1"/>
  <c r="R213" i="1"/>
  <c r="R198" i="1"/>
  <c r="R214" i="1"/>
  <c r="R199" i="1"/>
  <c r="R215" i="1"/>
  <c r="R200" i="1"/>
  <c r="R216" i="1"/>
  <c r="R195" i="1"/>
  <c r="G132" i="2" s="1"/>
  <c r="R201" i="1"/>
  <c r="R202" i="1"/>
  <c r="R204" i="1"/>
  <c r="R205" i="1"/>
  <c r="R203" i="1"/>
  <c r="P12" i="2"/>
  <c r="P13" i="2"/>
  <c r="Q12" i="2"/>
  <c r="Q13" i="2"/>
  <c r="N182" i="2" l="1"/>
  <c r="A160" i="2" l="1"/>
  <c r="A159" i="2"/>
  <c r="A170" i="2" l="1"/>
  <c r="B170" i="2"/>
  <c r="A171" i="2"/>
  <c r="B171" i="2"/>
  <c r="C171" i="2"/>
  <c r="A172" i="2"/>
  <c r="B172" i="2"/>
  <c r="C172" i="2"/>
  <c r="A173" i="2"/>
  <c r="B173" i="2"/>
  <c r="C173" i="2"/>
  <c r="A174" i="2"/>
  <c r="B174" i="2"/>
  <c r="A175" i="2"/>
  <c r="B175" i="2"/>
  <c r="C175" i="2"/>
  <c r="A176" i="2"/>
  <c r="B176" i="2"/>
  <c r="C176" i="2"/>
  <c r="A177" i="2"/>
  <c r="B177" i="2"/>
  <c r="C177" i="2"/>
  <c r="A178" i="2"/>
  <c r="B178" i="2"/>
  <c r="B169" i="2"/>
  <c r="A169" i="2"/>
  <c r="A133" i="2" l="1"/>
  <c r="A134" i="2"/>
  <c r="A135" i="2"/>
  <c r="A136" i="2"/>
  <c r="A137" i="2"/>
  <c r="A138" i="2"/>
  <c r="A139" i="2"/>
  <c r="A140" i="2"/>
  <c r="A141" i="2"/>
  <c r="A142" i="2"/>
  <c r="A143" i="2"/>
  <c r="A144" i="2"/>
  <c r="A145" i="2"/>
  <c r="A146" i="2"/>
  <c r="A147" i="2"/>
  <c r="A148" i="2"/>
  <c r="A149" i="2"/>
  <c r="A150" i="2"/>
  <c r="A151" i="2"/>
  <c r="A152" i="2"/>
  <c r="A153" i="2"/>
  <c r="A154" i="2"/>
  <c r="A132" i="2"/>
  <c r="I182" i="2" l="1"/>
  <c r="B160" i="2"/>
  <c r="C160" i="2"/>
  <c r="B159" i="2"/>
  <c r="H143" i="2"/>
  <c r="H141" i="2"/>
  <c r="H140" i="2"/>
  <c r="B146" i="2"/>
  <c r="C146" i="2"/>
  <c r="H146" i="2"/>
  <c r="B147" i="2"/>
  <c r="C147" i="2"/>
  <c r="H147" i="2"/>
  <c r="B148" i="2"/>
  <c r="C148" i="2"/>
  <c r="H148" i="2"/>
  <c r="B149" i="2"/>
  <c r="C149" i="2"/>
  <c r="H149" i="2"/>
  <c r="B150" i="2"/>
  <c r="C150" i="2"/>
  <c r="H150" i="2"/>
  <c r="B151" i="2"/>
  <c r="C151" i="2"/>
  <c r="H151" i="2"/>
  <c r="B152" i="2"/>
  <c r="C152" i="2"/>
  <c r="H152" i="2"/>
  <c r="B153" i="2"/>
  <c r="C153" i="2"/>
  <c r="H153" i="2"/>
  <c r="B154" i="2"/>
  <c r="C154" i="2"/>
  <c r="H154" i="2"/>
  <c r="B143" i="2"/>
  <c r="B142" i="2"/>
  <c r="B141" i="2"/>
  <c r="B140" i="2"/>
  <c r="B139" i="2"/>
  <c r="B133" i="2"/>
  <c r="H133" i="2"/>
  <c r="B134" i="2"/>
  <c r="H134" i="2"/>
  <c r="B135" i="2"/>
  <c r="H135" i="2"/>
  <c r="B136" i="2"/>
  <c r="H136" i="2"/>
  <c r="B137" i="2"/>
  <c r="H137" i="2"/>
  <c r="B138" i="2"/>
  <c r="H138" i="2"/>
  <c r="H139" i="2"/>
  <c r="C142" i="2"/>
  <c r="H142" i="2"/>
  <c r="B144" i="2"/>
  <c r="C144" i="2"/>
  <c r="H144" i="2"/>
  <c r="B145" i="2"/>
  <c r="C145" i="2"/>
  <c r="H145" i="2"/>
  <c r="B132" i="2"/>
  <c r="A18" i="2"/>
  <c r="B18" i="2"/>
  <c r="C18" i="2"/>
  <c r="A19" i="2"/>
  <c r="B19" i="2"/>
  <c r="C19" i="2"/>
  <c r="A20" i="2"/>
  <c r="B20" i="2"/>
  <c r="C20" i="2"/>
  <c r="B17" i="2"/>
  <c r="C17" i="2"/>
  <c r="A17" i="2"/>
  <c r="A13" i="2"/>
  <c r="B13" i="2"/>
  <c r="B12" i="2"/>
  <c r="A12" i="2"/>
  <c r="R182" i="2" l="1"/>
  <c r="Q182" i="2"/>
  <c r="O182" i="2"/>
  <c r="U182" i="2"/>
  <c r="S182" i="2"/>
  <c r="G182" i="2"/>
  <c r="F182" i="2"/>
  <c r="T182" i="2" l="1"/>
  <c r="E182" i="2" l="1"/>
  <c r="D182" i="2"/>
  <c r="C182" i="2"/>
  <c r="B182" i="2"/>
  <c r="A182" i="2" l="1"/>
  <c r="D165" i="2"/>
  <c r="B165" i="2"/>
  <c r="A165"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61" i="2"/>
  <c r="A56" i="2"/>
  <c r="A51" i="2"/>
  <c r="C30" i="2" l="1"/>
  <c r="C31" i="2"/>
  <c r="C32" i="2"/>
  <c r="C33" i="2"/>
  <c r="C34" i="2"/>
  <c r="C35" i="2"/>
  <c r="C36" i="2"/>
  <c r="C37" i="2"/>
  <c r="C38" i="2"/>
  <c r="C29" i="2"/>
  <c r="A30" i="2"/>
  <c r="B30" i="2"/>
  <c r="D30" i="2"/>
  <c r="E30" i="2"/>
  <c r="F30" i="2"/>
  <c r="A31" i="2"/>
  <c r="B31" i="2"/>
  <c r="D31" i="2"/>
  <c r="E31" i="2"/>
  <c r="F31" i="2"/>
  <c r="A32" i="2"/>
  <c r="B32" i="2"/>
  <c r="D32" i="2"/>
  <c r="E32" i="2"/>
  <c r="F32" i="2"/>
  <c r="A33" i="2"/>
  <c r="B33" i="2"/>
  <c r="D33" i="2"/>
  <c r="E33" i="2"/>
  <c r="F33" i="2"/>
  <c r="A34" i="2"/>
  <c r="B34" i="2"/>
  <c r="D34" i="2"/>
  <c r="E34" i="2"/>
  <c r="F34" i="2"/>
  <c r="A35" i="2"/>
  <c r="B35" i="2"/>
  <c r="D35" i="2"/>
  <c r="E35" i="2"/>
  <c r="F35" i="2"/>
  <c r="A36" i="2"/>
  <c r="B36" i="2"/>
  <c r="D36" i="2"/>
  <c r="E36" i="2"/>
  <c r="F36" i="2"/>
  <c r="A37" i="2"/>
  <c r="B37" i="2"/>
  <c r="D37" i="2"/>
  <c r="E37" i="2"/>
  <c r="F37" i="2"/>
  <c r="A38" i="2"/>
  <c r="B38" i="2"/>
  <c r="D38" i="2"/>
  <c r="E38" i="2"/>
  <c r="F38" i="2"/>
  <c r="F29" i="2"/>
  <c r="E29" i="2"/>
  <c r="B29" i="2"/>
  <c r="D29" i="2"/>
  <c r="A29" i="2"/>
  <c r="A25" i="2"/>
  <c r="E25" i="2"/>
  <c r="D25" i="2"/>
  <c r="C25" i="2"/>
  <c r="B25" i="2"/>
  <c r="J66" i="1" l="1"/>
  <c r="H66" i="1"/>
  <c r="A8" i="2" l="1"/>
  <c r="C2" i="2"/>
  <c r="G8" i="2"/>
  <c r="F8" i="2"/>
  <c r="D8" i="2"/>
  <c r="C8" i="2"/>
  <c r="T2" i="2" l="1"/>
  <c r="S2" i="2"/>
  <c r="R2" i="2"/>
  <c r="Q2" i="2"/>
  <c r="P2" i="2"/>
  <c r="O2" i="2"/>
  <c r="N2" i="2"/>
  <c r="L2" i="2"/>
  <c r="K2" i="2"/>
  <c r="J2" i="2"/>
  <c r="I2" i="2"/>
  <c r="H2" i="2"/>
  <c r="G2" i="2"/>
  <c r="F2" i="2"/>
  <c r="E2" i="2"/>
  <c r="B2" i="2"/>
  <c r="C174" i="2"/>
  <c r="V66" i="1"/>
  <c r="U56" i="1"/>
  <c r="O12" i="2" l="1"/>
  <c r="O13" i="2"/>
  <c r="H182" i="2"/>
  <c r="C170" i="2"/>
  <c r="C165" i="2"/>
  <c r="P182" i="2"/>
  <c r="K182" i="2"/>
  <c r="C169" i="2"/>
  <c r="D154" i="2"/>
  <c r="G140" i="2"/>
  <c r="D138" i="2"/>
  <c r="D139" i="2"/>
  <c r="D141" i="2"/>
  <c r="D133" i="2"/>
  <c r="D134" i="2"/>
  <c r="D142" i="2"/>
  <c r="D143" i="2"/>
  <c r="D145" i="2"/>
  <c r="D147" i="2"/>
  <c r="D146" i="2"/>
  <c r="D148" i="2"/>
  <c r="D149" i="2"/>
  <c r="D144" i="2"/>
  <c r="G147" i="2"/>
  <c r="D135" i="2"/>
  <c r="D150" i="2"/>
  <c r="D136" i="2"/>
  <c r="D137" i="2"/>
  <c r="G137" i="2"/>
  <c r="G148" i="2"/>
  <c r="D151" i="2"/>
  <c r="D152" i="2"/>
  <c r="G139" i="2"/>
  <c r="D140" i="2"/>
  <c r="D153" i="2"/>
  <c r="G141" i="2"/>
  <c r="G149" i="2"/>
  <c r="G134" i="2"/>
  <c r="G150" i="2"/>
  <c r="G135" i="2"/>
  <c r="G133" i="2"/>
  <c r="G142" i="2"/>
  <c r="G143" i="2"/>
  <c r="G151" i="2"/>
  <c r="G136" i="2"/>
  <c r="G144" i="2"/>
  <c r="G152" i="2"/>
  <c r="G145" i="2"/>
  <c r="G153" i="2"/>
  <c r="G138" i="2"/>
  <c r="G146" i="2"/>
  <c r="G154" i="2"/>
  <c r="C178" i="2" l="1"/>
  <c r="I218" i="1"/>
  <c r="R218" i="1"/>
  <c r="W55" i="1" l="1"/>
  <c r="U57" i="1" s="1"/>
  <c r="D160" i="2" l="1"/>
  <c r="F226" i="1"/>
  <c r="H109" i="1" s="1"/>
  <c r="N225" i="1" l="1"/>
  <c r="N224" i="1"/>
  <c r="C51" i="2"/>
  <c r="M273" i="1"/>
  <c r="J182" i="2"/>
  <c r="D159" i="2" l="1"/>
  <c r="N226" i="1"/>
  <c r="M182" i="2" s="1"/>
  <c r="L182" i="2" l="1"/>
</calcChain>
</file>

<file path=xl/sharedStrings.xml><?xml version="1.0" encoding="utf-8"?>
<sst xmlns="http://schemas.openxmlformats.org/spreadsheetml/2006/main" count="2092" uniqueCount="1919">
  <si>
    <t>A04027397</t>
  </si>
  <si>
    <t>NIF</t>
  </si>
  <si>
    <t>NÚM.</t>
  </si>
  <si>
    <t>ESC.</t>
  </si>
  <si>
    <t>PISO</t>
  </si>
  <si>
    <t>PTA.</t>
  </si>
  <si>
    <t>COD POSTAL</t>
  </si>
  <si>
    <t>FAX</t>
  </si>
  <si>
    <t>TOTAL</t>
  </si>
  <si>
    <t>% VIDA</t>
  </si>
  <si>
    <t>% NO VIDA</t>
  </si>
  <si>
    <t>AUTOS</t>
  </si>
  <si>
    <t>DEFENSA JURÍDICA</t>
  </si>
  <si>
    <t>DECESOS</t>
  </si>
  <si>
    <t>TOTAL NO VIDA</t>
  </si>
  <si>
    <t>INDIVIDUAL</t>
  </si>
  <si>
    <t>CodReg</t>
  </si>
  <si>
    <t>Nom</t>
  </si>
  <si>
    <t>Via</t>
  </si>
  <si>
    <t>Núm.</t>
  </si>
  <si>
    <t>Esc.</t>
  </si>
  <si>
    <t>Pis</t>
  </si>
  <si>
    <t>Pta.</t>
  </si>
  <si>
    <t>Municipi</t>
  </si>
  <si>
    <t>Província</t>
  </si>
  <si>
    <t>Fax</t>
  </si>
  <si>
    <t>Domini internet</t>
  </si>
  <si>
    <t>AÑO</t>
  </si>
  <si>
    <t>C.</t>
  </si>
  <si>
    <t>Illes Balears</t>
  </si>
  <si>
    <t>ASEFA S.A., SEGUROS Y REASEGUROS</t>
  </si>
  <si>
    <t>X</t>
  </si>
  <si>
    <t>PL.</t>
  </si>
  <si>
    <t>CHARTIS EUROPE SUC.ESPAÑA CIA.SEGS.RSGS.FRAN</t>
  </si>
  <si>
    <t>AV.</t>
  </si>
  <si>
    <t>COMPAÑIA ESPAÑOLA DE SEGUROS Y REASEGUROS DE CREDITO Y CAUCION, S.A.</t>
  </si>
  <si>
    <t>PAS.</t>
  </si>
  <si>
    <t>MILLENUM INSURANCE</t>
  </si>
  <si>
    <t>CAR.</t>
  </si>
  <si>
    <t>MUTUALIDAD DE PREVISION SOCIAL DE EMPLEADOS DE BANCAJA, A PRIMA FIJA</t>
  </si>
  <si>
    <t>CAM.</t>
  </si>
  <si>
    <t>de 4 A 6</t>
  </si>
  <si>
    <t xml:space="preserve">L1184 CGPA EUROPE, S.A </t>
  </si>
  <si>
    <t>de 7 a 15</t>
  </si>
  <si>
    <t>Entitat asseguradora responsabilitat civil</t>
  </si>
  <si>
    <t>Data inici periode cobertura RC</t>
  </si>
  <si>
    <t>Data final periode cobertura RC</t>
  </si>
  <si>
    <t>Règim</t>
  </si>
  <si>
    <t>mitjans personals afectats a l'activitat de mediació</t>
  </si>
  <si>
    <t>mitjans personals no afectats a l'activitat de mediació</t>
  </si>
  <si>
    <t>Domicili</t>
  </si>
  <si>
    <t>municipi</t>
  </si>
  <si>
    <t>% vida</t>
  </si>
  <si>
    <t>% no vida</t>
  </si>
  <si>
    <t>primes xarxa pròpia</t>
  </si>
  <si>
    <t>primes xarxa externa. Col·laboradors</t>
  </si>
  <si>
    <t>entitat asseguradora</t>
  </si>
  <si>
    <t>VALOR AFEGIT AL COST DELS FACTORS</t>
  </si>
  <si>
    <t>ESTIMACIÓ VALOR AFEGIT</t>
  </si>
  <si>
    <t>INVERSIÓ BRUTA EN BÉNS MATERIALS</t>
  </si>
  <si>
    <t>núm. persones direcció</t>
  </si>
  <si>
    <t>núm. Empleats</t>
  </si>
  <si>
    <t>núm. col·laboradors</t>
  </si>
  <si>
    <t>núm. Altre personal</t>
  </si>
  <si>
    <t>núm total oficines ( sense contar seu)</t>
  </si>
  <si>
    <t>volum primes</t>
  </si>
  <si>
    <t>primes no vida total</t>
  </si>
  <si>
    <t>primes no vida nova producció</t>
  </si>
  <si>
    <t>primes vida total</t>
  </si>
  <si>
    <t>primes vida nova producció</t>
  </si>
  <si>
    <t>total comissions</t>
  </si>
  <si>
    <t>total comisions + honoraris</t>
  </si>
  <si>
    <t>Valor Afegit cost factors</t>
  </si>
  <si>
    <t>inversió bruta béns materials</t>
  </si>
  <si>
    <t>ingressos activitat mediació</t>
  </si>
  <si>
    <t>cost de personal</t>
  </si>
  <si>
    <t>altres despeses en béns i serveis</t>
  </si>
  <si>
    <t>import cartera companyia amb la que més opera</t>
  </si>
  <si>
    <t>% operacions amb companyia principal</t>
  </si>
  <si>
    <t>nom de la companyia principal</t>
  </si>
  <si>
    <t>mitjans personals</t>
  </si>
  <si>
    <t>total persones amb formació prèvia</t>
  </si>
  <si>
    <t>número d'hores en formació continua</t>
  </si>
  <si>
    <t>despesa en formació continua</t>
  </si>
  <si>
    <t>Rams NO VIDA</t>
  </si>
  <si>
    <t>Volum total de negoci. % primes</t>
  </si>
  <si>
    <t>Volum total de negoci. Comissions meritades</t>
  </si>
  <si>
    <t>Nova producció. % primes</t>
  </si>
  <si>
    <t>Nova producció. Comissions meritades</t>
  </si>
  <si>
    <t>Rams  VIDA</t>
  </si>
  <si>
    <t>Columna1</t>
  </si>
  <si>
    <t>CONCEPTE</t>
  </si>
  <si>
    <t>IMPORT</t>
  </si>
  <si>
    <t>VIA</t>
  </si>
  <si>
    <t>1.- Propietat</t>
  </si>
  <si>
    <t>2.- Lloguer -Arrendament</t>
  </si>
  <si>
    <t>3.- Altres</t>
  </si>
  <si>
    <t>més de 15</t>
  </si>
  <si>
    <t>ENTITATS ASSEGURADORES</t>
  </si>
  <si>
    <t>NOVA PRODUCCIÓ</t>
  </si>
  <si>
    <t>primes meritades intermediades</t>
  </si>
  <si>
    <t>Volum total de negoci. Primes meritades intermediades</t>
  </si>
  <si>
    <t>Nova producció. Primes meritades intermediades</t>
  </si>
  <si>
    <r>
      <rPr>
        <sz val="11"/>
        <color rgb="FF000000"/>
        <rFont val="Calibri"/>
        <family val="2"/>
      </rPr>
      <t>≤</t>
    </r>
    <r>
      <rPr>
        <sz val="11"/>
        <color rgb="FF000000"/>
        <rFont val="Calibri"/>
        <family val="2"/>
        <charset val="1"/>
      </rPr>
      <t>3</t>
    </r>
  </si>
  <si>
    <t>C0002 ALIANZA ESPAÑOLA S.A. DE SEGUROS LA</t>
  </si>
  <si>
    <t>C0007 Familiar de Seguros Active, SOCIEDAD ANONIMA</t>
  </si>
  <si>
    <t>C0037 SANTANDER SEGUROS Y REASEGUROS, COMPAÑIA ASEGURADORA, S.A.</t>
  </si>
  <si>
    <t>C0039 ZURICH VIDA, COMPAÑIA DE SEGUROS Y REASEGUROS, S.A.</t>
  </si>
  <si>
    <t>C0046 ATRADIUS CREDITO Y CAUCION S.A. DE SEGUROS Y REASEGUROS</t>
  </si>
  <si>
    <t>C0058 MAPFRE ESPAÑA, COMPAÑIA DE SEGUROS Y REASEGUROS, S.A.</t>
  </si>
  <si>
    <t>C0069 ESPAÑA, S.A., CIA. NACIONAL DE SEGUROS.</t>
  </si>
  <si>
    <t>C0075 LA FE PREVISORA COMPAÑIA DE SEGUROS, S.A.</t>
  </si>
  <si>
    <t>C0089 GES, SEGUROS Y REASEGUROS, S.A.</t>
  </si>
  <si>
    <t>C0109 ALLIANZ, COMPAÑIA DE SEGUROS Y REASEGUROS, S.A.</t>
  </si>
  <si>
    <t>C0114 MARTIERRA SEGUROS, S.A.</t>
  </si>
  <si>
    <t>C0120 ERGO GENERALES SEGUROS Y REASEGUROS, S.A.</t>
  </si>
  <si>
    <t>C0124 SEGURCAIXA ADESLAS, SOCIEDAD ANONIMA DE SEGUROS Y REASEGUROS</t>
  </si>
  <si>
    <t>C0133 OCASO, S.A., COMPAÑIA DE SEGUROS Y REASEGUROS.</t>
  </si>
  <si>
    <t>C0139 PATRIA HISPANA, S.A. DE SEGUROS Y REASEGUROS</t>
  </si>
  <si>
    <t>C0140 IBERCAJA VIDA, COMPAÑIA DE SEGUROS Y REASEGUROS, S.A.</t>
  </si>
  <si>
    <t>C0155 PREVENTIVA, CIA. DE SEGUROS Y REASEGUROS, S.A.</t>
  </si>
  <si>
    <t>C0161 DKV SEGUROS Y REASEGUROS, SOCIEDAD ANONIMA ESPAÑOLA</t>
  </si>
  <si>
    <t>C0174 SANTA LUCIA, S.A. COMPAÑIA DE SEGUROS Y REASEGUROS</t>
  </si>
  <si>
    <t>C0188 LA UNION ALCOYANA, S.A. DE SEGUROS Y REASEGUROS.</t>
  </si>
  <si>
    <t>C0208 UNION MEDICA LA FUENCISLA, S.A. COMPAÑIA DE SEGUROS.</t>
  </si>
  <si>
    <t>C0215 VITAL SEGURO, S.A.</t>
  </si>
  <si>
    <t>C0222 ATLANTIDA MEDICA DE ESPECIALIDADES, S.A. DE SEGUROS.</t>
  </si>
  <si>
    <t>C0223 ATOCHA, S.A. DE SEGUROS</t>
  </si>
  <si>
    <t>C0225 CLINICUM SEGUROS, SOCIEDAD ANONIMA</t>
  </si>
  <si>
    <t>C0247 DIVINA PASTORA, SEGUROS GENERALES, S.A.U.</t>
  </si>
  <si>
    <t>C0279 LA PREVISION MALLORQUINA DE SEGUROS, S.A.</t>
  </si>
  <si>
    <t>C0311 ALMUDENA COMPAÑÍA DE SEGUROS Y REASEGUROS, S.A.</t>
  </si>
  <si>
    <t>C0315 HERCULES SALUD SEGUROS, S.A.</t>
  </si>
  <si>
    <t>C0320 SANITAS, SOCIEDAD ANONIMA DE SEGUROS.</t>
  </si>
  <si>
    <t>C0323 POLICLINICO, CENTRO MEDICO DE SEGUROS, S.A.</t>
  </si>
  <si>
    <t>C0325 ASISTENCIA CLINICA UNIVERSITARIA DE NAVARRA, S.A. DE SEGUROS Y REASEGUROS</t>
  </si>
  <si>
    <t>C0355 EXPERTIA, SEGUROS DE DECESOS, S.A.</t>
  </si>
  <si>
    <t>C0368 LA UNION MADRILEÑA DE SEGUROS, S.A.</t>
  </si>
  <si>
    <t>C0391 IGUALATORIO MEDICO QUIRURGICO Y DE ESPECIALIDADES DE ASTURIAS, S.A. DE SEGUROS</t>
  </si>
  <si>
    <t>C0394 ASOCIACION EUROPEA COMPAÑIA DE SEGUROS, S.A.</t>
  </si>
  <si>
    <t>C0416 ASISTENCIA SANITARIA COLEGIAL, SOCIEDAD ANONIMA DE SEGUROS</t>
  </si>
  <si>
    <t>C0437 AGRUPACION SANITARIA SEGUROS, S.A.</t>
  </si>
  <si>
    <t>C0448 SALUS ASISTENCIA SANITARIA, S.A. DE SEGUROS</t>
  </si>
  <si>
    <t>C0465 COMPAÑIA DE SEGUROS IGUALATORIO MEDICO QUIRURGICO Y DE ESPECIALIDADES DE NAVARRA, SOCIEDAD ANONIMA</t>
  </si>
  <si>
    <t>C0494 MERIDIANO, S.A., COMPAÑIA ESPAÑOLA DE SEGUROS</t>
  </si>
  <si>
    <t>C0502 BBVASEGUROS, S.A., DE SEGUROS Y REASEGUROS</t>
  </si>
  <si>
    <t>C0511 MAPFRE VIDA, S.A. DE SEGUROS Y REASEGUROS SOBRE LA VIDA HUMANA</t>
  </si>
  <si>
    <t>C0516 COMPAÑIA ESPAÑOLA DE SEGUROS DE CREDITO A LA EXPORTACION, S.A., COMPAÑIA DE SEGUROS Y REASEGUROS, SOCIEDAD MERCANTIL ESTATAL (CESCE)</t>
  </si>
  <si>
    <t>C0557 BANSABADELL VIDA, S.A. DE SEGUROS Y REASEGUROS</t>
  </si>
  <si>
    <t>C0571 SOLUNION SEGUROS, COMPAÑÍA INTERNACIONAL DE SEGUROS Y REASEGUROS, S.A.</t>
  </si>
  <si>
    <t>C0572 SEGUROS LAGUN ARO, S.A.</t>
  </si>
  <si>
    <t>C0595 RGA RURAL VIDA, S.A. DE SEGUROS Y REASEGUROS</t>
  </si>
  <si>
    <t>C0601 UNION DEL DUERO, COMPAÑIA DE SEGUROS DE VIDA, S.A.</t>
  </si>
  <si>
    <t>C0610 BANKINTER SEGUROS DE VIDA, S.A. DE SEGUROS Y REASEGUROS</t>
  </si>
  <si>
    <t>C0611 VIDA-CAIXA, SOCIEDAD ANÓNIMA DE SEGUROS Y REASEGUROS</t>
  </si>
  <si>
    <t>C0613 REALE SEGUROS GENERALES, S.A.</t>
  </si>
  <si>
    <t>C0616 RGA SEGUROS GENERALES RURAL, S.A. DE SEGUROS Y REASEGUROS</t>
  </si>
  <si>
    <t>C0627 IRIS GLOBAL SOLUCIONES DE PROTECCIÓN SEGUROS Y REASEGUROS, S.A.</t>
  </si>
  <si>
    <t>C0628 ABANCA VIDA Y PENSIONES DE SEGUROS Y REASEGUROS, S.A</t>
  </si>
  <si>
    <t>C0637 UNICORP VIDA, COMPAÑIA DE SEGUROS Y REASEGUROS, S.A.</t>
  </si>
  <si>
    <t>C0654 KUTXABANK VIDA Y PENSIONES COMPAÑIA DE SEGUROS Y REASEGUROS, S.A.</t>
  </si>
  <si>
    <t>C0676 MAPFRE ASISTENCIA, COMPAÑIA INTERNACIONAL DE SEGUROS Y REASEGUROS, S.A.</t>
  </si>
  <si>
    <t>C0683 SEGUROS LAGUN ARO VIDA, S.A.</t>
  </si>
  <si>
    <t>C0693 PELAYO VIDA SEGUROS Y REASEGUROS, S.A.</t>
  </si>
  <si>
    <t>C0696 ERGO VIDA SEGUROS Y REASEGUROS, SOCIEDAD ANONIMA</t>
  </si>
  <si>
    <t>C0697 SEGUROS EL CORTE INGLES, VIDA, PENSIONES Y REASEGUROS, S.A.</t>
  </si>
  <si>
    <t>C0711 AXA AURORA VIDA, S.A. DE SEGUROS Y REASEGUROS</t>
  </si>
  <si>
    <t>C0720 LINEA DIRECTA ASEGURADORA SOCIEDAD ANÓNIMA COMPAÑIA DE SEGUROS Y REASEGUROS</t>
  </si>
  <si>
    <t>C0721 KUTXABANK ASEGURADORA COMPAÑIA DE SEGUROS Y REASEGUROS, S.A.</t>
  </si>
  <si>
    <t>C0723 AXA SEGUROS GENERALES, S. A. DE SEGUROS Y REASEGUROS</t>
  </si>
  <si>
    <t>C0736 NATIONALE-NEDERLANDEN VIDA, COMPAÑIA DE SEGUROS Y REASEGUROS SOCIEDAD ANONIMA ESPAÑOLA</t>
  </si>
  <si>
    <t>C0737 NATIONALE-NEDERLANDEN GENERALES, COMPAÑIA DE SEGUROS Y REASEGUROS, SOCIEDAD ANONIMA ESPAÑOLA</t>
  </si>
  <si>
    <t>C0754 MARCH VIDA, SOCIEDAD ANONIMA DE SEGUROS Y REASEGUR OS</t>
  </si>
  <si>
    <t>C0757 CAJAMAR VIDA, SOCIEDAD ANONIMA DE SEGUROS Y REASEG UROS</t>
  </si>
  <si>
    <t>C0758 IGUALATORIO MEDICO QUIRURGICO, S.A. DE SEGUROS Y REASEGUROS</t>
  </si>
  <si>
    <t>C0767 BANSABADELL SEGUROS GENERALES, SOCIEDAD ANÓNIMA DE SEGUROS Y REASEGUROS</t>
  </si>
  <si>
    <t>C0771 LEGALITAS COMPAÑIA DE SEGUROS Y REASEGUROS, S.A.</t>
  </si>
  <si>
    <t>C0777 CAIXA ENGINYERS VIDA-CAJA INGENIEROS VIDA, COMPAÑIA DE SEGUROS Y REASEGUROS, S.A.</t>
  </si>
  <si>
    <t>C0780 CAJAMAR SEGUROS GENERALES, SOCIEDAD ANONIMA DE SEGUROS Y REASEGUROS</t>
  </si>
  <si>
    <t>C0784 REALE VIDA Y PENSIONES, SOCIEDAD ANÓNIMA DE SEGUROS</t>
  </si>
  <si>
    <t>C0785 VERTI ASEGURADORA, COMPAÑÍA DE SEGUROS Y REASEGUROS, S.A.</t>
  </si>
  <si>
    <t>C0789 AEGON ESPAÑA, SOCIEDAD ANÓNIMA DE SEGUROS Y REASEGUROS</t>
  </si>
  <si>
    <t>C0791 BANKINTER SEGUROS GENERALES, S.A. DE SEGUROS Y REASEGUROS</t>
  </si>
  <si>
    <t>C0793 MURIMAR VIDA SEGUROS Y REASEGUROS, S.A.</t>
  </si>
  <si>
    <t>C0794 MGS SEGUROS Y REASEGUROS S.A.</t>
  </si>
  <si>
    <t>C0795 SANTANDER VIDA SEGUROS Y REASEGUROS, S.A.</t>
  </si>
  <si>
    <t>C0796 SANTANDER GENERALES SEGUROS Y REASEGUROS, S.A.</t>
  </si>
  <si>
    <t>C0797 CA LIFE INSURANCE EXPERTS COMPAÑIA DE SEGUROS Y REASEGUROS, S.A.U.</t>
  </si>
  <si>
    <t>C0801 ASISA VIDA SEGUROS, S.A.U.</t>
  </si>
  <si>
    <t>C0802 AGROPELAYO SOCIEDAD DE SEGUROS, SOCIEDAD ANÓNIMA</t>
  </si>
  <si>
    <t>C0803 AMA VIDA SEGUROS Y REASEGUROS, S.A</t>
  </si>
  <si>
    <t>C0805 ADMIRAL EUROPE, COMPAÑÍA DE SEGUROS, S.A.</t>
  </si>
  <si>
    <t>C0806 SANTANDER MAPFRE SEGUROS Y REASEGUROS, S.A.</t>
  </si>
  <si>
    <t>C0807 BBVA Allianz, Seguros y Reaseguros, S.A.</t>
  </si>
  <si>
    <t>C0808 ABANCA GENERALES DE SEGUROS Y REASEGUROS, S.A.</t>
  </si>
  <si>
    <t>C0809 Avanza Previsión, Compañía de Seguros, S.A.</t>
  </si>
  <si>
    <t>C0810 TELEFONICA SEGUROS Y REASEGUROS COMPAÑÍA ASEGURADORA SAU</t>
  </si>
  <si>
    <t>E0116 COMPAGNIE FRANCAISE D'ASSURANCE POUR LE COMMERCE EXTERIEUR SUC.ESPAÑA (COFACE)</t>
  </si>
  <si>
    <t>E0118 FIDELIDADE COMPANHIA DE SEGUROS S.A SUC.ESPAÑA</t>
  </si>
  <si>
    <t>E0125 PREDICA -PREVOYANCE DIALOGUE CREDIT AGRICOLE SUC ESPAÑA</t>
  </si>
  <si>
    <t>E0129 CARDIF ASSURANCE VIE, SUCURSAL EN ESPAÑA</t>
  </si>
  <si>
    <t>E0130 CARDIF ASSURANCES RISQUES DIVERS SUC.ESPAÑA</t>
  </si>
  <si>
    <t>E0133 CIGNA LIFE INSURANCE COMPANY OF EUROPE S.A., SUCUR SAL EN ESPAÑA</t>
  </si>
  <si>
    <t>E0134 XL INSURANCE COMPANY SE, SUCURSAL EN ESPAÑA</t>
  </si>
  <si>
    <t>E0141 MEDIOLANUM INTERNATIONAL LIFE DESIGNATED ACTIVITY COMPANY SUC.ESPAÑA</t>
  </si>
  <si>
    <t>E0143 ICARE ASSURANCE</t>
  </si>
  <si>
    <t>E0148 EUROMAF SA ASSURANCE INGENIEURS ET ARQUI</t>
  </si>
  <si>
    <t>E0152 MONUMENT ASSURANCE LUXEMBURG S.A SUC. ESPAÑA</t>
  </si>
  <si>
    <t>E0155 CHUBB EUROPEAN GROUP SE SUC.ESPAÑA</t>
  </si>
  <si>
    <t>E0160 CNP ASSURANCES SUCURSAL EN ESPAÑA</t>
  </si>
  <si>
    <t>E0171 CREDENDO-GUARANTEES &amp; SPECIALTY RISKS SA SUC.EN ESPAÑA</t>
  </si>
  <si>
    <t>E0172 AXA LIFE EUROPE DAC SUC.EN ESPAÑA</t>
  </si>
  <si>
    <t>E0174 LIBERTY MUTUAL INSURANCE EUROPE SE SUC.EN ESPAÑA</t>
  </si>
  <si>
    <t>E0175 CHUBB LIFE EUROPE SE, SUCURSAL EN ESPAÑA</t>
  </si>
  <si>
    <t>E0176 AIOI NISSAY DOWA INSURANCE COMPANY OF EUROPE SE SUC ESPAÑA</t>
  </si>
  <si>
    <t>E0178 RGA INTERNATIONAL REINSURANCE COMPANY DAC SUC.EN ESPAÑA</t>
  </si>
  <si>
    <t>E0179 SWISS RE EUROPE S.A SUC.ESPAÑA</t>
  </si>
  <si>
    <t>E0190 CG CAR-GARANTIE VERSICHERUNGS-AKT SUC.ESPAÑA</t>
  </si>
  <si>
    <t>E0193 ALLIANZ GLOBAL CORPORATE &amp; SPECIALTY S.E. SUC ESPAÑA</t>
  </si>
  <si>
    <t>E0196 INTER PARTNER ASSISTANCE SA SUC.ESPAÑA</t>
  </si>
  <si>
    <t>E0202 AWP P&amp;C SUCURSAL EN ESPAÑA</t>
  </si>
  <si>
    <t>E0208 METLIFE EUROPE DESIGNATED ACTIVITY SUC.ESPAÑA</t>
  </si>
  <si>
    <t>E0209 METLIFE EUROPE INSURANCE DESIGNATED ACTIVITY COMPANY SUC.ESPAÑA</t>
  </si>
  <si>
    <t>E0210 ARAG SE SUC.ESPAÑA</t>
  </si>
  <si>
    <t>E0212 MSIG INSURANCE EUROPE AG SUC.ESPAÑA</t>
  </si>
  <si>
    <t>E0213 HDI GLOBAL SE SUC.ESPAÑA</t>
  </si>
  <si>
    <t>E0214 INTERLLOYD VERSICHERUNGS-AG SUCURSAL EN  ESPAÑA</t>
  </si>
  <si>
    <t>E0216 SWISS RE INTERNATIONAL SE SUCURSAL EN ESPAÑA</t>
  </si>
  <si>
    <t>E0217 ERGO SEGUROS DE VIAJE  SUC.ESPAÑA</t>
  </si>
  <si>
    <t>E0218 W.R. BERKLEY EUROPE AG SUC. ESPAÑA</t>
  </si>
  <si>
    <t>E0221 CNP CAUTION SUCURSAL ESPAÑA</t>
  </si>
  <si>
    <t>E0222 FM INSURANCE EUROPE S.A  SUC. EN ESPAÑA</t>
  </si>
  <si>
    <t>E0224 BEAZLEY INSURANCE DESIGNATED ACTIVITY COMPANY SUC.EN ESPAÑA</t>
  </si>
  <si>
    <t>E0226 AIG EUROPE S.A. SUCURSAL ESPAÑA</t>
  </si>
  <si>
    <t>E0227 Münchener Rückversicherungs-Gesellschaft, Sucursal España y Portugal</t>
  </si>
  <si>
    <t>E0228 GENERAL REINSURANCE SUC. ESPAÑA</t>
  </si>
  <si>
    <t>E0229 SI INSURANCE (EUROPE), SA SUC. ESPAÑA</t>
  </si>
  <si>
    <t>E0230 QBE EUROPE SA/NV SUCURSAL ESPAÑA</t>
  </si>
  <si>
    <t>E0231 HISCOX S.A SUC. ESPAÑA</t>
  </si>
  <si>
    <t>E0235 MARKEL INSURANCE SE SUCURSAL EN ESPAÑA</t>
  </si>
  <si>
    <t>E0236 TOKIO MARINE EUROPE S.A, SUC. ESPAÑA</t>
  </si>
  <si>
    <t>E0237 LLOYD'S INSURANCE COMPANY SA/NV</t>
  </si>
  <si>
    <t>E0238 AXA FRANCE IARD SUC, ESPAÑA</t>
  </si>
  <si>
    <t>E0239 SCOR SE SUC. ESPAÑA</t>
  </si>
  <si>
    <t>E0240 DOMESTIC &amp; GENERAL INSURANCE EUROPE AG, SUCURSAL EN ESPAÑA</t>
  </si>
  <si>
    <t>E0242 BERKSHIRE HATHAWAY EROPEAN INSURANCE DAC-SPAIN BRANCH</t>
  </si>
  <si>
    <t>E0243 EUROP ASSISTANCE SA, SUCURSAL EN ESPAÑA</t>
  </si>
  <si>
    <t>E0244 STARR EUROPE INSURANCE LIMITED, SUCURSAL EN ESPAÑA</t>
  </si>
  <si>
    <t>E0245 ACCELERANT INSURANCE EUROPE, SUCURSAL EN ESPAÑA</t>
  </si>
  <si>
    <t>E0246 ALLIANZ LEBENSVERSICHERUNGS-AG SUCURSAL EN ESPAÑA</t>
  </si>
  <si>
    <t>E0247 ALLIANZ DIRECT VERSICHERUNGS SUCURSAL EN ESPAÑA</t>
  </si>
  <si>
    <t>E0248 MIC INSURANCE COMPANY, SUCURSAL EN ESPAÑA</t>
  </si>
  <si>
    <t>E0249 NORDIC GUARANTEE INSURANCE LTD SPANISH BRANCH</t>
  </si>
  <si>
    <t>L0001 ASSICURAZIONI GENERALI S.P.A</t>
  </si>
  <si>
    <t>L0003 ASSICURAZIONI GENERALI S.P.A, AGENCIA GENERAL EN PORTUGAL.</t>
  </si>
  <si>
    <t>L0006 GENERALI HELLAS S.A. DES ASSURANCES DES DOMMAGES</t>
  </si>
  <si>
    <t>L0007 ATHORA BELGIUM NV/SA</t>
  </si>
  <si>
    <t>L0009 M.B.I.A  ASSURANCE</t>
  </si>
  <si>
    <t>L0011 AIG EUROPE (BELGICA)</t>
  </si>
  <si>
    <t>L0014 SHIPOWNERS' MUTUAL PROTECTION &amp; INDEMNITY ASSOCIATION (LUXEMBOURG)</t>
  </si>
  <si>
    <t>L0018 WšRTTEMBERGISCHE VERSICHERUNG AKTIENGESELLSCHAFT</t>
  </si>
  <si>
    <t>L0021 GENERALI  IARD</t>
  </si>
  <si>
    <t>L0029 COMPAGNIE FRANCAISE D'ASSURANCE POUR LE COMMERCE EXTERIEUR</t>
  </si>
  <si>
    <t>L0032 SOCIETE FRANCAISE D'ASSURANCE CREDIT</t>
  </si>
  <si>
    <t>L0033 EUROP ASSISTANCE SA</t>
  </si>
  <si>
    <t>L0039 TCS INSURANCE COMPANY OF IRELAND dac</t>
  </si>
  <si>
    <t>L0040 ASSURANCEFORENINGEN SKULD (GJENSIDIG)</t>
  </si>
  <si>
    <t>L0043 EUROPAEISKE REJSEFORSIKRING A/S</t>
  </si>
  <si>
    <t>L0044 PROFESSIONAL SERVICES INSURANCE COMPANY LIMITED</t>
  </si>
  <si>
    <t>L0051 MIRIPRO INSURANCE COMPANY DAC</t>
  </si>
  <si>
    <t>L0056 NATIONALE-NEDERLANDEN SCHADEVERZEKERING MAATSCHAPPIJ N.V.</t>
  </si>
  <si>
    <t>L0067 GD INSURANCE COMPANY DAC</t>
  </si>
  <si>
    <t>L0072 AXA ASSISTANCE FRANCE ASSURANCES</t>
  </si>
  <si>
    <t>L0074 ACADIA INSURANCE INTERNATIONAL DAC</t>
  </si>
  <si>
    <t>L0075 MMA IARD ASSURANCES MUTUELLES</t>
  </si>
  <si>
    <t>L0076 MMA VIE ASSURANCES MUTUELLES</t>
  </si>
  <si>
    <t>L0089 CIGNA LIFE INSURANCE COMPANY OF EUROPE, S.A.</t>
  </si>
  <si>
    <t>L0090 CIGNA LIFE INSURANCE COMPANY OF EUROPE, SUC EN FRANCIA</t>
  </si>
  <si>
    <t>L0095 GREAT LAKES INSURANCE  SE</t>
  </si>
  <si>
    <t>L0103 INTERNATIONAL HEALTH INSURANCE DANMARK,FORSIKRINGSAKTIESELSKAB</t>
  </si>
  <si>
    <t>L0116 PROBUS INSURANCE COMPANY EUROPE DAC</t>
  </si>
  <si>
    <t>L0117 HSBC LIFE (EUROPE) LIMITED</t>
  </si>
  <si>
    <t>L0119 INDUSTRIA F™RSŽKRINGSAKTIEBOLAG</t>
  </si>
  <si>
    <t>L0123 ROYAL NEDERLAND SCHADEVERZEKERING N.V.</t>
  </si>
  <si>
    <t>L0124 SIAT SOCIETA ITALIANA DI ASSICURAZIONI E RIASSICURAZIONI S.P.A.</t>
  </si>
  <si>
    <t>L0127 ALLIANZ VERSICHERUNGS - AKTIENGESELLSCHAFT</t>
  </si>
  <si>
    <t>L0128 LIFEGUARD INSURANCE (DUBLIN) DAC</t>
  </si>
  <si>
    <t>L0139 AACHENMUNCHENER VERSICHERUNGS AG</t>
  </si>
  <si>
    <t>L0140 ZURICH EUROLIFE S.A.</t>
  </si>
  <si>
    <t>L0142 GENERALI VIDA, COMPAÑIA DE SEGUROS, S.A.</t>
  </si>
  <si>
    <t>L0144 ALLIANZ IARD</t>
  </si>
  <si>
    <t>L0158 PHILIP MORRIS INTERNATIONAL INSURANCE (IRELAND) DAC</t>
  </si>
  <si>
    <t>L0159 CANTERBURY INSURANCE DAC</t>
  </si>
  <si>
    <t>L0160 AKZO NOBEL ASSURANTIE N.V.</t>
  </si>
  <si>
    <t>L0162 GOUDSE SCHADEVERZEKERINGEN N.V</t>
  </si>
  <si>
    <t>L0164 SOCIETA REALE MUTUA DI ASSICURAZIONI</t>
  </si>
  <si>
    <t>L0167 SWISS LIFE (LUXEMBOURG) S.A.</t>
  </si>
  <si>
    <t>L0171 Generali Seguros, S.A.</t>
  </si>
  <si>
    <t>L0176 ERGO VERSICHERUNGS AKTIENGESELLSCHAFT</t>
  </si>
  <si>
    <t>L0183 ASSURANCEFORENINGEN GARD- GJENSIDIG</t>
  </si>
  <si>
    <t>L0196 AXA  VERSICHERUNG AG.</t>
  </si>
  <si>
    <t>L0197 CARDIF ASSURANCE VIE</t>
  </si>
  <si>
    <t>L0199 MONDIAL ASSISTANCE EUROPE N.V.</t>
  </si>
  <si>
    <t>L0200 PI INDEMNITY COMPANY DAC</t>
  </si>
  <si>
    <t>L0204 SEB LIFE INTERNATIONAL ASSURANCE COMPANY DAC</t>
  </si>
  <si>
    <t>L0207 GENERALI VERSICHERUNG AKTIENGESELLSCHAFT(AUSTRIA)</t>
  </si>
  <si>
    <t>L0209 ASSIDOMAN F0RSIKRINGSAKTIEBOLAG</t>
  </si>
  <si>
    <t>L0220 VABIS FORSAKRINGSAKTIEBOLAG</t>
  </si>
  <si>
    <t>L0226 PINE INDEMNITY DAC</t>
  </si>
  <si>
    <t>L0231 FORTUNA LEBENS-VERSICHERUNGS AKTIENGESELLSCHAFT</t>
  </si>
  <si>
    <t>L0236 INDUSTRIFORSIKRING AS</t>
  </si>
  <si>
    <t>L0239 REAL GARANT VERSICHERUNG AKTIENGESELLSCHAFT</t>
  </si>
  <si>
    <t>L0243 OVERSEAS NEIL DAC</t>
  </si>
  <si>
    <t>L0253 ACREDIA VERSICHERUNG AG</t>
  </si>
  <si>
    <t>L0257 SOGELIFE SA</t>
  </si>
  <si>
    <t>L0263 GENERALI LEVENSVERZEKERING MAATSCHAPPIJ N.V.</t>
  </si>
  <si>
    <t>L0268 MONUMENT LIFE INSURANCE DAC</t>
  </si>
  <si>
    <t>L0269 CALI EUROPE S.A</t>
  </si>
  <si>
    <t>L0276 AVIVA LIFE &amp; PENSIONS IRELAND LIMITED</t>
  </si>
  <si>
    <t>L0279 MONUMENT ASSURANCE  LUXEMBOURG S.A</t>
  </si>
  <si>
    <t>L0287 LIFE VALUE S.P.A</t>
  </si>
  <si>
    <t>L0292 HSBC INSURANCE (IRELAND) LTD</t>
  </si>
  <si>
    <t>L0302 UNION KRANKENVERSICHERUNG  AG</t>
  </si>
  <si>
    <t>L0303 WURZBURGER VERSICHERUNG AKTIENGESELLSCHAFT</t>
  </si>
  <si>
    <t>L0310 EURO-AVIATION VERSICHERUNGS-AKTIENGESELLSCHAFT</t>
  </si>
  <si>
    <t>L0316 AXA FRANCE IARD</t>
  </si>
  <si>
    <t>L0321 CNP UNICREDIT VITA SPA</t>
  </si>
  <si>
    <t>L0326 ADVO CARD RECHTSSCHUTZVERSICHERINGS-AKTIENGESELLSCHAFT</t>
  </si>
  <si>
    <t>L0329 EURO INSURANCES DAC</t>
  </si>
  <si>
    <t>L0330 LA MONDIALE EUROPARTNER S.A</t>
  </si>
  <si>
    <t>L0334 GENERALI VIE</t>
  </si>
  <si>
    <t>L0335 CARDIF LUX VIE S.A</t>
  </si>
  <si>
    <t>L0337 THE ONELIFE COMPANY S.A</t>
  </si>
  <si>
    <t>L0338 IF SKADEFORSAKRING AB(PUBL)</t>
  </si>
  <si>
    <t>L0339 ZURICH VERSICHERUNGS AKTIENGESELLSCHAFT</t>
  </si>
  <si>
    <t>L0342 PRUDENTIAL INTERNATIONAL ASSURANCE PLC</t>
  </si>
  <si>
    <t>L0346 TRYG  FORSIKRING A/S</t>
  </si>
  <si>
    <t>L0355 NURNBERGER ALLGEMEINE VERSICHERUNGS-AG</t>
  </si>
  <si>
    <t>L0359 R+V ALLGEMEINE VERSICHERUNG AKTIENGESELLCHAFT</t>
  </si>
  <si>
    <t>L0363 IF SKADEFORSAKRING AB(PUBL)SUCURSAL FRANCIA</t>
  </si>
  <si>
    <t>L0364 IF SKADEFORSAKRING AB(SUCURSAL PAISES BAJOS)</t>
  </si>
  <si>
    <t>L0366 IF SKADEFORSAKRING AB(SUCURSAL ALEMANIA)</t>
  </si>
  <si>
    <t>L0367 IF SKADEFORSAKRING AB(PUBL)SUCURSAL DINAMARCA</t>
  </si>
  <si>
    <t>L0368 IF SKADEFORSAKRING AB(PUBL)SUCURSAL FINLANDIA</t>
  </si>
  <si>
    <t>L0369 IF SKADEFORSAKRING AB(PUBL) SUCURSAL NORUEGA</t>
  </si>
  <si>
    <t>L0371 VITIS LIFE  S.A</t>
  </si>
  <si>
    <t>L0372 EUROPEAN INSURANCE RISK EXCESS DAC</t>
  </si>
  <si>
    <t>L0374 CARRAIG INSURANCE DAC</t>
  </si>
  <si>
    <t>L0376 L'EQUITE</t>
  </si>
  <si>
    <t>L0382 GENERALI VERSICHERUNG AKTIENGESELLSCHAFT(ALEMANIA)</t>
  </si>
  <si>
    <t>L0383 SEB TRYGG LIFE (IRELAND) ASSURANCE COMPANY LIMITED</t>
  </si>
  <si>
    <t>L0385 HANSEMERKUR (S.A. DE SEGUROS DE VIAJE)</t>
  </si>
  <si>
    <t>L0388 ALLIANZ LIFE LUXEMBOURG S.A</t>
  </si>
  <si>
    <t>L0392 UPS INTERNATIONAL INSURANCE DAC</t>
  </si>
  <si>
    <t>L0397 GROUPAMA ASSURANCE CREDIT ET CAUTION</t>
  </si>
  <si>
    <t>L0407 AXIS SPECIALTY EUROPE SE</t>
  </si>
  <si>
    <t>L0408 EULER HERMES SA NV</t>
  </si>
  <si>
    <t>L0411 CNP ASSURANCES</t>
  </si>
  <si>
    <t>L0414 UBS INTERNATIONAL LIFE LIMITED</t>
  </si>
  <si>
    <t>L0415 PRISMALIFE AG</t>
  </si>
  <si>
    <t>L0416 UNIQA OSTERREICH VERSICHERUNGEN AG</t>
  </si>
  <si>
    <t>L0417 AXA ASSURANCES LUXEMBOURG S.A</t>
  </si>
  <si>
    <t>L0418 LIBERTY MUTUAL INSURANCE EUROPE SE</t>
  </si>
  <si>
    <t>L0419 ALLIANZ GLOBAL CORPORATE &amp; SPECIALTY AG.</t>
  </si>
  <si>
    <t>L0420 HANSARD EUROPE DAC.</t>
  </si>
  <si>
    <t>L0422 ELECTROLUX FORSAKRINGSAKTIEBOLAG</t>
  </si>
  <si>
    <t>L0426 INTERNATIONAL CREDIT MUTUEL LIFE S.A</t>
  </si>
  <si>
    <t>L0429 ASSURANCES DU CREDIT MUTUEL IARD S.A</t>
  </si>
  <si>
    <t>L0434 SOCIETE D'ASSURANCES GENERALES APPLIQUEES (SAGA)DAC</t>
  </si>
  <si>
    <t>L0438 CACI LIFE DAC</t>
  </si>
  <si>
    <t>L0448 AMTRUST INTERNATIONAL UNDERWRITERS DAC</t>
  </si>
  <si>
    <t>L0449 CNP IAM</t>
  </si>
  <si>
    <t>L0453 AGPM VIE</t>
  </si>
  <si>
    <t>L0460 ARAG ALLGEMEINE VERSICHERUNGS-AG</t>
  </si>
  <si>
    <t>L0465 CACI NON-LIFE DAC</t>
  </si>
  <si>
    <t>L0466 UTMOST PanEurope dac</t>
  </si>
  <si>
    <t>L0467 CHUBB EUROPEAN GROUP SE</t>
  </si>
  <si>
    <t>L0468 CIGNA EUROPE INSURANCE COMPANY S.A.-NV</t>
  </si>
  <si>
    <t>L0479 SWISS LIFE(LIECHTENSTEIN) AG,VADUZ</t>
  </si>
  <si>
    <t>L0480 NOBLE INSURANCE COMPANY DAC</t>
  </si>
  <si>
    <t>L0485 HARTFORD LIFE LIMITED</t>
  </si>
  <si>
    <t>L0486 HDI GLOBAL SE</t>
  </si>
  <si>
    <t>L0491 ALLIED WORLD ASSURANCE COMPANY (EUROPE)DAC</t>
  </si>
  <si>
    <t>L0494 NOKATUS INSURANCE COMPANY DAC</t>
  </si>
  <si>
    <t>L0495 WIENER STADTISCHE  VERSICHERUNG AG VIENNA INSURANCE GROUP</t>
  </si>
  <si>
    <t>L0499 WEALINS S.A.</t>
  </si>
  <si>
    <t>L0505 ALLIANZ POJIST'OVNA,A.S</t>
  </si>
  <si>
    <t>L0506 SOLID FORSAKRINGSAKTIEBOLAG</t>
  </si>
  <si>
    <t>L0527 VHV ALLGEMINE VERSICHERUNG A.G</t>
  </si>
  <si>
    <t>L0533 BPI VIDA E PENSOES- COMPANHIA DE SEGUROS  S.A</t>
  </si>
  <si>
    <t>L0536 AIOI NISSAY DOWA INSURANCE COMPANY OF EUROPE SE</t>
  </si>
  <si>
    <t>L0539 ALLIANZ HUNGARIA BIZTOSITO R.T</t>
  </si>
  <si>
    <t>L0543 ALLIANZ ELEMENTAR LEBENSVERSICHERUNG AG</t>
  </si>
  <si>
    <t>L0547 YARA INSURANCE DAC</t>
  </si>
  <si>
    <t>L0548 HSBC VIE</t>
  </si>
  <si>
    <t>L0551 LE SPHINX ASSURANCES LUXEMBOURG</t>
  </si>
  <si>
    <t>L0557 INTER PARTNER ASSISTANCE (SUCURSAL EN FRANCIA)</t>
  </si>
  <si>
    <t>L0561 INTER PARTNER ASSISTANCE (SUCURSAL ALEMANIA)</t>
  </si>
  <si>
    <t>L0565 Vodafone Insurance Ltd</t>
  </si>
  <si>
    <t>L0567 WAGRAM INSURANCE COMPANY DAC</t>
  </si>
  <si>
    <t>L0571 COVEA FLEET</t>
  </si>
  <si>
    <t>L0572 ALLIANZ ELEMENTAR VERSICHERUNG AG</t>
  </si>
  <si>
    <t>L0575 GOTHAER ALLGEMEINE VERSICHERUNG AG</t>
  </si>
  <si>
    <t>L0577 SKANDIA LEBEN AG,LEBENSVERSICHERUNGS-AKTIENGESELLSCHAFT</t>
  </si>
  <si>
    <t>L0578 MANNHEIMER VERSICHERUNG AKTIENGESELLSCHAFT.</t>
  </si>
  <si>
    <t>L0579 KBC VERZEKERINGEN</t>
  </si>
  <si>
    <t>L0581 GENERALI ITALIA S.P.A</t>
  </si>
  <si>
    <t>L0585 PARTNER RE IRELAND INSURANCE DAC</t>
  </si>
  <si>
    <t>L0596 SARA ASSICURAZIONI S.P.A</t>
  </si>
  <si>
    <t>L0599 SiriusPoint International Insurance Corporation (publ)</t>
  </si>
  <si>
    <t>L0603 ENI INSURANCE DAC</t>
  </si>
  <si>
    <t>L0610 COMPAGNIA ITALIANA DI PREVIDENZA ASSICURAZIONI E RIASSICURAZIONI(ITALIANA ASSICURAZIONI)</t>
  </si>
  <si>
    <t>L0612 CREDENDO-SHORT-TERM NON-EU RISKS SA</t>
  </si>
  <si>
    <t>L0615 STARSTONE  INSURANCE SE</t>
  </si>
  <si>
    <t>L0617 CHUBB LIFE EUROPE SE</t>
  </si>
  <si>
    <t>L0619 MAIDEN LIFE  AB</t>
  </si>
  <si>
    <t>L0622 PRCG POUEY RENSEIGNMENT COMMERCIAL GARANTI SA</t>
  </si>
  <si>
    <t>L0624 GREAT AMERICAN INTERNATIONAL INSURANCE (EU) DAC</t>
  </si>
  <si>
    <t>L0627 N.V HAGELUNIE</t>
  </si>
  <si>
    <t>L0630 ALLIANZ GLOBAL CORPORATE &amp; SPECIALTY AG SUC FRANCIA</t>
  </si>
  <si>
    <t>L0634 CFDP ASSURANCES</t>
  </si>
  <si>
    <t>L0638 KINGFISHER INSURANCE DAC</t>
  </si>
  <si>
    <t>L0639 EUROINS INSURANCE JSC</t>
  </si>
  <si>
    <t>L0640 VISHAY INSURANCE LIMITED</t>
  </si>
  <si>
    <t>L0641 CAISSE DE REASSURANCE MUTUELLE AGRICOLE DU CENTRE MANCHE</t>
  </si>
  <si>
    <t>L0645 WAKAM</t>
  </si>
  <si>
    <t>L0647 TWINCAP FORSAKRINGS AB</t>
  </si>
  <si>
    <t>L0648 ST.JAMES PLACE INTERNATIONAL PLC</t>
  </si>
  <si>
    <t>L0653 JUSTITIA</t>
  </si>
  <si>
    <t>L0655 OP INSURANCE LTD</t>
  </si>
  <si>
    <t>L0658 FOYER ASSURANCES S.A</t>
  </si>
  <si>
    <t>L0663 ESPRIT INSURANCE DAC</t>
  </si>
  <si>
    <t>L0664 CREDIT AGRICOLE RISK INSURANCE S.A</t>
  </si>
  <si>
    <t>L0667 ALLIANZ SOCIETA PER AZIONI (S.P.A)</t>
  </si>
  <si>
    <t>L0669 IDA INSURANCE LTD</t>
  </si>
  <si>
    <t>L0671 METLIFE EUROPE  DESIGNATED ACTIVITY COMPANY</t>
  </si>
  <si>
    <t>L0675 GROUPAMA RHONE ALPES AUVERGNE</t>
  </si>
  <si>
    <t>L0681 PHARMA INTERNATIONAL INSURANCE DAC</t>
  </si>
  <si>
    <t>L0685 NISSAN INTERNATIONAL INSURANCE LTD</t>
  </si>
  <si>
    <t>L0691 ERGO  REISEVERSICHERUNG AG</t>
  </si>
  <si>
    <t>L0692 HELVETIA  VERSICHERUNGS-AKTIENGESELLSCHAFT</t>
  </si>
  <si>
    <t>L0693 AXA BELGIUM, S.A.</t>
  </si>
  <si>
    <t>L0700 CRH Group Insurance Services Europe Limited</t>
  </si>
  <si>
    <t>L0702 HDI VERSICHERUNG AKTIENGESELLSCHAFT</t>
  </si>
  <si>
    <t>L0703 RCI INSURANCE LIMITED</t>
  </si>
  <si>
    <t>L0704 RCI LIFE LIMITED</t>
  </si>
  <si>
    <t>L0706 PALLAS VERSICHERUNG AKTIENGESELLSCHAFT</t>
  </si>
  <si>
    <t>L0708 BALOISE VIE LUXEMBOURG S.A</t>
  </si>
  <si>
    <t>L0710 CODAN FORSIKRING A/S SUC.NORUEGA</t>
  </si>
  <si>
    <t>L0711 CODAN FORSIKRING A/S SUC.SUECIA</t>
  </si>
  <si>
    <t>L0712 CODAN FORSIKRING A/S SUC.FINLANDIA</t>
  </si>
  <si>
    <t>L0730 NORWEGIAN HULL CLUB-GJENSIDIG ASSURANSEFORENING</t>
  </si>
  <si>
    <t>L0732 NRV NEUE RECHTSSCHUTZ-VERSICHERUNGSGESELLSCHAFT AG</t>
  </si>
  <si>
    <t>L0734 AXA FRANCE VIE</t>
  </si>
  <si>
    <t>L0740 CARDIF ASSURANCES RISQUES DIVERS</t>
  </si>
  <si>
    <t>L0743 ETHIAS S.A</t>
  </si>
  <si>
    <t>L0745 CAISSE REGIONALE D'AASURANCES MUTUELLES AGRICOLES PARIS VAL DE LOIRE(GROUPAMA PARIS VAL DE LOIRE)</t>
  </si>
  <si>
    <t>L0746 KRAVAG-LOGISTC VERSICHERUNGS-AG</t>
  </si>
  <si>
    <t>L0749 SACE BT S.P.A</t>
  </si>
  <si>
    <t>L0757 HUMANIS PREVOYANCE</t>
  </si>
  <si>
    <t>L0759 E-CIE VIE S.A</t>
  </si>
  <si>
    <t>L0760 MAPFRE SEGUROS GERAIS S.A</t>
  </si>
  <si>
    <t>L0766 HUBENER VERSICHERUNGS AG</t>
  </si>
  <si>
    <t>L0769 ERICSSON INSURANCE (FORSAKRING) AB</t>
  </si>
  <si>
    <t>L0770 WHITE ROCK INSURANCE (EUROPE) PCC LIMITED MALTA</t>
  </si>
  <si>
    <t>L0773 SWISS RE INTERNATIONAL S.E</t>
  </si>
  <si>
    <t>L0774 LOCALTAPIOLA GENERAL MUTUAL INSURANCE COMPANY</t>
  </si>
  <si>
    <t>L0775 CIGNA LIFE INSURANCE COMPANY OF EUROPE S.A(SUC.ITALIA)</t>
  </si>
  <si>
    <t>L0777 CIGNA LIFE INSURANCE COMPANY OF EUROPE SA(SUC.ALEMANIA)</t>
  </si>
  <si>
    <t>L0778 ONDERLINGE VERZEKERING-MAATSCHAPPIJ NOORD-NEDERLANDSCHE P&amp;I CLUB U.A</t>
  </si>
  <si>
    <t>L0781 DONAU VERSICHERUNG AG VIENNA GROUP</t>
  </si>
  <si>
    <t>L0784 BAYERISCHER VERSICHERUNGSVERBAND</t>
  </si>
  <si>
    <t>L0786 HDI  VERSICHERUNG AG</t>
  </si>
  <si>
    <t>L0787 HDI-GERLING FIRMEN UND PRIVAT VERSICHERUNG AG</t>
  </si>
  <si>
    <t>L0790 GAN ASSURANCES</t>
  </si>
  <si>
    <t>L0791 SV SPARKASSENVERSICHERUNG GEBAUDEVERSICHERUNG AG</t>
  </si>
  <si>
    <t>L0794 FORSIKRINGSSELSKABET PRIVATSIKRING A/S</t>
  </si>
  <si>
    <t>L0816 SOCIETE MUTUELLE DU BATIMENT ET DES TRAVAUX PUBLICS(SMABTP)</t>
  </si>
  <si>
    <t>L0821 TRYG FORSIKRING A/S SUC.SUECIA</t>
  </si>
  <si>
    <t>L0822 TRYG FORSIKRING A/S SUC.NORUEGA</t>
  </si>
  <si>
    <t>L0823 ALLIANZ GLOBAL CORPORATE &amp; SPECIALTY AG(ALEMANIA)SUC PAISES BAJOS</t>
  </si>
  <si>
    <t>L0824 ALLIANZ GLOBAL CORPORATE &amp; SPECIALTY AG SUC.BELGICA</t>
  </si>
  <si>
    <t>L0826 SAARLAND FEUERVERSICHERUNG AKTIENGESELLSCHAFT</t>
  </si>
  <si>
    <t>L0828 ASSURANCES DU CREDIT MUTUEL VIE</t>
  </si>
  <si>
    <t>L0829 VIENNA INSURANCE GROUP AG WIENER VERSICHERUNG GRUPPE</t>
  </si>
  <si>
    <t>L0830 ACHMEA SCHADEVERZEKERINGEN N.V</t>
  </si>
  <si>
    <t>L0831 SURESTONE INSURANCE DAC</t>
  </si>
  <si>
    <t>L0832 ARGOGLOBAL ASSICURAZIONI S.P.A</t>
  </si>
  <si>
    <t>L0836 LANSFORSAKRINGAR SAK FORSAKRINGSAKTIEBOLAG</t>
  </si>
  <si>
    <t>L0838 WALDENBURGER VERSICHERUNG AG</t>
  </si>
  <si>
    <t>L0839 CAISSE REGIONALE D` ASSURANCES MUTUELLES AGRICOLES BRETAGNE PAYS DE LOIRE(groupama Loire-Bretagne)</t>
  </si>
  <si>
    <t>L0841 SWISSLIFE PREVOYANCE &amp; SANTE S.A</t>
  </si>
  <si>
    <t>L0843 HAMILTON INSURANCE DAC</t>
  </si>
  <si>
    <t>L0845 IMA ASSURANCES</t>
  </si>
  <si>
    <t>L0847 CARMA SOCIETE ANONYME</t>
  </si>
  <si>
    <t>L0848 CARMA VIE S.A</t>
  </si>
  <si>
    <t>L0851 FEUERSOZIETAT BERLIN BRANDENBURG VERSICHERUNG AKTIENGESELLSCHAFT</t>
  </si>
  <si>
    <t>L0853 ORKLA INSURANCE COMPANY DAC</t>
  </si>
  <si>
    <t>L0856 BAYERISCHE LANDESBRANDVERSICHERUNG AKTIENGESELLSCHAFT</t>
  </si>
  <si>
    <t>L0859 DARAG DEUTSCHLAND AG</t>
  </si>
  <si>
    <t>L0862 DEN NORSKE KRIGSFORSIKRING FOR SKIB GJENSIDIG</t>
  </si>
  <si>
    <t>L0863 PRINCIPLE FORSAKRINGS AB</t>
  </si>
  <si>
    <t>L0864 PAN INSURANCE DAC</t>
  </si>
  <si>
    <t>L0866 HANSE-MARINE VERSICHERUNG AG</t>
  </si>
  <si>
    <t>L0868 DSV INSURANCE A/S</t>
  </si>
  <si>
    <t>L0869 ZURICH LIFE ASSURANCE PLC</t>
  </si>
  <si>
    <t>L0870 CHUBB EUROPEAN GROUP SE  SUC. PORTUGAL</t>
  </si>
  <si>
    <t>L0881 QUANTUM LEBEN AG</t>
  </si>
  <si>
    <t>L0882 BALOISE BELGIUM NV/SA</t>
  </si>
  <si>
    <t>L0883 ONIX ASIGURARI S.A</t>
  </si>
  <si>
    <t>L0885 UNIQA VERSICHERUNG AKTIENGESELLSCHAFT</t>
  </si>
  <si>
    <t>L0886 VOLKSWAGEN INSURANCE COMPANY DAC</t>
  </si>
  <si>
    <t>L0890 GREENVAL INSURANCE  DESIGNATED ACTIVITY COMPANY</t>
  </si>
  <si>
    <t>L0891 EUROP ASSISTANCE SUC.IRLANDA</t>
  </si>
  <si>
    <t>L0892 CNP SANTANDER INSURANCE EUROPE DESIGANTED ACTIVITY COMPANY</t>
  </si>
  <si>
    <t>L0893 CNP SANTANDER INSURANCE LIFE DESIGNATED ACTIVITY COMPANY</t>
  </si>
  <si>
    <t>L0895 VOLKSWAGEN VERSICHERUNG AG</t>
  </si>
  <si>
    <t>L0898 GARTENBAU-VERSICHERUNG VVAG</t>
  </si>
  <si>
    <t>L0900 CHUBB EUROPEAN GROUP SE SUC.ALEMANIA</t>
  </si>
  <si>
    <t>L0902 CHUBB EUROPEAN GROUP SE SUC.ITALIA</t>
  </si>
  <si>
    <t>L0903 RSIF INTERNATIONAL DAC</t>
  </si>
  <si>
    <t>L0906 MUTUELLE ASSURANCE DES COMMERCANTS ET INDUSTRIELS DE FRANCE (MACIF)</t>
  </si>
  <si>
    <t>L0907 COFACE S.A SUC.PORTUGAL</t>
  </si>
  <si>
    <t>L0909 COFACE SA SUC.ALEMANIA</t>
  </si>
  <si>
    <t>L0910 COFACE SA SUC.ITALIA</t>
  </si>
  <si>
    <t>L0913 INTER PARTNER ASSISTANCE SA</t>
  </si>
  <si>
    <t>L0914 ERGO DIREKT VERSICHERUNG AKTIENGESELLSCHAFT</t>
  </si>
  <si>
    <t>L0916 COFACE SA SUC.AUSTRIA</t>
  </si>
  <si>
    <t>L0918 RHEINLAND VERSICHERUNGS AG</t>
  </si>
  <si>
    <t>L0919 CREDIT LIFE AG</t>
  </si>
  <si>
    <t>L0920 AXERIA IARD LTD COMPANY</t>
  </si>
  <si>
    <t>L0922 PROVINZIAL RHEINLAND VERSICHERUNG AG</t>
  </si>
  <si>
    <t>L0926 ALLIANZ PLC</t>
  </si>
  <si>
    <t>L0929 ALLIANZ GLOBAL CORPORATE &amp; SPECIALTY AG SUC.SUECIA</t>
  </si>
  <si>
    <t>L0930 ALLIANZ BENELUX SA/NV</t>
  </si>
  <si>
    <t>L0933 TOWARZYSTWO UBEZPIECZEN I REASEKURACJI ALLIANZ POLSKA S.A</t>
  </si>
  <si>
    <t>L0934 AXA VERSICHERUNG AG</t>
  </si>
  <si>
    <t>L0935 HDI GLOBAL SPECIALTY SE</t>
  </si>
  <si>
    <t>L0936 ONEY INSURANCE (PCC) LIMITED</t>
  </si>
  <si>
    <t>L0937 ONEY LIFE (PCC) LIMITED</t>
  </si>
  <si>
    <t>L0938 HIGHDOME PCC LIMITED</t>
  </si>
  <si>
    <t>L0941 SWISSPARTNERS VERSICHRUNG AG SUC.AUSTRIA</t>
  </si>
  <si>
    <t>L0942 MELES INSURANCE A/S</t>
  </si>
  <si>
    <t>L0945 S.C. ABC ASIGURARI-REASIGURARI S.A</t>
  </si>
  <si>
    <t>L0946 BD24 BERLIN DIREKT VERSICHERUNG AG</t>
  </si>
  <si>
    <t>L0947 MSIG INSURANCE EUROPE AG SUC BELGICA</t>
  </si>
  <si>
    <t>L0948 MSIG INSURANCE EUROPE AG SUC PAISES BAJOS</t>
  </si>
  <si>
    <t>L0949 MSIG INSURANCE EUROPE AG SUC ITALIA</t>
  </si>
  <si>
    <t>L0950 MSIG INSURANCE EUROPE AG SUC FRANCIA</t>
  </si>
  <si>
    <t>L0951 MSIG INSURANCE EUROPE AG SUC ESLOVAQUIA</t>
  </si>
  <si>
    <t>L0954 BULSTRAD LIFE VIENNA INSURANCE GROUP JSC</t>
  </si>
  <si>
    <t>L0955 AXA ASSICURAZIONI S.P.A</t>
  </si>
  <si>
    <t>L0956 ARKEMA INSURANCE DAC</t>
  </si>
  <si>
    <t>L0957 CHUBB BERMUDA INTERNATIONAL INSURANCE(IRELAND)DAC SUC.R.UNIDO</t>
  </si>
  <si>
    <t>L0971 NAUTILUS INDEMNITY (EUROPE) DAC</t>
  </si>
  <si>
    <t>L0973 HDI GLOBAL SPECIALTY  SE SUC.SUECIA</t>
  </si>
  <si>
    <t>L0974 VITAL BLUE INSURANCE DAC</t>
  </si>
  <si>
    <t>L0975 MMA IARD SA</t>
  </si>
  <si>
    <t>L0978 THE WEST OF ENGLAND SHIP OWNERS' MUTUAL INSURANCE ASSOCIATION (LUXEMBOURG)</t>
  </si>
  <si>
    <t>L0979 GENERALI COMPANHIA DE SEGUROS S.A</t>
  </si>
  <si>
    <t>L0980 GARD MARINE &amp; ENERGY INSURANCE (EUROPE)AS</t>
  </si>
  <si>
    <t>L0981 HOLMIA LIVFORSAKRING AB</t>
  </si>
  <si>
    <t>L0982 INTER ALLGEMEINE VERSICHERUNG AG</t>
  </si>
  <si>
    <t>L0983 CAISSE REGIONALE D'ASSURANCES MUTUELLES AGRICOLES MEDITERRANEE(GROUPAMA MEDITERRANEE)</t>
  </si>
  <si>
    <t>L0984 GREENSTARS BNP PARIBAS S.A</t>
  </si>
  <si>
    <t>L0985 TVM VERZEKERINGEN  N.V</t>
  </si>
  <si>
    <t>L0986 ALLIANZ LEBENSVERSICHERUNGS AG</t>
  </si>
  <si>
    <t>L0987 FONDS DE GARANTIE VOYAGES A.A.M.</t>
  </si>
  <si>
    <t>L0988 GENERALI ZAVAROVALNICA,D.D COMPNY LIMITED BY SHARE CAPITAL</t>
  </si>
  <si>
    <t>L0989 ROLAND-RECHTSSCHUTZ-VERSICHERUNGS-AG</t>
  </si>
  <si>
    <t>L0990 ALTE LEIPZIGER VERSICHERUNG AKTTIENGESELLSCHAFT</t>
  </si>
  <si>
    <t>L0995 AFIESCA LUXEMBOURG S.A</t>
  </si>
  <si>
    <t>L0997 IRISH LIFE ASSURANCE COMPANY PLC</t>
  </si>
  <si>
    <t>L0998 HSBC LIFE ASSURANCE (MALTA) LTD</t>
  </si>
  <si>
    <t>L1002 VOLKSWAGEN VERSICHERUNG AKTIENGESELLSCHAFT SUC FRANCIA</t>
  </si>
  <si>
    <t>L1008 QIC EUROPE LIMITED</t>
  </si>
  <si>
    <t>L1010 IPTIQ LIFE S.A. SUC ALEMANIA</t>
  </si>
  <si>
    <t>L1011 IPTIQ LIFE S.A SUC PAISES BAJOS</t>
  </si>
  <si>
    <t>L1012 IPTIQ LIFE S.A SUC R.U</t>
  </si>
  <si>
    <t>L1013 IPTIQ LIFE S..A. SUC IRLANDA</t>
  </si>
  <si>
    <t>L1014 HDI GLOBAL SE  SUC BELGICA</t>
  </si>
  <si>
    <t>L1015 HDI GLOBAL SE SUC FRANCIA</t>
  </si>
  <si>
    <t>L1016 HDI GLOBAL SE AG SUC GRECIA</t>
  </si>
  <si>
    <t>L1017 HDI GLOBAL SE SUC IRLANDA</t>
  </si>
  <si>
    <t>L1018 HDI GLOBAL SE SUC ITALIA</t>
  </si>
  <si>
    <t>L1019 HDI GLOBAL SE SUC PAISES BAJOS</t>
  </si>
  <si>
    <t>L1020 HDI GLOBAL SE SUC NORUEGA</t>
  </si>
  <si>
    <t>L1021 HDI GLOBAL SE SUC R.UNIDO</t>
  </si>
  <si>
    <t>L1023 ITAS ISTITUTO TRENTINO ALTO ADIGE PER ASSICURAZIONI SOCIETA  MUTUA DI ASSICURA ZIONI (ITAS MUTUA)</t>
  </si>
  <si>
    <t>L1030 AUGURA  IRELAND DESIGNATED ACTIVITY COMPANY</t>
  </si>
  <si>
    <t>L1031 CROATIA OSIGURANJE D.D.</t>
  </si>
  <si>
    <t>L1033 NORDISK MARINFORSAKRING AB</t>
  </si>
  <si>
    <t>L1036 INSER AG</t>
  </si>
  <si>
    <t>L1037 ADVENT INSURANCE PCC LIMITED</t>
  </si>
  <si>
    <t>L1038 ALLIANZ GLOBAL LIFE DESIGNATED ACTIVITY COMPANY</t>
  </si>
  <si>
    <t>L1047 W.R. BERKLEY EUROPE AG SUC.ALEMANIA</t>
  </si>
  <si>
    <t>L1048 ACHMEA ZORGVERZEKERINGEN N.V.</t>
  </si>
  <si>
    <t>L1049 AVERO ACHMEA ZORGVERZEKERINEN N.V</t>
  </si>
  <si>
    <t>L1050 ZILVEREN KRUIS ZORGVERZEKERINGEN N.V</t>
  </si>
  <si>
    <t>L1051 OZF ZORGVERZEKERINGEN N.V.</t>
  </si>
  <si>
    <t>L1052 INTERPOLIS ZORGVERZEKERINGEN N.V.</t>
  </si>
  <si>
    <t>L1053 ZILVEREN KRUIS ZIEKTEKOSTENVERZEKERINGEN N.V.</t>
  </si>
  <si>
    <t>L1055 CNP LUXEMBOURG S.A</t>
  </si>
  <si>
    <t>L1056 ASR BASIS ZIEKTEKOSTENVERZEKERINGEN N.V</t>
  </si>
  <si>
    <t>L1057 ASR AANVULLENDE ZIEKTEKOSTENVERZEKERINGEN N.V.</t>
  </si>
  <si>
    <t>L1058 MENZIS N.V.</t>
  </si>
  <si>
    <t>L1059 MENZIS ZORGVERZEKERAAR N.V</t>
  </si>
  <si>
    <t>L1060 ANDERZORG N.V.</t>
  </si>
  <si>
    <t>L1061 AZIVO N.V.</t>
  </si>
  <si>
    <t>L1062 ADAC  VERSICHERUNGS AG</t>
  </si>
  <si>
    <t>L1064 DE FRIESLAND PARTICULIERE ZIEKTEKOSTENVERZEKERINGEN N.V.</t>
  </si>
  <si>
    <t>L1065 DE FRIESLAND ZORGVERZEKERAAR N.V.</t>
  </si>
  <si>
    <t>L1066 FBTO ZORGVERZEKERINGEN N.V.</t>
  </si>
  <si>
    <t>L1069 OHRA ZIEKTEKOSTENVERZEKERINGEN N.V.</t>
  </si>
  <si>
    <t>L1070 OHRA ZORGVERZEKERINGEN N.V.</t>
  </si>
  <si>
    <t>L1071 OWM CZ GROEP AANVULLENDE VERZEKERING ZORGVERZEKERAAR U.A.</t>
  </si>
  <si>
    <t>L1072 OWM CZ GROEP ZORGVERZEKERAAR U.A.</t>
  </si>
  <si>
    <t>L1073 ENO ZORGVERZEKERAAR N.V.</t>
  </si>
  <si>
    <t>L1078 AWP P&amp;C  SUC PAISES BAJOS</t>
  </si>
  <si>
    <t>L1080 ORNUA INSURANCE DAC</t>
  </si>
  <si>
    <t>L1081 WERTGARANTIE  SOCIETAS EUROPEA</t>
  </si>
  <si>
    <t>L1083 AXA TOWARZYSTWO UBEZPIECZEN I REASEKURACJI SPOLKA AKCYJNA</t>
  </si>
  <si>
    <t>L1084 COLONNADE INSURANCE S.A SUC.HUNGRIA</t>
  </si>
  <si>
    <t>L1085 COLONNADE INSURANCE S.A SUC.ESLOVAQUIA</t>
  </si>
  <si>
    <t>L1087 HILLWOOD LIMITED</t>
  </si>
  <si>
    <t>L1088 ASR LEVENSVERZEKERING NV</t>
  </si>
  <si>
    <t>L1089 ALM.BRAND FORSIKRING A/S</t>
  </si>
  <si>
    <t>L1090 FINTERLIFE LEBENSVERSICHERUNGS-AG</t>
  </si>
  <si>
    <t>L1092 GENERALI HELLAS S.A</t>
  </si>
  <si>
    <t>L1094 KOOPERATIVA POJIST'OVNA A.S VIENNA INSURANCE GROUP</t>
  </si>
  <si>
    <t>L1102 GROUPAMA S.A</t>
  </si>
  <si>
    <t>L1103 ALGEMENE LEVENSHERVERZERING</t>
  </si>
  <si>
    <t>L1105 OOM SCHADEVERZEKERING NV</t>
  </si>
  <si>
    <t>L1106 CERTASIG-SOCIETATE DE ASIGURARE SI REASIGURARE S.A</t>
  </si>
  <si>
    <t>L1107 DANICA LIFE LIMITED</t>
  </si>
  <si>
    <t>L1108 ERGO INSURANCE SE</t>
  </si>
  <si>
    <t>L1109 ERGO INSURANCE SE SUC.LITUANIA</t>
  </si>
  <si>
    <t>L1110 ERGO INSURANCE SE SUC.LETONIA</t>
  </si>
  <si>
    <t>L1111 COFACE SA SUC.RUMANIA</t>
  </si>
  <si>
    <t>L1112 COFACE SA SUC.R.CHECA</t>
  </si>
  <si>
    <t>L1113 COFACE SA SUC.LETONIA</t>
  </si>
  <si>
    <t>L1114 COFACE SA SUC.HUNGRIA</t>
  </si>
  <si>
    <t>L1115 COFACE SA SUC.LITUANIA</t>
  </si>
  <si>
    <t>L1116 COFACE SA SUC.BULGARIA</t>
  </si>
  <si>
    <t>L1117 COFACE SA SUC.ESLOVAQUIA</t>
  </si>
  <si>
    <t>L1118 VAV VERSICHERUNGS-AKTIENGESELLSCHAFT</t>
  </si>
  <si>
    <t>L1119 EUROMEX NV</t>
  </si>
  <si>
    <t>L1120 COFACE SA SUC.POLONIA</t>
  </si>
  <si>
    <t>L1121 COFACE SA SUC. DINAMARCA</t>
  </si>
  <si>
    <t>L1122 COFACE SA SUC. PAISES BAJOS</t>
  </si>
  <si>
    <t>L1123 COFACE SA SUC.SUECIA</t>
  </si>
  <si>
    <t>L1127 GAMALIFE-COMPANHIA DE SEGUROS  DE VIDA, S.A</t>
  </si>
  <si>
    <t>L1128 VICTORIA SEGUROS, S.A</t>
  </si>
  <si>
    <t>L1131 AWP P&amp;C SUC BELGICA</t>
  </si>
  <si>
    <t>L1134 HDI-GERLING RECHTSSCHUTZ VERSICHERUNG AG</t>
  </si>
  <si>
    <t>L1135 BULGARIAN EXPORT INSURANCE AGENCY /BAEZ/ EAD</t>
  </si>
  <si>
    <t>L1138 ASSOCIATIONS MUTUELLES LE CONSERVATEUR</t>
  </si>
  <si>
    <t>L1140 VICTORIA SEGUROS DE VIDA, S.A</t>
  </si>
  <si>
    <t>L1141 KLPP INSURANCE &amp; REINSURANCE COMPANY LTD</t>
  </si>
  <si>
    <t>L1147 AXA WEALTH EUROPE S.A</t>
  </si>
  <si>
    <t>L1149 S2C S.P.A COMPAGNIA DI ASSICURAZIONI DI CREDIT E CAUZIONI</t>
  </si>
  <si>
    <t>L1151 BUILDING BLOCK INSURANCE PCC LTD</t>
  </si>
  <si>
    <t>L1152 YOUPLUS ASSURANCE AG</t>
  </si>
  <si>
    <t>L1153 UADB COMPENSA VIENNA INSURANCE GROUP</t>
  </si>
  <si>
    <t>L1155 PFA PENSION FORSIKRINGSAKTIESELSKAB</t>
  </si>
  <si>
    <t>L1157 GREAT LAKES INSURANCE SE SUC. ITALIA</t>
  </si>
  <si>
    <t>L1160 ALLIANZ RISK TRANSFER AG</t>
  </si>
  <si>
    <t>L1161 W.R. BERKLEY EUROPE AG</t>
  </si>
  <si>
    <t>L1162 W.R. BERKLEY EUROPE AG SUC.NORUEGA</t>
  </si>
  <si>
    <t>L1163 W.R. BERKLEY EUROPE AG SUC. SUECIA</t>
  </si>
  <si>
    <t>L1165 ACTA ASSURANCE LIMITED COMPANY</t>
  </si>
  <si>
    <t>L1171 AB LIETUVOS DRAUDIMAS SUC.ESTONIA</t>
  </si>
  <si>
    <t>L1172 ARCH INSURANCE (EU) DAC</t>
  </si>
  <si>
    <t>L1173 UADB COMPENSA VIENNA INSURANCE GROUP SUC.ESTONIA</t>
  </si>
  <si>
    <t>L1174 UADB COMPENSA VIENNA INSURANCE GROUP SUC. LETONIA</t>
  </si>
  <si>
    <t>L1175 SWISS RE INTERNATIONAL SE SUC ALEMANIA</t>
  </si>
  <si>
    <t>L1176 SWISS RE INTERNATIONAL SE SUC.DINAMARCA</t>
  </si>
  <si>
    <t>L1177 SWISS RE INTERNATIONAL SE SUC.FRANCIA</t>
  </si>
  <si>
    <t>L1178 SWISS RE INTERNATIONAL SE SUC.ITALIA</t>
  </si>
  <si>
    <t>L1179 SWISS RE INTERNATIONAL SE SUC. PAISES BAJOS</t>
  </si>
  <si>
    <t>L1181 SWISS RE INTERNATIONAL SE SUC. ESLOVAQUIA</t>
  </si>
  <si>
    <t>L1182 WHITE HORSE INSURANCE IRELAND DAC</t>
  </si>
  <si>
    <t>L1183 CHAUCER INSURANCE COMPANY DESIGNATED ACTIVITY COMPANY</t>
  </si>
  <si>
    <t>L1184 CGPA EUROPE S.A.</t>
  </si>
  <si>
    <t>L1185 OCTIUM LIFE DESIGNATED ACTIVITY COMPANY</t>
  </si>
  <si>
    <t>L1187 GENERALI ROMANIA ASIGURARE REASIGURARE S.A.</t>
  </si>
  <si>
    <t>L1188 ACCREDITED INSURANCE (EUROPE) LTD</t>
  </si>
  <si>
    <t>L1189 BEAZLEY INSURANCE DESIGNATED ACTIVITY COMPANY</t>
  </si>
  <si>
    <t>L1190 EULER HERMES SA SUC. GRECIA</t>
  </si>
  <si>
    <t>L1191 NN INSURANCE BELGIUM NV</t>
  </si>
  <si>
    <t>L1193 Cowen Insurance Company Ltd</t>
  </si>
  <si>
    <t>L1194 COMPAGNIE EUROPEENE DE GARANTIES ET CAUTIONS (CEGC)</t>
  </si>
  <si>
    <t>L1195 EVEREST INSURANCE(IRELAND)DESIGNATED ACTIVITY COMPANY</t>
  </si>
  <si>
    <t>L1197 COLONNADE INSURANCE S.A SUC BULGARIA</t>
  </si>
  <si>
    <t>L1198 COLONNADE INSURANCE S.A SUC.POLONIA</t>
  </si>
  <si>
    <t>L1199 VIG RE ZAJIST'OVNA A.S</t>
  </si>
  <si>
    <t>L1201 ERGO REISEVERSICHERUNG AG</t>
  </si>
  <si>
    <t>L1202 EUROPEAN MUTUAL ASSOCIATION FOR NUCLEAR INSURANCE (EMANI)</t>
  </si>
  <si>
    <t>L1203 ELMO INSURANCE LIMITED</t>
  </si>
  <si>
    <t>L1206 FM INSURANCE EUROPE S.A SUC.FRANCIA</t>
  </si>
  <si>
    <t>L1207 FM INSURANCE EUROPE S.A SUC. SUECIA</t>
  </si>
  <si>
    <t>L1208 FM INSURANCE EUROPE S.A SUC PAISES BAJOS</t>
  </si>
  <si>
    <t>L1209 FM INSURANCE EUROPE S.A SUC.BELGICA</t>
  </si>
  <si>
    <t>L1210 FM INSURANCE EUROPE S.A SUC.ITALIA</t>
  </si>
  <si>
    <t>L1211 FM INSURANCE EUROPE S.A SUC.ALEMANIA</t>
  </si>
  <si>
    <t>L1212 COLONNADE INSURANCE S.A. SUC.RUMANIA</t>
  </si>
  <si>
    <t>L1213 UNITEDHEALTHCARE INSURANCE DESIGNATED ACTIVITY COMPANY</t>
  </si>
  <si>
    <t>L1214 DEVK DEUTSCHE EISENBAHN VERSICHERUNG LEBENSVERSICHERUNGSVEREIN AG BETRIEBLICHE SOZIALEINRICHTUNG DER DEUTSCHEN BAHN</t>
  </si>
  <si>
    <t>L1215 DEVK KRANKENVERSICHERUNGS-AG</t>
  </si>
  <si>
    <t>L1216 DEVK ALLGEMEINE LEBENSVERSICHERUNGS-AG</t>
  </si>
  <si>
    <t>L1217 COMPANHIA DE SEGUROS ALLIANZ PORTUGAL S.A</t>
  </si>
  <si>
    <t>L1218 ANKER VERZEKERINGEN N.V</t>
  </si>
  <si>
    <t>L1220 UNOFI ASSURANCES</t>
  </si>
  <si>
    <t>L1223 ALBINGIA SA</t>
  </si>
  <si>
    <t>L1224 PROVINZIAL NORDWEST LEBENSVERSICHERUNG AKTIENGESELLSCHAFT</t>
  </si>
  <si>
    <t>L1225 QBE EUROPE SA/NV SUC. ALEMANIA</t>
  </si>
  <si>
    <t>L1226 QBE EUROPE SA/NV SUC. ITALIA</t>
  </si>
  <si>
    <t>L1227 QBE EUROPE SA/NV SUC.SUECIA</t>
  </si>
  <si>
    <t>L1228 LLOYD'S INSURANCE COMPANY SA/NV</t>
  </si>
  <si>
    <t>L1230 ASSICURAZIONI GENERALI S.P.A SUC. LUXEMBURGO</t>
  </si>
  <si>
    <t>L1232 PORTMAN INSURANCE SE</t>
  </si>
  <si>
    <t>L1235 EUROPEAN LIABILITY INSURANCE FOR NUCLEAR INDUSTRY AAM/OVV</t>
  </si>
  <si>
    <t>L1236 ORAG RECHTSSCHUTZVERSICHERUNGS-AG</t>
  </si>
  <si>
    <t>L1243 MARKEL INSURANCE SE</t>
  </si>
  <si>
    <t>L1245 MARKEL INSURANCE SE SUC.IRLANDA</t>
  </si>
  <si>
    <t>L1246 MARKEL INSURANCE SE SUC. PAÍSES BAJOS</t>
  </si>
  <si>
    <t>L1247 SI INSURANCE (EUROPE), SA</t>
  </si>
  <si>
    <t>L1250 SI INSURANCE (EUROPE),SA SUC.ALEMANIA</t>
  </si>
  <si>
    <t>L1251 SI INSURANCE (EUROPE), SA SUC ITALIA</t>
  </si>
  <si>
    <t>L1253 TOKIO MARINE EUROPE S.A SUC. ALEMANIA</t>
  </si>
  <si>
    <t>L1254 TOKIO MARINE EUROPE S.A SUC. BÉLGICA</t>
  </si>
  <si>
    <t>L1255 TOKIO MARINE EUROPE S.A SUC.PAISES BAJOS</t>
  </si>
  <si>
    <t>L1256 TOKIO MARINE EUROPE S.A. SUC. FRANCIA</t>
  </si>
  <si>
    <t>L1257 TOKIO MARINE EUROPE S.A. SUC. ITALIA</t>
  </si>
  <si>
    <t>L1261 KRAVAG-LOGISTIC VERSICHERUNGS-AG</t>
  </si>
  <si>
    <t>L1262 CONDOR ALLGEMEINE VERSICHERUNGS- AG</t>
  </si>
  <si>
    <t>L1263 HISCOX SA</t>
  </si>
  <si>
    <t>L1264 HISCOX S.A SUC BÉLGICA</t>
  </si>
  <si>
    <t>L1265 HISCOX S.A SUC FRANCIA</t>
  </si>
  <si>
    <t>L1266 HISCOX S.A SUC ALEMANIA</t>
  </si>
  <si>
    <t>L1267 HISCOX S.A SUC IRLANDA</t>
  </si>
  <si>
    <t>L1268 HISCOX S.A SUC PAISES BAJOS</t>
  </si>
  <si>
    <t>L1269 HISCOX S.A SUC PORTUGAL</t>
  </si>
  <si>
    <t>L1272 AIG EUROPE S.A</t>
  </si>
  <si>
    <t>L1273 AIG EUROPE S.A. SUC BÉLGICA</t>
  </si>
  <si>
    <t>L1274 AIG EUROPE S.A SUC. CHIPRE</t>
  </si>
  <si>
    <t>L1275 AIG EUROPE S.A SUC DINAMARCA</t>
  </si>
  <si>
    <t>L1276 AIG EUROPE S.A SUC. FRANCIA</t>
  </si>
  <si>
    <t>L1277 AIG EUROPE S.A SUC ALEMANIA</t>
  </si>
  <si>
    <t>L1278 AIG EUROPE S.A. SUC GRECIA</t>
  </si>
  <si>
    <t>L1279 AIG EUROPE S.A SUC IRLANDA</t>
  </si>
  <si>
    <t>L1280 AIG EUROPE S.A. SUC ITALIA</t>
  </si>
  <si>
    <t>L1281 AIG EUROPE S.A SUC MALTA</t>
  </si>
  <si>
    <t>L1282 AIG EUROPE S.A SUC.PAÍSES BAJOS</t>
  </si>
  <si>
    <t>L1283 AIG EUROPE S.A SUC PORTUGAL</t>
  </si>
  <si>
    <t>L1284 AIG EUROPE S.A SUC SUECIA</t>
  </si>
  <si>
    <t>L1285 AIG EUROPE S.A. SUC AUSTRIA</t>
  </si>
  <si>
    <t>L1286 AIG EUROPE S.A SUC FINLANDIA</t>
  </si>
  <si>
    <t>L1287 AIG EUROPE S.A. SUC NORUEGA</t>
  </si>
  <si>
    <t>L1289 CNA INSURANCE COMPANY (EUROPE) SUC. FRANCIA</t>
  </si>
  <si>
    <t>L1290 CNA INSURANCE COMPANY (EUROPE) SUC DINAMARCA</t>
  </si>
  <si>
    <t>L1291 CNA INSURANCE COMPANY (EUROPE) S.A SUC ITALIA</t>
  </si>
  <si>
    <t>L1292 CNA INSURANCE COMPANY (EUROPE) SUC.BÉLGICA</t>
  </si>
  <si>
    <t>L1294 CNA INSURANCE COMPANY (EUROPE) S.A. SUC. ALEMANIA</t>
  </si>
  <si>
    <t>L1296 QBE EUROPE SA/NV</t>
  </si>
  <si>
    <t>L1297 QBE EUROPE SA/NV SUC DINAMARCA</t>
  </si>
  <si>
    <t>L1300 ALLIANZ BENELUX SA/NV SUC. PAISES BAJOS</t>
  </si>
  <si>
    <t>L1301 FIDELIS INSURANCE IRELAND DESIGNATED ACTIVITY COMPANY</t>
  </si>
  <si>
    <t>L1303 MUTUAIDE ASSISTANCE</t>
  </si>
  <si>
    <t>L1304 TOKIO MARINE EUROPE S.A.</t>
  </si>
  <si>
    <t>L1305 TOKIO MARINE EUROPE S.A. SUC. DINAMARCA</t>
  </si>
  <si>
    <t>L1307 BAVARIA REINSURANCE MALTA LIMITED</t>
  </si>
  <si>
    <t>L1308 AVIVA INSURANCE IRELAND DAC</t>
  </si>
  <si>
    <t>L1315 USAA S.A SUC ALEMANIA</t>
  </si>
  <si>
    <t>L1316 AVIVA LIFE &amp; PENSIONS IRELAND DESIGNATED ACTIVITY COMPANY</t>
  </si>
  <si>
    <t>L1317 GENERALI LUXEMBOUG S.A.</t>
  </si>
  <si>
    <t>L1320 STARR EUROPE INSURANCE LTD</t>
  </si>
  <si>
    <t>L1321 THE BRITANNIA STEAM SHIP INSURANCE ASSOCIATION EUROPE M.A.</t>
  </si>
  <si>
    <t>L1322 SCOTTISH WIDOWS EUROPE S.A.</t>
  </si>
  <si>
    <t>L1323 BERKSHIRE HATHAWAY EUROPEAN INSURANCE DAC</t>
  </si>
  <si>
    <t>L1324 GRAZER WECHSELSEITIGE VERSICHERUNG AG</t>
  </si>
  <si>
    <t>L1325 AXA INSURANCE DAC</t>
  </si>
  <si>
    <t>L1327 LA MONDIALE</t>
  </si>
  <si>
    <t>L1329 AMBRA VERSICHERUNG AG</t>
  </si>
  <si>
    <t>L1330 SCCOTTISH WIDOWS EUROPE S.A SUC ALEMANIA</t>
  </si>
  <si>
    <t>L1332 AWP P&amp;C S.A. SUC. ALEMANIA</t>
  </si>
  <si>
    <t>L1334 UK P&amp;I CLUB N.V.</t>
  </si>
  <si>
    <t>L1336 CUARDAITHE DESIGNATED ACTIVITY COMPANY</t>
  </si>
  <si>
    <t>L1337 NORDIC GUARANTEE FORSAKRINGSAKTIEBOLAG</t>
  </si>
  <si>
    <t>L1338 TRAVELERS INSURANCE DAC</t>
  </si>
  <si>
    <t>L1339 NEWLINE EUROPE VERSICHERUNG AG</t>
  </si>
  <si>
    <t>L1341 PROTECTOR FORSIKRING ASA</t>
  </si>
  <si>
    <t>L1342 DKV DEUTSCHE KRANKKENVERSICHERUNG AKTIENGESELLSCHAFT</t>
  </si>
  <si>
    <t>L1343 GENERALI POIST'OVNA, A.S.</t>
  </si>
  <si>
    <t>L1344 ARAG KRANKENVERSICHERUNGS-AKTIENGESELLSCHAFT</t>
  </si>
  <si>
    <t>L1346 UNA SEGUROS, S.A</t>
  </si>
  <si>
    <t>L1347 DIALOG VERSICHERUNG AG</t>
  </si>
  <si>
    <t>L1349 VOLKSWAGEN VERSICHERUNG AG, BRAUNSCHWEIG</t>
  </si>
  <si>
    <t>L1351 TOWARZYSTWO UBEZPIECZEN WZAJEMNYCH POLSKI ZAKLAD UBEZPIECZEN WZAJEMNYCH</t>
  </si>
  <si>
    <t>L1352 CAMCA ASSURANCE S.A</t>
  </si>
  <si>
    <t>L1353 XL INSURANCE COMPANY SE (SUCURSAL EN PAÍSES BAJOS)</t>
  </si>
  <si>
    <t>L1354 XL INSURANCE COMPANY SE (SUCURSAL EN ALEMANIA)</t>
  </si>
  <si>
    <t>L1355 XL INSURANCE COMPANY SE (SUCURSAL EN FRANCIA)</t>
  </si>
  <si>
    <t>L1356 XL INSURANCE COMPANY SE (SUCURSAL EN SUECIA)</t>
  </si>
  <si>
    <t>L1357 XL INSURANCE COMPANY SE (SUCURSAL EN ITALIA)</t>
  </si>
  <si>
    <t>L1358 HDI GLOBAL SPECIALTY SE SUC. ITALIA</t>
  </si>
  <si>
    <t>L1359 FIRST EUROPEAN TITLE INSURANCE COMPANY LTD</t>
  </si>
  <si>
    <t>L1360 AVIVA ASSURANCES</t>
  </si>
  <si>
    <t>L1363 COLLINSON INSURANCE EUROPE LTD</t>
  </si>
  <si>
    <t>L1364 XL INSURANCE COMPANY SE (SUCURSAL EN AUSTRIA)</t>
  </si>
  <si>
    <t>L1365 GROUPAMA ASSICURAZIONI S.P.A</t>
  </si>
  <si>
    <t>L1366 L'ETOILE</t>
  </si>
  <si>
    <t>L1369 ASSURED GUARANTY EUROPE SA</t>
  </si>
  <si>
    <t>L1370 HDI GLOBAL SPECIALTY SE SUC. BÉLGICA</t>
  </si>
  <si>
    <t>L1371 INSURANCE JOINT STOCK COMPANY DALLBOGG: LIFE AND HEALTH AD</t>
  </si>
  <si>
    <t>L1372 ZAVAROVALNICA SAVA, D.D.</t>
  </si>
  <si>
    <t>L1373 DELA NATURA- EN LEVENSVERZEKERINGEN N.V</t>
  </si>
  <si>
    <t>L1374 Atlas Insurance PCC Ltd</t>
  </si>
  <si>
    <t>L1375 Bastion Insurance Company Limited</t>
  </si>
  <si>
    <t>L1376 HDI GLOBAL SPECIALTY SUC PAÍSES BAJOS</t>
  </si>
  <si>
    <t>L1377 COMPAGNIE FRANÇAISE D'ASSURANCE POUR LE COMMERCE EXTÉRIEUR SUC. IRLANDA (COFACE)</t>
  </si>
  <si>
    <t>L1378 INTESA SANPAOLO ASSICURA S.p.A.</t>
  </si>
  <si>
    <t>L1382 STEAMSHIP MUTUAL UNDERWRITING ASSOCIATION (EUROPE) LTD.</t>
  </si>
  <si>
    <t>L1384 ZAVAROVALNICA TRIGLAV, d.d</t>
  </si>
  <si>
    <t>L1385 TRUST INTERNATIONAL INSURANCE COMPANY (CYPRUS) LTD,</t>
  </si>
  <si>
    <t>L1386 Assurant Europe Life Insurance N.V.</t>
  </si>
  <si>
    <t>L1387 Société Mutualiste des Étudiants de la Région Parisienne (SMEREP)</t>
  </si>
  <si>
    <t>L1388 Assurant Europe Insurance, N.V.</t>
  </si>
  <si>
    <t>L1390 MBDA Insurance DAC</t>
  </si>
  <si>
    <t>L1392 METLIFE EUROPE DAC, SUCURSAL FRANCIA</t>
  </si>
  <si>
    <t>L1393 Vakuutusosakeyhtiö Bothnia lnternational</t>
  </si>
  <si>
    <t>L1395 PACIFICA</t>
  </si>
  <si>
    <t>L1397 SMA SA</t>
  </si>
  <si>
    <t>L1399 Monument Assurance Belgium SA</t>
  </si>
  <si>
    <t>L1400 CAISSE REGIONALE D'ASSURANCES MUTUELLES AGRICOLES DU NORD-EST</t>
  </si>
  <si>
    <t>L1402 Net Insurance S.p.A.,</t>
  </si>
  <si>
    <t>L1404 ZK LEV INS AD</t>
  </si>
  <si>
    <t>L1406 SQUARELIFE INSURANCE AG</t>
  </si>
  <si>
    <t>L1411 Oberösterreichische Versicherung AG</t>
  </si>
  <si>
    <t>L1412 MIC Insurance Company SA</t>
  </si>
  <si>
    <t>L1413 DUIKER INSURANCE COMPANY LTD</t>
  </si>
  <si>
    <t>L1414 The London P&amp;I Insurance Company (Europe) Limited</t>
  </si>
  <si>
    <t>L1415 PLANICARE COMPANHIA DE SEGUROS, S.A.</t>
  </si>
  <si>
    <t>L1416 ASR Schadeverzekering N.V.</t>
  </si>
  <si>
    <t>L1417 Jorge Insurance Limited</t>
  </si>
  <si>
    <t>L1418 Companjon Insurance DAC</t>
  </si>
  <si>
    <t>L1419 COMPAGNIE FRANCAISE D ASSURANCE POUR LE COMMERCE EXTERIEUR, SUC. NORUEGA</t>
  </si>
  <si>
    <t>L1422 OOM Global Care N.V.</t>
  </si>
  <si>
    <t>L1423 TUiR WARTA S.A.</t>
  </si>
  <si>
    <t>L1424 HDI GLOBAL SE, SUC DINAMARCA</t>
  </si>
  <si>
    <t>L1425 ICARE ASSURANCE</t>
  </si>
  <si>
    <t>L1427 GOTHAER ALLGEMEINE VERSICHERUNG AG, SUCURSAL EN FRANCIA</t>
  </si>
  <si>
    <t>L1428 CREDENDO-SHORT-TERM NON-EU RISKS SA, SUC. PAÍSES BAJOS</t>
  </si>
  <si>
    <t>L1429 CREDENDO-SHORT-TERM NON-EU RISKS SA, SUC. EN FRANCIA</t>
  </si>
  <si>
    <t>L1430 CREDENDO-SHORT-TERM NON-EU RISKS SA , SUC. EN ALEMANIA</t>
  </si>
  <si>
    <t>L1431 CREDENDO-SHORT-TERM NON-EU RISKS SA, SUC. EN ITALIA</t>
  </si>
  <si>
    <t>L1434 Convex Europe S.A.</t>
  </si>
  <si>
    <t>L1436 ERGO Versicherungs AG, Sucursal en Austria</t>
  </si>
  <si>
    <t>L1437 COMPAGNIE FRANÇAISE D'ASSURANCE POUR LE COMMERCE EXTÉRIEUR (COFACE) SUCURSAL EN GRECIA</t>
  </si>
  <si>
    <t>L1438 STARR EUROPE INSURANCE LTD, SUC. EN ALEMANIA</t>
  </si>
  <si>
    <t>L1439 STARR EUROPE INSURANCE LTD, SUC. EN ESLOVAQUIA</t>
  </si>
  <si>
    <t>L1440 STARR EUROPE INSURANCE LTD, SUC. EN PAÍSES BAJOS</t>
  </si>
  <si>
    <t>L1441 STARR EUROPE INSURANCE LTD, SUC. EN HUNGRÍA</t>
  </si>
  <si>
    <t>L1442 STARR EUROPE INSURANCE LTD, SUC. EN REPÚBLICA CHECA</t>
  </si>
  <si>
    <t>L1443 Berkshire Hathaway European Insurance DAC, Suc. en Alemania</t>
  </si>
  <si>
    <t>L1444 Berkshire Hathaway European Insurance DAC, Suc. en Francia</t>
  </si>
  <si>
    <t>M0046 MUTUA DE SEGUROS DE ARMADORES DE BUQUES DE PESCA DE ESPAÑA, SOCIEDAD MUTUA A PRIMA FIJA</t>
  </si>
  <si>
    <t>M0050 PELAYO, MUTUA DE SEGUROS Y REASEGUROS A PRIMA FIJA</t>
  </si>
  <si>
    <t>M0083 MUTUA MADRILEÑA AUTOMOVILISTA, SOCIEDAD DE SEGUROS A PRIMA FIJA</t>
  </si>
  <si>
    <t>M0084 MUTUA MMT SEGUROS, SOCIEDAD MUTUA DE SEGUROS A PRIMA FIJA</t>
  </si>
  <si>
    <t>M0107 MUSSAP- MUTUA DE SEGUROS Y REASEGUROS A PRIMA FIJA</t>
  </si>
  <si>
    <t>M0124 MUTUA ARROCERA DE SEGUROS</t>
  </si>
  <si>
    <t>M0134 FIATC, MUTUA DE SEGUROS Y REASEGUROS</t>
  </si>
  <si>
    <t>M0140 MUTUA LEVANTE, MUTUA DE SEGUROS</t>
  </si>
  <si>
    <t>M0167 MUTUA SEGORBINA DE SEGUROS A PRIMA FIJA</t>
  </si>
  <si>
    <t>M0189 SOCIEDAD DE SEGUROS MUTUOS CONTRA INCENDIOS DE EDIFICIOS DE VALENCIA, MUTUA A FIJA</t>
  </si>
  <si>
    <t>M0191 SOLISS MUTUA DE SEGUROS</t>
  </si>
  <si>
    <t>M0199 MUTUA DE PROPIETARIOS, SEGUROS Y REASEGUROS A PRIMA FIJA</t>
  </si>
  <si>
    <t>M0212 SOCIEDAD DE SEGUROS MUTUOS MARITIMOS DE VIGO, MUTUA DE SEGUROS Y REASEGUROS</t>
  </si>
  <si>
    <t>M0216 MUTUA TINERFEÑA, MUTUA DE SEGUROS Y REASEGUROS A PRIMA FIJA</t>
  </si>
  <si>
    <t>M0327 MUTUA DE SEGUROS Y REASEGUROS DE LA PANADERIA DE VALENCIA</t>
  </si>
  <si>
    <t>M0328 A.M.A., AGRUPACIÓN MUTUAL ASEGURADORA, MUTUA DE SEGUROS A PRIMA FIJA</t>
  </si>
  <si>
    <t>M0345 MUTUASPORT, MUTUA DE SEGUROS DEPORTIVOS A PRIMA FIJA</t>
  </si>
  <si>
    <t>M0363 UMAS, UNION MUTUA ASISTENCIAL DE SEGUROS A PRIMA FIJA</t>
  </si>
  <si>
    <t>M0368 MUSAAT, MUTUA DE SEGUROS A PRIMA FIJA</t>
  </si>
  <si>
    <t>M0369 ASEMAS-MUTUA DE SEGUROS Y REASEGUROS A PRIMA FIJA (con derrama pasiva)</t>
  </si>
  <si>
    <t>M0371 MUTUA DE RIESGO MARITIMO, SOCIEDAD DE SEGUROS A PRIMA FIJA (MURIMAR)</t>
  </si>
  <si>
    <t>M0377 PREVISION SANITARIA NACIONAL, P.S.N. MUTUA DE SEGUROS Y REASEGUROS A PRIMA FIJA</t>
  </si>
  <si>
    <t>M0378 SVRNE, MUTUA DE SEGUROS Y REASEGUROS A PRIMA FIJA</t>
  </si>
  <si>
    <t>M0379 MGC INSURANCE, MUTUA DE SEGUROS Y REASEGUROS A PRIMA FIJA</t>
  </si>
  <si>
    <t>M0380 NUEVA MUTUA SANITARIA DEL SERVICIO MÉDICO, MUTUA DE SEGUROS A PRIMA FIJA</t>
  </si>
  <si>
    <t>M0381 DIVINA PASTORA SEGUROS, MUTUA DE SEGUROS</t>
  </si>
  <si>
    <t>P0085 ASOCIACION BENEFICA DE EMPLEADOS DEL BANCO DE ESPAÑA MUTUALIDAD DE PREVISION SOCIAL</t>
  </si>
  <si>
    <t>P0285 UNION ESPAÑOLA DE CONDUCTORES DE AUTOMOVILES, MUTUALIDAD DE PREVISION SOCIAL A PRIMA FIJA</t>
  </si>
  <si>
    <t>P1639 MUTUALIDAD DE PREVISION SOCIAL DE FUTBOLISTAS ESPAÑOLES A PRIMA FIJA</t>
  </si>
  <si>
    <t>P1703 MUTUALIDAD DE PREVISION SOCIAL DE PERITOS E INGENIEROS TECNICOS INDUSTRIALES A PRIMA FIJA</t>
  </si>
  <si>
    <t>P1840 ASOCIACION FERROVIARIA MEDICO FARMACEUTICA DE PREVISION SOCIAL, MUTUALIDAD DE PREVISION SOCIAL A PRIMA FIJA</t>
  </si>
  <si>
    <t>P1875 MUTUALIDAD DE EMPLEADOS DEL BANCO DE ESPAÑA, MUTUALIDAD DE PREVISION SOCIAL DE SEGUROS</t>
  </si>
  <si>
    <t>P2131 MUTUALIDAD GENERAL DE LA ABOGACIA MUTUALIDAD DE PREVISION SOCIAL A PRIMA FIJA</t>
  </si>
  <si>
    <t>P2136 MUTUALIDAD DE PREVISIÓN SOCIAL DE ARAGONESAS A PRIMA FIJA</t>
  </si>
  <si>
    <t>P2605 MUTUALIDAD DE PREVISION SOCIAL A PRIMA FIJA PARA EL PERSONAL DE MICHELIN ESPAÑA PORTUGAL, S.A.</t>
  </si>
  <si>
    <t>P2651 MUTUA DE PREVISION SOCIAL A PRIMA FIJA DEL PERSONAL DE RENAULT ESPAÑA, MUTUALIDAD DE PREVISIÓN SOCIAL</t>
  </si>
  <si>
    <t>P2925 MUTUALIDAD ESCOLAR Y FAMILIAR DE PREVISION SOCIAL</t>
  </si>
  <si>
    <t>P2994 LORETO MUTUA, MUTUALIDAD DE PREVISION SOCIAL</t>
  </si>
  <si>
    <t>P2997 MUTUALIDAD DE PREVISION SOCIAL DE LOS PROCURADORES  DE LOS TRIBUNALES DE ESPAÑA</t>
  </si>
  <si>
    <t>P3028 HERMANDAD NACIONAL DE ARQUITECTOS, ARQUITECTOS TÉCNICOS Y QUIMICOS, MUTUALIDAD DE PREVISION SOCIAL</t>
  </si>
  <si>
    <t>P3074 MUTUALIDAD COMPLEMENTARIA DE PREVISION SOCIAL RENAULT ESPAÑA</t>
  </si>
  <si>
    <t>P3132 PREVISION BALEAR, MUTUALIDAD DE PREVISIÓN SOCIAL A PRIMA FIJA</t>
  </si>
  <si>
    <t>P3141 MUTUALIDAD DE PREVISIÓN SOCIAL A PRIMA FIJA DEL COLEGIO OFICIAL DE INGENIEROS NAVALES Y OCEÁNICOS</t>
  </si>
  <si>
    <t>P3142 MUTUALIDAD ESCOLAR SEK DE PREVISION SOCIAL GENERAL A PRIMA FIJA</t>
  </si>
  <si>
    <t>P3143 MUTUALIDAD DE PREVISION SOCIAL FONDO DE ASISTENCIA MUTUA DEL COLEGIO DE INGENIEROS DE CAMINOS, CANALE S Y PUERTOS</t>
  </si>
  <si>
    <t>P3151 MUTUALIDAD DE PREVISION SOCIAL DE LA POLICIA A PRIMA FIJA Y A PRIMA VARIABLE</t>
  </si>
  <si>
    <t>P3156 MUTUALIDAD DE DEPORTISTAS PROFESIONALES, MUTUALIDAD DE PREVISIÓN SOCIAL A PRIMA FIJA</t>
  </si>
  <si>
    <t>P3157 MUTUAL MÉDICA, MUTUALIDAD DE PREVISION SOCIAL A PRIMA FIJA</t>
  </si>
  <si>
    <t>P3158 PURISIMA CONCEPCION, MUTUALIDAD DE PREVISION SOCIAL</t>
  </si>
  <si>
    <t>R0011 NACIONAL DE REASEGUROS, S.A.</t>
  </si>
  <si>
    <t>R0019 MAPFRE RE, COMPAÑIA DE REASEGUROS, S.A.</t>
  </si>
  <si>
    <t>R0021 BBVA RE INHOUSE COMPAÑÍA DE REASEGUROS SE</t>
  </si>
  <si>
    <t>DNI/NIE</t>
  </si>
  <si>
    <t>Sexe</t>
  </si>
  <si>
    <t>Home</t>
  </si>
  <si>
    <t>Dona</t>
  </si>
  <si>
    <t>No contesta</t>
  </si>
  <si>
    <t>DECLARA:</t>
  </si>
  <si>
    <t>C0001 ASEGURADORES AGRUPADOS, SOCIEDAD ANONIMA DE SEGUROS (ASEGRUP)</t>
  </si>
  <si>
    <t>C0031 CAJA DE SEGUROS REUNIDOS, COMPAÑÍA DE SEGUROS Y REASEGUROS, S.A.</t>
  </si>
  <si>
    <t>C0396 ONLYGAL SEGUROS Y REASEGUROS, SOCIEDAD ANÓNIMA</t>
  </si>
  <si>
    <t xml:space="preserve">C0468 OCCIDENT GCO, SOCIEDAD ANÓNIMA DE SEGUROS Y REASEGUROS </t>
  </si>
  <si>
    <t>C0559 MEDVIDA PARTNERS DE SEGUROS Y REASEGUROS, S.A.</t>
  </si>
  <si>
    <t>C0811 WELCOME SEGUROS 2020, S.A.</t>
  </si>
  <si>
    <t>C0812 ASSEK EUROPE COMPAÑÍA DE SEGUROS Y  REASEGUROS, S.A. SOCIEDAD UNIPERSONAL</t>
  </si>
  <si>
    <t>C0813 ASERTA EUROPA SEGUROS Y REASEGUROS, S.A.</t>
  </si>
  <si>
    <t>E0189 ZURICH INSURANCE EUROPE AG, SUCURSAL EN ESPAÑA</t>
  </si>
  <si>
    <t xml:space="preserve">E0220 RELYENS MUTUAL INSURANCE Sucursal en España </t>
  </si>
  <si>
    <t>E0223 ASEGURADORA  ASERTA, SOCIEDAD ANÓNIMA DE CAPITAL VARIABLE, SUCURSAL EN ESPAÑA</t>
  </si>
  <si>
    <t>E0232 Premia Insurance Europe</t>
  </si>
  <si>
    <t>E0233 AXA FRANCE VIE SUCURSAL EN ESPAÑA</t>
  </si>
  <si>
    <t>E0241 AZUAGA COMPANHIA DE SEGUROS S.A., SUCURSAL EN ESPAÑA</t>
  </si>
  <si>
    <t>E0250 iptiQ Life S.A. Sucursal en España</t>
  </si>
  <si>
    <t>E0251 Everest Insurance (Ireland), DAC, Sucursal en España</t>
  </si>
  <si>
    <t>E0252 iptiQ EMEA P&amp;C S.A., sucursal en España</t>
  </si>
  <si>
    <t>E0253 Casualty &amp; General Insurance Company (Europe) Limited</t>
  </si>
  <si>
    <t>E0254 CGPA EUROPE, S.A., SUCURSAL EN ESPAÑA</t>
  </si>
  <si>
    <t>E0255 Assicuratrice Milanese S.p.A, Sucursal en España</t>
  </si>
  <si>
    <t>E0257 Arch Insurance (EU) dac, Sucursal en España</t>
  </si>
  <si>
    <t>L0348 ESSITY FORSAKRINGSAKTIEBOLAG</t>
  </si>
  <si>
    <t>L0362 XL INSURANCE COMPANY SUCURSAL EN ESPAÑA</t>
  </si>
  <si>
    <t>L0501 ZURICH INSURANCE EUROPE AG</t>
  </si>
  <si>
    <t>L0542 BALOISE SACHVERSICHERUNG AKTIENGESELLSCHAFT DEUTSCHLAND</t>
  </si>
  <si>
    <t>L0593 ZURICH INSURANCE EUROPE AG, SUCURSAL EN FRANCIA</t>
  </si>
  <si>
    <t>L0594 ZURICH INSURANCE EUROPE AG, SUCURSAL EN SUECIA</t>
  </si>
  <si>
    <t>L0595 ZURICH INSURANCE EUROPE AG, SUCURSAL EN FINLANDIA</t>
  </si>
  <si>
    <t xml:space="preserve">L0606 Helvetia Global Solutions Ltd  </t>
  </si>
  <si>
    <t>L0607 ZURICH INSURANCE EUROPE AG, SUCURSAL EN ITALIA</t>
  </si>
  <si>
    <t>L0608 ZURICH INSURANCE EUROPE AG, SUCURSAL EN PAÍSES BAJOS</t>
  </si>
  <si>
    <t>L0609 ZURICH INSURANCE EUROPE AG, SUCURSAL EN BÉLGICA</t>
  </si>
  <si>
    <t xml:space="preserve">L0628 CG CAR-GARANTIE VERSICHERUNGS AKTIENGESELLSCHAFT. </t>
  </si>
  <si>
    <t>L0687 ZURICH INSURANCE EUROPE AG, SUCURSAL EN DINAMARCA</t>
  </si>
  <si>
    <t>L0688 ZURICH INSURANCE EUROPE AG, SUCURSAL EN NORUEGA</t>
  </si>
  <si>
    <t>L0736   ALLIANZ GLOBAL CORPORATE &amp; SPECIALTY AG (SUC.DINAMARCA)</t>
  </si>
  <si>
    <t>L0737   ALLIANZ GLOBAL CORPORATE &amp; SPECIALTY AG SUC.AUSTRIA</t>
  </si>
  <si>
    <t>L0738   ALLIANZ GLOBAL CORPORATE &amp; SPECIALTY AG SUC.ITALIA</t>
  </si>
  <si>
    <t>L0761 STELLANTIS INSURANCE LIMITED</t>
  </si>
  <si>
    <t>L0763 ZURICH INSURANCE EUROPE AG, SUCURSAL EN PORTUGAL</t>
  </si>
  <si>
    <t>L0764 STELLANTIS LIFE INSURANCE LIMITED</t>
  </si>
  <si>
    <t>L0767 FOYER GLOBAL HEALTH S.A.</t>
  </si>
  <si>
    <t xml:space="preserve">L0840 CAISSE REGIONALE D'ASSURANCES MUTUELLES AGRICOLES D'OC(GROUPAMA D'OC) </t>
  </si>
  <si>
    <t xml:space="preserve">L0888 HELVETIA ASSURANCES S.A </t>
  </si>
  <si>
    <t>L0927 AWP HEALTH &amp; LIFE SA</t>
  </si>
  <si>
    <t xml:space="preserve">L0928 AWP HEALTH &amp; LIFE SA, IRISH BRANCH </t>
  </si>
  <si>
    <t>L0944 RELYENS MUTUAL INSURANCE</t>
  </si>
  <si>
    <t>L0976 STELLANTIS LIFE INSURANCE EUROPE LIMITED</t>
  </si>
  <si>
    <t>L0977 STELLANTIS INSURANCE EUROPE Limited</t>
  </si>
  <si>
    <t>L1025 BPCE Life</t>
  </si>
  <si>
    <t xml:space="preserve">L1054 RESSOURCES MUTUELLES ASSISTANCE </t>
  </si>
  <si>
    <t xml:space="preserve">L1068 DELTA LLOYD ZORGVERZEKERING NV </t>
  </si>
  <si>
    <t xml:space="preserve">L1074 ENO AAVULLENDE VERZEKERINGEN N.V. </t>
  </si>
  <si>
    <t xml:space="preserve">L1086 COLONNADE INSURANCE S.A. SUC R.CHECA </t>
  </si>
  <si>
    <t>L1126 Azuaga- Companhia de Seguros, S.A</t>
  </si>
  <si>
    <t xml:space="preserve">L1205 FM INSURANCE EUROPE S.A </t>
  </si>
  <si>
    <t xml:space="preserve">L1219  Fortegra Europe Insurance Company P.L.C. </t>
  </si>
  <si>
    <t>L1237 Premia Insurance Europe</t>
  </si>
  <si>
    <t xml:space="preserve">L1242 MGEN FILIA </t>
  </si>
  <si>
    <t xml:space="preserve">L1258 TOKIO MARINE EUROPE S.A SUC. IRLANDA </t>
  </si>
  <si>
    <t xml:space="preserve">L1259 TOKIO MARINE EUROPE S.A. SUC NORUEGA </t>
  </si>
  <si>
    <t xml:space="preserve">L1288 CNA INSURANCE COMPANY (EUROPE) S.A </t>
  </si>
  <si>
    <t xml:space="preserve">L1295 CNA INSURANCE COMPANY (EUROPE) SUC. PAÍSES BAJOS </t>
  </si>
  <si>
    <t xml:space="preserve">L1306 SCOR EUROPE SE </t>
  </si>
  <si>
    <t>L1318 NorthStandard EU DAC</t>
  </si>
  <si>
    <t xml:space="preserve">L1328 LA MONDIALE PARTENAIRE </t>
  </si>
  <si>
    <t xml:space="preserve">L1340 OPTEVEN ASSURANCES </t>
  </si>
  <si>
    <t xml:space="preserve">L1345 UNA SEGUROS DE VIDA, S.A </t>
  </si>
  <si>
    <t xml:space="preserve">L1348 FENNIA MUTUAL INSURANCE COMPANY </t>
  </si>
  <si>
    <t xml:space="preserve">L1350 BUPA GLOBAL DESIGNATED ACTIVITY COMPANY </t>
  </si>
  <si>
    <t>L1362 LOMBARD INTERNATIONAL ASSURANCE S.A.,SUCURSAL EN ITALIA</t>
  </si>
  <si>
    <t>L1368 ZURICH INSURANCE EUROPE AG, SUCURSAL EN IRLANDA</t>
  </si>
  <si>
    <t xml:space="preserve">L1398 Vereinigte Tierversicherung Gesellschaft a.G </t>
  </si>
  <si>
    <t xml:space="preserve">L1405 The United Kingdom Freight Demurrage and Defence Insurance (Europe) Limited </t>
  </si>
  <si>
    <t xml:space="preserve">L1407 ERGO Krankenversicherung AG </t>
  </si>
  <si>
    <t xml:space="preserve">L1421 ONVZ Aanvullende Verzekering N.V. </t>
  </si>
  <si>
    <t>L1426 International General Insurance Company (Europe) Limited</t>
  </si>
  <si>
    <t xml:space="preserve">L1433 SEYNA </t>
  </si>
  <si>
    <t xml:space="preserve">L1435 ERGO Versicherung AG, Sucursal en Países Bajos </t>
  </si>
  <si>
    <t>L1447 GREAT LAKES INSURANCE SE, SUC. IRLANDA</t>
  </si>
  <si>
    <t>L1448 Coverys International Insurance Company DAC</t>
  </si>
  <si>
    <t>L1449 Ergo Insurance Company Single Member S.A.</t>
  </si>
  <si>
    <t>L1451 Wiener osiguranje Vienna Insurance Group d.d</t>
  </si>
  <si>
    <t>L1452 Pine Indemnity DAC</t>
  </si>
  <si>
    <t>L1453 iptiQ EMEA P&amp;C S.A., Sucursal en Alemania</t>
  </si>
  <si>
    <t>L1454 iptiQ EMEA P&amp;C S.A., Sucursal en Italia</t>
  </si>
  <si>
    <t>L1455 MGEN-MUTUELLE GÉNÉRALE DE L'EDUCATION NATIONALE</t>
  </si>
  <si>
    <t>L1456 Alpha Insurance SA/NV</t>
  </si>
  <si>
    <t>L1457 Société d'Assurances Générales Apliquées dac</t>
  </si>
  <si>
    <t xml:space="preserve">L1458 Everest Insurance (Ireland) dac, sucursal en Países Bajos </t>
  </si>
  <si>
    <t xml:space="preserve">L1459 REVO Insurance S.p.A. 	</t>
  </si>
  <si>
    <t>L1460 Accelerant Insurance Europe SA/NV</t>
  </si>
  <si>
    <t>L1461 Continentale Sachversicherung Aktiengesellschaft</t>
  </si>
  <si>
    <t>L1463 Gothaer Krankenversicherung AG</t>
  </si>
  <si>
    <t>L1464 QUATREM</t>
  </si>
  <si>
    <t>L1465 Société Générale Luxembourg Credit Insurance</t>
  </si>
  <si>
    <t>L1475 MANGROVE INSURANCE EUROPE PCC LTD</t>
  </si>
  <si>
    <t>L1476 ALAN INSURANCE, S.A.</t>
  </si>
  <si>
    <t xml:space="preserve">L1477 NÜRNBERGER Krankenversicherung AG </t>
  </si>
  <si>
    <t>L1478 Towarzystwo UbezpieczeD na Zycie Europa S.A</t>
  </si>
  <si>
    <t>L1479 Dina Försäkring AB</t>
  </si>
  <si>
    <t xml:space="preserve">L1480 R+V Krankenversicherung AG, </t>
  </si>
  <si>
    <t>L1482 Kooperativa pojiaeovna, a.s., Vienna Insurance Group</t>
  </si>
  <si>
    <t>L1483 Eir Försäkring AB</t>
  </si>
  <si>
    <t>L1484  Descartes Insurance SA</t>
  </si>
  <si>
    <t>L1486 CapCo AG</t>
  </si>
  <si>
    <t>L1487 UniSalute S.p.A</t>
  </si>
  <si>
    <t>L1489 TULIP ASSIST INSURANCE LIMITED</t>
  </si>
  <si>
    <t>L1492 DCC GROUP INSURANCES DESIGNATED ACTIVITY COMPANY</t>
  </si>
  <si>
    <t>L1494 American Steamship Owners Marine Insurance Company (Europe) Limited</t>
  </si>
  <si>
    <t>L1495  Anticimex Försäkringar AB</t>
  </si>
  <si>
    <t>L1496 HDI GLOBAL SPECIALTY SE, SUC DINAMARCA</t>
  </si>
  <si>
    <t>L1497 ADVIGON VERSICHERUNG AG</t>
  </si>
  <si>
    <t>L1499 AGER Lebensversicherung AG</t>
  </si>
  <si>
    <t>L1502 ERGO Versicherung AG, Sucursal en Francia</t>
  </si>
  <si>
    <t>L1503 BULGARIAN EXPORT INSURANCE AGENCY</t>
  </si>
  <si>
    <t>L1504 Caravela Companhia de Seguros, S.A.</t>
  </si>
  <si>
    <t>L1505 CGPA</t>
  </si>
  <si>
    <t>L1506 IF Livförsäkring AB</t>
  </si>
  <si>
    <t>L1507 IF Livförsäkring AB, Sucursal en Dinamarca</t>
  </si>
  <si>
    <t>L1508 IF Livförsäkring AB, sucursal en Noruega</t>
  </si>
  <si>
    <t>L1509 IF Livförsäkring AB, Sucursal en Finlandia</t>
  </si>
  <si>
    <t>L1511 BALOISE ASSURANCES LUXEMBOURG S.A.</t>
  </si>
  <si>
    <t xml:space="preserve">L1512 International Transport Intermediaries Insurance Company (Europe)  Limited </t>
  </si>
  <si>
    <t>L1513 Fidelidade - Companhia de Seguros, S.A.</t>
  </si>
  <si>
    <t>L1514 XL INSURANCE COMPANY SE (SUCURSAL EN PAÍSES BAJOS)</t>
  </si>
  <si>
    <t>L1515 Maiden General Försäkrings AB</t>
  </si>
  <si>
    <t>L1516 TG Versicherungs AG</t>
  </si>
  <si>
    <t>L1517 Arch Insurance (EU) Designated Activity Company, Sucursal en Francia</t>
  </si>
  <si>
    <t>L1518 INSUREM</t>
  </si>
  <si>
    <t>L1519 TRIGLAV OSIGURANJE d. d.</t>
  </si>
  <si>
    <t>L1520 Mutual Insurance and Reinsurance for Information Systems</t>
  </si>
  <si>
    <t>L1522 TT Club Mutual Insurance N.V.</t>
  </si>
  <si>
    <t>L1523 ALPHA GAMMA NV</t>
  </si>
  <si>
    <t>L1525 Fortegra Belgium Insurance Company</t>
  </si>
  <si>
    <t xml:space="preserve">L1527 ERGO France </t>
  </si>
  <si>
    <t>L1528 Everest Insurance (Ireland) Designated Activity Company, dac, sucursal en Alemania</t>
  </si>
  <si>
    <t>L1529 EVEREST INSURANCE(IRELAND)DESIGNATED ACTIVITY COMPANY, dac, sucursal en España</t>
  </si>
  <si>
    <t>L1530 Everest Insurance (Ireland) Designated Activity Company, dac, sucursal en Francia</t>
  </si>
  <si>
    <t>L1532 COMPAGNIE FRANÇAISE D'ASSURANCE POUR LE COMMERCE EXTÉRIEUR SUC. ESLOVENIA (COFACE)</t>
  </si>
  <si>
    <t>L1533 ZAD European Insurance Company</t>
  </si>
  <si>
    <t xml:space="preserve">L1534 Towarzystwo Ubezpieczén Europa S.A, </t>
  </si>
  <si>
    <t>L1535 CHUBB EUROPEAN GROUP SE, SUC AUSTRIA</t>
  </si>
  <si>
    <t>L1536 CHUBB EUROPEAN GROUP SE, SUC BÉLGICA.</t>
  </si>
  <si>
    <t>L1537 CHUBB EUROPEAN GROUP SE, SUC REPUBLICA CHECA.</t>
  </si>
  <si>
    <t>L1538 CHUBB EUROPEAN GROUP SE, SUC FINLANDIA.</t>
  </si>
  <si>
    <t>L1539 CHUBB EUROPEAN GROUP SE, SUC HUNGRÍA.</t>
  </si>
  <si>
    <t>L1540 CHUBB EUROPEAN GROUP SE, SUC IRLANDA.</t>
  </si>
  <si>
    <t>L1541 CHUBB EUROPEAN GROUP SE, SUC PAÍSES BAJOS.</t>
  </si>
  <si>
    <t>L1542 CHUBB EUROPEAN GROUP SE, SUC NORUEGA.</t>
  </si>
  <si>
    <t>L1543 CHUBB EUROPEAN GROUP SE, SUC POLONIA.</t>
  </si>
  <si>
    <t>L1544 CHUBB EUROPEAN GROUP SE, SUC DINAMARCA.</t>
  </si>
  <si>
    <t>L1545 CHUBB EUROPEAN GROUP SE, SUC SUECIA.</t>
  </si>
  <si>
    <t>L1546 WHITE ROCK INSURANCE (NETHERLANDS) PCC LIMITED</t>
  </si>
  <si>
    <t xml:space="preserve">L1547 Aioi Nissay Dowa Life Insurance of Europe Aktiengesellschaft </t>
  </si>
  <si>
    <t>L1550 Alandia Försäkring Abp</t>
  </si>
  <si>
    <t xml:space="preserve">L1554 Berkshire Hathaway European Insurance DAC, Sucursal en Bélgica </t>
  </si>
  <si>
    <t>M0102 MUTUAVENIR, MUTUA DE SEGUROS Y REASEGUROS A PRIMA FIJA DE PAMPLONA</t>
  </si>
  <si>
    <t>M0374 MUTUA DE ALAVA, SEGURO DE EDIFICIOS A PRIMA FIJA, MUTUA DE SEGUROS</t>
  </si>
  <si>
    <t xml:space="preserve">P0046 MONTEPIO DE ARTILLERIA, MUTUALIDAD DE PREVISIÓN SOCIAL </t>
  </si>
  <si>
    <t>P3138 MUTUALIDAD DE PREVISION SOCIAL DE ASISA "DR. ATILANO CEREZO"</t>
  </si>
  <si>
    <t xml:space="preserve">P3159  MUTUALITAT DELS ENGINYERS MUTUALITAT DE PREVISIO SOCIAL </t>
  </si>
  <si>
    <t xml:space="preserve">P3161 ALTER MÚTUA DE PREVISIÓ SOCIAL DELS ADVOCATS DE CATALUNYA A PRIMA FIXA          </t>
  </si>
  <si>
    <t>P3162 PREVISORA GENERAL, MUTUALIDAD DE PREVISIÓN SOCIAL</t>
  </si>
  <si>
    <t>Import garantia contractada RC PER SINISTRE</t>
  </si>
  <si>
    <t>Import garantia contractada RC PER ANY</t>
  </si>
  <si>
    <t>BANCO DE DEPOSITOS, S.A.</t>
  </si>
  <si>
    <t>ALLFUNDS BANK, S.A.</t>
  </si>
  <si>
    <t>DEUTSCHE BANK, S.A.E.</t>
  </si>
  <si>
    <t>SANTANDER INVESTMENT, S.A.</t>
  </si>
  <si>
    <t>CACEIS BANK SPAIN S.A.</t>
  </si>
  <si>
    <t>BANCO SANTANDER, S.A.</t>
  </si>
  <si>
    <t>BANCA MARCH, S.A.</t>
  </si>
  <si>
    <t>OPEN BANK, S.A.</t>
  </si>
  <si>
    <t>BANCA PUEYO, S.A.</t>
  </si>
  <si>
    <t>BANCO DE SABADELL, S.A.</t>
  </si>
  <si>
    <t>RENTA 4 BANCO, S.A.</t>
  </si>
  <si>
    <t>BANCO DE ALBACETE, S.A.</t>
  </si>
  <si>
    <t>BANCO OCCIDENTAL, S.A.</t>
  </si>
  <si>
    <t>BANKINTER, S.A.</t>
  </si>
  <si>
    <t>NUEVO MICRO BANK, S.A.</t>
  </si>
  <si>
    <t>ARESBANK, S.A.</t>
  </si>
  <si>
    <t>BANCO BILBAO VIZCAYA ARGENTARIA, S.A.</t>
  </si>
  <si>
    <t>BANCO MEDIOLANUM, S.A.</t>
  </si>
  <si>
    <t>BANCO ALCALA, S.A.</t>
  </si>
  <si>
    <t>BANCO COOPERATIVO ESPAÑOL, S.A.</t>
  </si>
  <si>
    <t>ANDBANK ESPAÑA BANCA PRIVADA, S.A.</t>
  </si>
  <si>
    <t>EBN BANCO DE NEGOCIOS, S.A.</t>
  </si>
  <si>
    <t>BANK OF AFRICA EUROPE, S.A.</t>
  </si>
  <si>
    <t>SANTANDER CONSUMER FINANCE, S.A.</t>
  </si>
  <si>
    <t>BANCO CETELEM, S.A.</t>
  </si>
  <si>
    <t>WIZINK BANK, S.A.</t>
  </si>
  <si>
    <t>BANCO INVERSIS, S.A.</t>
  </si>
  <si>
    <t>CBNK BANCO DE COLECTIVOS, S.A.</t>
  </si>
  <si>
    <t>BANCO PICHINCHA ESPAÑA, S.A.</t>
  </si>
  <si>
    <t>BANCO DE CREDITO SOCIAL COOPERATIVO, S.A.</t>
  </si>
  <si>
    <t>A&amp;G BANCO, S.A.</t>
  </si>
  <si>
    <t>SABADELL CONSUMER FINANCE, S.A.</t>
  </si>
  <si>
    <t>MIRALTA FINANCE BANK, S.A.</t>
  </si>
  <si>
    <t>SINGULAR BANK, S.A.</t>
  </si>
  <si>
    <t>MYINVESTOR BANCO, S.A.</t>
  </si>
  <si>
    <t>CECABANK, S.A.</t>
  </si>
  <si>
    <t>ABANCA CORPORACION BANCARIA, S.A.</t>
  </si>
  <si>
    <t>IBERCAJA BANCO, S.A.</t>
  </si>
  <si>
    <t>CAIXABANK, S.A.</t>
  </si>
  <si>
    <t>UNICAJA BANCO, S.A.</t>
  </si>
  <si>
    <t>ARQUIA BANK, S.A.</t>
  </si>
  <si>
    <t>CAJA DE AHORROS Y M.P. DE ONTINYENT</t>
  </si>
  <si>
    <t>COLONYA - CAIXA D'ESTALVIS DE POLLENSA</t>
  </si>
  <si>
    <t>CAJA R. DE ALMENDRALEJO, S.C.C.</t>
  </si>
  <si>
    <t>CAJA R. CENTRAL, S.C.C.</t>
  </si>
  <si>
    <t>CAJA R. DE GIJON, S.C. ASTURIANA DE CREDITO</t>
  </si>
  <si>
    <t>CAJA R. DE NAVARRA, S.C.C.</t>
  </si>
  <si>
    <t>CAJA R. DE EXTREMADURA, S.C.C.</t>
  </si>
  <si>
    <t>CAJA R. DE SALAMANCA, S.C.C.</t>
  </si>
  <si>
    <t>CAJA R. DE SORIA, S.C.C.</t>
  </si>
  <si>
    <t>CAJA R.R.S.AGUSTIN DE FUENTE ALAMO M., S.C.C.</t>
  </si>
  <si>
    <t>CAJA R. DE UTRERA, S.C.A.C.</t>
  </si>
  <si>
    <t>CAJA R. DE GRANADA, S.C.C.</t>
  </si>
  <si>
    <t>CAIXA DE C. DELS ENGINYERS-C.C. INGENIEROS, S.C.C</t>
  </si>
  <si>
    <t>CAJA DE CREDITO DE PETREL, CAJA RURAL, C.C.V.</t>
  </si>
  <si>
    <t>CAJA LABORAL POPULAR COOP. DE CREDITO</t>
  </si>
  <si>
    <t>CAIXA R. ALTEA, C.C.V.</t>
  </si>
  <si>
    <t>CAJAMAR CAJA RURAL, S.C.C.</t>
  </si>
  <si>
    <t>CAJA R. DE ASTURIAS, S.C.C.</t>
  </si>
  <si>
    <t>C.R. BURGOS,FUENTEPELAYO,SEGOVIA Y CASTELLDANS,SCC</t>
  </si>
  <si>
    <t>CAJA R. DE JAEN, BARCELONA Y MADRID, S.C.C.</t>
  </si>
  <si>
    <t>CAIXA R. GALEGA, S.C.C.L.G.</t>
  </si>
  <si>
    <t>CAJASIETE, CAJA RURAL, S.C.C.</t>
  </si>
  <si>
    <t>CAJA R. DE TERUEL, S.C.C.</t>
  </si>
  <si>
    <t>EUROCAJA RURAL, S.C.C.</t>
  </si>
  <si>
    <t>CAJA R. DE ZAMORA, C.C.</t>
  </si>
  <si>
    <t>CAJA R. BAENA NTRA. SRA. DE GUADALUPE S.C.C.A.</t>
  </si>
  <si>
    <t>CAJA R. S. ROQUE DE ALMENARA S.C.C.V.</t>
  </si>
  <si>
    <t>CAIXA R. DE L'ALCUDIA, S.C.V.C.</t>
  </si>
  <si>
    <t>CAJA RURAL DE NUEVA CARTEYA, S.C.A.C.</t>
  </si>
  <si>
    <t>CAIXA R. S. VICENT FERRER DE LA VALL D'UIXO,C.C.V.</t>
  </si>
  <si>
    <t>CAJA R. DE CAÑETE TORRES NTRA.SRA. CAMPO, S.C.A.</t>
  </si>
  <si>
    <t>CAIXA R. DE CALLOSA D'EN SARRIA, C.C.V.</t>
  </si>
  <si>
    <t>CAJA R. CATOLICO AGRARIA, S.C.C.V.</t>
  </si>
  <si>
    <t>CAIXA R. LA VALL 'S. ISIDRO', S.C.C.V.</t>
  </si>
  <si>
    <t>CAJA R. S. JOSE DE BURRIANA, S.C.C.V.</t>
  </si>
  <si>
    <t>CAJA R. S. JOSE DE ALCORA S.C.C.V.</t>
  </si>
  <si>
    <t>CAJA R. 'NUESTRA MADRE DEL SOL', S.C.A.C.</t>
  </si>
  <si>
    <t>CAIXA R. D'ALGEMESI, S.C.V.C.</t>
  </si>
  <si>
    <t>CAIXA RURAL TORRENT C.C.V.</t>
  </si>
  <si>
    <t>CAJA R. S. JAIME ALQUERIAS NIÑO PERDIDO S.C.C.V.</t>
  </si>
  <si>
    <t>CAJA R. DE CHESTE, S.C.C.V.</t>
  </si>
  <si>
    <t>CAIXA R. DE TURIS, C.C.V.</t>
  </si>
  <si>
    <t>CAJA R. DE CASAS IBAÑEZ, S.C.C.CASTILLA-LA MANCHA</t>
  </si>
  <si>
    <t>CAJA R. S. JOSE DE ALMASSORA, S.C.C.V.</t>
  </si>
  <si>
    <t>CAJA R. NTRA. SRA. LA ESPERANZA DE ONDA, S.C.C.V.</t>
  </si>
  <si>
    <t>CAJA R. S. JOSE DE NULES S.C.C.V.</t>
  </si>
  <si>
    <t>RURALNOSTRA, S.C.C.V.</t>
  </si>
  <si>
    <t>CAJA R. DE GUISSONA, S.C.C.</t>
  </si>
  <si>
    <t>CAJA R. DE VILLAMALEA, S.C.C.A. CASTILLA-LA MANCHA</t>
  </si>
  <si>
    <t>CAJA RURAL DE ALBAL COOP. DE CREDITO V.</t>
  </si>
  <si>
    <t>CAJA R. DE VILLAR C.C.V.</t>
  </si>
  <si>
    <t>CAJA R. LA JUNQUERA DE CHILCHES, S.C.C.V.</t>
  </si>
  <si>
    <t>CAIXA POPULAR-CAIXA RURAL, S.C.C.V.</t>
  </si>
  <si>
    <t>CAIXA R.S.JOSEP DE VILAVELLA, S.C.C.V.</t>
  </si>
  <si>
    <t>CAIXA R. BENICARLO, S.C.C.V.</t>
  </si>
  <si>
    <t>CAJA R. S. ISIDRO DE VILAFAMES, S.C.C.V.</t>
  </si>
  <si>
    <t>CAIXA RURAL LES COVES DE VINROMA, S.C.C.V.</t>
  </si>
  <si>
    <t>CAIXA R. VINAROS, S.C.C.V.</t>
  </si>
  <si>
    <t>CAJA R. DE ALGINET, S.C.C.V.</t>
  </si>
  <si>
    <t>CAJA R. DEL SUR, S. COOP. DE CREDITO</t>
  </si>
  <si>
    <t>C.R. DE ALBACETE, CIUDAD REAL Y CUENCA, S.C.C.</t>
  </si>
  <si>
    <t>CAJA RURAL DE ARAGON SOC. COOP. DE CREDITO</t>
  </si>
  <si>
    <t>BANCS</t>
  </si>
  <si>
    <t>H</t>
  </si>
  <si>
    <t>NC</t>
  </si>
  <si>
    <t>IB</t>
  </si>
  <si>
    <t>personal de direcció.homes</t>
  </si>
  <si>
    <t>personal de direcció.dones</t>
  </si>
  <si>
    <t>personal de direcció.nocontesta</t>
  </si>
  <si>
    <t>empleats.homes</t>
  </si>
  <si>
    <t>empleats.dones</t>
  </si>
  <si>
    <t>empleats.nocontesta</t>
  </si>
  <si>
    <t>col·laboradors.homes</t>
  </si>
  <si>
    <t>col·laboradors.dones</t>
  </si>
  <si>
    <t>col·laboradors.nocontesta</t>
  </si>
  <si>
    <t>altre personal.homes</t>
  </si>
  <si>
    <t>altre personal.dones</t>
  </si>
  <si>
    <t>altre personal.nocontesta</t>
  </si>
  <si>
    <t>total.homes</t>
  </si>
  <si>
    <t>total.dones</t>
  </si>
  <si>
    <t>total.nocontesta</t>
  </si>
  <si>
    <t>CIF</t>
  </si>
  <si>
    <t>SERVEI D'ATENCIÓ AL CLIENT (SAC)</t>
  </si>
  <si>
    <t>COMPTABILITAT</t>
  </si>
  <si>
    <t>RELACIONS AMB L'ADMINISTRACIÓ</t>
  </si>
  <si>
    <t>ASSESSORIA JURÍDICA</t>
  </si>
  <si>
    <t>GESTIÓ DE SINISTRES</t>
  </si>
  <si>
    <t>ALTRES</t>
  </si>
  <si>
    <t>Tipus activitat</t>
  </si>
  <si>
    <t>CIF ACTIVITAT EXTERNALITZADA</t>
  </si>
  <si>
    <t>DATA INICI PRESTACIÓ EXTERNALITZADA</t>
  </si>
  <si>
    <t>DENOMINACIÓ EMPRESA ACTIVITAT EXTERNALITZADA</t>
  </si>
  <si>
    <t>GENERAL</t>
  </si>
  <si>
    <t>RC</t>
  </si>
  <si>
    <t>Totes les entitats asseguradors  amb les que té contracte assumeixen la responsabilitat civil per les actuacions com agent vinculat</t>
  </si>
  <si>
    <t>No rep fons de clients</t>
  </si>
  <si>
    <t>Reb fons de clients</t>
  </si>
  <si>
    <t>primes meritades intermediades.volum negoci</t>
  </si>
  <si>
    <t>primes meritades intermediades.nova producció</t>
  </si>
  <si>
    <t>data inscripció contracte agència</t>
  </si>
  <si>
    <t>OOinatges</t>
  </si>
  <si>
    <t>Nom de Oa via</t>
  </si>
  <si>
    <t>OOetra</t>
  </si>
  <si>
    <t>Cod PostaO</t>
  </si>
  <si>
    <t>TeOèfon</t>
  </si>
  <si>
    <t>MòbiO</t>
  </si>
  <si>
    <t>Correu eOectrònic</t>
  </si>
  <si>
    <t>NacionaOitat</t>
  </si>
  <si>
    <t>Primes cobrades directament pel mediador.Cobertura immediata</t>
  </si>
  <si>
    <t>Primes cobrades directament pel mediador.Sense cobertura immediata</t>
  </si>
  <si>
    <t>VOLUM TOTAL NEGOCI</t>
  </si>
  <si>
    <t>País</t>
  </si>
  <si>
    <t>102-AUSTRIA</t>
  </si>
  <si>
    <t>103-BELGICA</t>
  </si>
  <si>
    <t>104-BULGARIA</t>
  </si>
  <si>
    <t>106-CHIPRE</t>
  </si>
  <si>
    <t>107-DINAMARCA</t>
  </si>
  <si>
    <t>108-ESPAÑA</t>
  </si>
  <si>
    <t>109-FINLANDIA</t>
  </si>
  <si>
    <t>110-FRANCIA</t>
  </si>
  <si>
    <t>111-GRECIA</t>
  </si>
  <si>
    <t>112-HUNGRIA</t>
  </si>
  <si>
    <t>113-IRLANDA</t>
  </si>
  <si>
    <t>115-ITALIA</t>
  </si>
  <si>
    <t>117-LUXEMBURGO</t>
  </si>
  <si>
    <t>118-MALTA</t>
  </si>
  <si>
    <t>121-PAISES BAJOS</t>
  </si>
  <si>
    <t>122-POLONIA</t>
  </si>
  <si>
    <t>123-PORTUGAL</t>
  </si>
  <si>
    <t>125-REINO UNIDO</t>
  </si>
  <si>
    <t>126-ALEMANIA</t>
  </si>
  <si>
    <t>128-RUMANIA</t>
  </si>
  <si>
    <t>131-SUECIA</t>
  </si>
  <si>
    <t>136-LETONIA</t>
  </si>
  <si>
    <t>141-ESTONIA</t>
  </si>
  <si>
    <t>142-LITUANIA</t>
  </si>
  <si>
    <t>143-REPUBLICA CHECA</t>
  </si>
  <si>
    <t>144-REPUBLICA ESLOVACA</t>
  </si>
  <si>
    <t>147-ESLOVENIA</t>
  </si>
  <si>
    <t>198-OTROS PAISES O TERRITORIOS DE LA UNION EUROPEA</t>
  </si>
  <si>
    <t>101-ALBANIA</t>
  </si>
  <si>
    <t>114-ISLANDIA</t>
  </si>
  <si>
    <t>116-LIECHTENSTEIN</t>
  </si>
  <si>
    <t>119-MONACO</t>
  </si>
  <si>
    <t>120-NORUEGA</t>
  </si>
  <si>
    <t>124-ANDORRA</t>
  </si>
  <si>
    <t>129-SAN MARINO</t>
  </si>
  <si>
    <t>130-SANTA SEDE</t>
  </si>
  <si>
    <t>132-SUIZA</t>
  </si>
  <si>
    <t>135-UCRANIA</t>
  </si>
  <si>
    <t>137-MOLDAVIA</t>
  </si>
  <si>
    <t>138-BELARUS</t>
  </si>
  <si>
    <t>139-GEORGIA</t>
  </si>
  <si>
    <t>145-BOSNIA Y HERZEGOVINA</t>
  </si>
  <si>
    <t>146-CROACIA</t>
  </si>
  <si>
    <t>148-ARMENIA</t>
  </si>
  <si>
    <t>154-RUSIA</t>
  </si>
  <si>
    <t xml:space="preserve">156-MACEDONIA </t>
  </si>
  <si>
    <t>157-SERBIA</t>
  </si>
  <si>
    <t>158-MONTENEGRO</t>
  </si>
  <si>
    <t>170-GUERNESEY</t>
  </si>
  <si>
    <t>171-SVALBARD Y JAN MAYEN</t>
  </si>
  <si>
    <t>172-ISLAS FEROE</t>
  </si>
  <si>
    <t>173-ISLA DE MAN</t>
  </si>
  <si>
    <t>174-GIBRALTAR</t>
  </si>
  <si>
    <t>175-ISLAS DEL CANAL</t>
  </si>
  <si>
    <t>176-JERSEY</t>
  </si>
  <si>
    <t>177-ISLAS ALAND</t>
  </si>
  <si>
    <t>436-TURQUIA</t>
  </si>
  <si>
    <t>199-OTROS PAISES O TERRITORIOS DEL RESTO DE EUROPA</t>
  </si>
  <si>
    <t>201-BURKINA FASO</t>
  </si>
  <si>
    <t>202-ANGOLA</t>
  </si>
  <si>
    <t>203-ARGELIA</t>
  </si>
  <si>
    <t>204-BENIN</t>
  </si>
  <si>
    <t>205-BOTSWANA</t>
  </si>
  <si>
    <t>206-BURUNDI</t>
  </si>
  <si>
    <t>207-CABO VERDE</t>
  </si>
  <si>
    <t>208-CAMERUN</t>
  </si>
  <si>
    <t>209-COMORES</t>
  </si>
  <si>
    <t>210-CONGO</t>
  </si>
  <si>
    <t>211-COSTA DE MARFIL</t>
  </si>
  <si>
    <t>212-DJIBOUTI</t>
  </si>
  <si>
    <t>213-EGIPTO</t>
  </si>
  <si>
    <t>214-ETIOPIA</t>
  </si>
  <si>
    <t>215-GABON</t>
  </si>
  <si>
    <t>216-GAMBIA</t>
  </si>
  <si>
    <t>217-GHANA</t>
  </si>
  <si>
    <t>218-GUINEA</t>
  </si>
  <si>
    <t>219-GUINEA-BISSAU</t>
  </si>
  <si>
    <t>220-GUINEA ECUATORIAL</t>
  </si>
  <si>
    <t>221-KENIA</t>
  </si>
  <si>
    <t>222-LESOTHO</t>
  </si>
  <si>
    <t>223-LIBERIA</t>
  </si>
  <si>
    <t>224-LIBIA</t>
  </si>
  <si>
    <t>225-MADAGASCAR</t>
  </si>
  <si>
    <t>226-MALAWI</t>
  </si>
  <si>
    <t>227-MALI</t>
  </si>
  <si>
    <t>228-MARRUECOS</t>
  </si>
  <si>
    <t>229-MAURICIO</t>
  </si>
  <si>
    <t>230-MAURITANIA</t>
  </si>
  <si>
    <t>231-MOZAMBIQUE</t>
  </si>
  <si>
    <t>232-NAMIBIA</t>
  </si>
  <si>
    <t>233-NIGER</t>
  </si>
  <si>
    <t>234-NIGERIA</t>
  </si>
  <si>
    <t>235-REPUBLICA CENTROAFRICANA</t>
  </si>
  <si>
    <t>236-SUDAFRICA</t>
  </si>
  <si>
    <t>237-RUANDA</t>
  </si>
  <si>
    <t>238-SANTO TOME Y PRINCIPE</t>
  </si>
  <si>
    <t>239-SENEGAL</t>
  </si>
  <si>
    <t>240-SEYCHELLES</t>
  </si>
  <si>
    <t>241-SIERRA LEONA</t>
  </si>
  <si>
    <t>242-SOMALIA</t>
  </si>
  <si>
    <t>243-SUDAN</t>
  </si>
  <si>
    <t>244-SWAZILANDIA</t>
  </si>
  <si>
    <t>245-TANZANIA</t>
  </si>
  <si>
    <t>246-CHAD</t>
  </si>
  <si>
    <t>247-TOGO</t>
  </si>
  <si>
    <t>248-TUNEZ</t>
  </si>
  <si>
    <t>249-UGANDA</t>
  </si>
  <si>
    <t>250-REP.DEMOCRATICA DEL CONGO</t>
  </si>
  <si>
    <t>251-ZAMBIA</t>
  </si>
  <si>
    <t>252-ZIMBABWE</t>
  </si>
  <si>
    <t>253-ERITREA</t>
  </si>
  <si>
    <t>260-SANTA HELENA</t>
  </si>
  <si>
    <t>261-REUNION</t>
  </si>
  <si>
    <t>262-MAYOTTE</t>
  </si>
  <si>
    <t>263-SAHARA OCCIDENTAL</t>
  </si>
  <si>
    <t>299-OTROS PAISES O TERRITORIOS DE AFRICA</t>
  </si>
  <si>
    <t>301-CANADA</t>
  </si>
  <si>
    <t>302-ESTADOS UNIDOS DE AMERICA</t>
  </si>
  <si>
    <t>303-MEXICO</t>
  </si>
  <si>
    <t xml:space="preserve">370-SAN PEDRO Y MIQUELON </t>
  </si>
  <si>
    <t>371-GROENLANDIA</t>
  </si>
  <si>
    <t>396-OTROS PAISES  O TERRITORIOS DE AMERICA DEL NORTE</t>
  </si>
  <si>
    <t>310-ANTIGUA Y BARBUDA</t>
  </si>
  <si>
    <t>311-BAHAMAS</t>
  </si>
  <si>
    <t>312-BARBADOS</t>
  </si>
  <si>
    <t>313-BELICE</t>
  </si>
  <si>
    <t>314-COSTA RICA</t>
  </si>
  <si>
    <t>315-CUBA</t>
  </si>
  <si>
    <t>316-DOMINICA</t>
  </si>
  <si>
    <t>317-EL SALVADOR</t>
  </si>
  <si>
    <t>318-GRANADA</t>
  </si>
  <si>
    <t>319-GUATEMALA</t>
  </si>
  <si>
    <t>320-HAITI</t>
  </si>
  <si>
    <t>321-HONDURAS</t>
  </si>
  <si>
    <t>322-JAMAICA</t>
  </si>
  <si>
    <t>323-NICARAGUA</t>
  </si>
  <si>
    <t>324-PANAMA</t>
  </si>
  <si>
    <t>325-SAN VICENTE Y LAS GRANADINAS</t>
  </si>
  <si>
    <t>326-REPUBLICA DOMINICANA</t>
  </si>
  <si>
    <t>327-TRINIDAD Y TOBAGO</t>
  </si>
  <si>
    <t>328-SANTA LUCIA</t>
  </si>
  <si>
    <t>329-SAN CRISTOBAL Y NIEVES</t>
  </si>
  <si>
    <t>380-ISLAS CAIMÁN</t>
  </si>
  <si>
    <t>381-ISLAS TURCAS Y CAICOS</t>
  </si>
  <si>
    <t>382-ISLAS VÍRGENES DE LOS ESTADOS UNIDOS</t>
  </si>
  <si>
    <t>383-GUADALUPE</t>
  </si>
  <si>
    <t>384-ANTILLAS HOLANDESAS</t>
  </si>
  <si>
    <t>385-SAN MARTIN (PARTE FRANCESA)</t>
  </si>
  <si>
    <t>386-ARUBA</t>
  </si>
  <si>
    <t>387-MONTSERRAT</t>
  </si>
  <si>
    <t>388-ANGUILLA</t>
  </si>
  <si>
    <t>389-SAN BARTOLOME</t>
  </si>
  <si>
    <t>390-MARTINICA</t>
  </si>
  <si>
    <t>391-PUERTO RICO</t>
  </si>
  <si>
    <t>392-BERMUDAS</t>
  </si>
  <si>
    <t>393-ISLAS VIRGENES BRITANICAS</t>
  </si>
  <si>
    <t>398-OTROS PAISES O TERRITORIOS DEL CARIBE Y AMERICA CENTRAL</t>
  </si>
  <si>
    <t>340-ARGENTINA</t>
  </si>
  <si>
    <t>341-BOLIVIA</t>
  </si>
  <si>
    <t>342-BRASIL</t>
  </si>
  <si>
    <t>343-COLOMBIA</t>
  </si>
  <si>
    <t>344-CHILE</t>
  </si>
  <si>
    <t>345-ECUADOR</t>
  </si>
  <si>
    <t>346-GUYANA</t>
  </si>
  <si>
    <t>347-PARAGUAY</t>
  </si>
  <si>
    <t>348-PERU</t>
  </si>
  <si>
    <t>349-SURINAM</t>
  </si>
  <si>
    <t>350-URUGUAY</t>
  </si>
  <si>
    <t>351-VENEZUELA</t>
  </si>
  <si>
    <t>394-GUAYANA FRANCESA</t>
  </si>
  <si>
    <t>395-ISLAS MALVINAS</t>
  </si>
  <si>
    <t>399-OTROS PAISES O TERRITORIOS  DE SUDAMERICA</t>
  </si>
  <si>
    <t>401-AFGANISTAN</t>
  </si>
  <si>
    <t>402-ARABIA SAUDI</t>
  </si>
  <si>
    <t>403-BAHREIN</t>
  </si>
  <si>
    <t>404-BANGLADESH</t>
  </si>
  <si>
    <t>405-MYANMAR</t>
  </si>
  <si>
    <t>407-CHINA</t>
  </si>
  <si>
    <t>408-EMIRATOS ARABES UNIDOS</t>
  </si>
  <si>
    <t>409-FILIPINAS</t>
  </si>
  <si>
    <t>410-INDIA</t>
  </si>
  <si>
    <t>411-INDONESIA</t>
  </si>
  <si>
    <t>412-IRAQ</t>
  </si>
  <si>
    <t>413-IRAN</t>
  </si>
  <si>
    <t>414-ISRAEL</t>
  </si>
  <si>
    <t>415-JAPON</t>
  </si>
  <si>
    <t>416-JORDANIA</t>
  </si>
  <si>
    <t>417-CAMBOYA</t>
  </si>
  <si>
    <t>418-KUWAIT</t>
  </si>
  <si>
    <t>419-LAOS</t>
  </si>
  <si>
    <t>420-LIBANO</t>
  </si>
  <si>
    <t>421-MALASIA</t>
  </si>
  <si>
    <t>422-MALDIVAS</t>
  </si>
  <si>
    <t>423-MONGOLIA</t>
  </si>
  <si>
    <t>424-NEPAL</t>
  </si>
  <si>
    <t>425-OMAN</t>
  </si>
  <si>
    <t>426-PAKISTAN</t>
  </si>
  <si>
    <t>427-QATAR</t>
  </si>
  <si>
    <t>430-COREA</t>
  </si>
  <si>
    <t xml:space="preserve">431-COREA DEL NORTE </t>
  </si>
  <si>
    <t>432-SINGAPUR</t>
  </si>
  <si>
    <t>433-SIRIA</t>
  </si>
  <si>
    <t>434-SRI LANKA</t>
  </si>
  <si>
    <t>435-TAILANDIA</t>
  </si>
  <si>
    <t>437-VIETNAM</t>
  </si>
  <si>
    <t>439-BRUNEI</t>
  </si>
  <si>
    <t>440-ISLAS MARSHALL</t>
  </si>
  <si>
    <t>441-YEMEN</t>
  </si>
  <si>
    <t>442-AZERBAIYAN</t>
  </si>
  <si>
    <t>443-KAZAJSTAN</t>
  </si>
  <si>
    <t>444-KIRGUISTAN</t>
  </si>
  <si>
    <t>445-TADYIKISTAN</t>
  </si>
  <si>
    <t>446-TURKMENISTAN</t>
  </si>
  <si>
    <t>447-UZBEKISTAN</t>
  </si>
  <si>
    <t>448-ISLAS MARIANAS DEL NORTE</t>
  </si>
  <si>
    <t>449-PALESTINA</t>
  </si>
  <si>
    <t>450-HONG KONG</t>
  </si>
  <si>
    <t>453-BHUTÁN</t>
  </si>
  <si>
    <t>454-GUAM</t>
  </si>
  <si>
    <t>455-MACAO</t>
  </si>
  <si>
    <t>499-OTROS PAISES O TERRITORIOS DE ASIA</t>
  </si>
  <si>
    <t>501-AUSTRALIA</t>
  </si>
  <si>
    <t>502-FIJI</t>
  </si>
  <si>
    <t>504-NUEVA ZELANDA</t>
  </si>
  <si>
    <t>505-PAPUA NUEVA GUINEA</t>
  </si>
  <si>
    <t>506-ISLAS SALOMON</t>
  </si>
  <si>
    <t>507-SAMOA</t>
  </si>
  <si>
    <t>508-TONGA</t>
  </si>
  <si>
    <t>509-VANUATU</t>
  </si>
  <si>
    <t>511-MICRONESIA</t>
  </si>
  <si>
    <t>512-TUVALU</t>
  </si>
  <si>
    <t>513-ISLAS COOK</t>
  </si>
  <si>
    <t>515-NAURU</t>
  </si>
  <si>
    <t>516-PALAOS</t>
  </si>
  <si>
    <t>517-TIMOR ORIENTAL</t>
  </si>
  <si>
    <t>520-POLINESIA FRANCESA</t>
  </si>
  <si>
    <t>521-ISLA NORFOLK</t>
  </si>
  <si>
    <t>522-KIRIBATI</t>
  </si>
  <si>
    <t>523-NIUE</t>
  </si>
  <si>
    <t>524-ISLAS PITCAIRN</t>
  </si>
  <si>
    <t>525-TOKELAU</t>
  </si>
  <si>
    <t>526-NUEVA CALEDONIA</t>
  </si>
  <si>
    <t>527-WALLIS Y FORTUNA</t>
  </si>
  <si>
    <t>528-SAMOA AMERICANA</t>
  </si>
  <si>
    <t>599-OTROS PAISES O TERRITORIOS DE OCEANIA</t>
  </si>
  <si>
    <t>Illa</t>
  </si>
  <si>
    <t>Mallorca</t>
  </si>
  <si>
    <t>Alaró</t>
  </si>
  <si>
    <t>Menorca</t>
  </si>
  <si>
    <t>Alaior</t>
  </si>
  <si>
    <t>Alcúdia</t>
  </si>
  <si>
    <t>Algaida</t>
  </si>
  <si>
    <t>Andratx</t>
  </si>
  <si>
    <t>Artà</t>
  </si>
  <si>
    <t>Banyalbufar</t>
  </si>
  <si>
    <t>Binissalem</t>
  </si>
  <si>
    <t>Búger</t>
  </si>
  <si>
    <t>Bunyola</t>
  </si>
  <si>
    <t>Calvià</t>
  </si>
  <si>
    <t>Campanet</t>
  </si>
  <si>
    <t>Campos</t>
  </si>
  <si>
    <t>Capdepera</t>
  </si>
  <si>
    <t>Ciutadella de Menorca</t>
  </si>
  <si>
    <t>Consell</t>
  </si>
  <si>
    <t>Costitx</t>
  </si>
  <si>
    <t>Deià</t>
  </si>
  <si>
    <t>Escorca</t>
  </si>
  <si>
    <t>Esporles</t>
  </si>
  <si>
    <t>Estellencs</t>
  </si>
  <si>
    <t>Felanitx</t>
  </si>
  <si>
    <t>Ferreries</t>
  </si>
  <si>
    <t>Formentera</t>
  </si>
  <si>
    <t>Fornalutx</t>
  </si>
  <si>
    <t>Eivissa</t>
  </si>
  <si>
    <t>Inca</t>
  </si>
  <si>
    <t>Lloret de Vistalegre</t>
  </si>
  <si>
    <t>Lloseta</t>
  </si>
  <si>
    <t>Llubí</t>
  </si>
  <si>
    <t>Llucmajor</t>
  </si>
  <si>
    <t>Maó</t>
  </si>
  <si>
    <t>Manacor</t>
  </si>
  <si>
    <t>Mancor de la Vall</t>
  </si>
  <si>
    <t>Maria de la Salut</t>
  </si>
  <si>
    <t>Marratxí</t>
  </si>
  <si>
    <t>Mercadal (Es)</t>
  </si>
  <si>
    <t>Montuïri</t>
  </si>
  <si>
    <t>Muro</t>
  </si>
  <si>
    <t>Palma</t>
  </si>
  <si>
    <t>Petra</t>
  </si>
  <si>
    <t>Pollença</t>
  </si>
  <si>
    <t>Porreres</t>
  </si>
  <si>
    <t>Pobla (Sa)</t>
  </si>
  <si>
    <t>Puigpunyent</t>
  </si>
  <si>
    <t>Sant Antoni de Portmany</t>
  </si>
  <si>
    <t>Sencelles</t>
  </si>
  <si>
    <t>Sant Josep de sa Talaia</t>
  </si>
  <si>
    <t>Sant Joan</t>
  </si>
  <si>
    <t>Sant Joan de Labritja</t>
  </si>
  <si>
    <t>Sant Llorenç des Cardassar</t>
  </si>
  <si>
    <t>Sant Lluís</t>
  </si>
  <si>
    <t>Santa Eugènia</t>
  </si>
  <si>
    <t>Santa Eulàlia del Ríu</t>
  </si>
  <si>
    <t>Santa Margalida</t>
  </si>
  <si>
    <t>Santa Maria del Camí</t>
  </si>
  <si>
    <t>Santanyí</t>
  </si>
  <si>
    <t>Selva</t>
  </si>
  <si>
    <t>Salines (Ses)</t>
  </si>
  <si>
    <t>Sineu</t>
  </si>
  <si>
    <t>Sóller</t>
  </si>
  <si>
    <t>Son Servera</t>
  </si>
  <si>
    <t>Valldemossa</t>
  </si>
  <si>
    <t>Castell (Es)</t>
  </si>
  <si>
    <t>Vilafranca de Bonany</t>
  </si>
  <si>
    <t>Ariany</t>
  </si>
  <si>
    <t>Migjorn Gran (Es)</t>
  </si>
  <si>
    <t>núm. persones amb formació prèvia nivell 1</t>
  </si>
  <si>
    <t>núm. persones amb formació prèvia nivell 2</t>
  </si>
  <si>
    <t>núm. Persones amb formació prèvia nivell 3</t>
  </si>
  <si>
    <t>CODIGO SIA</t>
  </si>
  <si>
    <t>DESTINACIÓN</t>
  </si>
  <si>
    <t>CODIGO DIR3</t>
  </si>
  <si>
    <t>Dirección General del Tesoro, Política Financiera y Patrimonio</t>
  </si>
  <si>
    <t>PROCEDIMIENTO</t>
  </si>
  <si>
    <t>Declaración de información estadística y contable (DEC)</t>
  </si>
  <si>
    <t>CODIGO DE INSCRIPCIÓN</t>
  </si>
  <si>
    <t>EJERCICIO</t>
  </si>
  <si>
    <t>SOLICITANTE</t>
  </si>
  <si>
    <t>APELLIDOS</t>
  </si>
  <si>
    <t>NOMBRE</t>
  </si>
  <si>
    <t>SEXO</t>
  </si>
  <si>
    <t>NACIONALIDAD</t>
  </si>
  <si>
    <t>NOMBRE DE LA VIA PÚBLICA</t>
  </si>
  <si>
    <t>LETRA</t>
  </si>
  <si>
    <t>MUNICIPIO</t>
  </si>
  <si>
    <t>ISLA</t>
  </si>
  <si>
    <t>PROVINCIA</t>
  </si>
  <si>
    <t>TELÉFONO</t>
  </si>
  <si>
    <t>MÓVIL</t>
  </si>
  <si>
    <t>CORREO ELECTRÓNICO</t>
  </si>
  <si>
    <t>DOMINIO DE INTERNET</t>
  </si>
  <si>
    <t>MODELO 0.1</t>
  </si>
  <si>
    <t>Que los datos contenidos en la presente documentación recogen fielmente la información relativa a la documentación estadístico contable anual del distribuidor de seguros.</t>
  </si>
  <si>
    <t xml:space="preserve">MARQUE CON UNA (X) UNA SOLA DE LAS DOS OPCIONES SIGUIENTES: </t>
  </si>
  <si>
    <t xml:space="preserve">se ha acreditado que todas las entidades aseguradoras con las cuales mantiene contrato de agencia de seguros asumen la responsabilidad civil profesional derivada de su actuación como agente de seguros vinculado. </t>
  </si>
  <si>
    <t>tiene contratada póliza de seguro de responsabilidad civil profesiona, u otra garantía financiera, con cobertura en todo el territorio del espacio económico europeo con la entidad</t>
  </si>
  <si>
    <t xml:space="preserve"> con una garantía de </t>
  </si>
  <si>
    <t xml:space="preserve">por siniestro y de </t>
  </si>
  <si>
    <t xml:space="preserve"> por año, y con efecto desde</t>
  </si>
  <si>
    <t>hasta</t>
  </si>
  <si>
    <t>Adjuntando copia del correspondiente recibo de prima o, en su caso, justificante de vigencia.</t>
  </si>
  <si>
    <t>MARQUE CON UNA (X):</t>
  </si>
  <si>
    <r>
      <rPr>
        <u/>
        <sz val="11"/>
        <rFont val="Noto Sans"/>
        <family val="2"/>
      </rPr>
      <t>No</t>
    </r>
    <r>
      <rPr>
        <sz val="11"/>
        <rFont val="Noto Sans"/>
        <family val="2"/>
      </rPr>
      <t xml:space="preserve"> </t>
    </r>
    <r>
      <rPr>
        <u/>
        <sz val="11"/>
        <rFont val="Noto Sans"/>
        <family val="2"/>
      </rPr>
      <t>recibe</t>
    </r>
    <r>
      <rPr>
        <sz val="11"/>
        <rFont val="Noto Sans"/>
        <family val="2"/>
      </rPr>
      <t xml:space="preserve"> </t>
    </r>
    <r>
      <rPr>
        <u/>
        <sz val="11"/>
        <rFont val="Noto Sans"/>
        <family val="2"/>
      </rPr>
      <t>fondos</t>
    </r>
    <r>
      <rPr>
        <sz val="11"/>
        <rFont val="Noto Sans"/>
        <family val="2"/>
      </rPr>
      <t xml:space="preserve"> </t>
    </r>
    <r>
      <rPr>
        <u/>
        <sz val="11"/>
        <rFont val="Noto Sans"/>
        <family val="2"/>
      </rPr>
      <t>de</t>
    </r>
    <r>
      <rPr>
        <sz val="11"/>
        <rFont val="Noto Sans"/>
        <family val="2"/>
      </rPr>
      <t xml:space="preserve"> </t>
    </r>
    <r>
      <rPr>
        <u/>
        <sz val="11"/>
        <rFont val="Noto Sans"/>
        <family val="2"/>
      </rPr>
      <t>clientes</t>
    </r>
    <r>
      <rPr>
        <sz val="11"/>
        <rFont val="Noto Sans"/>
        <family val="2"/>
      </rPr>
      <t xml:space="preserve">: contractualmente, se ha pactado de forma expresa con las entidades aseguradoras, que todos los importes abonados por la clientela se realizaran directamente a través de domiciliación bancaria en cuentas abiertas a nombre de las entidades aseguradoras, y que todas las cantidades abonadas en concepo de indemnizaciones se entregarán directamente por las entidades aseguradoras a los tomadores de seguros, asegurados o beneficiarios.  </t>
    </r>
  </si>
  <si>
    <r>
      <rPr>
        <u/>
        <sz val="11"/>
        <rFont val="Noto Sans"/>
        <family val="2"/>
      </rPr>
      <t>Recibe fondos de clientes</t>
    </r>
    <r>
      <rPr>
        <sz val="11"/>
        <rFont val="Noto Sans"/>
        <family val="2"/>
      </rPr>
      <t>, y dispone de cuentas bancarias separadas del resto de recursos económicos del distribuidor, donde solo se gestionan los recursos de los clientes (artículo 136.4 RDL 3/2020)</t>
    </r>
  </si>
  <si>
    <t>ESTRUCTURA DE LA ORGANIZACIÓN. MODELO 1.1</t>
  </si>
  <si>
    <t>MEDIOS PERSONALES
(número)</t>
  </si>
  <si>
    <t>PERSONAL DE DIRECCIÓN</t>
  </si>
  <si>
    <t>EMPLEADOS</t>
  </si>
  <si>
    <t>COLABORADORES</t>
  </si>
  <si>
    <t>OTRO PERSONAL</t>
  </si>
  <si>
    <t>M</t>
  </si>
  <si>
    <t>AFECTOS A LA ACTIVIDAD DE MEDIACIÓN</t>
  </si>
  <si>
    <t>NO AFECTOS A LA ACTIVIDAD DE MEDIACIÓN</t>
  </si>
  <si>
    <t>MEDIOS PERSONALES
AFECTOS A LA ACTIVIDAD
DE MEDIACIÓN</t>
  </si>
  <si>
    <t>FORMACIÓN PREVIA</t>
  </si>
  <si>
    <t>FORMACIÓN CONTÍNUA</t>
  </si>
  <si>
    <t>Nº DE PERSONAS</t>
  </si>
  <si>
    <t>TIPO DE FORMACIÓN</t>
  </si>
  <si>
    <t>HORAS</t>
  </si>
  <si>
    <t>MEDIOS</t>
  </si>
  <si>
    <t>GASTOS</t>
  </si>
  <si>
    <t>Nivel 1</t>
  </si>
  <si>
    <t>Nivel 2</t>
  </si>
  <si>
    <t>Nivel 3</t>
  </si>
  <si>
    <t>DATOS DE LA OFICINA PRINCIPAL DEL DISTRIBUIDOR</t>
  </si>
  <si>
    <t>RÉGIMEN</t>
  </si>
  <si>
    <t>MEDIOS PERSONALES (número de personas)</t>
  </si>
  <si>
    <t>AFECTOS A LA ACTIVIDAD DE DISTRIBUCIÓN</t>
  </si>
  <si>
    <t xml:space="preserve">PRIMAS DEVENGADAS
INTERMEDIADAS (€) </t>
  </si>
  <si>
    <t>DATOS DE LAS OTRAS OFICINAS DEL DISTRIBUIDOR</t>
  </si>
  <si>
    <t>DOMICILIO</t>
  </si>
  <si>
    <t>MEDIOS PERSONALES</t>
  </si>
  <si>
    <t>AFECTOS A LA DISTRIBUCIÓN</t>
  </si>
  <si>
    <t>NO
AFECTOS A LA DISTRIBUCIÓN</t>
  </si>
  <si>
    <t xml:space="preserve">PRIMAS
DEVENGADAS
INTERMEDIADAS (€) </t>
  </si>
  <si>
    <t>ACTIVIDAD EXTERNALIZADA. MODELO 1.2</t>
  </si>
  <si>
    <t>PRESTADOR DEL SERVICIO</t>
  </si>
  <si>
    <t>TIPO DE ACTIVIDAD</t>
  </si>
  <si>
    <t>DENOMINACIÓN</t>
  </si>
  <si>
    <t>FECHA INICIO PRESTACIÓN</t>
  </si>
  <si>
    <t>SERVICIO DE ATENCIÓN AL CLIENTE (SAC)</t>
  </si>
  <si>
    <t>CONTABILIDAD</t>
  </si>
  <si>
    <t>RELACIONES CON LA ADMINISTRACIÓN</t>
  </si>
  <si>
    <t>ASESORIA JURÍDICA</t>
  </si>
  <si>
    <t>GESTIÓN DE SINISTROS</t>
  </si>
  <si>
    <t>OTROS</t>
  </si>
  <si>
    <t>CARTERA DE SEGUROS. MODELO 2.1</t>
  </si>
  <si>
    <t>VOLUMEN TOTAL DE NEGOCIO</t>
  </si>
  <si>
    <t>PRIMAS
DEVENGADAS
INTERMEDIADAS</t>
  </si>
  <si>
    <t>RED PROPIA</t>
  </si>
  <si>
    <t>RED EXTERNA (COLABORADORES)</t>
  </si>
  <si>
    <t>PRIMAS COBRADAS
DIRECTAMENTE POR EL DISTRIBUIDOR</t>
  </si>
  <si>
    <t>NUEVA PRODUCCIÓN</t>
  </si>
  <si>
    <t>COBERTURA INMEDIATA</t>
  </si>
  <si>
    <t>SIN COBERTURA INMEDIATA</t>
  </si>
  <si>
    <t>ENTIDADES ASEGURADORAS</t>
  </si>
  <si>
    <t>VOLUMEN TOTAL DE NEGOCIO POR ENTIDADES ASEGURADORAS</t>
  </si>
  <si>
    <t>PRIMAS DEVENGADAS INTERMEDIADAS</t>
  </si>
  <si>
    <t>VOLUMEN NEGOCIO</t>
  </si>
  <si>
    <t>FECHA INSCRIPCIÓN CONTRATO AGENCIA (dd/mm/aaaa)</t>
  </si>
  <si>
    <t>CARTERA DE SEGUROS RAMO NO VIDA. MODELO 2.2</t>
  </si>
  <si>
    <t>RAMOS
NO VIDA</t>
  </si>
  <si>
    <t>%
PRIMAS</t>
  </si>
  <si>
    <t>COMISIONES
DEVENGADAS</t>
  </si>
  <si>
    <t>ACCIDENTES</t>
  </si>
  <si>
    <t>ENFERMEDADES</t>
  </si>
  <si>
    <t>ASISTENCIA SANITARIA</t>
  </si>
  <si>
    <t>DEPENDENCIAS</t>
  </si>
  <si>
    <t>TRANSPORTES</t>
  </si>
  <si>
    <t>INCENDIOS Y ELEMENTOS NATURAELS</t>
  </si>
  <si>
    <t>SEGUROS AGRARIOS COMBINADOS</t>
  </si>
  <si>
    <t>OTROS DAÑOS A LOS BIENES</t>
  </si>
  <si>
    <t>ROBO U OTROS</t>
  </si>
  <si>
    <t>AVERÍA DE MAQUINARIA</t>
  </si>
  <si>
    <t>OTROS RIESGOS</t>
  </si>
  <si>
    <t>CRÉDITO</t>
  </si>
  <si>
    <t>CAUCIÓN</t>
  </si>
  <si>
    <t>PÉRDIDAS DIVERSAS</t>
  </si>
  <si>
    <t>ASISTENCIA</t>
  </si>
  <si>
    <t>MULTIRIEGOS HOGAR</t>
  </si>
  <si>
    <t>MULTIRIEGOS COMUNIDADES</t>
  </si>
  <si>
    <t>MULTIRIEGOS COMERCIOS</t>
  </si>
  <si>
    <t>MULTIRIEGOS INDUSTRIALES</t>
  </si>
  <si>
    <t>OTROS MULTIRIESGOS</t>
  </si>
  <si>
    <t>CARTERA DE SEGUROS RAMO VIDA. MODELO 2.3</t>
  </si>
  <si>
    <t>RAMOS VIDA</t>
  </si>
  <si>
    <t>COLECTIVO</t>
  </si>
  <si>
    <t>PRIMAS DEVENGADAS
INTERMEDIADAS</t>
  </si>
  <si>
    <t>% PRIMAS</t>
  </si>
  <si>
    <t>COMISIONES DEVENGADAS</t>
  </si>
  <si>
    <t>INVERSIÓN - VALOR AÑADIDO</t>
  </si>
  <si>
    <t>CONCEPTO</t>
  </si>
  <si>
    <t>VALOR AÑADIDO AL COSTE DE LOS FACTORES</t>
  </si>
  <si>
    <t>IMPORTE</t>
  </si>
  <si>
    <t>INVERSIÓN BRUTA EN BIENES MATERIALES</t>
  </si>
  <si>
    <t>INGRESOS DE LA ACTIVIDAD DE MEDIACIÓN DE SEGUROS</t>
  </si>
  <si>
    <t>COMISIONES PERCIBIDAS DE LES ENTIDADES ASEGURADORAS</t>
  </si>
  <si>
    <t>INGRESOS FINANCIEROS</t>
  </si>
  <si>
    <t>OTROS INGRESOS</t>
  </si>
  <si>
    <t>GASTOS DE LA ACTIVIDAD DE MEDIACIÓN DE SEGUROS</t>
  </si>
  <si>
    <t>COSTES DE PERSONAL EN METÁLICO O EN ESPECIE</t>
  </si>
  <si>
    <t>COMISIONES ABONADAS A COLABORADORES EXTERNOS / RED DE DISTRIBUCIÓN</t>
  </si>
  <si>
    <t>GASTOS FINANCIEROS</t>
  </si>
  <si>
    <t>OTROS GASTOS</t>
  </si>
  <si>
    <t>INGRESOS - GASTOS (Actividad de Mediación de Seguros)</t>
  </si>
  <si>
    <t xml:space="preserve">CUENTA DE  PERDIDAS Y GUANANCIAS DE TODAS LAS ACTIVIDADES </t>
  </si>
  <si>
    <t>TOTAL INGRESOS (incluidos los de actividades distintas a la mediación)</t>
  </si>
  <si>
    <t>TOTAL GASTOS (incluidos los de actividades distintas a la mediación)</t>
  </si>
  <si>
    <t>INGRESOS - GASTOS (TOTAL)</t>
  </si>
  <si>
    <t>CUADRO DE COMPROBACIÓN DE TOTALES</t>
  </si>
  <si>
    <t>PRIMAS DEVENGADES INTERMEDIADAS  (En sede principal y en sucursales)</t>
  </si>
  <si>
    <t>SUMA VOLUMEN TOTAL POR ENTIDAD ASEGURADORA</t>
  </si>
  <si>
    <t>SUMA RAMOS VIDA + NO VIDA</t>
  </si>
  <si>
    <t>INFORMACIÓN SOBRE PROTECCIÓN DE DATOS PERSONALES</t>
  </si>
  <si>
    <t>De conformidad con el Reglamento (UE) 2016/679 del Parlamento Europeo y del Consejo, de 27 de abril de 2016, relativo a la protección de las personas físicas en lo que se refiere al tratamiento de datos personales y a la libre circulación de estos datos y con la legislación vigente en materia de protección de datos, se informa del tratamiento de datos personales contenidos en este documento.</t>
  </si>
  <si>
    <r>
      <t>Destinatarios de datos personales</t>
    </r>
    <r>
      <rPr>
        <sz val="11"/>
        <color rgb="FF000000"/>
        <rFont val="Noto Sans"/>
        <family val="2"/>
      </rPr>
      <t xml:space="preserve">. No se cederán los datos personales a terceros, salvo que exista obligación legal o interés legítimo de hacerlo de acuerdo con el RGPD o la LOPD. </t>
    </r>
  </si>
  <si>
    <t xml:space="preserve">Una vez recibida la respuesta del responsable o en caso de que no haya respuesta en el plazo de un mes, la persona afectada por el tratamiento de los datos personales puede presentar la «Reclamación de tutela de derechos» ante la Agencia Española de Protección de Datos. </t>
  </si>
  <si>
    <t>DATOS CONTABLES DEL DISTRIBUIDOR. MODELO 3.1</t>
  </si>
  <si>
    <r>
      <rPr>
        <b/>
        <sz val="11"/>
        <color rgb="FF000000"/>
        <rFont val="Noto Sans"/>
        <family val="2"/>
      </rPr>
      <t>Plazo de conservación de datos personales</t>
    </r>
    <r>
      <rPr>
        <sz val="11"/>
        <color rgb="FF000000"/>
        <rFont val="Noto Sans"/>
        <family val="2"/>
      </rPr>
      <t>. Los datos se conservarán indefinidamente en el Registro Administrativo de Distribuidores de Seguros y Reaseguros de las Illes Balears</t>
    </r>
  </si>
  <si>
    <r>
      <t>Responsable del tratamiento.</t>
    </r>
    <r>
      <rPr>
        <sz val="11"/>
        <color rgb="FF000000"/>
        <rFont val="Noto Sans"/>
        <family val="2"/>
      </rPr>
      <t xml:space="preserve"> La Dirección General del Tesoro, Política Financiera y Patrimonio como órgano responsable del Registro Administrativo de Distribuidores de Seguros y Reaseguros de las Illes Balears. </t>
    </r>
  </si>
  <si>
    <r>
      <t>Finalidad del tratamiento y base jurídica</t>
    </r>
    <r>
      <rPr>
        <sz val="11"/>
        <color rgb="FF000000"/>
        <rFont val="Noto Sans"/>
        <family val="2"/>
      </rPr>
      <t xml:space="preserve">. Registro Administrativo de Distribuidores de Seguros y Reaseguros, de acuerdo con el artículo 133 del Real Decreto-ley 3/2020, de 4 de febrero, de medidas urgentes por el que se incorporan al ordenamiento jurídico español diversas directivas de la Unión Europea en el ámbito de la contratación pública en determinantes sectores; de seguros privados; de planes y fondos de pensiones; del ámbito tributario y de litigios fiscales. </t>
    </r>
  </si>
  <si>
    <r>
      <rPr>
        <b/>
        <sz val="11"/>
        <color rgb="FF000000"/>
        <rFont val="Noto Sans"/>
        <family val="2"/>
      </rPr>
      <t>Ejercicio de derechos y reclamaciones.</t>
    </r>
    <r>
      <rPr>
        <sz val="11"/>
        <color rgb="FF000000"/>
        <rFont val="Noto Sans"/>
        <family val="2"/>
      </rPr>
      <t xml:space="preserve"> La persona afectada por el tratamiento de datos personales puede ejercer sus derechos de información, de acceso, rectificación, supresión, limitación, portabilidad, oposición y de no inclusión en tratamientos automatizados (e, incluso, de retirar el consentimiento, si procede, en los términos que establece la normativa vigente) ante el responsable del tratamiento, mediante el procedimiento «Solicitud de ejercicio de derechos en materia de protección de datos personales», previsto en la sede electrónica de la CAIB: https:/ /www.caib.es/seucaib/es/200/persones/ </t>
    </r>
  </si>
  <si>
    <r>
      <t>Delegación de protección de datos</t>
    </r>
    <r>
      <rPr>
        <sz val="11"/>
        <color rgb="FF000000"/>
        <rFont val="Noto Sans"/>
        <family val="2"/>
      </rPr>
      <t xml:space="preserve">. La Delegación de Protección de Datos de la Administración de la Comunidad Autónoma de las Illes Balears tiene su sede en la Consejería de Presidencia, Función Pública e Igualdad (Paseo Sagrera, 2, 07012 Palma; c/e: protecciodades@dpd.caib.es). </t>
    </r>
  </si>
  <si>
    <t>Autorizo ​​a la Dirección General del Tesoro, Política Financiera y Seguros a solicitar información sobre las quejas y reclamaciones a mi Servicio de Atención al Cliente (SAC). En caso de que sea la entidad aseguradora que atienda y resuelva estas quejas y reclamaciones, no es necesario marcarlo.</t>
  </si>
  <si>
    <t>Hombres/Mujeres/No contesta</t>
  </si>
  <si>
    <t>NO AFECTOS A LA ACTIVIDAD DE DISTRIBUCIÓN</t>
  </si>
  <si>
    <t>MORABANC, S.A.</t>
  </si>
  <si>
    <t>KUTXABANK, S.A.</t>
  </si>
  <si>
    <t>INSTITUTO DE CREDITO OFICIAL</t>
  </si>
  <si>
    <t>BANCO DE LA NACION ARGENTINA</t>
  </si>
  <si>
    <t>BANQUE CENTRALE POPULAIRE</t>
  </si>
  <si>
    <t>CREDIT INDUSTRIEL ET COMMERCIAL</t>
  </si>
  <si>
    <t>PKB PRIVATBANK AG.</t>
  </si>
  <si>
    <t>BANQUE REGIONALE D'ESCOMPTE ET DE DEPOTS</t>
  </si>
  <si>
    <t>LANDESBANK HESSEN-THUERINGEN GIROZENTRALE</t>
  </si>
  <si>
    <t>PRIMER B. AH. Y PREST. VIV. FAM., S.A. (VIVIBANCO)</t>
  </si>
  <si>
    <t>PRIVATBANK IHAG ZURICH</t>
  </si>
  <si>
    <t>AAREAL BANK AG</t>
  </si>
  <si>
    <t>NYKREDIT REALKREDIT A/S</t>
  </si>
  <si>
    <t>BANCOLOMBIA, S.A.</t>
  </si>
  <si>
    <t>BANCO BOLIVARIANO C.A.</t>
  </si>
  <si>
    <t>BANQUE INTERNATIONALE POUR LE MALI, S.A.</t>
  </si>
  <si>
    <t>BANCO GANADERO, S.A.</t>
  </si>
  <si>
    <t>ABN AMRO BANK N.V.</t>
  </si>
  <si>
    <t>BANQUE DE DEVELOPPEMENT DU MALI, S.A</t>
  </si>
  <si>
    <t>BANQUE PRIVEE ESPIRITO SANTO, S.A.</t>
  </si>
  <si>
    <t>SVENSKA HANDELSBANKEN AB (PUBL)</t>
  </si>
  <si>
    <t>TOWERBANK INTERNATIONAL, INC.</t>
  </si>
  <si>
    <t>DNB LUXEMBOURG, S.A.</t>
  </si>
  <si>
    <t>BANCO NACIONAL DE GUINEA ECUATORIAL</t>
  </si>
  <si>
    <t>NORDDEUTSCHE LANDESBANK -GIROZENTRALE-</t>
  </si>
  <si>
    <t>OR EN ESPAÑA DE ITAU BBA EUROPE, S.A.</t>
  </si>
  <si>
    <t>ADYEN, N.V., OFICINA DE REPRESENTACION</t>
  </si>
  <si>
    <t>OR EN ESPAÑA DE NOVO BANCO, S.A.</t>
  </si>
  <si>
    <t>OF. REP. BANCO RESERVAS-BANCO SERVICIOS</t>
  </si>
  <si>
    <t>OR EN ESPAÑA U.S. BANK EUROPE DAC</t>
  </si>
  <si>
    <t>OR EN ESPAÑA DE BANCO LAFISE PANAMA, S.A.</t>
  </si>
  <si>
    <t>BANCO MULTIPLE LOPEZ DE HARO, OR</t>
  </si>
  <si>
    <t>SOCIETE GENERALE, S.E.</t>
  </si>
  <si>
    <t>DEUTSCHE BANK A.G., S.E.</t>
  </si>
  <si>
    <t>BNP PARIBAS S.A., S.E.</t>
  </si>
  <si>
    <t>BARCLAYS BANK IRELAND PLC, S.E.</t>
  </si>
  <si>
    <t>CREDIT AGRICOLE CORPORATE AND INVESTMENT BANK,S.E.</t>
  </si>
  <si>
    <t>COMMERZBANK AKTIENGESELLSCHAFT, S.E.</t>
  </si>
  <si>
    <t>MUFG BANK (EUROPE) N.V., SUCURSAL EN ESPAÑA</t>
  </si>
  <si>
    <t>HSBC CONTINENTAL EUROPE, SUCURSAL EN ESPAÑA</t>
  </si>
  <si>
    <t>BANCO FINANTIA, S.A., SUCURSAL EN ESPAÑA</t>
  </si>
  <si>
    <t>UBS EUROPE SE, SUCURSAL EN ESPAÑA</t>
  </si>
  <si>
    <t>CAISSE REGIONALE CREDIT AGRICOLE MUTUEL SUD MED,SE</t>
  </si>
  <si>
    <t>DE LAGE LANDEN INTERNATIONAL B.V., S.E.</t>
  </si>
  <si>
    <t>COOPERATIEVE RABOBANK U.A. SUCURSAL EN ESPAÑA</t>
  </si>
  <si>
    <t>ING BANK N.V. SUCURSAL EN ESPAÑA</t>
  </si>
  <si>
    <t>CREDIT AGRICOLE LEASING &amp; FACTORING, S.E.</t>
  </si>
  <si>
    <t>EDMOND DE ROTHSCHILD (EUROPE), S.E</t>
  </si>
  <si>
    <t>CITIBANK EUROPE PLC SUCURSAL EN ESPAÑA</t>
  </si>
  <si>
    <t>NATIXIS, S.A., S.E.</t>
  </si>
  <si>
    <t>VOLKSWAGEN BANK GMBH, S.E.</t>
  </si>
  <si>
    <t>JOHN DEERE BANK, S.A., S.E.</t>
  </si>
  <si>
    <t>BANK OF AMERICA EUROPE DAC SE</t>
  </si>
  <si>
    <t>TOYOTA KREDITBANK GMBH, S.E.</t>
  </si>
  <si>
    <t>BANK PICTET &amp; CIE (EUROPE) AG S.E.</t>
  </si>
  <si>
    <t>TRIODOS BANK, N.V., S.E.</t>
  </si>
  <si>
    <t>BNP PARIBAS LEASE GROUP, S.A. S.E.</t>
  </si>
  <si>
    <t>CAIXA BANCO DE INVESTIMENTO, S.A., S.E.</t>
  </si>
  <si>
    <t>INTESA SANPAOLO S.P.A., S.E.</t>
  </si>
  <si>
    <t>GENEFIM, S.E.</t>
  </si>
  <si>
    <t>HAITONG BANK, S.A., SUCURSAL EN ESPAÑA</t>
  </si>
  <si>
    <t>CLAAS FINANCIAL SERVICES, S.A.S., S.E.</t>
  </si>
  <si>
    <t>BPCE LEASE, SUCURSAL EN ESPAÑA</t>
  </si>
  <si>
    <t>DEUTSCHE PFANDBRIEFBANK AG, S.E.</t>
  </si>
  <si>
    <t>HONDA BANK GMBH, S.E.</t>
  </si>
  <si>
    <t>RCI BANQUE, S.A., S.E.</t>
  </si>
  <si>
    <t>BANCO PRIMUS, S.A., S.E.</t>
  </si>
  <si>
    <t>IC FINANCIAL SERVICES, S.E.</t>
  </si>
  <si>
    <t>MEDIOBANCA, S.E.</t>
  </si>
  <si>
    <t>BANQUE CHAABI DU MAROC, S.E.</t>
  </si>
  <si>
    <t>BMW BANK GMBH, SUCURSAL EN ESPAÑA</t>
  </si>
  <si>
    <t>AKF BANK GMBH &amp; CO KG, S.E.</t>
  </si>
  <si>
    <t>INDUSTRIAL &amp; COMMERCIAL BANK OF CHINA(EUROPE)SA,SE</t>
  </si>
  <si>
    <t>ATTIJARIWAFA BANK EUROPE, S.E.</t>
  </si>
  <si>
    <t>COFIDIS, S.A. SUCURSAL EN ESPAÑA</t>
  </si>
  <si>
    <t>CA INDOSUEZ WEALTH (EUROPE), S.E.</t>
  </si>
  <si>
    <t>CNH INDUSTRIAL CAPITAL EUROPE, S.A.S., S.E.</t>
  </si>
  <si>
    <t>LOMBARD ODIER (EUROPE), S.A., SUCURSAL EN ESPAÑA</t>
  </si>
  <si>
    <t>DELL B. INT. DESIGNATED ACT. CO., S.E.</t>
  </si>
  <si>
    <t>BANCA POPOLARE ETICA SCPA, SUCURSAL EN ESPAÑA</t>
  </si>
  <si>
    <t>SMBC BANK EU AG, S.E.</t>
  </si>
  <si>
    <t>MIRABAUD &amp; CIE (EUROPE) S.A., SUCURSAL EN ESPAÑA</t>
  </si>
  <si>
    <t>CHINA CONSTRUCTION BANK (EUROPE), S.A., S.E.</t>
  </si>
  <si>
    <t>BFF BANK, S.P.A. SUCURSAL EN ESPAÑA</t>
  </si>
  <si>
    <t>CREDIT MUTUEL LEASING, SUCURSAL EN ESPAÑA</t>
  </si>
  <si>
    <t>UNICREDIT, S.P.A., SUCURSAL EN ESPAÑA</t>
  </si>
  <si>
    <t>MIZUHO BANK EUROPE N.V., SUCURSAL EN ESPAÑA</t>
  </si>
  <si>
    <t>YOUNITED, SUCURSAL EN ESPAÑA</t>
  </si>
  <si>
    <t>N26 BANK SE, SUCURSAL EN ESPAÑA</t>
  </si>
  <si>
    <t>GOLDMAN SACHS BANK EUROPE SE, SUCURSAL EN ESPAÑA</t>
  </si>
  <si>
    <t>J.P. MORGAN SE, SUCURSAL EN ESPAÑA</t>
  </si>
  <si>
    <t>BANCO DE INVESTIMENTO GLOBAL SA, S.E.</t>
  </si>
  <si>
    <t>THE GOVERNOR AND CO. OF THE BANK OF IRELAND, S.E.</t>
  </si>
  <si>
    <t>THE BANK OF NEW YORK MELLON SA/NV, S.E.</t>
  </si>
  <si>
    <t>BANK JULIUS BAER EUROPE, S.A., SUCURSAL EN ESPAÑA</t>
  </si>
  <si>
    <t>WESTERN UNION INTERNATIONAL BANK GMBH, S.E.</t>
  </si>
  <si>
    <t>BUNQ B.V., SUCURSAL EN ESPAÑA</t>
  </si>
  <si>
    <t>ODDO BHF SCA, SUCURSAL EN ESPAÑA</t>
  </si>
  <si>
    <t>SOLARIS SE, SUCURSAL EN ESPAÑA</t>
  </si>
  <si>
    <t>BANQUE J. SAFRA SARASIN (LUXEMBOURG) S.A</t>
  </si>
  <si>
    <t>MORGAN STANLEY EUROPE SE, SUCURSAL EN ESPAÑA</t>
  </si>
  <si>
    <t>CITIGROUP GLOBAL MARKETS EUROPE AG, S.E.</t>
  </si>
  <si>
    <t>REVOLUT BANK UAB SUCURSAL EN ESPAÑA</t>
  </si>
  <si>
    <t>RIVERBANK, S.A., SUCURSAL EN ESPAÑA</t>
  </si>
  <si>
    <t>TF BANK AB SUCURSAL EN ESPAÑA</t>
  </si>
  <si>
    <t>TRADE REPUBLIC BANK GMBH SUCURSAL EN ESPAÑA</t>
  </si>
  <si>
    <t>BTG PACTUAL EUROPE, S.A., SUCURSAL EN ESPAÑA</t>
  </si>
  <si>
    <t>J.C.B. FINANCE, S.A.S., SUCURSAL EN ESPAÑA</t>
  </si>
  <si>
    <t>UNICREDIT NV/SA SUCURSAL EN ESPAÑA</t>
  </si>
  <si>
    <t>CA AUTO BANK, SPA, SUCURSAL EN ESPAÑA</t>
  </si>
  <si>
    <t>BANCO DE LA NACION ARGENTINA, S.E.</t>
  </si>
  <si>
    <t>FCE BANK PLC S.E.</t>
  </si>
  <si>
    <t>UBS AG, S.E.</t>
  </si>
  <si>
    <t>C0016 AURA, S.A. DE SEGUROS</t>
  </si>
  <si>
    <t>C0461 ASISA, ASISTENCIA SANITARIA INTERPROVINCIAL DE SEGUROS, S.A.U.</t>
  </si>
  <si>
    <t>C0467 GENERALI ESPAÑA DE SEGUROS Y REASEGUROS, S.A.</t>
  </si>
  <si>
    <t>C0631 RACE  SEGUROS Y REASEGUROS, S.A.</t>
  </si>
  <si>
    <t>E0234 Intact Insurance (Europe) SA, Sucursal en España</t>
  </si>
  <si>
    <t>E0256 ASEFA, SMA, SA, Sucursal en España</t>
  </si>
  <si>
    <t>E0258 IMA IBÉRICA ASISTENCIA SUCURSAL DE IMA ASSURANCES</t>
  </si>
  <si>
    <t>E0259 REVO INSURANCE S.P.A. Sucursal en España</t>
  </si>
  <si>
    <t>E0260 MSIG Europe Sucursal en España</t>
  </si>
  <si>
    <t>E0261 Anticimex ForsaKringar AB, sucursal en España</t>
  </si>
  <si>
    <t>L0121 Unipol Assicurazioni S.p.A.</t>
  </si>
  <si>
    <t>L0265 UTMOST LUXEMBOURG S.A.</t>
  </si>
  <si>
    <t>L0308 DELVAG VERSICHERUNGS AKTIENGESELLSCHAFT</t>
  </si>
  <si>
    <t>L0496 SWISSLIFE ASSURANCE ET PATRIMOINE SA</t>
  </si>
  <si>
    <t>L0904 MSIG Europe SE</t>
  </si>
  <si>
    <t>L0923 Riverstone Insurance (Malta) SE</t>
  </si>
  <si>
    <t>L0960 EULER HERMES SA /NV SUC FRANCIA</t>
  </si>
  <si>
    <t>L0961 EULER HERMES SA/NV SUC PAISES BAJOS</t>
  </si>
  <si>
    <t>L0963 EULER HERMES SA/NV SUC IRLANDA</t>
  </si>
  <si>
    <t>L0964 EULER HERMES SA/NV SUC SUECIA</t>
  </si>
  <si>
    <t>L0965 EULER HERMES SA/NV SUC FINLANDIA</t>
  </si>
  <si>
    <t>L0966 EULER HERMES SA/NV SUC DINAMARCA</t>
  </si>
  <si>
    <t>L0967 EULER HERMES SA/NV SUC NORUEGA</t>
  </si>
  <si>
    <t>L0968 EULER HERMES SA/NV SUC ITALIA</t>
  </si>
  <si>
    <t>L0969 EULER HERMES SA/NV SUC HUNGRIA</t>
  </si>
  <si>
    <t>L0991 EULER HERMES SA/NV SUC ALEMANIA</t>
  </si>
  <si>
    <t>L1143 MSIG Europe SE Sucursal Francia</t>
  </si>
  <si>
    <t>L1145 MSIG Europe SE Sucursal Países Bajos</t>
  </si>
  <si>
    <t>L1231 SiriusPoint International Försäkringsaktiebolag AB (publ), suc. en Bélgica</t>
  </si>
  <si>
    <t>L1238 Premia Insurance Europe, Sucursal en Italia</t>
  </si>
  <si>
    <t>L1239 Premia Insurance Europe, sucursal en Francia</t>
  </si>
  <si>
    <t>L1240 Premia Insurance Europe, sucursal en Países Bajos</t>
  </si>
  <si>
    <t>L1309 Intact Insurance (Europe) SA Sucursal Bélgica</t>
  </si>
  <si>
    <t>L1310 Intact Insurance (Europe) SA Sucursal Francia</t>
  </si>
  <si>
    <t>L1311 Intact Insurance (Europe) SA Sucursal Alemania</t>
  </si>
  <si>
    <t>L1312 Intact Insurance (Europe) SA Sucursal Países Bajos</t>
  </si>
  <si>
    <t>L1319 USAA EU Designated Activity Company</t>
  </si>
  <si>
    <t>L1493 ERB Cyprialife Limited</t>
  </si>
  <si>
    <t>L1500 INTESA SANPAOLO ASSICURAZIONI S.P.A.</t>
  </si>
  <si>
    <t>L1548 INTER Krankenversicherung AG</t>
  </si>
  <si>
    <t>L1551 ACHEEL SA</t>
  </si>
  <si>
    <t>L1552 SI INSURANCE (EUROPE), SA SUC.FRANCIA</t>
  </si>
  <si>
    <t>L1555 Generali Ceska Pojist'ovna A.S</t>
  </si>
  <si>
    <t>L1556 Axiom Insurance Company Jsc</t>
  </si>
  <si>
    <t>L1558 Insurance Company Instinct AD</t>
  </si>
  <si>
    <t>L1559 VÍS tryggingar hf</t>
  </si>
  <si>
    <t>L1560 Renaissance Reinsurance of Europe Unlimited Company</t>
  </si>
  <si>
    <t>L1561 Berkshire Hathaway European Insurance DAC, Suc. en Suecia</t>
  </si>
  <si>
    <t>L1562 Berkshire Hathaway European Insurance DAC, Suc. en Italia</t>
  </si>
  <si>
    <t>L1563  MILA S.A.</t>
  </si>
  <si>
    <t>L1565 Steel Plow Insurance Ltd</t>
  </si>
  <si>
    <t>L1566 Eni Insurance S.p.A.</t>
  </si>
  <si>
    <t xml:space="preserve">L1567 Standard Life International Designated Activity Company </t>
  </si>
  <si>
    <t>L1568 Liberty Mutual Insurance Europe SE. Suc. en Suecia</t>
  </si>
  <si>
    <t>L1569 Liberty Mutual Insurance Europe SE. Suc. en Noruega.</t>
  </si>
  <si>
    <t>L1570 China Taiping Insurance (LU) S.A.</t>
  </si>
  <si>
    <t>L1571 Cosmos Insurance Public Company Limited</t>
  </si>
  <si>
    <t>L1572 HDI GLOBAL SE SUC PORTUGAL</t>
  </si>
  <si>
    <t>L1574 AS "Sincera Insurance"</t>
  </si>
  <si>
    <t>L1575 Everest Insurance (Ireland) dac, sucursal en Italia</t>
  </si>
  <si>
    <t>L1576 Arch Insurance (EU) dac, Sucursal en Países Bajos</t>
  </si>
  <si>
    <t>L1577 Renaissance Reinsurance of Europeaissance Reinsurance of Europe sucursal en Liechtenstein</t>
  </si>
  <si>
    <t>L1578 Euler Hermes (Allianz Trade), suc Polonia</t>
  </si>
  <si>
    <t>L1579 Euler Hermes (Allianz Trade), suc Portugal</t>
  </si>
  <si>
    <t>L1580 RiverStone International Ireland DAC</t>
  </si>
  <si>
    <t>L1581 Barmenia Krankenversicherung AG</t>
  </si>
  <si>
    <t>L1582 TRIAS Versicherung Aktiengesellschaft</t>
  </si>
  <si>
    <t>L1583 Azimut Life dac</t>
  </si>
  <si>
    <t>L1584 Elama Kindlustus AS</t>
  </si>
  <si>
    <t>L1585 MSIG Europe SE, sucursal en Alemania</t>
  </si>
  <si>
    <t>L1586 MSIG Europe SE, sucursal en Eslovaquia</t>
  </si>
  <si>
    <t>L1587 MSIG Europe SE, sucursal en Italia</t>
  </si>
  <si>
    <t>L1588 XL Insurance Company SE, sucursal en Dinamarca</t>
  </si>
  <si>
    <t>L1589 XL Insurance Company SE, sucursal en Bélgica</t>
  </si>
  <si>
    <t>L1590 XL Insurance Company SE, sucursal en Noruega</t>
  </si>
  <si>
    <t>L1591 HELVETIA ITALIA ASSICURAZIONI S.P.A.</t>
  </si>
  <si>
    <t>L1592 Insurance Joint Stock Company "Balta"</t>
  </si>
  <si>
    <t>L1593 AMERICAN ATLANTIC ASSURANCE CO. LTD.</t>
  </si>
  <si>
    <t>L1595 Omocom Försäkring AB</t>
  </si>
  <si>
    <t>L1596 Axa Health Insurance</t>
  </si>
  <si>
    <t>L1597 LIME STREET INSURANCE PCC LIMITED</t>
  </si>
  <si>
    <t>L1600 Concordia Krankenversicherungs-AG</t>
  </si>
  <si>
    <t>L1601 MGEN Portugal - Companhia de Seguros, S.A.</t>
  </si>
  <si>
    <t>L1602 Seguros de vida PZU Lituania (UAB PZU Lietuva gyvybes draudimas)</t>
  </si>
  <si>
    <t>L1603 SquareTrade Europe Insurance</t>
  </si>
  <si>
    <t>L1604 VUMI Insurance (Europe) Limited</t>
  </si>
  <si>
    <t>P3028 HERMANDAD NACIONAL DE ARQUITECTOS, ARQUITECTOS TÉCNICOS Y QUIMICOS, MUTUALIDAD DE PREVISION SOCIAL (hna)</t>
  </si>
  <si>
    <t>P3143 MUTUALIDAD DE PREVISIÓN SOCIAL DE LOS COLEGIOS DE INGENIEROS DE CAMINOS, CANALES Y PUERTOS Y DE INGENIEROS NAVALES Y OCEÁNICOS.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</si>
</sst>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0"/>
    <numFmt numFmtId="165" formatCode="#,##0&quot; €&quot;"/>
    <numFmt numFmtId="166" formatCode="dd/mmm"/>
    <numFmt numFmtId="167" formatCode="#,##0.00\ &quot;€&quot;"/>
  </numFmts>
  <fonts count="26" x14ac:knownFonts="1">
    <font>
      <sz val="11"/>
      <color rgb="FF000000"/>
      <name val="Calibri"/>
      <family val="2"/>
      <charset val="1"/>
    </font>
    <font>
      <sz val="10"/>
      <color rgb="FFCC0000"/>
      <name val="Calibri"/>
      <family val="2"/>
      <charset val="1"/>
    </font>
    <font>
      <sz val="11"/>
      <color rgb="FF000000"/>
      <name val="Noto Sans"/>
      <family val="2"/>
      <charset val="1"/>
    </font>
    <font>
      <sz val="8"/>
      <color rgb="FF333333"/>
      <name val="Arial"/>
      <family val="2"/>
      <charset val="1"/>
    </font>
    <font>
      <sz val="8"/>
      <name val="Arial"/>
      <family val="2"/>
      <charset val="1"/>
    </font>
    <font>
      <b/>
      <sz val="11"/>
      <color rgb="FF000000"/>
      <name val="Calibri"/>
      <family val="2"/>
      <charset val="1"/>
    </font>
    <font>
      <sz val="11"/>
      <color rgb="FF000000"/>
      <name val="Calibri"/>
      <family val="2"/>
      <charset val="1"/>
    </font>
    <font>
      <sz val="11"/>
      <color theme="1"/>
      <name val="Calibri"/>
      <family val="2"/>
      <charset val="1"/>
    </font>
    <font>
      <b/>
      <sz val="11"/>
      <color theme="0"/>
      <name val="Calibri"/>
      <family val="2"/>
      <charset val="1"/>
    </font>
    <font>
      <b/>
      <sz val="14"/>
      <color rgb="FFCC0000"/>
      <name val="Calibri"/>
      <family val="2"/>
      <charset val="1"/>
    </font>
    <font>
      <sz val="11"/>
      <name val="Cambria"/>
      <family val="1"/>
    </font>
    <font>
      <sz val="11"/>
      <color rgb="FF000000"/>
      <name val="Calibri"/>
      <family val="2"/>
    </font>
    <font>
      <b/>
      <sz val="11"/>
      <name val="Noto Sans"/>
      <family val="2"/>
    </font>
    <font>
      <sz val="11"/>
      <name val="Noto Sans"/>
      <family val="2"/>
    </font>
    <font>
      <sz val="8"/>
      <name val="Calibri"/>
      <family val="2"/>
      <charset val="1"/>
    </font>
    <font>
      <sz val="11"/>
      <color rgb="FF000000"/>
      <name val="Noto Sans"/>
      <family val="2"/>
    </font>
    <font>
      <sz val="12"/>
      <color rgb="FF000000"/>
      <name val="Noto Sans"/>
      <family val="2"/>
      <charset val="1"/>
    </font>
    <font>
      <u/>
      <sz val="11"/>
      <name val="Noto Sans"/>
      <family val="2"/>
    </font>
    <font>
      <sz val="11"/>
      <color theme="1"/>
      <name val="Calibri"/>
      <family val="2"/>
    </font>
    <font>
      <b/>
      <sz val="11"/>
      <color theme="0"/>
      <name val="Calibri"/>
      <family val="2"/>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color rgb="FF000000"/>
      <name val="Noto Sans"/>
      <family val="2"/>
    </font>
    <font>
      <b/>
      <i/>
      <sz val="11"/>
      <color rgb="FF000000"/>
      <name val="Noto Sans"/>
      <family val="2"/>
    </font>
  </fonts>
  <fills count="12">
    <fill>
      <patternFill patternType="none"/>
    </fill>
    <fill>
      <patternFill patternType="gray125"/>
    </fill>
    <fill>
      <patternFill patternType="solid">
        <fgColor rgb="FFEDEDED"/>
        <bgColor rgb="FFEFF6FB"/>
      </patternFill>
    </fill>
    <fill>
      <patternFill patternType="solid">
        <fgColor rgb="FFEFF6FB"/>
        <bgColor rgb="FFEDEDED"/>
      </patternFill>
    </fill>
    <fill>
      <patternFill patternType="solid">
        <fgColor rgb="FFFFFFFF"/>
        <bgColor rgb="FFEFF6FB"/>
      </patternFill>
    </fill>
    <fill>
      <patternFill patternType="solid">
        <fgColor theme="4" tint="0.79998168889431442"/>
        <bgColor theme="4" tint="0.79998168889431442"/>
      </patternFill>
    </fill>
    <fill>
      <patternFill patternType="solid">
        <fgColor theme="4"/>
        <bgColor theme="4"/>
      </patternFill>
    </fill>
    <fill>
      <patternFill patternType="solid">
        <fgColor theme="0"/>
        <bgColor rgb="FFEDEDED"/>
      </patternFill>
    </fill>
    <fill>
      <patternFill patternType="solid">
        <fgColor rgb="FFEFF6FB"/>
        <bgColor rgb="FFEFF6FB"/>
      </patternFill>
    </fill>
    <fill>
      <patternFill patternType="solid">
        <fgColor theme="4" tint="0.79998168889431442"/>
        <bgColor indexed="64"/>
      </patternFill>
    </fill>
    <fill>
      <patternFill patternType="solid">
        <fgColor rgb="FFEFF6FB"/>
        <bgColor indexed="64"/>
      </patternFill>
    </fill>
    <fill>
      <patternFill patternType="solid">
        <fgColor theme="0"/>
        <bgColor indexed="64"/>
      </patternFill>
    </fill>
  </fills>
  <borders count="69">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top style="medium">
        <color auto="1"/>
      </top>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thin">
        <color auto="1"/>
      </left>
      <right/>
      <top/>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medium">
        <color auto="1"/>
      </top>
      <bottom/>
      <diagonal/>
    </border>
    <border>
      <left/>
      <right/>
      <top style="thin">
        <color theme="4" tint="0.39997558519241921"/>
      </top>
      <bottom style="thin">
        <color theme="4" tint="0.3999755851924192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auto="1"/>
      </left>
      <right/>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right style="medium">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indexed="64"/>
      </top>
      <bottom style="thin">
        <color auto="1"/>
      </bottom>
      <diagonal/>
    </border>
    <border>
      <left style="thin">
        <color auto="1"/>
      </left>
      <right/>
      <top style="medium">
        <color auto="1"/>
      </top>
      <bottom style="medium">
        <color auto="1"/>
      </bottom>
      <diagonal/>
    </border>
    <border>
      <left style="medium">
        <color indexed="64"/>
      </left>
      <right/>
      <top style="thin">
        <color auto="1"/>
      </top>
      <bottom/>
      <diagonal/>
    </border>
    <border>
      <left/>
      <right style="thin">
        <color auto="1"/>
      </right>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diagonal/>
    </border>
    <border>
      <left/>
      <right style="thin">
        <color indexed="64"/>
      </right>
      <top style="thin">
        <color theme="4" tint="0.39997558519241921"/>
      </top>
      <bottom style="thin">
        <color auto="1"/>
      </bottom>
      <diagonal/>
    </border>
    <border>
      <left/>
      <right style="thin">
        <color indexed="64"/>
      </right>
      <top style="thin">
        <color theme="4" tint="0.39997558519241921"/>
      </top>
      <bottom style="thin">
        <color theme="4" tint="0.39997558519241921"/>
      </bottom>
      <diagonal/>
    </border>
  </borders>
  <cellStyleXfs count="9">
    <xf numFmtId="0" fontId="0" fillId="0" borderId="0"/>
    <xf numFmtId="0" fontId="6" fillId="0" borderId="0"/>
    <xf numFmtId="0" fontId="1" fillId="0" borderId="0" applyBorder="0" applyProtection="0"/>
    <xf numFmtId="0" fontId="6" fillId="2" borderId="0" applyBorder="0" applyProtection="0"/>
    <xf numFmtId="0" fontId="9" fillId="0" borderId="0" applyBorder="0" applyProtection="0"/>
    <xf numFmtId="0" fontId="10" fillId="0" borderId="0"/>
    <xf numFmtId="44" fontId="6" fillId="0" borderId="0" applyFont="0" applyFill="0" applyBorder="0" applyAlignment="0" applyProtection="0"/>
    <xf numFmtId="9" fontId="6" fillId="0" borderId="0" applyFont="0" applyFill="0" applyBorder="0" applyAlignment="0" applyProtection="0"/>
    <xf numFmtId="0" fontId="22" fillId="0" borderId="0"/>
  </cellStyleXfs>
  <cellXfs count="391">
    <xf numFmtId="0" fontId="0" fillId="0" borderId="0" xfId="0"/>
    <xf numFmtId="0" fontId="2" fillId="0" borderId="11" xfId="0" applyFont="1" applyBorder="1"/>
    <xf numFmtId="0" fontId="2" fillId="0" borderId="36" xfId="0" applyFont="1" applyBorder="1"/>
    <xf numFmtId="0" fontId="2" fillId="0" borderId="13" xfId="0" applyFont="1" applyBorder="1"/>
    <xf numFmtId="0" fontId="2" fillId="0" borderId="0" xfId="0" applyFont="1"/>
    <xf numFmtId="0" fontId="6" fillId="0" borderId="0" xfId="1"/>
    <xf numFmtId="0" fontId="3" fillId="0" borderId="0" xfId="1" applyFont="1"/>
    <xf numFmtId="0" fontId="4" fillId="0" borderId="0" xfId="1" applyFont="1" applyAlignment="1">
      <alignment wrapText="1"/>
    </xf>
    <xf numFmtId="49" fontId="6" fillId="0" borderId="0" xfId="1" applyNumberFormat="1" applyAlignment="1">
      <alignment horizontal="center" vertical="center"/>
    </xf>
    <xf numFmtId="0" fontId="5" fillId="0" borderId="0" xfId="1" applyFont="1"/>
    <xf numFmtId="0" fontId="7" fillId="5" borderId="37" xfId="0" applyFont="1" applyFill="1" applyBorder="1"/>
    <xf numFmtId="0" fontId="0" fillId="0" borderId="0" xfId="0" applyAlignment="1">
      <alignment wrapText="1"/>
    </xf>
    <xf numFmtId="0" fontId="8" fillId="6" borderId="37" xfId="0" applyFont="1" applyFill="1" applyBorder="1" applyAlignment="1">
      <alignment wrapText="1"/>
    </xf>
    <xf numFmtId="14" fontId="0" fillId="0" borderId="0" xfId="0" applyNumberFormat="1"/>
    <xf numFmtId="49" fontId="0" fillId="0" borderId="0" xfId="0" applyNumberFormat="1"/>
    <xf numFmtId="0" fontId="8" fillId="6" borderId="54" xfId="0" applyFont="1" applyFill="1" applyBorder="1" applyAlignment="1">
      <alignment wrapText="1"/>
    </xf>
    <xf numFmtId="0" fontId="8" fillId="6" borderId="54" xfId="0" applyFont="1" applyFill="1" applyBorder="1"/>
    <xf numFmtId="0" fontId="8" fillId="6" borderId="55" xfId="0" applyFont="1" applyFill="1" applyBorder="1"/>
    <xf numFmtId="0" fontId="8" fillId="6" borderId="56" xfId="0" applyFont="1" applyFill="1" applyBorder="1"/>
    <xf numFmtId="2" fontId="0" fillId="0" borderId="0" xfId="0" applyNumberFormat="1"/>
    <xf numFmtId="0" fontId="7" fillId="5" borderId="57" xfId="0" applyFont="1" applyFill="1" applyBorder="1"/>
    <xf numFmtId="4" fontId="0" fillId="0" borderId="0" xfId="0" applyNumberFormat="1"/>
    <xf numFmtId="10" fontId="0" fillId="0" borderId="0" xfId="0" applyNumberFormat="1"/>
    <xf numFmtId="0" fontId="8" fillId="6" borderId="58" xfId="0" applyFont="1" applyFill="1" applyBorder="1" applyAlignment="1">
      <alignment wrapText="1"/>
    </xf>
    <xf numFmtId="0" fontId="7" fillId="0" borderId="0" xfId="0" applyFont="1"/>
    <xf numFmtId="0" fontId="0" fillId="9" borderId="0" xfId="0" applyFill="1"/>
    <xf numFmtId="0" fontId="0" fillId="0" borderId="0" xfId="1" applyFont="1"/>
    <xf numFmtId="49" fontId="0" fillId="0" borderId="0" xfId="1" applyNumberFormat="1" applyFont="1" applyAlignment="1">
      <alignment horizontal="center" vertical="center"/>
    </xf>
    <xf numFmtId="49" fontId="11" fillId="0" borderId="0" xfId="1" applyNumberFormat="1" applyFont="1" applyAlignment="1">
      <alignment horizontal="center" vertical="center"/>
    </xf>
    <xf numFmtId="0" fontId="12" fillId="0" borderId="0" xfId="0" applyFont="1"/>
    <xf numFmtId="0" fontId="12" fillId="0" borderId="18" xfId="0" applyFont="1" applyBorder="1"/>
    <xf numFmtId="0" fontId="12" fillId="4" borderId="0" xfId="0" applyFont="1" applyFill="1" applyAlignment="1">
      <alignment horizontal="center"/>
    </xf>
    <xf numFmtId="0" fontId="12" fillId="0" borderId="23" xfId="0" applyFont="1" applyBorder="1"/>
    <xf numFmtId="0" fontId="12" fillId="0" borderId="20" xfId="0" applyFont="1" applyBorder="1"/>
    <xf numFmtId="0" fontId="12" fillId="4" borderId="14"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3" fillId="3" borderId="18" xfId="0" applyFont="1" applyFill="1" applyBorder="1" applyProtection="1">
      <protection locked="0"/>
    </xf>
    <xf numFmtId="0" fontId="13" fillId="3" borderId="20" xfId="0" applyFont="1" applyFill="1" applyBorder="1" applyProtection="1">
      <protection locked="0"/>
    </xf>
    <xf numFmtId="0" fontId="13" fillId="4" borderId="24" xfId="0" applyFont="1" applyFill="1" applyBorder="1"/>
    <xf numFmtId="0" fontId="13" fillId="4" borderId="21" xfId="0" applyFont="1" applyFill="1" applyBorder="1"/>
    <xf numFmtId="0" fontId="13" fillId="0" borderId="0" xfId="0" applyFont="1"/>
    <xf numFmtId="0" fontId="13" fillId="0" borderId="0" xfId="0" applyFont="1" applyAlignment="1">
      <alignment horizontal="center"/>
    </xf>
    <xf numFmtId="0" fontId="13" fillId="0" borderId="0" xfId="0" applyFont="1" applyAlignment="1">
      <alignment vertical="center"/>
    </xf>
    <xf numFmtId="0" fontId="12" fillId="0" borderId="0" xfId="0" applyFont="1" applyAlignment="1">
      <alignment horizontal="right"/>
    </xf>
    <xf numFmtId="0" fontId="12" fillId="0" borderId="1" xfId="0" applyFont="1" applyBorder="1" applyAlignment="1">
      <alignment horizontal="center"/>
    </xf>
    <xf numFmtId="0" fontId="13"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left"/>
    </xf>
    <xf numFmtId="0" fontId="13" fillId="0" borderId="19" xfId="0" applyFont="1" applyBorder="1"/>
    <xf numFmtId="0" fontId="13" fillId="0" borderId="63" xfId="0" applyFont="1" applyBorder="1"/>
    <xf numFmtId="0" fontId="13" fillId="0" borderId="42" xfId="0" applyFont="1" applyBorder="1"/>
    <xf numFmtId="0" fontId="13" fillId="0" borderId="43" xfId="0" applyFont="1" applyBorder="1"/>
    <xf numFmtId="0" fontId="13" fillId="0" borderId="44" xfId="0" applyFont="1" applyBorder="1"/>
    <xf numFmtId="0" fontId="13" fillId="3" borderId="23" xfId="0" applyFont="1" applyFill="1" applyBorder="1" applyAlignment="1" applyProtection="1">
      <alignment horizontal="center" vertical="center"/>
      <protection locked="0"/>
    </xf>
    <xf numFmtId="0" fontId="13" fillId="0" borderId="24" xfId="0" applyFont="1" applyBorder="1"/>
    <xf numFmtId="0" fontId="13" fillId="0" borderId="45" xfId="0" applyFont="1" applyBorder="1"/>
    <xf numFmtId="0" fontId="12" fillId="0" borderId="0" xfId="0" applyFont="1" applyAlignment="1">
      <alignment horizontal="left" vertical="center"/>
    </xf>
    <xf numFmtId="49" fontId="13" fillId="0" borderId="0" xfId="0" applyNumberFormat="1" applyFont="1" applyAlignment="1">
      <alignment horizontal="center" vertical="center"/>
    </xf>
    <xf numFmtId="0" fontId="13" fillId="0" borderId="0" xfId="0" applyFont="1" applyAlignment="1">
      <alignment horizontal="right" indent="9"/>
    </xf>
    <xf numFmtId="0" fontId="13" fillId="3" borderId="18" xfId="0" applyFont="1" applyFill="1" applyBorder="1" applyAlignment="1" applyProtection="1">
      <alignment horizontal="center" vertical="center"/>
      <protection locked="0"/>
    </xf>
    <xf numFmtId="49" fontId="13" fillId="7" borderId="0" xfId="0" applyNumberFormat="1" applyFont="1" applyFill="1" applyAlignment="1">
      <alignment horizontal="left" indent="1"/>
    </xf>
    <xf numFmtId="0" fontId="13" fillId="7" borderId="0" xfId="0" applyFont="1" applyFill="1" applyAlignment="1">
      <alignment horizontal="left" indent="1"/>
    </xf>
    <xf numFmtId="0" fontId="13" fillId="7" borderId="0" xfId="0" applyFont="1" applyFill="1" applyAlignment="1">
      <alignment horizontal="right" indent="5"/>
    </xf>
    <xf numFmtId="165" fontId="13" fillId="7" borderId="0" xfId="0" applyNumberFormat="1" applyFont="1" applyFill="1" applyAlignment="1">
      <alignment horizontal="right" indent="7"/>
    </xf>
    <xf numFmtId="0" fontId="12" fillId="0" borderId="0" xfId="0" applyFont="1" applyAlignment="1">
      <alignment horizontal="left"/>
    </xf>
    <xf numFmtId="0" fontId="13" fillId="4" borderId="32" xfId="0" applyFont="1" applyFill="1" applyBorder="1"/>
    <xf numFmtId="0" fontId="13" fillId="4" borderId="12" xfId="0" applyFont="1" applyFill="1" applyBorder="1"/>
    <xf numFmtId="0" fontId="13" fillId="0" borderId="0" xfId="0" applyFont="1" applyProtection="1">
      <protection locked="0"/>
    </xf>
    <xf numFmtId="165" fontId="12" fillId="4" borderId="0" xfId="0" applyNumberFormat="1" applyFont="1" applyFill="1" applyAlignment="1">
      <alignment horizontal="right" indent="4"/>
    </xf>
    <xf numFmtId="2" fontId="12" fillId="4" borderId="0" xfId="0" applyNumberFormat="1" applyFont="1" applyFill="1" applyAlignment="1">
      <alignment horizontal="right" indent="4"/>
    </xf>
    <xf numFmtId="165" fontId="12" fillId="4" borderId="0" xfId="0" applyNumberFormat="1" applyFont="1" applyFill="1" applyAlignment="1">
      <alignment horizontal="right"/>
    </xf>
    <xf numFmtId="165" fontId="12" fillId="4" borderId="0" xfId="0" applyNumberFormat="1" applyFont="1" applyFill="1" applyAlignment="1">
      <alignment horizontal="right" indent="11"/>
    </xf>
    <xf numFmtId="4" fontId="12" fillId="4" borderId="0" xfId="0" applyNumberFormat="1" applyFont="1" applyFill="1" applyAlignment="1">
      <alignment horizontal="right" indent="9"/>
    </xf>
    <xf numFmtId="0" fontId="12" fillId="4" borderId="0" xfId="0" applyFont="1" applyFill="1" applyAlignment="1">
      <alignment horizontal="left" vertical="center" indent="4"/>
    </xf>
    <xf numFmtId="165" fontId="12" fillId="4" borderId="0" xfId="0" applyNumberFormat="1" applyFont="1" applyFill="1" applyAlignment="1">
      <alignment horizontal="right" indent="15"/>
    </xf>
    <xf numFmtId="0" fontId="13" fillId="0" borderId="0" xfId="0" applyFont="1" applyAlignment="1">
      <alignment vertical="center" wrapText="1"/>
    </xf>
    <xf numFmtId="0" fontId="13" fillId="0" borderId="0" xfId="0" applyFont="1" applyAlignment="1">
      <alignment horizontal="center" vertical="center" wrapText="1"/>
    </xf>
    <xf numFmtId="0" fontId="12" fillId="4" borderId="18" xfId="0" applyFont="1" applyFill="1" applyBorder="1" applyAlignment="1">
      <alignment horizontal="center" vertical="center"/>
    </xf>
    <xf numFmtId="0" fontId="13" fillId="0" borderId="19" xfId="0" applyFont="1" applyBorder="1" applyAlignment="1">
      <alignment horizontal="left" vertical="center" wrapText="1"/>
    </xf>
    <xf numFmtId="0" fontId="13" fillId="0" borderId="21" xfId="0" applyFont="1" applyBorder="1"/>
    <xf numFmtId="0" fontId="16" fillId="3" borderId="23" xfId="0" applyFont="1" applyFill="1" applyBorder="1" applyAlignment="1" applyProtection="1">
      <alignment horizontal="center" vertical="center"/>
      <protection locked="0"/>
    </xf>
    <xf numFmtId="0" fontId="16" fillId="0" borderId="44" xfId="0" applyFont="1" applyBorder="1" applyAlignment="1">
      <alignment horizontal="center" vertical="center"/>
    </xf>
    <xf numFmtId="0" fontId="15" fillId="0" borderId="44" xfId="0" applyFont="1" applyBorder="1" applyAlignment="1">
      <alignment vertical="center"/>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justify" vertical="center" wrapText="1"/>
    </xf>
    <xf numFmtId="44" fontId="0" fillId="0" borderId="0" xfId="6" applyFont="1"/>
    <xf numFmtId="44" fontId="0" fillId="0" borderId="0" xfId="0" applyNumberFormat="1"/>
    <xf numFmtId="9" fontId="0" fillId="0" borderId="0" xfId="0" applyNumberFormat="1"/>
    <xf numFmtId="0" fontId="13" fillId="0" borderId="52" xfId="0" applyFont="1" applyBorder="1" applyAlignment="1">
      <alignment horizontal="left" indent="1"/>
    </xf>
    <xf numFmtId="165" fontId="13" fillId="0" borderId="52" xfId="0" applyNumberFormat="1" applyFont="1" applyBorder="1" applyAlignment="1">
      <alignment horizontal="right" indent="9"/>
    </xf>
    <xf numFmtId="0" fontId="13" fillId="0" borderId="52" xfId="0" applyFont="1" applyBorder="1" applyAlignment="1">
      <alignment horizontal="right" indent="9"/>
    </xf>
    <xf numFmtId="0" fontId="13" fillId="4" borderId="52" xfId="0" applyFont="1" applyFill="1" applyBorder="1" applyAlignment="1">
      <alignment horizontal="left" indent="1"/>
    </xf>
    <xf numFmtId="0" fontId="12" fillId="0" borderId="0" xfId="0" applyFont="1" applyAlignment="1">
      <alignment horizontal="left" vertical="center" indent="1"/>
    </xf>
    <xf numFmtId="167" fontId="12" fillId="0" borderId="0" xfId="0" applyNumberFormat="1" applyFont="1" applyAlignment="1">
      <alignment horizontal="center"/>
    </xf>
    <xf numFmtId="167" fontId="12" fillId="0" borderId="19" xfId="0" applyNumberFormat="1" applyFont="1" applyBorder="1" applyAlignment="1">
      <alignment horizontal="center"/>
    </xf>
    <xf numFmtId="0" fontId="18" fillId="5" borderId="0" xfId="0" applyFont="1" applyFill="1"/>
    <xf numFmtId="0" fontId="19" fillId="6" borderId="54" xfId="0" applyFont="1" applyFill="1" applyBorder="1"/>
    <xf numFmtId="10" fontId="18" fillId="5" borderId="0" xfId="0" applyNumberFormat="1" applyFont="1" applyFill="1"/>
    <xf numFmtId="0" fontId="13" fillId="10" borderId="23" xfId="0" applyFont="1" applyFill="1" applyBorder="1" applyAlignment="1" applyProtection="1">
      <alignment vertical="center"/>
      <protection locked="0"/>
    </xf>
    <xf numFmtId="0" fontId="20" fillId="6" borderId="67" xfId="0" applyFont="1" applyFill="1" applyBorder="1"/>
    <xf numFmtId="0" fontId="0" fillId="5" borderId="68" xfId="0" applyFill="1" applyBorder="1"/>
    <xf numFmtId="0" fontId="0" fillId="0" borderId="68" xfId="0" applyBorder="1"/>
    <xf numFmtId="0" fontId="0" fillId="5" borderId="67" xfId="0" applyFill="1" applyBorder="1"/>
    <xf numFmtId="0" fontId="13" fillId="3" borderId="18" xfId="0" applyFont="1" applyFill="1" applyBorder="1" applyAlignment="1" applyProtection="1">
      <alignment horizontal="center"/>
      <protection locked="0"/>
    </xf>
    <xf numFmtId="0" fontId="21" fillId="0" borderId="39" xfId="8" applyFont="1" applyBorder="1"/>
    <xf numFmtId="1" fontId="23" fillId="0" borderId="0" xfId="8" applyNumberFormat="1" applyFont="1"/>
    <xf numFmtId="0" fontId="6" fillId="0" borderId="39" xfId="1" applyBorder="1"/>
    <xf numFmtId="0" fontId="12" fillId="4" borderId="18" xfId="0" applyFont="1" applyFill="1" applyBorder="1"/>
    <xf numFmtId="1" fontId="13" fillId="3" borderId="18" xfId="0" applyNumberFormat="1" applyFont="1" applyFill="1" applyBorder="1" applyProtection="1">
      <protection locked="0"/>
    </xf>
    <xf numFmtId="1" fontId="12" fillId="4" borderId="5" xfId="0" applyNumberFormat="1" applyFont="1" applyFill="1" applyBorder="1"/>
    <xf numFmtId="0" fontId="12" fillId="4" borderId="5" xfId="0" applyFont="1" applyFill="1" applyBorder="1"/>
    <xf numFmtId="1" fontId="0" fillId="0" borderId="0" xfId="0" applyNumberFormat="1"/>
    <xf numFmtId="49" fontId="13" fillId="7" borderId="42" xfId="0" applyNumberFormat="1" applyFont="1" applyFill="1" applyBorder="1" applyAlignment="1">
      <alignment horizontal="left" indent="1"/>
    </xf>
    <xf numFmtId="0" fontId="13" fillId="7" borderId="42" xfId="0" applyFont="1" applyFill="1" applyBorder="1" applyAlignment="1">
      <alignment horizontal="left" indent="1"/>
    </xf>
    <xf numFmtId="0" fontId="13" fillId="7" borderId="42" xfId="0" applyFont="1" applyFill="1" applyBorder="1" applyAlignment="1">
      <alignment horizontal="right" indent="5"/>
    </xf>
    <xf numFmtId="165" fontId="13" fillId="7" borderId="42" xfId="0" applyNumberFormat="1" applyFont="1" applyFill="1" applyBorder="1" applyAlignment="1">
      <alignment horizontal="right" indent="7"/>
    </xf>
    <xf numFmtId="165" fontId="13" fillId="7" borderId="43" xfId="0" applyNumberFormat="1" applyFont="1" applyFill="1" applyBorder="1" applyAlignment="1">
      <alignment horizontal="right" indent="7"/>
    </xf>
    <xf numFmtId="49" fontId="12" fillId="7" borderId="39" xfId="0" applyNumberFormat="1" applyFont="1" applyFill="1" applyBorder="1" applyAlignment="1">
      <alignment horizontal="left" indent="1"/>
    </xf>
    <xf numFmtId="49" fontId="13" fillId="7" borderId="39" xfId="0" applyNumberFormat="1" applyFont="1" applyFill="1" applyBorder="1" applyAlignment="1">
      <alignment horizontal="left" indent="1"/>
    </xf>
    <xf numFmtId="0" fontId="13" fillId="7" borderId="39" xfId="0" applyFont="1" applyFill="1" applyBorder="1" applyAlignment="1">
      <alignment horizontal="left" indent="1"/>
    </xf>
    <xf numFmtId="0" fontId="13" fillId="7" borderId="39" xfId="0" applyFont="1" applyFill="1" applyBorder="1" applyAlignment="1">
      <alignment horizontal="right" indent="5"/>
    </xf>
    <xf numFmtId="165" fontId="13" fillId="7" borderId="39" xfId="0" applyNumberFormat="1" applyFont="1" applyFill="1" applyBorder="1" applyAlignment="1">
      <alignment horizontal="right" indent="7"/>
    </xf>
    <xf numFmtId="165" fontId="13" fillId="7" borderId="30" xfId="0" applyNumberFormat="1" applyFont="1" applyFill="1" applyBorder="1" applyAlignment="1">
      <alignment horizontal="right" indent="7"/>
    </xf>
    <xf numFmtId="49" fontId="13" fillId="7" borderId="40" xfId="0" applyNumberFormat="1" applyFont="1" applyFill="1" applyBorder="1" applyAlignment="1">
      <alignment horizontal="left" indent="1"/>
    </xf>
    <xf numFmtId="0" fontId="16" fillId="3" borderId="18" xfId="0" applyFont="1" applyFill="1" applyBorder="1" applyAlignment="1" applyProtection="1">
      <alignment horizontal="center" vertical="center"/>
      <protection locked="0"/>
    </xf>
    <xf numFmtId="49" fontId="12" fillId="7" borderId="38" xfId="0" applyNumberFormat="1" applyFont="1" applyFill="1" applyBorder="1" applyAlignment="1">
      <alignment horizontal="left" indent="1"/>
    </xf>
    <xf numFmtId="0" fontId="12" fillId="4" borderId="18" xfId="0" applyFont="1" applyFill="1" applyBorder="1" applyAlignment="1">
      <alignment horizontal="center" vertical="center"/>
    </xf>
    <xf numFmtId="1" fontId="13" fillId="3" borderId="18" xfId="0" applyNumberFormat="1" applyFont="1" applyFill="1" applyBorder="1" applyAlignment="1" applyProtection="1">
      <alignment horizontal="center"/>
      <protection locked="0"/>
    </xf>
    <xf numFmtId="167" fontId="12" fillId="0" borderId="5" xfId="0" applyNumberFormat="1" applyFont="1" applyBorder="1" applyAlignment="1">
      <alignment horizontal="center"/>
    </xf>
    <xf numFmtId="167" fontId="12" fillId="0" borderId="25" xfId="0" applyNumberFormat="1" applyFont="1" applyBorder="1" applyAlignment="1">
      <alignment horizontal="center"/>
    </xf>
    <xf numFmtId="167" fontId="13" fillId="3" borderId="27" xfId="0" applyNumberFormat="1" applyFont="1" applyFill="1" applyBorder="1" applyAlignment="1" applyProtection="1">
      <alignment horizontal="center" vertical="center"/>
      <protection locked="0"/>
    </xf>
    <xf numFmtId="167" fontId="13" fillId="3" borderId="28" xfId="0" applyNumberFormat="1" applyFont="1" applyFill="1" applyBorder="1" applyAlignment="1" applyProtection="1">
      <alignment horizontal="center" vertical="center"/>
      <protection locked="0"/>
    </xf>
    <xf numFmtId="167" fontId="13" fillId="3" borderId="15" xfId="0" applyNumberFormat="1" applyFont="1" applyFill="1" applyBorder="1" applyAlignment="1" applyProtection="1">
      <alignment horizontal="center" vertical="center"/>
      <protection locked="0"/>
    </xf>
    <xf numFmtId="167" fontId="13" fillId="3" borderId="26" xfId="0" applyNumberFormat="1" applyFont="1" applyFill="1" applyBorder="1" applyAlignment="1" applyProtection="1">
      <alignment horizontal="center" vertical="center"/>
      <protection locked="0"/>
    </xf>
    <xf numFmtId="167" fontId="13" fillId="3" borderId="40" xfId="0" applyNumberFormat="1" applyFont="1" applyFill="1" applyBorder="1" applyAlignment="1" applyProtection="1">
      <alignment horizontal="center" vertical="center"/>
      <protection locked="0"/>
    </xf>
    <xf numFmtId="167" fontId="13" fillId="3" borderId="42" xfId="0" applyNumberFormat="1" applyFont="1" applyFill="1" applyBorder="1" applyAlignment="1" applyProtection="1">
      <alignment horizontal="center" vertical="center"/>
      <protection locked="0"/>
    </xf>
    <xf numFmtId="167" fontId="13" fillId="3" borderId="41" xfId="0" applyNumberFormat="1" applyFont="1" applyFill="1" applyBorder="1" applyAlignment="1" applyProtection="1">
      <alignment horizontal="center" vertical="center"/>
      <protection locked="0"/>
    </xf>
    <xf numFmtId="0" fontId="12" fillId="4" borderId="23" xfId="0" applyFont="1" applyFill="1" applyBorder="1" applyAlignment="1">
      <alignment horizontal="left" indent="1"/>
    </xf>
    <xf numFmtId="0" fontId="13" fillId="0" borderId="23" xfId="0" applyFont="1" applyBorder="1" applyAlignment="1">
      <alignment horizontal="left" indent="1"/>
    </xf>
    <xf numFmtId="0" fontId="13" fillId="0" borderId="18" xfId="0" applyFont="1" applyBorder="1" applyAlignment="1">
      <alignment horizontal="left" indent="1"/>
    </xf>
    <xf numFmtId="0" fontId="12" fillId="0" borderId="2" xfId="0" applyFont="1" applyBorder="1" applyAlignment="1">
      <alignment horizontal="center" vertical="center"/>
    </xf>
    <xf numFmtId="0" fontId="12" fillId="0" borderId="22" xfId="0" applyFont="1" applyBorder="1" applyAlignment="1">
      <alignment horizontal="center" vertical="center"/>
    </xf>
    <xf numFmtId="0" fontId="12" fillId="0" borderId="3" xfId="0" applyFont="1" applyBorder="1" applyAlignment="1">
      <alignment horizontal="center" vertical="center"/>
    </xf>
    <xf numFmtId="0" fontId="12" fillId="0" borderId="18" xfId="0" applyFont="1" applyBorder="1" applyAlignment="1">
      <alignment horizontal="center"/>
    </xf>
    <xf numFmtId="0" fontId="12" fillId="0" borderId="20" xfId="0" applyFont="1" applyBorder="1" applyAlignment="1">
      <alignment horizontal="center"/>
    </xf>
    <xf numFmtId="167" fontId="13" fillId="10" borderId="18" xfId="0" applyNumberFormat="1" applyFont="1" applyFill="1" applyBorder="1" applyAlignment="1" applyProtection="1">
      <alignment horizontal="center" vertical="center"/>
      <protection locked="0"/>
    </xf>
    <xf numFmtId="167" fontId="13" fillId="10" borderId="20" xfId="0" applyNumberFormat="1" applyFont="1" applyFill="1" applyBorder="1" applyAlignment="1" applyProtection="1">
      <alignment horizontal="center" vertical="center"/>
      <protection locked="0"/>
    </xf>
    <xf numFmtId="0" fontId="12" fillId="0" borderId="31" xfId="0" applyFont="1" applyBorder="1" applyAlignment="1">
      <alignment horizontal="left" vertical="center" indent="1"/>
    </xf>
    <xf numFmtId="0" fontId="12" fillId="0" borderId="6" xfId="0" applyFont="1" applyBorder="1" applyAlignment="1">
      <alignment horizontal="left" vertical="center" indent="1"/>
    </xf>
    <xf numFmtId="167" fontId="12" fillId="4" borderId="6" xfId="0" applyNumberFormat="1" applyFont="1" applyFill="1" applyBorder="1" applyAlignment="1">
      <alignment horizontal="center"/>
    </xf>
    <xf numFmtId="167" fontId="12" fillId="4" borderId="7" xfId="0" applyNumberFormat="1" applyFont="1" applyFill="1" applyBorder="1" applyAlignment="1">
      <alignment horizontal="center"/>
    </xf>
    <xf numFmtId="167" fontId="12" fillId="4" borderId="49" xfId="0" applyNumberFormat="1" applyFont="1" applyFill="1" applyBorder="1" applyAlignment="1">
      <alignment horizontal="center"/>
    </xf>
    <xf numFmtId="167" fontId="12" fillId="0" borderId="10" xfId="0" applyNumberFormat="1" applyFont="1" applyBorder="1" applyAlignment="1">
      <alignment horizontal="center"/>
    </xf>
    <xf numFmtId="167" fontId="12" fillId="0" borderId="65" xfId="0" applyNumberFormat="1" applyFont="1" applyBorder="1" applyAlignment="1">
      <alignment horizontal="center"/>
    </xf>
    <xf numFmtId="0" fontId="12" fillId="0" borderId="9" xfId="0" applyFont="1" applyBorder="1" applyAlignment="1">
      <alignment horizontal="left" vertical="center" indent="1"/>
    </xf>
    <xf numFmtId="0" fontId="12" fillId="0" borderId="10" xfId="0" applyFont="1" applyBorder="1" applyAlignment="1">
      <alignment horizontal="left" vertical="center" inden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66"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64"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3" fillId="0" borderId="23" xfId="0" applyFont="1" applyBorder="1" applyAlignment="1">
      <alignment horizontal="center"/>
    </xf>
    <xf numFmtId="0" fontId="13" fillId="0" borderId="18" xfId="0" applyFont="1" applyBorder="1" applyAlignment="1">
      <alignment horizontal="center"/>
    </xf>
    <xf numFmtId="167" fontId="13" fillId="3" borderId="18" xfId="0" applyNumberFormat="1" applyFont="1" applyFill="1" applyBorder="1" applyAlignment="1" applyProtection="1">
      <alignment horizontal="center" vertical="center"/>
      <protection locked="0"/>
    </xf>
    <xf numFmtId="10" fontId="13" fillId="4" borderId="18" xfId="7" applyNumberFormat="1" applyFont="1" applyFill="1" applyBorder="1" applyAlignment="1" applyProtection="1">
      <alignment horizontal="center" vertical="center"/>
    </xf>
    <xf numFmtId="0" fontId="15" fillId="0" borderId="16" xfId="0" applyFont="1" applyBorder="1" applyAlignment="1">
      <alignment horizontal="left" vertical="center" wrapText="1"/>
    </xf>
    <xf numFmtId="0" fontId="15" fillId="0" borderId="0" xfId="0" applyFont="1" applyAlignment="1">
      <alignment horizontal="left" vertical="center" wrapText="1"/>
    </xf>
    <xf numFmtId="0" fontId="15" fillId="0" borderId="19"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9" fontId="12" fillId="4" borderId="18" xfId="0" applyNumberFormat="1" applyFont="1" applyFill="1" applyBorder="1" applyAlignment="1">
      <alignment horizontal="center" vertical="center" wrapText="1"/>
    </xf>
    <xf numFmtId="49" fontId="12" fillId="4" borderId="20" xfId="0" applyNumberFormat="1" applyFont="1" applyFill="1" applyBorder="1" applyAlignment="1">
      <alignment horizontal="center" vertical="center" wrapText="1"/>
    </xf>
    <xf numFmtId="0" fontId="13" fillId="3" borderId="23" xfId="0" applyFont="1" applyFill="1" applyBorder="1" applyAlignment="1" applyProtection="1">
      <alignment horizontal="center"/>
      <protection locked="0"/>
    </xf>
    <xf numFmtId="0" fontId="13" fillId="3" borderId="18" xfId="0" applyFont="1" applyFill="1" applyBorder="1" applyAlignment="1" applyProtection="1">
      <alignment horizontal="center"/>
      <protection locked="0"/>
    </xf>
    <xf numFmtId="44" fontId="13" fillId="3" borderId="18" xfId="6" applyFont="1" applyFill="1" applyBorder="1" applyAlignment="1" applyProtection="1">
      <alignment horizontal="center"/>
      <protection locked="0"/>
    </xf>
    <xf numFmtId="165" fontId="13" fillId="3" borderId="27" xfId="0" applyNumberFormat="1" applyFont="1" applyFill="1" applyBorder="1" applyAlignment="1" applyProtection="1">
      <alignment horizontal="center"/>
      <protection locked="0"/>
    </xf>
    <xf numFmtId="165" fontId="13" fillId="3" borderId="26" xfId="0" applyNumberFormat="1" applyFont="1" applyFill="1" applyBorder="1" applyAlignment="1" applyProtection="1">
      <alignment horizontal="center"/>
      <protection locked="0"/>
    </xf>
    <xf numFmtId="0" fontId="12" fillId="4" borderId="48"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26" xfId="0" applyFont="1" applyFill="1" applyBorder="1" applyAlignment="1">
      <alignment horizontal="center" vertical="center" wrapText="1"/>
    </xf>
    <xf numFmtId="49" fontId="12" fillId="7" borderId="48" xfId="0" applyNumberFormat="1" applyFont="1" applyFill="1" applyBorder="1" applyAlignment="1">
      <alignment horizontal="left"/>
    </xf>
    <xf numFmtId="49" fontId="12" fillId="7" borderId="28" xfId="0" applyNumberFormat="1" applyFont="1" applyFill="1" applyBorder="1" applyAlignment="1">
      <alignment horizontal="left"/>
    </xf>
    <xf numFmtId="49" fontId="12" fillId="7" borderId="26" xfId="0" applyNumberFormat="1" applyFont="1" applyFill="1" applyBorder="1" applyAlignment="1">
      <alignment horizontal="left"/>
    </xf>
    <xf numFmtId="0" fontId="12" fillId="0" borderId="48" xfId="0" applyFont="1" applyBorder="1" applyAlignment="1">
      <alignment horizontal="center"/>
    </xf>
    <xf numFmtId="0" fontId="12" fillId="0" borderId="28" xfId="0" applyFont="1" applyBorder="1" applyAlignment="1">
      <alignment horizontal="center"/>
    </xf>
    <xf numFmtId="0" fontId="12" fillId="0" borderId="26" xfId="0" applyFont="1" applyBorder="1" applyAlignment="1">
      <alignment horizontal="center"/>
    </xf>
    <xf numFmtId="49" fontId="12" fillId="7" borderId="50" xfId="0" applyNumberFormat="1" applyFont="1" applyFill="1" applyBorder="1" applyAlignment="1">
      <alignment horizontal="center"/>
    </xf>
    <xf numFmtId="49" fontId="12" fillId="7" borderId="51" xfId="0" applyNumberFormat="1" applyFont="1" applyFill="1" applyBorder="1" applyAlignment="1">
      <alignment horizontal="center"/>
    </xf>
    <xf numFmtId="49" fontId="12" fillId="7" borderId="59" xfId="0" applyNumberFormat="1" applyFont="1" applyFill="1" applyBorder="1" applyAlignment="1">
      <alignment horizontal="center"/>
    </xf>
    <xf numFmtId="49" fontId="13" fillId="3" borderId="23" xfId="0" applyNumberFormat="1" applyFont="1" applyFill="1" applyBorder="1" applyAlignment="1" applyProtection="1">
      <alignment horizontal="left" indent="1"/>
      <protection locked="0"/>
    </xf>
    <xf numFmtId="49" fontId="13" fillId="3" borderId="18" xfId="0" applyNumberFormat="1" applyFont="1" applyFill="1" applyBorder="1" applyAlignment="1" applyProtection="1">
      <alignment horizontal="left" indent="1"/>
      <protection locked="0"/>
    </xf>
    <xf numFmtId="0" fontId="13" fillId="3" borderId="18" xfId="0" applyFont="1" applyFill="1" applyBorder="1" applyAlignment="1" applyProtection="1">
      <alignment horizontal="left" indent="1"/>
      <protection locked="0"/>
    </xf>
    <xf numFmtId="0" fontId="13" fillId="3" borderId="18" xfId="0" applyFont="1" applyFill="1" applyBorder="1" applyAlignment="1" applyProtection="1">
      <alignment horizontal="right" indent="5"/>
      <protection locked="0"/>
    </xf>
    <xf numFmtId="167" fontId="13" fillId="3" borderId="18" xfId="0" applyNumberFormat="1" applyFont="1" applyFill="1" applyBorder="1" applyAlignment="1" applyProtection="1">
      <alignment horizontal="right" indent="7"/>
      <protection locked="0"/>
    </xf>
    <xf numFmtId="167" fontId="13" fillId="3" borderId="20" xfId="0" applyNumberFormat="1" applyFont="1" applyFill="1" applyBorder="1" applyAlignment="1" applyProtection="1">
      <alignment horizontal="right" indent="7"/>
      <protection locked="0"/>
    </xf>
    <xf numFmtId="49" fontId="12" fillId="7" borderId="27" xfId="0" applyNumberFormat="1" applyFont="1" applyFill="1" applyBorder="1" applyAlignment="1">
      <alignment horizontal="center"/>
    </xf>
    <xf numFmtId="49" fontId="12" fillId="7" borderId="28" xfId="0" applyNumberFormat="1" applyFont="1" applyFill="1" applyBorder="1" applyAlignment="1">
      <alignment horizontal="center"/>
    </xf>
    <xf numFmtId="49" fontId="12" fillId="7" borderId="26" xfId="0" applyNumberFormat="1" applyFont="1" applyFill="1" applyBorder="1" applyAlignment="1">
      <alignment horizontal="center"/>
    </xf>
    <xf numFmtId="49" fontId="13" fillId="3" borderId="27" xfId="0" applyNumberFormat="1" applyFont="1" applyFill="1" applyBorder="1" applyAlignment="1">
      <alignment horizontal="center"/>
    </xf>
    <xf numFmtId="49" fontId="13" fillId="3" borderId="28" xfId="0" applyNumberFormat="1" applyFont="1" applyFill="1" applyBorder="1" applyAlignment="1">
      <alignment horizontal="center"/>
    </xf>
    <xf numFmtId="49" fontId="13" fillId="3" borderId="26" xfId="0" applyNumberFormat="1" applyFont="1" applyFill="1" applyBorder="1" applyAlignment="1">
      <alignment horizontal="center"/>
    </xf>
    <xf numFmtId="0" fontId="12" fillId="4" borderId="63"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43" xfId="0" applyFont="1" applyFill="1" applyBorder="1" applyAlignment="1">
      <alignment horizontal="center" vertical="center"/>
    </xf>
    <xf numFmtId="0" fontId="12" fillId="4" borderId="47" xfId="0" applyFont="1" applyFill="1" applyBorder="1" applyAlignment="1">
      <alignment horizontal="center" vertical="center"/>
    </xf>
    <xf numFmtId="0" fontId="12" fillId="4" borderId="39"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3" xfId="0" applyFont="1" applyFill="1" applyBorder="1" applyAlignment="1">
      <alignment horizontal="center" vertical="center"/>
    </xf>
    <xf numFmtId="14" fontId="13" fillId="3" borderId="18" xfId="3" applyNumberFormat="1" applyFont="1" applyFill="1" applyBorder="1" applyAlignment="1" applyProtection="1">
      <alignment horizontal="center"/>
      <protection locked="0"/>
    </xf>
    <xf numFmtId="14" fontId="13" fillId="3" borderId="20" xfId="3" applyNumberFormat="1" applyFont="1" applyFill="1" applyBorder="1" applyAlignment="1" applyProtection="1">
      <alignment horizontal="center"/>
      <protection locked="0"/>
    </xf>
    <xf numFmtId="167" fontId="13" fillId="3" borderId="6" xfId="3" applyNumberFormat="1" applyFont="1" applyFill="1" applyBorder="1" applyAlignment="1" applyProtection="1">
      <alignment horizontal="center"/>
      <protection locked="0"/>
    </xf>
    <xf numFmtId="167" fontId="13" fillId="3" borderId="7" xfId="3" applyNumberFormat="1" applyFont="1" applyFill="1" applyBorder="1" applyAlignment="1" applyProtection="1">
      <alignment horizontal="center"/>
      <protection locked="0"/>
    </xf>
    <xf numFmtId="0" fontId="13" fillId="3" borderId="18" xfId="3" applyFont="1" applyFill="1" applyBorder="1" applyProtection="1">
      <protection locked="0"/>
    </xf>
    <xf numFmtId="0" fontId="13" fillId="3" borderId="20" xfId="3" applyFont="1" applyFill="1" applyBorder="1" applyProtection="1">
      <protection locked="0"/>
    </xf>
    <xf numFmtId="0" fontId="12" fillId="0" borderId="22" xfId="0" applyFont="1" applyBorder="1" applyAlignment="1">
      <alignment horizontal="center"/>
    </xf>
    <xf numFmtId="0" fontId="12" fillId="0" borderId="3" xfId="0" applyFont="1" applyBorder="1" applyAlignment="1">
      <alignment horizontal="center"/>
    </xf>
    <xf numFmtId="0" fontId="12" fillId="0" borderId="2" xfId="0" applyFont="1" applyBorder="1" applyAlignment="1">
      <alignment horizontal="left"/>
    </xf>
    <xf numFmtId="0" fontId="12" fillId="0" borderId="22" xfId="0" applyFont="1" applyBorder="1" applyAlignment="1">
      <alignment horizontal="left"/>
    </xf>
    <xf numFmtId="0" fontId="13" fillId="3" borderId="23" xfId="3" applyFont="1" applyFill="1" applyBorder="1" applyProtection="1">
      <protection locked="0"/>
    </xf>
    <xf numFmtId="0" fontId="12" fillId="0" borderId="23" xfId="0" applyFont="1" applyBorder="1" applyAlignment="1">
      <alignment horizontal="left"/>
    </xf>
    <xf numFmtId="0" fontId="12" fillId="0" borderId="18" xfId="0" applyFont="1" applyBorder="1" applyAlignment="1">
      <alignment horizontal="left"/>
    </xf>
    <xf numFmtId="0" fontId="12" fillId="0" borderId="18" xfId="3" applyFont="1" applyFill="1" applyBorder="1" applyAlignment="1" applyProtection="1">
      <alignment horizontal="center"/>
      <protection locked="0"/>
    </xf>
    <xf numFmtId="0" fontId="12" fillId="0" borderId="20" xfId="3" applyFont="1" applyFill="1" applyBorder="1" applyAlignment="1" applyProtection="1">
      <alignment horizontal="center"/>
      <protection locked="0"/>
    </xf>
    <xf numFmtId="0" fontId="12" fillId="0" borderId="27" xfId="3" applyFont="1" applyFill="1" applyBorder="1" applyAlignment="1" applyProtection="1">
      <alignment horizontal="left"/>
      <protection locked="0"/>
    </xf>
    <xf numFmtId="0" fontId="12" fillId="0" borderId="28" xfId="3" applyFont="1" applyFill="1" applyBorder="1" applyAlignment="1" applyProtection="1">
      <alignment horizontal="left"/>
      <protection locked="0"/>
    </xf>
    <xf numFmtId="0" fontId="12" fillId="0" borderId="26" xfId="3" applyFont="1" applyFill="1" applyBorder="1" applyAlignment="1" applyProtection="1">
      <alignment horizontal="left"/>
      <protection locked="0"/>
    </xf>
    <xf numFmtId="0" fontId="2" fillId="0" borderId="34" xfId="0" applyFont="1" applyBorder="1" applyAlignment="1">
      <alignment vertical="center" wrapText="1"/>
    </xf>
    <xf numFmtId="0" fontId="24" fillId="0" borderId="35" xfId="0" applyFont="1" applyBorder="1" applyAlignment="1">
      <alignment vertical="center" wrapText="1"/>
    </xf>
    <xf numFmtId="0" fontId="25" fillId="0" borderId="35" xfId="0" applyFont="1" applyBorder="1" applyAlignment="1">
      <alignment vertical="center" wrapText="1"/>
    </xf>
    <xf numFmtId="0" fontId="15" fillId="0" borderId="33" xfId="0" applyFont="1" applyBorder="1" applyAlignment="1">
      <alignment vertical="center" wrapText="1"/>
    </xf>
    <xf numFmtId="0" fontId="24" fillId="0" borderId="34" xfId="0" applyFont="1" applyBorder="1" applyAlignment="1">
      <alignment vertical="center" wrapText="1"/>
    </xf>
    <xf numFmtId="0" fontId="25" fillId="0" borderId="34" xfId="0" applyFont="1" applyBorder="1" applyAlignment="1">
      <alignment vertical="center" wrapText="1"/>
    </xf>
    <xf numFmtId="0" fontId="15" fillId="0" borderId="34" xfId="0" applyFont="1" applyBorder="1" applyAlignment="1">
      <alignment vertical="center" wrapText="1"/>
    </xf>
    <xf numFmtId="0" fontId="12" fillId="4" borderId="23" xfId="0" applyFont="1" applyFill="1" applyBorder="1" applyAlignment="1">
      <alignment horizontal="center" vertical="center"/>
    </xf>
    <xf numFmtId="0" fontId="12" fillId="4" borderId="20" xfId="0" applyFont="1" applyFill="1" applyBorder="1" applyAlignment="1">
      <alignment horizontal="center" vertical="center"/>
    </xf>
    <xf numFmtId="0" fontId="12" fillId="4" borderId="23" xfId="0" applyFont="1" applyFill="1" applyBorder="1" applyAlignment="1">
      <alignment horizontal="left" vertical="center" indent="4"/>
    </xf>
    <xf numFmtId="167" fontId="12" fillId="4" borderId="20" xfId="0" applyNumberFormat="1" applyFont="1" applyFill="1" applyBorder="1" applyAlignment="1">
      <alignment horizontal="center" vertical="center"/>
    </xf>
    <xf numFmtId="0" fontId="12" fillId="4" borderId="4" xfId="0" applyFont="1" applyFill="1" applyBorder="1" applyAlignment="1">
      <alignment horizontal="left" vertical="center" indent="4"/>
    </xf>
    <xf numFmtId="167" fontId="12" fillId="4" borderId="25" xfId="0" applyNumberFormat="1" applyFont="1" applyFill="1" applyBorder="1" applyAlignment="1">
      <alignment horizontal="center" vertical="center"/>
    </xf>
    <xf numFmtId="0" fontId="12" fillId="0" borderId="0" xfId="0" applyFont="1" applyAlignment="1">
      <alignment horizontal="left" vertical="center"/>
    </xf>
    <xf numFmtId="167" fontId="13" fillId="3" borderId="20" xfId="0" applyNumberFormat="1" applyFont="1" applyFill="1" applyBorder="1" applyAlignment="1" applyProtection="1">
      <alignment horizontal="center"/>
      <protection locked="0"/>
    </xf>
    <xf numFmtId="0" fontId="12" fillId="4" borderId="4" xfId="0" applyFont="1" applyFill="1" applyBorder="1" applyAlignment="1">
      <alignment horizontal="left" indent="1"/>
    </xf>
    <xf numFmtId="167" fontId="13" fillId="3" borderId="25" xfId="0" applyNumberFormat="1" applyFont="1" applyFill="1" applyBorder="1" applyAlignment="1" applyProtection="1">
      <alignment horizontal="center"/>
      <protection locked="0"/>
    </xf>
    <xf numFmtId="10" fontId="13" fillId="3" borderId="18" xfId="7" applyNumberFormat="1" applyFont="1" applyFill="1" applyBorder="1" applyAlignment="1" applyProtection="1">
      <alignment horizontal="center"/>
      <protection locked="0"/>
    </xf>
    <xf numFmtId="0" fontId="12" fillId="4" borderId="4" xfId="0" applyFont="1" applyFill="1" applyBorder="1" applyAlignment="1">
      <alignment horizontal="center"/>
    </xf>
    <xf numFmtId="10" fontId="12" fillId="4" borderId="5" xfId="7" applyNumberFormat="1" applyFont="1" applyFill="1" applyBorder="1" applyAlignment="1" applyProtection="1">
      <alignment horizontal="center"/>
    </xf>
    <xf numFmtId="167" fontId="12" fillId="4" borderId="25" xfId="0" applyNumberFormat="1" applyFont="1" applyFill="1" applyBorder="1" applyAlignment="1">
      <alignment horizontal="center"/>
    </xf>
    <xf numFmtId="44" fontId="13" fillId="3" borderId="27" xfId="6" applyFont="1" applyFill="1" applyBorder="1" applyAlignment="1" applyProtection="1">
      <protection locked="0"/>
    </xf>
    <xf numFmtId="44" fontId="13" fillId="3" borderId="28" xfId="6" applyFont="1" applyFill="1" applyBorder="1" applyAlignment="1" applyProtection="1">
      <protection locked="0"/>
    </xf>
    <xf numFmtId="44" fontId="13" fillId="3" borderId="26" xfId="6" applyFont="1" applyFill="1" applyBorder="1" applyAlignment="1" applyProtection="1">
      <protection locked="0"/>
    </xf>
    <xf numFmtId="0" fontId="13" fillId="0" borderId="52" xfId="0" applyFont="1" applyBorder="1" applyAlignment="1">
      <alignment horizontal="center" vertical="center"/>
    </xf>
    <xf numFmtId="0" fontId="12" fillId="4" borderId="2"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43" xfId="0" applyFont="1" applyFill="1" applyBorder="1" applyAlignment="1">
      <alignment horizontal="center" vertical="center" wrapText="1"/>
    </xf>
    <xf numFmtId="167" fontId="12" fillId="4" borderId="5" xfId="0" applyNumberFormat="1" applyFont="1" applyFill="1" applyBorder="1" applyAlignment="1">
      <alignment horizontal="center"/>
    </xf>
    <xf numFmtId="167" fontId="12" fillId="4" borderId="8" xfId="0" applyNumberFormat="1" applyFont="1" applyFill="1" applyBorder="1" applyAlignment="1">
      <alignment horizontal="center"/>
    </xf>
    <xf numFmtId="167" fontId="13" fillId="3" borderId="43" xfId="0" applyNumberFormat="1" applyFont="1" applyFill="1" applyBorder="1" applyAlignment="1" applyProtection="1">
      <alignment horizontal="center" vertical="center"/>
      <protection locked="0"/>
    </xf>
    <xf numFmtId="0" fontId="13" fillId="0" borderId="23" xfId="0" applyFont="1" applyBorder="1" applyAlignment="1">
      <alignment horizontal="center" vertical="center" wrapText="1"/>
    </xf>
    <xf numFmtId="0" fontId="13" fillId="0" borderId="18" xfId="0" applyFont="1" applyBorder="1" applyAlignment="1">
      <alignment horizontal="center" vertical="center" wrapText="1"/>
    </xf>
    <xf numFmtId="0" fontId="12" fillId="4" borderId="36"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23"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12" fillId="0" borderId="4" xfId="0" applyFont="1" applyBorder="1" applyAlignment="1">
      <alignment horizontal="center"/>
    </xf>
    <xf numFmtId="0" fontId="12" fillId="0" borderId="5" xfId="0" applyFont="1" applyBorder="1" applyAlignment="1">
      <alignment horizontal="center"/>
    </xf>
    <xf numFmtId="167" fontId="13" fillId="10" borderId="31" xfId="0" applyNumberFormat="1" applyFont="1" applyFill="1" applyBorder="1" applyAlignment="1">
      <alignment horizontal="center"/>
    </xf>
    <xf numFmtId="167" fontId="13" fillId="10" borderId="7" xfId="0" applyNumberFormat="1" applyFont="1" applyFill="1" applyBorder="1" applyAlignment="1">
      <alignment horizontal="center"/>
    </xf>
    <xf numFmtId="167" fontId="13" fillId="10" borderId="49" xfId="0" applyNumberFormat="1" applyFont="1" applyFill="1" applyBorder="1" applyAlignment="1">
      <alignment horizontal="center"/>
    </xf>
    <xf numFmtId="165" fontId="13" fillId="0" borderId="0" xfId="0" applyNumberFormat="1" applyFont="1" applyAlignment="1">
      <alignment horizontal="center"/>
    </xf>
    <xf numFmtId="166" fontId="13" fillId="0" borderId="0" xfId="0" applyNumberFormat="1" applyFont="1" applyAlignment="1">
      <alignment horizontal="center"/>
    </xf>
    <xf numFmtId="165" fontId="13" fillId="0" borderId="12" xfId="0" applyNumberFormat="1" applyFont="1" applyBorder="1" applyAlignment="1">
      <alignment horizontal="center"/>
    </xf>
    <xf numFmtId="2" fontId="13" fillId="0" borderId="0" xfId="0" applyNumberFormat="1" applyFont="1" applyAlignment="1">
      <alignment horizontal="center"/>
    </xf>
    <xf numFmtId="14" fontId="13" fillId="3" borderId="6" xfId="0" applyNumberFormat="1" applyFont="1" applyFill="1" applyBorder="1" applyAlignment="1">
      <alignment horizontal="center"/>
    </xf>
    <xf numFmtId="14" fontId="13" fillId="3" borderId="7" xfId="0" applyNumberFormat="1" applyFont="1" applyFill="1" applyBorder="1" applyAlignment="1">
      <alignment horizontal="center"/>
    </xf>
    <xf numFmtId="14" fontId="13" fillId="3" borderId="8" xfId="0" applyNumberFormat="1" applyFont="1" applyFill="1" applyBorder="1" applyAlignment="1">
      <alignment horizontal="center"/>
    </xf>
    <xf numFmtId="49" fontId="12" fillId="7" borderId="31" xfId="0" applyNumberFormat="1" applyFont="1" applyFill="1" applyBorder="1" applyAlignment="1">
      <alignment horizontal="left"/>
    </xf>
    <xf numFmtId="49" fontId="12" fillId="7" borderId="7" xfId="0" applyNumberFormat="1" applyFont="1" applyFill="1" applyBorder="1" applyAlignment="1">
      <alignment horizontal="left"/>
    </xf>
    <xf numFmtId="49" fontId="12" fillId="7" borderId="49" xfId="0" applyNumberFormat="1" applyFont="1" applyFill="1" applyBorder="1" applyAlignment="1">
      <alignment horizontal="left"/>
    </xf>
    <xf numFmtId="49" fontId="13" fillId="3" borderId="6" xfId="0" applyNumberFormat="1" applyFont="1" applyFill="1" applyBorder="1" applyAlignment="1">
      <alignment horizontal="center"/>
    </xf>
    <xf numFmtId="49" fontId="13" fillId="3" borderId="7" xfId="0" applyNumberFormat="1" applyFont="1" applyFill="1" applyBorder="1" applyAlignment="1">
      <alignment horizontal="center"/>
    </xf>
    <xf numFmtId="49" fontId="13" fillId="3" borderId="49" xfId="0" applyNumberFormat="1" applyFont="1" applyFill="1" applyBorder="1" applyAlignment="1">
      <alignment horizontal="center"/>
    </xf>
    <xf numFmtId="0" fontId="13" fillId="3" borderId="6" xfId="0" applyFont="1" applyFill="1" applyBorder="1" applyAlignment="1">
      <alignment horizontal="center"/>
    </xf>
    <xf numFmtId="0" fontId="13" fillId="3" borderId="7" xfId="0" applyFont="1" applyFill="1" applyBorder="1" applyAlignment="1">
      <alignment horizontal="center"/>
    </xf>
    <xf numFmtId="0" fontId="13" fillId="3" borderId="49" xfId="0" applyFont="1" applyFill="1" applyBorder="1" applyAlignment="1">
      <alignment horizontal="center"/>
    </xf>
    <xf numFmtId="14" fontId="13" fillId="3" borderId="27" xfId="0" applyNumberFormat="1" applyFont="1" applyFill="1" applyBorder="1" applyAlignment="1">
      <alignment horizontal="center"/>
    </xf>
    <xf numFmtId="14" fontId="13" fillId="3" borderId="28" xfId="0" applyNumberFormat="1" applyFont="1" applyFill="1" applyBorder="1" applyAlignment="1">
      <alignment horizontal="center"/>
    </xf>
    <xf numFmtId="14" fontId="13" fillId="3" borderId="15" xfId="0" applyNumberFormat="1" applyFont="1" applyFill="1" applyBorder="1" applyAlignment="1">
      <alignment horizontal="center"/>
    </xf>
    <xf numFmtId="10" fontId="13" fillId="8" borderId="5" xfId="7" applyNumberFormat="1" applyFont="1" applyFill="1" applyBorder="1" applyAlignment="1" applyProtection="1">
      <alignment horizontal="center"/>
    </xf>
    <xf numFmtId="49" fontId="12" fillId="7" borderId="16" xfId="0" applyNumberFormat="1" applyFont="1" applyFill="1" applyBorder="1" applyAlignment="1">
      <alignment horizontal="left" wrapText="1"/>
    </xf>
    <xf numFmtId="49" fontId="12" fillId="7" borderId="0" xfId="0" applyNumberFormat="1" applyFont="1" applyFill="1" applyAlignment="1">
      <alignment horizontal="left" wrapText="1"/>
    </xf>
    <xf numFmtId="49" fontId="12" fillId="7" borderId="64" xfId="0" applyNumberFormat="1" applyFont="1" applyFill="1" applyBorder="1" applyAlignment="1">
      <alignment horizontal="left" wrapText="1"/>
    </xf>
    <xf numFmtId="0" fontId="12" fillId="7" borderId="27" xfId="0" applyFont="1" applyFill="1" applyBorder="1" applyAlignment="1">
      <alignment horizontal="center"/>
    </xf>
    <xf numFmtId="0" fontId="12" fillId="7" borderId="28" xfId="0" applyFont="1" applyFill="1" applyBorder="1" applyAlignment="1">
      <alignment horizontal="center"/>
    </xf>
    <xf numFmtId="0" fontId="12" fillId="7" borderId="15" xfId="0" applyFont="1" applyFill="1" applyBorder="1" applyAlignment="1">
      <alignment horizontal="center"/>
    </xf>
    <xf numFmtId="0" fontId="13" fillId="3" borderId="27" xfId="0" applyFont="1" applyFill="1" applyBorder="1" applyAlignment="1">
      <alignment horizontal="center"/>
    </xf>
    <xf numFmtId="0" fontId="13" fillId="3" borderId="28" xfId="0" applyFont="1" applyFill="1" applyBorder="1" applyAlignment="1">
      <alignment horizontal="center"/>
    </xf>
    <xf numFmtId="0" fontId="13" fillId="3" borderId="26" xfId="0" applyFont="1" applyFill="1" applyBorder="1" applyAlignment="1">
      <alignment horizontal="center"/>
    </xf>
    <xf numFmtId="0" fontId="12" fillId="7" borderId="26" xfId="0" applyFont="1" applyFill="1" applyBorder="1" applyAlignment="1">
      <alignment horizontal="center"/>
    </xf>
    <xf numFmtId="167" fontId="13" fillId="3" borderId="18" xfId="2" applyNumberFormat="1" applyFont="1" applyFill="1" applyBorder="1" applyAlignment="1" applyProtection="1">
      <alignment horizontal="right" indent="7"/>
      <protection locked="0"/>
    </xf>
    <xf numFmtId="167" fontId="13" fillId="3" borderId="20" xfId="2" applyNumberFormat="1" applyFont="1" applyFill="1" applyBorder="1" applyAlignment="1" applyProtection="1">
      <alignment horizontal="right" indent="7"/>
      <protection locked="0"/>
    </xf>
    <xf numFmtId="0" fontId="13" fillId="3" borderId="4"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protection locked="0"/>
    </xf>
    <xf numFmtId="0" fontId="13" fillId="3" borderId="5" xfId="0" applyFont="1" applyFill="1" applyBorder="1" applyAlignment="1" applyProtection="1">
      <alignment horizontal="center" vertical="center"/>
      <protection locked="0"/>
    </xf>
    <xf numFmtId="0" fontId="12" fillId="4" borderId="23" xfId="0" applyFont="1" applyFill="1" applyBorder="1"/>
    <xf numFmtId="0" fontId="12" fillId="4" borderId="32"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7" xfId="0" applyFont="1" applyFill="1" applyBorder="1" applyAlignment="1">
      <alignment horizontal="center" vertical="center" wrapText="1"/>
    </xf>
    <xf numFmtId="1" fontId="12" fillId="4" borderId="5" xfId="0" applyNumberFormat="1" applyFont="1" applyFill="1" applyBorder="1" applyAlignment="1">
      <alignment horizontal="center"/>
    </xf>
    <xf numFmtId="0" fontId="12" fillId="4" borderId="5" xfId="0" applyFont="1" applyFill="1" applyBorder="1" applyAlignment="1">
      <alignment horizontal="center"/>
    </xf>
    <xf numFmtId="44" fontId="12" fillId="4" borderId="5" xfId="6" applyFont="1" applyFill="1" applyBorder="1" applyAlignment="1">
      <alignment horizontal="right" indent="4"/>
    </xf>
    <xf numFmtId="44" fontId="12" fillId="4" borderId="25" xfId="6" applyFont="1" applyFill="1" applyBorder="1" applyAlignment="1">
      <alignment horizontal="right" indent="4"/>
    </xf>
    <xf numFmtId="44" fontId="13" fillId="8" borderId="18" xfId="6" applyFont="1" applyFill="1" applyBorder="1" applyAlignment="1" applyProtection="1">
      <alignment horizontal="center" vertical="center"/>
      <protection locked="0"/>
    </xf>
    <xf numFmtId="44" fontId="13" fillId="8" borderId="20" xfId="6" applyFont="1" applyFill="1" applyBorder="1" applyAlignment="1" applyProtection="1">
      <alignment horizontal="center" vertical="center"/>
      <protection locked="0"/>
    </xf>
    <xf numFmtId="0" fontId="12" fillId="4" borderId="31" xfId="0" applyFont="1" applyFill="1" applyBorder="1" applyAlignment="1">
      <alignment horizontal="center"/>
    </xf>
    <xf numFmtId="0" fontId="12" fillId="4" borderId="7" xfId="0" applyFont="1" applyFill="1" applyBorder="1" applyAlignment="1">
      <alignment horizontal="center"/>
    </xf>
    <xf numFmtId="0" fontId="12" fillId="4" borderId="48" xfId="0" applyFont="1" applyFill="1" applyBorder="1" applyAlignment="1">
      <alignment horizontal="center"/>
    </xf>
    <xf numFmtId="0" fontId="12" fillId="4" borderId="28" xfId="0" applyFont="1" applyFill="1" applyBorder="1" applyAlignment="1">
      <alignment horizontal="center"/>
    </xf>
    <xf numFmtId="0" fontId="12" fillId="4" borderId="61" xfId="0" applyFont="1" applyFill="1" applyBorder="1" applyAlignment="1">
      <alignment horizontal="center" vertical="center"/>
    </xf>
    <xf numFmtId="0" fontId="12" fillId="4" borderId="51" xfId="0" applyFont="1" applyFill="1" applyBorder="1" applyAlignment="1">
      <alignment horizontal="center" vertical="center"/>
    </xf>
    <xf numFmtId="0" fontId="12" fillId="4" borderId="59" xfId="0" applyFont="1" applyFill="1" applyBorder="1" applyAlignment="1">
      <alignment horizontal="center" vertical="center"/>
    </xf>
    <xf numFmtId="0" fontId="12" fillId="0" borderId="2" xfId="0" applyFont="1" applyBorder="1" applyAlignment="1">
      <alignment horizontal="center"/>
    </xf>
    <xf numFmtId="0" fontId="12" fillId="0" borderId="61" xfId="0" applyFont="1" applyBorder="1" applyAlignment="1">
      <alignment horizontal="left" vertical="center"/>
    </xf>
    <xf numFmtId="0" fontId="12" fillId="0" borderId="51" xfId="0" applyFont="1" applyBorder="1" applyAlignment="1">
      <alignment horizontal="left" vertical="center"/>
    </xf>
    <xf numFmtId="0" fontId="12" fillId="0" borderId="59" xfId="0" applyFont="1" applyBorder="1" applyAlignment="1">
      <alignment horizontal="left" vertical="center"/>
    </xf>
    <xf numFmtId="0" fontId="12" fillId="0" borderId="23" xfId="0" applyFont="1" applyBorder="1" applyAlignment="1">
      <alignment horizontal="center"/>
    </xf>
    <xf numFmtId="0" fontId="12" fillId="0" borderId="9" xfId="0" applyFont="1" applyBorder="1" applyAlignment="1">
      <alignment horizontal="center" vertical="center"/>
    </xf>
    <xf numFmtId="0" fontId="12" fillId="3" borderId="10" xfId="3" applyFont="1" applyFill="1" applyBorder="1" applyAlignment="1" applyProtection="1">
      <alignment horizontal="left" vertical="center" indent="1"/>
      <protection locked="0"/>
    </xf>
    <xf numFmtId="0" fontId="12" fillId="3" borderId="62" xfId="0" applyFont="1" applyFill="1" applyBorder="1" applyAlignment="1" applyProtection="1">
      <alignment horizontal="center" vertical="center"/>
      <protection locked="0"/>
    </xf>
    <xf numFmtId="0" fontId="12" fillId="3" borderId="52" xfId="0" applyFont="1" applyFill="1" applyBorder="1" applyAlignment="1" applyProtection="1">
      <alignment horizontal="center" vertical="center"/>
      <protection locked="0"/>
    </xf>
    <xf numFmtId="0" fontId="12" fillId="3" borderId="53" xfId="0" applyFont="1" applyFill="1" applyBorder="1" applyAlignment="1" applyProtection="1">
      <alignment horizontal="center" vertical="center"/>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15" xfId="0" applyFont="1" applyBorder="1" applyAlignment="1">
      <alignment horizontal="left" vertical="center"/>
    </xf>
    <xf numFmtId="0" fontId="12" fillId="0" borderId="62" xfId="0" applyFont="1" applyBorder="1" applyAlignment="1">
      <alignment horizontal="left" vertical="center"/>
    </xf>
    <xf numFmtId="0" fontId="12" fillId="0" borderId="60" xfId="0" applyFont="1" applyBorder="1" applyAlignment="1">
      <alignment horizontal="left" vertical="center"/>
    </xf>
    <xf numFmtId="0" fontId="13" fillId="3" borderId="18" xfId="0" applyFont="1" applyFill="1" applyBorder="1" applyProtection="1">
      <protection locked="0"/>
    </xf>
    <xf numFmtId="14" fontId="13" fillId="3" borderId="27" xfId="0" applyNumberFormat="1" applyFont="1" applyFill="1" applyBorder="1" applyAlignment="1" applyProtection="1">
      <alignment horizontal="center"/>
      <protection locked="0"/>
    </xf>
    <xf numFmtId="14" fontId="13" fillId="3" borderId="26" xfId="0" applyNumberFormat="1" applyFont="1" applyFill="1" applyBorder="1" applyAlignment="1" applyProtection="1">
      <alignment horizontal="center"/>
      <protection locked="0"/>
    </xf>
    <xf numFmtId="14" fontId="13" fillId="3" borderId="18" xfId="0" applyNumberFormat="1" applyFont="1" applyFill="1" applyBorder="1" applyAlignment="1" applyProtection="1">
      <alignment horizontal="center"/>
      <protection locked="0"/>
    </xf>
    <xf numFmtId="164" fontId="13" fillId="3" borderId="18" xfId="0" applyNumberFormat="1" applyFont="1" applyFill="1" applyBorder="1" applyProtection="1">
      <protection locked="0"/>
    </xf>
    <xf numFmtId="164" fontId="13" fillId="3" borderId="20" xfId="0" applyNumberFormat="1" applyFont="1" applyFill="1" applyBorder="1" applyProtection="1">
      <protection locked="0"/>
    </xf>
    <xf numFmtId="0" fontId="13" fillId="3" borderId="20" xfId="0" applyFont="1" applyFill="1" applyBorder="1" applyProtection="1">
      <protection locked="0"/>
    </xf>
    <xf numFmtId="0" fontId="13" fillId="3" borderId="5" xfId="0" applyFont="1" applyFill="1" applyBorder="1" applyProtection="1">
      <protection locked="0"/>
    </xf>
    <xf numFmtId="0" fontId="13" fillId="3" borderId="25" xfId="0" applyFont="1" applyFill="1" applyBorder="1" applyProtection="1">
      <protection locked="0"/>
    </xf>
    <xf numFmtId="0" fontId="13" fillId="0" borderId="32" xfId="0" applyFont="1" applyBorder="1" applyAlignment="1">
      <alignment horizontal="left" vertical="center" wrapText="1"/>
    </xf>
    <xf numFmtId="0" fontId="13" fillId="0" borderId="12" xfId="0" applyFont="1" applyBorder="1" applyAlignment="1">
      <alignment horizontal="left" vertical="center" wrapText="1"/>
    </xf>
    <xf numFmtId="0" fontId="13" fillId="0" borderId="46" xfId="0" applyFont="1" applyBorder="1" applyAlignment="1">
      <alignment horizontal="left" vertical="center" wrapText="1"/>
    </xf>
    <xf numFmtId="0" fontId="13" fillId="0" borderId="44" xfId="0" applyFont="1" applyBorder="1" applyAlignment="1">
      <alignment horizontal="left" vertical="center" wrapText="1"/>
    </xf>
    <xf numFmtId="0" fontId="13" fillId="0" borderId="0" xfId="0" applyFont="1" applyAlignment="1">
      <alignment horizontal="left" vertical="center" wrapText="1"/>
    </xf>
    <xf numFmtId="0" fontId="13" fillId="0" borderId="19" xfId="0" applyFont="1" applyBorder="1" applyAlignment="1">
      <alignment horizontal="left" vertical="center" wrapText="1"/>
    </xf>
    <xf numFmtId="0" fontId="12" fillId="0" borderId="23" xfId="0" applyFont="1" applyBorder="1"/>
    <xf numFmtId="0" fontId="12" fillId="0" borderId="18" xfId="0" applyFont="1" applyBorder="1"/>
    <xf numFmtId="0" fontId="13" fillId="3" borderId="23" xfId="0" applyFont="1" applyFill="1" applyBorder="1" applyProtection="1">
      <protection locked="0"/>
    </xf>
    <xf numFmtId="0" fontId="13" fillId="3" borderId="4" xfId="0" applyFont="1" applyFill="1" applyBorder="1" applyProtection="1">
      <protection locked="0"/>
    </xf>
    <xf numFmtId="0" fontId="12" fillId="0" borderId="27" xfId="0" applyFont="1" applyBorder="1" applyAlignment="1">
      <alignment horizontal="center"/>
    </xf>
    <xf numFmtId="0" fontId="13" fillId="3" borderId="48" xfId="0" applyFont="1" applyFill="1" applyBorder="1" applyAlignment="1" applyProtection="1">
      <alignment horizontal="center"/>
      <protection locked="0"/>
    </xf>
    <xf numFmtId="0" fontId="13" fillId="3" borderId="28" xfId="0" applyFont="1" applyFill="1" applyBorder="1" applyAlignment="1" applyProtection="1">
      <alignment horizontal="center"/>
      <protection locked="0"/>
    </xf>
    <xf numFmtId="0" fontId="13" fillId="3" borderId="26" xfId="0" applyFont="1" applyFill="1" applyBorder="1" applyAlignment="1" applyProtection="1">
      <alignment horizontal="center"/>
      <protection locked="0"/>
    </xf>
    <xf numFmtId="0" fontId="13" fillId="3" borderId="27" xfId="0" applyFont="1" applyFill="1" applyBorder="1" applyAlignment="1" applyProtection="1">
      <alignment horizontal="center"/>
      <protection locked="0"/>
    </xf>
    <xf numFmtId="0" fontId="13" fillId="0" borderId="34" xfId="0" applyFont="1" applyBorder="1"/>
    <xf numFmtId="0" fontId="13" fillId="0" borderId="17" xfId="0" applyFont="1" applyBorder="1"/>
    <xf numFmtId="0" fontId="13" fillId="0" borderId="16" xfId="0" applyFont="1" applyBorder="1"/>
    <xf numFmtId="0" fontId="13" fillId="0" borderId="19" xfId="0" applyFont="1" applyBorder="1" applyAlignment="1">
      <alignment horizontal="justify" vertical="center" wrapText="1"/>
    </xf>
    <xf numFmtId="0" fontId="13" fillId="0" borderId="0" xfId="0" applyFont="1" applyAlignment="1">
      <alignment horizontal="justify" vertical="center" wrapText="1"/>
    </xf>
    <xf numFmtId="0" fontId="13" fillId="0" borderId="19" xfId="0" applyFont="1" applyBorder="1" applyAlignment="1">
      <alignment horizontal="justify" wrapText="1"/>
    </xf>
    <xf numFmtId="0" fontId="13" fillId="0" borderId="0" xfId="0" applyFont="1" applyAlignment="1">
      <alignment horizontal="justify" wrapText="1"/>
    </xf>
    <xf numFmtId="0" fontId="12" fillId="4" borderId="25" xfId="0" applyFont="1" applyFill="1" applyBorder="1" applyAlignment="1">
      <alignment horizontal="center"/>
    </xf>
    <xf numFmtId="0" fontId="12" fillId="4" borderId="63" xfId="0" applyFont="1" applyFill="1" applyBorder="1" applyAlignment="1">
      <alignment horizontal="center" vertical="center" wrapText="1"/>
    </xf>
    <xf numFmtId="167" fontId="13" fillId="3" borderId="8" xfId="3" applyNumberFormat="1" applyFont="1" applyFill="1" applyBorder="1" applyAlignment="1" applyProtection="1">
      <alignment horizontal="center"/>
      <protection locked="0"/>
    </xf>
    <xf numFmtId="44" fontId="13" fillId="7" borderId="5" xfId="6" applyFont="1" applyFill="1" applyBorder="1" applyAlignment="1" applyProtection="1">
      <alignment horizontal="center"/>
      <protection locked="0"/>
    </xf>
    <xf numFmtId="44" fontId="13" fillId="7" borderId="25" xfId="6" applyFont="1" applyFill="1" applyBorder="1" applyAlignment="1" applyProtection="1">
      <alignment horizontal="center"/>
      <protection locked="0"/>
    </xf>
    <xf numFmtId="49" fontId="12" fillId="11" borderId="4" xfId="0" applyNumberFormat="1" applyFont="1" applyFill="1" applyBorder="1" applyAlignment="1" applyProtection="1">
      <alignment horizontal="right"/>
      <protection locked="0"/>
    </xf>
    <xf numFmtId="49" fontId="12" fillId="11" borderId="5" xfId="0" applyNumberFormat="1" applyFont="1" applyFill="1" applyBorder="1" applyAlignment="1" applyProtection="1">
      <alignment horizontal="right"/>
      <protection locked="0"/>
    </xf>
    <xf numFmtId="0" fontId="6" fillId="0" borderId="0" xfId="1" applyFill="1"/>
    <xf numFmtId="0" fontId="11" fillId="0" borderId="0" xfId="1" applyFont="1"/>
  </cellXfs>
  <cellStyles count="9">
    <cellStyle name="ESTILO_AVISO_CELDA" xfId="4" xr:uid="{00000000-0005-0000-0000-000000000000}"/>
    <cellStyle name="Excel Built-in 20% - Accent3" xfId="3" xr:uid="{00000000-0005-0000-0000-000001000000}"/>
    <cellStyle name="Moneda" xfId="6" builtinId="4"/>
    <cellStyle name="Normal" xfId="0" builtinId="0"/>
    <cellStyle name="Normal 2" xfId="1" xr:uid="{00000000-0005-0000-0000-000003000000}"/>
    <cellStyle name="Normal 2 2" xfId="5" xr:uid="{00000000-0005-0000-0000-000004000000}"/>
    <cellStyle name="Normal 3" xfId="8" xr:uid="{E62C597E-2A17-4414-BFFD-38B4800D3988}"/>
    <cellStyle name="Porcentaje" xfId="7" builtinId="5"/>
    <cellStyle name="Warning 1" xfId="2" xr:uid="{00000000-0005-0000-0000-000005000000}"/>
  </cellStyles>
  <dxfs count="101">
    <dxf>
      <font>
        <b val="0"/>
        <i val="0"/>
        <sz val="10"/>
        <color rgb="FFCC0000"/>
        <name val="Calibri"/>
      </font>
    </dxf>
    <dxf>
      <font>
        <b/>
        <i val="0"/>
        <sz val="14"/>
        <color rgb="FFCC0000"/>
        <name val="Calibri"/>
      </font>
    </dxf>
    <dxf>
      <font>
        <b val="0"/>
        <i val="0"/>
        <sz val="10"/>
        <color rgb="FFCC0000"/>
        <name val="Calibri"/>
      </font>
    </dxf>
    <dxf>
      <font>
        <b val="0"/>
        <i val="0"/>
        <sz val="10"/>
        <color rgb="FFCC0000"/>
        <name val="Calibri"/>
      </font>
    </dxf>
    <dxf>
      <font>
        <b val="0"/>
        <i val="0"/>
        <strike val="0"/>
        <condense val="0"/>
        <extend val="0"/>
        <outline val="0"/>
        <shadow val="0"/>
        <u val="none"/>
        <vertAlign val="baseline"/>
        <sz val="11"/>
        <color auto="1"/>
        <name val="Calibri"/>
        <family val="2"/>
        <scheme val="minor"/>
      </font>
      <numFmt numFmtId="1" formatCode="0"/>
    </dxf>
    <dxf>
      <font>
        <b val="0"/>
        <i val="0"/>
        <strike val="0"/>
        <condense val="0"/>
        <extend val="0"/>
        <outline val="0"/>
        <shadow val="0"/>
        <u val="none"/>
        <vertAlign val="baseline"/>
        <sz val="11"/>
        <color auto="1"/>
        <name val="Calibri"/>
        <family val="2"/>
        <scheme val="minor"/>
      </font>
      <numFmt numFmtId="1" formatCode="0"/>
    </dxf>
    <dxf>
      <font>
        <b val="0"/>
        <i val="0"/>
        <strike val="0"/>
        <condense val="0"/>
        <extend val="0"/>
        <outline val="0"/>
        <shadow val="0"/>
        <u val="none"/>
        <vertAlign val="baseline"/>
        <sz val="11"/>
        <color auto="1"/>
        <name val="Calibri"/>
        <family val="2"/>
        <scheme val="minor"/>
      </font>
    </dxf>
    <dxf>
      <border outline="0">
        <bottom style="thin">
          <color auto="1"/>
        </bottom>
      </border>
    </dxf>
    <dxf>
      <numFmt numFmtId="30" formatCode="@"/>
    </dxf>
    <dxf>
      <numFmt numFmtId="30" formatCode="@"/>
    </dxf>
    <dxf>
      <numFmt numFmtId="30" formatCode="@"/>
    </dxf>
    <dxf>
      <font>
        <b val="0"/>
        <i val="0"/>
        <strike val="0"/>
        <condense val="0"/>
        <extend val="0"/>
        <outline val="0"/>
        <shadow val="0"/>
        <u val="none"/>
        <vertAlign val="baseline"/>
        <sz val="11"/>
        <color theme="1"/>
        <name val="Calibri"/>
        <family val="2"/>
        <charset val="1"/>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numFmt numFmtId="0" formatCode="General"/>
    </dxf>
    <dxf>
      <numFmt numFmtId="4" formatCode="#,##0.00"/>
    </dxf>
    <dxf>
      <numFmt numFmtId="34" formatCode="_-* #,##0.00\ &quot;€&quot;_-;\-* #,##0.00\ &quot;€&quot;_-;_-* &quot;-&quot;??\ &quot;€&quot;_-;_-@_-"/>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scheme val="none"/>
      </font>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alignment horizontal="general" vertical="bottom" textRotation="0" wrapText="1" indent="0" justifyLastLine="0" shrinkToFit="0" readingOrder="0"/>
      <border diagonalUp="0" diagonalDown="0" outline="0">
        <left style="thin">
          <color theme="4" tint="0.39997558519241921"/>
        </left>
        <right style="thin">
          <color theme="4" tint="0.39997558519241921"/>
        </right>
        <top/>
        <bottom/>
      </border>
    </dxf>
    <dxf>
      <numFmt numFmtId="2" formatCode="0.00"/>
    </dxf>
    <dxf>
      <numFmt numFmtId="2" formatCode="0.00"/>
    </dxf>
    <dxf>
      <numFmt numFmtId="0" formatCode="General"/>
    </dxf>
    <dxf>
      <numFmt numFmtId="2" formatCode="0.00"/>
    </dxf>
    <dxf>
      <numFmt numFmtId="0" formatCode="General"/>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alignment horizontal="general" vertical="bottom" textRotation="0" wrapText="1" indent="0" justifyLastLine="0" shrinkToFit="0" readingOrder="0"/>
      <border diagonalUp="0" diagonalDown="0" outline="0">
        <left style="thin">
          <color theme="4" tint="0.39997558519241921"/>
        </left>
        <right style="thin">
          <color theme="4" tint="0.39997558519241921"/>
        </right>
        <top/>
        <bottom/>
      </border>
    </dxf>
    <dxf>
      <numFmt numFmtId="34" formatCode="_-* #,##0.00\ &quot;€&quot;_-;\-* #,##0.00\ &quot;€&quot;_-;_-* &quot;-&quot;??\ &quot;€&quot;_-;_-@_-"/>
    </dxf>
    <dxf>
      <numFmt numFmtId="0" formatCode="General"/>
    </dxf>
    <dxf>
      <numFmt numFmtId="1" formatCode="0"/>
    </dxf>
    <dxf>
      <numFmt numFmtId="1" formatCode="0"/>
    </dxf>
    <dxf>
      <numFmt numFmtId="1" formatCode="0"/>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14" formatCode="0.00%"/>
    </dxf>
    <dxf>
      <fill>
        <patternFill patternType="solid">
          <fgColor indexed="64"/>
          <bgColor theme="4" tint="0.79998168889431442"/>
        </patternFill>
      </fil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19" formatCode="dd/mm/yyyy"/>
    </dxf>
    <dxf>
      <numFmt numFmtId="34" formatCode="_-* #,##0.00\ &quot;€&quot;_-;\-* #,##0.00\ &quot;€&quot;_-;_-* &quot;-&quot;??\ &quot;€&quot;_-;_-@_-"/>
    </dxf>
    <dxf>
      <numFmt numFmtId="34" formatCode="_-* #,##0.00\ &quot;€&quot;_-;\-* #,##0.00\ &quot;€&quot;_-;_-* &quot;-&quot;??\ &quot;€&quot;_-;_-@_-"/>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dxf>
    <dxf>
      <numFmt numFmtId="2" formatCode="0.00"/>
    </dxf>
    <dxf>
      <numFmt numFmtId="2" formatCode="0.00"/>
    </dxf>
    <dxf>
      <numFmt numFmtId="0" formatCode="Genera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numFmt numFmtId="0" formatCode="General"/>
    </dxf>
    <dxf>
      <numFmt numFmtId="30" formatCode="@"/>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none"/>
      </font>
      <fill>
        <patternFill patternType="solid">
          <fgColor theme="4"/>
          <bgColor theme="4"/>
        </patternFill>
      </fill>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30" formatCode="@"/>
    </dxf>
    <dxf>
      <numFmt numFmtId="30" formatCode="@"/>
    </dxf>
    <dxf>
      <numFmt numFmtId="19" formatCode="dd/mm/yyyy"/>
    </dxf>
    <dxf>
      <numFmt numFmtId="19" formatCode="dd/mm/yyyy"/>
    </dxf>
    <dxf>
      <alignment horizontal="general" vertical="bottom" textRotation="0" wrapText="1" indent="0" justifyLastLine="0" shrinkToFit="0" readingOrder="0"/>
    </dxf>
    <dxf>
      <numFmt numFmtId="0" formatCode="General"/>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C30045"/>
      <rgbColor rgb="FF008080"/>
      <rgbColor rgb="FFC0C0C0"/>
      <rgbColor rgb="FF808080"/>
      <rgbColor rgb="FF9999FF"/>
      <rgbColor rgb="FF993366"/>
      <rgbColor rgb="FFEFF6FB"/>
      <rgbColor rgb="FFEDEDED"/>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401040</xdr:colOff>
      <xdr:row>1</xdr:row>
      <xdr:rowOff>3240</xdr:rowOff>
    </xdr:from>
    <xdr:to>
      <xdr:col>18</xdr:col>
      <xdr:colOff>277185</xdr:colOff>
      <xdr:row>5</xdr:row>
      <xdr:rowOff>46080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527560" y="208800"/>
          <a:ext cx="7478280" cy="865800"/>
        </a:xfrm>
        <a:custGeom>
          <a:avLst/>
          <a:gdLst/>
          <a:ahLst/>
          <a:cxnLst/>
          <a:rect l="l" t="t" r="r" b="b"/>
          <a:pathLst>
            <a:path w="21600" h="21600">
              <a:moveTo>
                <a:pt x="0" y="0"/>
              </a:moveTo>
              <a:lnTo>
                <a:pt x="21600" y="0"/>
              </a:lnTo>
              <a:lnTo>
                <a:pt x="21600" y="21600"/>
              </a:lnTo>
              <a:lnTo>
                <a:pt x="0" y="21600"/>
              </a:lnTo>
              <a:lnTo>
                <a:pt x="0" y="0"/>
              </a:lnTo>
              <a:close/>
            </a:path>
          </a:pathLst>
        </a:custGeom>
        <a:ln/>
      </xdr:spPr>
      <xdr:style>
        <a:lnRef idx="2">
          <a:schemeClr val="accent3"/>
        </a:lnRef>
        <a:fillRef idx="1">
          <a:schemeClr val="lt1"/>
        </a:fillRef>
        <a:effectRef idx="0">
          <a:schemeClr val="accent3"/>
        </a:effectRef>
        <a:fontRef idx="minor"/>
      </xdr:style>
      <xdr:txBody>
        <a:bodyPr lIns="20160" tIns="20160" rIns="20160" bIns="20160" anchor="ctr">
          <a:noAutofit/>
        </a:bodyPr>
        <a:lstStyle/>
        <a:p>
          <a:pPr algn="ctr">
            <a:lnSpc>
              <a:spcPct val="100000"/>
            </a:lnSpc>
          </a:pPr>
          <a:r>
            <a:rPr lang="es-ES" sz="2000" b="1" strike="noStrike" spc="-1">
              <a:solidFill>
                <a:sysClr val="windowText" lastClr="000000"/>
              </a:solidFill>
              <a:latin typeface="Noto Sans"/>
              <a:ea typeface="Noto Sans"/>
            </a:rPr>
            <a:t>Declaración estadístico</a:t>
          </a:r>
          <a:r>
            <a:rPr lang="es-ES" sz="2000" b="1" strike="noStrike" spc="-1" baseline="0">
              <a:solidFill>
                <a:sysClr val="windowText" lastClr="000000"/>
              </a:solidFill>
              <a:latin typeface="Noto Sans"/>
              <a:ea typeface="Noto Sans"/>
            </a:rPr>
            <a:t> con</a:t>
          </a:r>
          <a:r>
            <a:rPr lang="es-ES" sz="2000" b="1" strike="noStrike" spc="-1">
              <a:solidFill>
                <a:sysClr val="windowText" lastClr="000000"/>
              </a:solidFill>
              <a:latin typeface="Noto Sans"/>
              <a:ea typeface="Noto Sans"/>
            </a:rPr>
            <a:t>table</a:t>
          </a:r>
          <a:endParaRPr lang="es-ES" sz="2000" b="0" strike="noStrike" spc="-1">
            <a:solidFill>
              <a:sysClr val="windowText" lastClr="000000"/>
            </a:solidFill>
            <a:latin typeface="Times New Roman"/>
          </a:endParaRPr>
        </a:p>
        <a:p>
          <a:pPr algn="ctr">
            <a:lnSpc>
              <a:spcPct val="100000"/>
            </a:lnSpc>
          </a:pPr>
          <a:r>
            <a:rPr lang="es-ES" sz="2000" b="1" strike="noStrike" spc="-1">
              <a:solidFill>
                <a:sysClr val="windowText" lastClr="000000"/>
              </a:solidFill>
              <a:latin typeface="Noto Sans"/>
              <a:ea typeface="Noto Sans"/>
            </a:rPr>
            <a:t>par</a:t>
          </a:r>
          <a:r>
            <a:rPr lang="es-ES" sz="2000" b="1" strike="noStrike" spc="-1" baseline="0">
              <a:solidFill>
                <a:sysClr val="windowText" lastClr="000000"/>
              </a:solidFill>
              <a:latin typeface="Noto Sans"/>
              <a:ea typeface="Noto Sans"/>
            </a:rPr>
            <a:t>a </a:t>
          </a:r>
          <a:r>
            <a:rPr lang="es-ES" sz="2000" b="1" strike="noStrike" spc="-1">
              <a:solidFill>
                <a:sysClr val="windowText" lastClr="000000"/>
              </a:solidFill>
              <a:latin typeface="Noto Sans"/>
              <a:ea typeface="Noto Sans"/>
            </a:rPr>
            <a:t>agentes de</a:t>
          </a:r>
          <a:r>
            <a:rPr lang="es-ES" sz="2000" b="1" strike="noStrike" spc="-1" baseline="0">
              <a:solidFill>
                <a:sysClr val="windowText" lastClr="000000"/>
              </a:solidFill>
              <a:latin typeface="Noto Sans"/>
              <a:ea typeface="Noto Sans"/>
            </a:rPr>
            <a:t> </a:t>
          </a:r>
          <a:r>
            <a:rPr lang="es-ES" sz="2000" b="1" strike="noStrike" spc="-1">
              <a:solidFill>
                <a:sysClr val="windowText" lastClr="000000"/>
              </a:solidFill>
              <a:latin typeface="Noto Sans"/>
              <a:ea typeface="Noto Sans"/>
            </a:rPr>
            <a:t>seguros vinculados, persona</a:t>
          </a:r>
          <a:r>
            <a:rPr lang="es-ES" sz="2000" b="1" strike="noStrike" spc="-1" baseline="0">
              <a:solidFill>
                <a:sysClr val="windowText" lastClr="000000"/>
              </a:solidFill>
              <a:latin typeface="Noto Sans"/>
              <a:ea typeface="Noto Sans"/>
            </a:rPr>
            <a:t> física</a:t>
          </a:r>
          <a:endParaRPr lang="es-ES" sz="2000" b="0" strike="noStrike" spc="-1">
            <a:solidFill>
              <a:sysClr val="windowText" lastClr="000000"/>
            </a:solidFill>
            <a:latin typeface="Times New Roman"/>
          </a:endParaRPr>
        </a:p>
      </xdr:txBody>
    </xdr:sp>
    <xdr:clientData/>
  </xdr:twoCellAnchor>
  <xdr:twoCellAnchor editAs="oneCell">
    <xdr:from>
      <xdr:col>0</xdr:col>
      <xdr:colOff>357188</xdr:colOff>
      <xdr:row>1</xdr:row>
      <xdr:rowOff>59531</xdr:rowOff>
    </xdr:from>
    <xdr:to>
      <xdr:col>3</xdr:col>
      <xdr:colOff>782320</xdr:colOff>
      <xdr:row>5</xdr:row>
      <xdr:rowOff>1429</xdr:rowOff>
    </xdr:to>
    <xdr:pic>
      <xdr:nvPicPr>
        <xdr:cNvPr id="4" name="Imagen 3">
          <a:extLst>
            <a:ext uri="{FF2B5EF4-FFF2-40B4-BE49-F238E27FC236}">
              <a16:creationId xmlns:a16="http://schemas.microsoft.com/office/drawing/2014/main" id="{64B69847-A86B-4195-B703-F19AA5EB66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8" y="273844"/>
          <a:ext cx="1906270" cy="794385"/>
        </a:xfrm>
        <a:prstGeom prst="rect">
          <a:avLst/>
        </a:prstGeom>
      </xdr:spPr>
    </xdr:pic>
    <xdr:clientData/>
  </xdr:twoCellAnchor>
  <xdr:twoCellAnchor>
    <xdr:from>
      <xdr:col>24</xdr:col>
      <xdr:colOff>47625</xdr:colOff>
      <xdr:row>29</xdr:row>
      <xdr:rowOff>28575</xdr:rowOff>
    </xdr:from>
    <xdr:to>
      <xdr:col>29</xdr:col>
      <xdr:colOff>161925</xdr:colOff>
      <xdr:row>36</xdr:row>
      <xdr:rowOff>57150</xdr:rowOff>
    </xdr:to>
    <xdr:sp macro="" textlink="">
      <xdr:nvSpPr>
        <xdr:cNvPr id="8" name="CuadroTexto 7">
          <a:extLst>
            <a:ext uri="{FF2B5EF4-FFF2-40B4-BE49-F238E27FC236}">
              <a16:creationId xmlns:a16="http://schemas.microsoft.com/office/drawing/2014/main" id="{27B1208C-FA59-406C-B38F-B1342F1464ED}"/>
            </a:ext>
          </a:extLst>
        </xdr:cNvPr>
        <xdr:cNvSpPr txBox="1"/>
      </xdr:nvSpPr>
      <xdr:spPr>
        <a:xfrm>
          <a:off x="12401550" y="6496050"/>
          <a:ext cx="3924300" cy="197167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a:latin typeface="Noto Sans" panose="020B0502040504020204" pitchFamily="34" charset="0"/>
              <a:ea typeface="Noto Sans" panose="020B0502040504020204" pitchFamily="34" charset="0"/>
            </a:rPr>
            <a:t>Responsabilidad civil profesional</a:t>
          </a:r>
        </a:p>
        <a:p>
          <a:endParaRPr lang="ca-ES" sz="1000" b="1">
            <a:latin typeface="Noto Sans" panose="020B0502040504020204" pitchFamily="34" charset="0"/>
            <a:ea typeface="Noto Sans" panose="020B0502040504020204" pitchFamily="34" charset="0"/>
          </a:endParaRPr>
        </a:p>
        <a:p>
          <a:r>
            <a:rPr lang="ca-ES" sz="1000" b="0">
              <a:latin typeface="Noto Sans" panose="020B0502040504020204" pitchFamily="34" charset="0"/>
              <a:ea typeface="Noto Sans" panose="020B0502040504020204" pitchFamily="34" charset="0"/>
            </a:rPr>
            <a:t>Mínimo 1.564.610€ por siniestro</a:t>
          </a:r>
        </a:p>
        <a:p>
          <a:r>
            <a:rPr lang="ca-ES" sz="1000" b="0">
              <a:latin typeface="Noto Sans" panose="020B0502040504020204" pitchFamily="34" charset="0"/>
              <a:ea typeface="Noto Sans" panose="020B0502040504020204" pitchFamily="34" charset="0"/>
            </a:rPr>
            <a:t>Mínimo 2.315.610 € para todas las reclamaciones</a:t>
          </a:r>
        </a:p>
        <a:p>
          <a:endParaRPr lang="ca-ES" sz="1000" b="1">
            <a:latin typeface="Noto Sans" panose="020B0502040504020204" pitchFamily="34" charset="0"/>
            <a:ea typeface="Noto Sans" panose="020B0502040504020204" pitchFamily="34" charset="0"/>
          </a:endParaRPr>
        </a:p>
        <a:p>
          <a:endParaRPr lang="ca-ES" sz="1000" b="1">
            <a:latin typeface="Noto Sans" panose="020B0502040504020204" pitchFamily="34" charset="0"/>
            <a:ea typeface="Noto Sans" panose="020B0502040504020204" pitchFamily="34" charset="0"/>
          </a:endParaRPr>
        </a:p>
        <a:p>
          <a:r>
            <a:rPr lang="ca-ES" sz="1000" b="1">
              <a:latin typeface="Noto Sans" panose="020B0502040504020204" pitchFamily="34" charset="0"/>
              <a:ea typeface="Noto Sans" panose="020B0502040504020204" pitchFamily="34" charset="0"/>
            </a:rPr>
            <a:t>Capacidad financiera</a:t>
          </a:r>
        </a:p>
        <a:p>
          <a:r>
            <a:rPr lang="ca-ES" sz="1000" b="0">
              <a:latin typeface="Noto Sans" panose="020B0502040504020204" pitchFamily="34" charset="0"/>
              <a:ea typeface="Noto Sans" panose="020B0502040504020204" pitchFamily="34" charset="0"/>
            </a:rPr>
            <a:t>Los agentes de seguros </a:t>
          </a:r>
          <a:r>
            <a:rPr lang="ca-ES" sz="1000" b="1">
              <a:latin typeface="Noto Sans" panose="020B0502040504020204" pitchFamily="34" charset="0"/>
              <a:ea typeface="Noto Sans" panose="020B0502040504020204" pitchFamily="34" charset="0"/>
            </a:rPr>
            <a:t>no</a:t>
          </a:r>
          <a:r>
            <a:rPr lang="ca-ES" sz="1000" b="0">
              <a:latin typeface="Noto Sans" panose="020B0502040504020204" pitchFamily="34" charset="0"/>
              <a:ea typeface="Noto Sans" panose="020B0502040504020204" pitchFamily="34" charset="0"/>
            </a:rPr>
            <a:t> están obligados a acreditar la capacidad financiera mediante avales bancarios o</a:t>
          </a:r>
          <a:r>
            <a:rPr lang="ca-ES" sz="1000" b="0" baseline="0">
              <a:latin typeface="Noto Sans" panose="020B0502040504020204" pitchFamily="34" charset="0"/>
              <a:ea typeface="Noto Sans" panose="020B0502040504020204" pitchFamily="34" charset="0"/>
            </a:rPr>
            <a:t> seguros de caución.</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533399</xdr:colOff>
      <xdr:row>56</xdr:row>
      <xdr:rowOff>57148</xdr:rowOff>
    </xdr:from>
    <xdr:to>
      <xdr:col>30</xdr:col>
      <xdr:colOff>238124</xdr:colOff>
      <xdr:row>69</xdr:row>
      <xdr:rowOff>76200</xdr:rowOff>
    </xdr:to>
    <xdr:sp macro="" textlink="">
      <xdr:nvSpPr>
        <xdr:cNvPr id="10" name="CuadroTexto 9">
          <a:extLst>
            <a:ext uri="{FF2B5EF4-FFF2-40B4-BE49-F238E27FC236}">
              <a16:creationId xmlns:a16="http://schemas.microsoft.com/office/drawing/2014/main" id="{10C8FDAC-B10C-425B-A979-8AB82C1EBBFF}"/>
            </a:ext>
          </a:extLst>
        </xdr:cNvPr>
        <xdr:cNvSpPr txBox="1"/>
      </xdr:nvSpPr>
      <xdr:spPr>
        <a:xfrm>
          <a:off x="12973049" y="12649198"/>
          <a:ext cx="4657725" cy="276225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Formación previa:</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Nivel 1: antes nivel A</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Nivel</a:t>
          </a:r>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 2:  antes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nivel B</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Nivell 3:</a:t>
          </a:r>
          <a:r>
            <a:rPr lang="ca-ES" sz="1000" b="0" i="0" u="none" strike="noStrike" baseline="0">
              <a:solidFill>
                <a:schemeClr val="dk1"/>
              </a:solidFill>
              <a:effectLst/>
              <a:latin typeface="Noto Sans" panose="020B0502040504020204" pitchFamily="34" charset="0"/>
              <a:ea typeface="Noto Sans" panose="020B0502040504020204" pitchFamily="34" charset="0"/>
              <a:cs typeface="+mn-cs"/>
            </a:rPr>
            <a:t> antes nivel C</a:t>
          </a:r>
          <a:endParaRPr lang="ca-ES" sz="1000" b="0" i="0" u="none" strike="sngStrike" baseline="0">
            <a:solidFill>
              <a:srgbClr val="FF0000"/>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Tipo de formación continua</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1- Elemental. </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2- Reciclaje.</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3- Gestión y administración de empresas de correduría de seguros.</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4- Sobre Ramos y/o productos específicos.</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Horas mínimas de formación continua (RD 287/2021)</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25 horas/año por personal de nivel 1 y 2</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15 horas/año por personal de nivel 3</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Medios de la formación continua</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1- Internos</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2- Personas o centros externos</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523875</xdr:colOff>
      <xdr:row>69</xdr:row>
      <xdr:rowOff>171450</xdr:rowOff>
    </xdr:from>
    <xdr:to>
      <xdr:col>30</xdr:col>
      <xdr:colOff>247650</xdr:colOff>
      <xdr:row>73</xdr:row>
      <xdr:rowOff>0</xdr:rowOff>
    </xdr:to>
    <xdr:sp macro="" textlink="">
      <xdr:nvSpPr>
        <xdr:cNvPr id="12" name="CuadroTexto 11">
          <a:extLst>
            <a:ext uri="{FF2B5EF4-FFF2-40B4-BE49-F238E27FC236}">
              <a16:creationId xmlns:a16="http://schemas.microsoft.com/office/drawing/2014/main" id="{BD734FBE-5B48-4FF0-AB82-64BFB270A0C1}"/>
            </a:ext>
          </a:extLst>
        </xdr:cNvPr>
        <xdr:cNvSpPr txBox="1"/>
      </xdr:nvSpPr>
      <xdr:spPr>
        <a:xfrm>
          <a:off x="12963525" y="15506700"/>
          <a:ext cx="4676775" cy="6858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Primas devengadas intermediadas:</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el importe de las primas devengadas correspondientes a pólizas intermediadas, netas de anulaciones.</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466725</xdr:colOff>
      <xdr:row>103</xdr:row>
      <xdr:rowOff>200026</xdr:rowOff>
    </xdr:from>
    <xdr:to>
      <xdr:col>30</xdr:col>
      <xdr:colOff>466725</xdr:colOff>
      <xdr:row>127</xdr:row>
      <xdr:rowOff>123826</xdr:rowOff>
    </xdr:to>
    <xdr:sp macro="" textlink="">
      <xdr:nvSpPr>
        <xdr:cNvPr id="15" name="CuadroTexto 14">
          <a:extLst>
            <a:ext uri="{FF2B5EF4-FFF2-40B4-BE49-F238E27FC236}">
              <a16:creationId xmlns:a16="http://schemas.microsoft.com/office/drawing/2014/main" id="{BBB08C3C-F177-48E1-ACF5-FD40C9F6E46E}"/>
            </a:ext>
          </a:extLst>
        </xdr:cNvPr>
        <xdr:cNvSpPr txBox="1"/>
      </xdr:nvSpPr>
      <xdr:spPr>
        <a:xfrm>
          <a:off x="12906375" y="22250401"/>
          <a:ext cx="4953000" cy="56769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 Volumen total de negocio: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total de primas devengadas intermediadas.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·Nueva Producción: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parte de las primas devengadas intermediadas correspondientes a contratos perfeccionados en el ejercicio (de 1 de enero a 31 de diciembre).</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·Número de entidades: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número de entidades en las que se encuentran colocadas las pólizas devengadas intermediadas.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·Primas devengadas intermediadas: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Se entiende por primas devengadas intermediadas en el ejercicio, las correspondientes a contratos perfeccionados o prorrogados en el ejercicio, en relación con las cuales el derecho del asegurador al cobro surge durante dicho período, netas de anulaciones y que han tenido la mediación del distribuidor de seguros.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 vida, % no vida: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la distribución porcentual de las primas devengadas intermediadas según correspondan a ramos de vida o de no vida.</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·Red propia: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los medios que configuran la estructura de la organización propia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de seguros.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-Red de distribución externa:</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Colaboradores: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los colaboradores del distribuidor de seguros.</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Otros corredores: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otros distribuidores, ya sean personas físicas o jurídicas, que actúan bajo la dirección y responsabilidad del distribuidor que presenta la información estadístico-contable anual.</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·Primas cobradas: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parte de las primas devengadas intermediadas que han sido cobradas por el distribuidor de seguros.</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endParaRPr lang="ca-ES" sz="1000" b="0">
            <a:latin typeface="Noto Sans" panose="020B0502040504020204" pitchFamily="34" charset="0"/>
            <a:ea typeface="Noto Sans" panose="020B0502040504020204" pitchFamily="34" charset="0"/>
          </a:endParaRPr>
        </a:p>
      </xdr:txBody>
    </xdr:sp>
    <xdr:clientData/>
  </xdr:twoCellAnchor>
  <xdr:twoCellAnchor>
    <xdr:from>
      <xdr:col>24</xdr:col>
      <xdr:colOff>0</xdr:colOff>
      <xdr:row>235</xdr:row>
      <xdr:rowOff>0</xdr:rowOff>
    </xdr:from>
    <xdr:to>
      <xdr:col>30</xdr:col>
      <xdr:colOff>400050</xdr:colOff>
      <xdr:row>238</xdr:row>
      <xdr:rowOff>19050</xdr:rowOff>
    </xdr:to>
    <xdr:sp macro="" textlink="">
      <xdr:nvSpPr>
        <xdr:cNvPr id="18" name="CuadroTexto 17">
          <a:extLst>
            <a:ext uri="{FF2B5EF4-FFF2-40B4-BE49-F238E27FC236}">
              <a16:creationId xmlns:a16="http://schemas.microsoft.com/office/drawing/2014/main" id="{DD09D90E-2D24-4798-9CF6-8DCA6E34E371}"/>
            </a:ext>
          </a:extLst>
        </xdr:cNvPr>
        <xdr:cNvSpPr txBox="1"/>
      </xdr:nvSpPr>
      <xdr:spPr>
        <a:xfrm>
          <a:off x="12001500" y="52168425"/>
          <a:ext cx="4819650" cy="6477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Valor añadido al coste de los factores:</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es la renta bruta de las actividades de explotación después de sumar subvenciones de explotación y deducir los impuestos indirectos (EUROSTAT)</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523875</xdr:colOff>
      <xdr:row>130</xdr:row>
      <xdr:rowOff>0</xdr:rowOff>
    </xdr:from>
    <xdr:to>
      <xdr:col>30</xdr:col>
      <xdr:colOff>390525</xdr:colOff>
      <xdr:row>132</xdr:row>
      <xdr:rowOff>142875</xdr:rowOff>
    </xdr:to>
    <xdr:sp macro="" textlink="">
      <xdr:nvSpPr>
        <xdr:cNvPr id="19" name="CuadroTexto 18">
          <a:extLst>
            <a:ext uri="{FF2B5EF4-FFF2-40B4-BE49-F238E27FC236}">
              <a16:creationId xmlns:a16="http://schemas.microsoft.com/office/drawing/2014/main" id="{7D4F10A8-2CD6-4B41-B2C9-F6CE67D07CDD}"/>
            </a:ext>
          </a:extLst>
        </xdr:cNvPr>
        <xdr:cNvSpPr txBox="1"/>
      </xdr:nvSpPr>
      <xdr:spPr>
        <a:xfrm>
          <a:off x="12963525" y="28432125"/>
          <a:ext cx="4819650" cy="561975"/>
        </a:xfrm>
        <a:prstGeom prst="rect">
          <a:avLst/>
        </a:prstGeom>
        <a:solidFill>
          <a:schemeClr val="bg1">
            <a:lumMod val="85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Cumplimentar cada entidad aseguradora vinculada, a pesar de que las primas anuales sean de 0€</a:t>
          </a:r>
          <a:endParaRPr lang="ca-ES" sz="1000" b="1">
            <a:latin typeface="Noto Sans" panose="020B0502040504020204" pitchFamily="34" charset="0"/>
            <a:ea typeface="Noto Sans" panose="020B0502040504020204" pitchFamily="34" charset="0"/>
          </a:endParaRPr>
        </a:p>
      </xdr:txBody>
    </xdr:sp>
    <xdr:clientData/>
  </xdr:twoCellAnchor>
  <xdr:twoCellAnchor>
    <xdr:from>
      <xdr:col>23</xdr:col>
      <xdr:colOff>495300</xdr:colOff>
      <xdr:row>189</xdr:row>
      <xdr:rowOff>209550</xdr:rowOff>
    </xdr:from>
    <xdr:to>
      <xdr:col>30</xdr:col>
      <xdr:colOff>495300</xdr:colOff>
      <xdr:row>213</xdr:row>
      <xdr:rowOff>123825</xdr:rowOff>
    </xdr:to>
    <xdr:sp macro="" textlink="">
      <xdr:nvSpPr>
        <xdr:cNvPr id="3" name="CuadroTexto 2">
          <a:extLst>
            <a:ext uri="{FF2B5EF4-FFF2-40B4-BE49-F238E27FC236}">
              <a16:creationId xmlns:a16="http://schemas.microsoft.com/office/drawing/2014/main" id="{49DD1877-CF1E-41F1-9C59-4D87029DF641}"/>
            </a:ext>
          </a:extLst>
        </xdr:cNvPr>
        <xdr:cNvSpPr txBox="1"/>
      </xdr:nvSpPr>
      <xdr:spPr>
        <a:xfrm>
          <a:off x="12934950" y="41843325"/>
          <a:ext cx="4953000" cy="56769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 Volumen total de negocio: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total de primas devengadas intermediadas.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·Nueva Producción: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parte de las primas devengadas intermediadas correspondientes a contratos perfeccionados en el ejercicio (de 1 de enero a 31 de diciembre).</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·Número de entidades: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número de entidades en las que se encuentran colocadas las pólizas devengadas intermediadas.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·Primas devengadas intermediadas: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Se entiende por primas devengadas intermediadas en el ejercicio, las correspondientes a contratos perfeccionados o prorrogados en el ejercicio, en relación con las cuales el derecho del asegurador al cobro surge durante dicho período, netas de anulaciones y que han tenido la mediación del distribuidor de seguros.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 % vida, % no vida: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indicar la distribución porcentual de las primas devengadas intermediadas según correspondan a ramos de vida o de no vida.</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·Red propia: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los medios que configuran la estructura de la organización propia del </a:t>
          </a:r>
          <a:r>
            <a:rPr lang="ca-ES" sz="1100" b="0" i="0">
              <a:solidFill>
                <a:schemeClr val="dk1"/>
              </a:solidFill>
              <a:effectLst/>
              <a:latin typeface="+mn-lt"/>
              <a:ea typeface="+mn-ea"/>
              <a:cs typeface="+mn-cs"/>
            </a:rPr>
            <a:t>distribuidor</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de seguros.</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-Red de distribución externa:</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Colaboradores: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los colaboradores del distribuidor de seguros.</a:t>
          </a: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Otros corredores: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importe de las primas obtenidas a través de otros distribuidores, ya sean personas físicas o jurídicas, que actúan bajo la dirección y responsabilidad del distribuidor que presenta la información estadístico-contable anual.</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1" i="0" u="none" strike="noStrike">
              <a:solidFill>
                <a:schemeClr val="dk1"/>
              </a:solidFill>
              <a:effectLst/>
              <a:latin typeface="Noto Sans" panose="020B0502040504020204" pitchFamily="34" charset="0"/>
              <a:ea typeface="Noto Sans" panose="020B0502040504020204" pitchFamily="34" charset="0"/>
              <a:cs typeface="+mn-cs"/>
            </a:rPr>
            <a:t>·Primas cobradas: </a:t>
          </a:r>
          <a:r>
            <a:rPr lang="ca-ES" sz="1000" b="0" i="0" u="none" strike="noStrike">
              <a:solidFill>
                <a:schemeClr val="dk1"/>
              </a:solidFill>
              <a:effectLst/>
              <a:latin typeface="Noto Sans" panose="020B0502040504020204" pitchFamily="34" charset="0"/>
              <a:ea typeface="Noto Sans" panose="020B0502040504020204" pitchFamily="34" charset="0"/>
              <a:cs typeface="+mn-cs"/>
            </a:rPr>
            <a:t>parte de las primas devengadas intermediadas que han sido cobradas por el distribuidor de seguros.</a:t>
          </a:r>
          <a:r>
            <a:rPr lang="ca-ES" sz="1000" b="1" i="0" u="none" strike="noStrike">
              <a:solidFill>
                <a:schemeClr val="dk1"/>
              </a:solidFill>
              <a:effectLst/>
              <a:latin typeface="Noto Sans" panose="020B0502040504020204" pitchFamily="34" charset="0"/>
              <a:ea typeface="Noto Sans" panose="020B0502040504020204" pitchFamily="34" charset="0"/>
              <a:cs typeface="+mn-cs"/>
            </a:rPr>
            <a:t>	</a:t>
          </a:r>
          <a:endParaRPr lang="ca-ES" sz="1000" b="0">
            <a:latin typeface="Noto Sans" panose="020B0502040504020204" pitchFamily="34" charset="0"/>
            <a:ea typeface="Noto Sans" panose="020B0502040504020204" pitchFamily="34" charset="0"/>
          </a:endParaRPr>
        </a:p>
      </xdr:txBody>
    </xdr:sp>
    <xdr:clientData/>
  </xdr:twoCellAnchor>
  <xdr:twoCellAnchor>
    <xdr:from>
      <xdr:col>23</xdr:col>
      <xdr:colOff>238125</xdr:colOff>
      <xdr:row>88</xdr:row>
      <xdr:rowOff>190500</xdr:rowOff>
    </xdr:from>
    <xdr:to>
      <xdr:col>29</xdr:col>
      <xdr:colOff>571500</xdr:colOff>
      <xdr:row>97</xdr:row>
      <xdr:rowOff>123826</xdr:rowOff>
    </xdr:to>
    <xdr:sp macro="" textlink="">
      <xdr:nvSpPr>
        <xdr:cNvPr id="13" name="CuadroTexto 12">
          <a:extLst>
            <a:ext uri="{FF2B5EF4-FFF2-40B4-BE49-F238E27FC236}">
              <a16:creationId xmlns:a16="http://schemas.microsoft.com/office/drawing/2014/main" id="{B236C4AB-3F46-451D-BD10-C3FF8BA704B0}"/>
            </a:ext>
          </a:extLst>
        </xdr:cNvPr>
        <xdr:cNvSpPr txBox="1"/>
      </xdr:nvSpPr>
      <xdr:spPr>
        <a:xfrm>
          <a:off x="12677775" y="19707225"/>
          <a:ext cx="4676775" cy="183832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000" b="1" i="0" u="none" strike="noStrike">
              <a:solidFill>
                <a:schemeClr val="dk1"/>
              </a:solidFill>
              <a:effectLst/>
              <a:latin typeface="Noto Sans" panose="020B0502040504020204" pitchFamily="34" charset="0"/>
              <a:ea typeface="Noto Sans" panose="020B0502040504020204" pitchFamily="34" charset="0"/>
              <a:cs typeface="+mn-cs"/>
            </a:rPr>
            <a:t>Servicio de Atención al Cliente (SAC)</a:t>
          </a: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Los servicios de atención al cliente de las entidades aseguradoras atienden y resuelven las quejas y reclamaciones de los agentes de seguros, de acuerdo con el artículo 166.2 del Real Decreto-ley 3/2020, de 4 de febrero.</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Sin embargo, los agentes pueden contratar externamente un servicio de atención al cliente.</a:t>
          </a:r>
        </a:p>
        <a:p>
          <a:endParaRPr lang="ca-ES" sz="1000" b="0" i="0" u="none" strike="noStrike">
            <a:solidFill>
              <a:schemeClr val="dk1"/>
            </a:solidFill>
            <a:effectLst/>
            <a:latin typeface="Noto Sans" panose="020B0502040504020204" pitchFamily="34" charset="0"/>
            <a:ea typeface="Noto Sans" panose="020B0502040504020204" pitchFamily="34" charset="0"/>
            <a:cs typeface="+mn-cs"/>
          </a:endParaRPr>
        </a:p>
        <a:p>
          <a:r>
            <a:rPr lang="ca-ES" sz="1000" b="0" i="0" u="none" strike="noStrike">
              <a:solidFill>
                <a:schemeClr val="dk1"/>
              </a:solidFill>
              <a:effectLst/>
              <a:latin typeface="Noto Sans" panose="020B0502040504020204" pitchFamily="34" charset="0"/>
              <a:ea typeface="Noto Sans" panose="020B0502040504020204" pitchFamily="34" charset="0"/>
              <a:cs typeface="+mn-cs"/>
            </a:rPr>
            <a:t>Según el caso, indicar "SAC de las entidades aseguradoras" o el nombre del servicio contratado.</a:t>
          </a:r>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0" i="0" u="none" strike="noStrike" baseline="0">
            <a:solidFill>
              <a:schemeClr val="dk1"/>
            </a:solidFill>
            <a:effectLst/>
            <a:latin typeface="Noto Sans" panose="020B0502040504020204" pitchFamily="34" charset="0"/>
            <a:ea typeface="Noto Sans" panose="020B0502040504020204" pitchFamily="34" charset="0"/>
            <a:cs typeface="+mn-cs"/>
          </a:endParaRPr>
        </a:p>
        <a:p>
          <a:endParaRPr lang="ca-ES" sz="1000" b="1" i="0" u="none" strike="noStrike">
            <a:solidFill>
              <a:schemeClr val="dk1"/>
            </a:solidFill>
            <a:effectLst/>
            <a:latin typeface="Noto Sans" panose="020B0502040504020204" pitchFamily="34" charset="0"/>
            <a:ea typeface="Noto Sans" panose="020B0502040504020204" pitchFamily="34" charset="0"/>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ol·licitant" displayName="Sol·licitant" ref="A1:V2" totalsRowShown="0">
  <autoFilter ref="A1:V2" xr:uid="{00000000-0009-0000-0100-000001000000}"/>
  <tableColumns count="22">
    <tableColumn id="1" xr3:uid="{00000000-0010-0000-0000-000001000000}" name="CodReg">
      <calculatedColumnFormula>+'Model AGENT V'!E13</calculatedColumnFormula>
    </tableColumn>
    <tableColumn id="2" xr3:uid="{00000000-0010-0000-0000-000002000000}" name="OOinatges"/>
    <tableColumn id="3" xr3:uid="{00000000-0010-0000-0000-000003000000}" name="Nom">
      <calculatedColumnFormula>'Model AGENT V'!$Q$17</calculatedColumnFormula>
    </tableColumn>
    <tableColumn id="4" xr3:uid="{00000000-0010-0000-0000-000004000000}" name="NIF">
      <calculatedColumnFormula>'Model AGENT V'!$B$19</calculatedColumnFormula>
    </tableColumn>
    <tableColumn id="5" xr3:uid="{00000000-0010-0000-0000-000005000000}" name="Via"/>
    <tableColumn id="6" xr3:uid="{00000000-0010-0000-0000-000006000000}" name="Nom de Oa via"/>
    <tableColumn id="7" xr3:uid="{00000000-0010-0000-0000-000007000000}" name="Núm."/>
    <tableColumn id="8" xr3:uid="{00000000-0010-0000-0000-000008000000}" name="OOetra"/>
    <tableColumn id="9" xr3:uid="{00000000-0010-0000-0000-000009000000}" name="Esc."/>
    <tableColumn id="10" xr3:uid="{00000000-0010-0000-0000-00000A000000}" name="Pis"/>
    <tableColumn id="11" xr3:uid="{00000000-0010-0000-0000-00000B000000}" name="Pta."/>
    <tableColumn id="12" xr3:uid="{00000000-0010-0000-0000-00000C000000}" name="Municipi"/>
    <tableColumn id="13" xr3:uid="{00000000-0010-0000-0000-00000D000000}" name="Illa">
      <calculatedColumnFormula>+'Model AGENT V'!L23</calculatedColumnFormula>
    </tableColumn>
    <tableColumn id="14" xr3:uid="{00000000-0010-0000-0000-00000E000000}" name="Província">
      <calculatedColumnFormula>+'Model AGENT V'!$R$23</calculatedColumnFormula>
    </tableColumn>
    <tableColumn id="15" xr3:uid="{00000000-0010-0000-0000-00000F000000}" name="Cod PostaO">
      <calculatedColumnFormula>+'Model AGENT V'!$V$23</calculatedColumnFormula>
    </tableColumn>
    <tableColumn id="16" xr3:uid="{00000000-0010-0000-0000-000010000000}" name="TeOèfon">
      <calculatedColumnFormula>+'Model AGENT V'!$B$25</calculatedColumnFormula>
    </tableColumn>
    <tableColumn id="17" xr3:uid="{00000000-0010-0000-0000-000011000000}" name="MòbiO">
      <calculatedColumnFormula>+'Model AGENT V'!I25</calculatedColumnFormula>
    </tableColumn>
    <tableColumn id="18" xr3:uid="{00000000-0010-0000-0000-000012000000}" name="Fax">
      <calculatedColumnFormula>+'Model AGENT V'!$P$25</calculatedColumnFormula>
    </tableColumn>
    <tableColumn id="19" xr3:uid="{00000000-0010-0000-0000-000013000000}" name="Correu eOectrònic">
      <calculatedColumnFormula>+'Model AGENT V'!B27</calculatedColumnFormula>
    </tableColumn>
    <tableColumn id="20" xr3:uid="{B360C577-5940-42B4-8F2C-3127F843F531}" name="Domini internet" dataDxfId="100">
      <calculatedColumnFormula>+'Model AGENT V'!L27</calculatedColumnFormula>
    </tableColumn>
    <tableColumn id="21" xr3:uid="{32C6CE04-CE9A-4260-B7B7-0034C3BA3CBC}" name="Sexe">
      <calculatedColumnFormula>+'Model AGENT V'!$H$19</calculatedColumnFormula>
    </tableColumn>
    <tableColumn id="22" xr3:uid="{0DD3B629-1C2C-49FC-9FF4-929223745BC3}" name="NacionaOitat">
      <calculatedColumnFormula>+'Model AGENT V'!$L$19</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mitjans_personals" displayName="mitjans_personals" ref="A11:Q13" totalsRowShown="0" tableBorderDxfId="57">
  <autoFilter ref="A11:Q13" xr:uid="{00000000-0009-0000-0100-00000E000000}"/>
  <tableColumns count="17">
    <tableColumn id="1" xr3:uid="{00000000-0010-0000-0900-000001000000}" name="CodReg" dataDxfId="56">
      <calculatedColumnFormula>+'Model AGENT V'!$E$13</calculatedColumnFormula>
    </tableColumn>
    <tableColumn id="2" xr3:uid="{00000000-0010-0000-0900-000002000000}" name="mitjans personals">
      <calculatedColumnFormula>'Model AGENT V'!B55:H55</calculatedColumnFormula>
    </tableColumn>
    <tableColumn id="3" xr3:uid="{00000000-0010-0000-0900-000003000000}" name="personal de direcció.homes" dataDxfId="55">
      <calculatedColumnFormula>'Model AGENT V'!$I$56</calculatedColumnFormula>
    </tableColumn>
    <tableColumn id="4" xr3:uid="{00000000-0010-0000-0900-000004000000}" name="personal de direcció.dones" dataDxfId="54">
      <calculatedColumnFormula>'Model AGENT V'!$J$56</calculatedColumnFormula>
    </tableColumn>
    <tableColumn id="5" xr3:uid="{00000000-0010-0000-0900-000005000000}" name="personal de direcció.nocontesta" dataDxfId="53">
      <calculatedColumnFormula>'Model AGENT V'!$K$56</calculatedColumnFormula>
    </tableColumn>
    <tableColumn id="6" xr3:uid="{00000000-0010-0000-0900-000006000000}" name="empleats.homes" dataDxfId="52">
      <calculatedColumnFormula>'Model AGENT V'!$L$56</calculatedColumnFormula>
    </tableColumn>
    <tableColumn id="7" xr3:uid="{00000000-0010-0000-0900-000007000000}" name="empleats.dones" dataDxfId="51">
      <calculatedColumnFormula>'Model AGENT V'!$M$56</calculatedColumnFormula>
    </tableColumn>
    <tableColumn id="8" xr3:uid="{7ABBF681-26D2-48CF-949D-370277A37657}" name="empleats.nocontesta" dataDxfId="50">
      <calculatedColumnFormula>'Model AGENT V'!$N$56</calculatedColumnFormula>
    </tableColumn>
    <tableColumn id="9" xr3:uid="{36D38627-804E-4601-B3F4-A5E6A03C3902}" name="col·laboradors.homes" dataDxfId="49">
      <calculatedColumnFormula>'Model AGENT V'!$O$56</calculatedColumnFormula>
    </tableColumn>
    <tableColumn id="10" xr3:uid="{F92C2AFA-7AA1-48AE-9D47-4766B66573AF}" name="col·laboradors.dones" dataDxfId="48">
      <calculatedColumnFormula>'Model AGENT V'!$P$56</calculatedColumnFormula>
    </tableColumn>
    <tableColumn id="11" xr3:uid="{FC3DED86-C5AD-4DB9-9708-CCF049273E27}" name="col·laboradors.nocontesta" dataDxfId="47">
      <calculatedColumnFormula>'Model AGENT V'!$Q$56</calculatedColumnFormula>
    </tableColumn>
    <tableColumn id="12" xr3:uid="{D104CCD1-14FD-4741-9059-9859386DD63A}" name="altre personal.homes" dataDxfId="46">
      <calculatedColumnFormula>'Model AGENT V'!$R$56</calculatedColumnFormula>
    </tableColumn>
    <tableColumn id="13" xr3:uid="{052CA3D0-BA05-491F-B2B5-377C914E289E}" name="altre personal.dones" dataDxfId="45">
      <calculatedColumnFormula>'Model AGENT V'!$S$56</calculatedColumnFormula>
    </tableColumn>
    <tableColumn id="14" xr3:uid="{1416D835-B4EC-4C7F-8767-A17992E771D2}" name="altre personal.nocontesta" dataDxfId="44">
      <calculatedColumnFormula>'Model AGENT V'!$T$56</calculatedColumnFormula>
    </tableColumn>
    <tableColumn id="15" xr3:uid="{16983BDA-5978-4034-986E-90A7BCE15748}" name="total.homes" dataDxfId="43">
      <calculatedColumnFormula>'Model AGENT V'!$U$56</calculatedColumnFormula>
    </tableColumn>
    <tableColumn id="16" xr3:uid="{A46EB64F-E38C-4757-9B0E-5636D09C3898}" name="total.dones" dataDxfId="42">
      <calculatedColumnFormula>'Model AGENT V'!$V$56</calculatedColumnFormula>
    </tableColumn>
    <tableColumn id="17" xr3:uid="{CA063924-D96D-44F9-BE01-7E64AF0F0470}" name="total.nocontesta" dataDxfId="41">
      <calculatedColumnFormula>'Model AGENT V'!$W$56</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Formació_personal" displayName="Formació_personal" ref="A16:H20" totalsRowShown="0" tableBorderDxfId="40">
  <autoFilter ref="A16:H20" xr:uid="{00000000-0009-0000-0100-000010000000}"/>
  <tableColumns count="8">
    <tableColumn id="1" xr3:uid="{00000000-0010-0000-0A00-000001000000}" name="CodReg" dataDxfId="39">
      <calculatedColumnFormula>+'Model AGENT V'!$E$13</calculatedColumnFormula>
    </tableColumn>
    <tableColumn id="2" xr3:uid="{00000000-0010-0000-0A00-000002000000}" name="mitjans personals afectats a l'activitat de mediació">
      <calculatedColumnFormula>'Model AGENT V'!B62</calculatedColumnFormula>
    </tableColumn>
    <tableColumn id="3" xr3:uid="{00000000-0010-0000-0A00-000003000000}" name="núm. persones amb formació prèvia nivell 1">
      <calculatedColumnFormula>'Model AGENT V'!H62</calculatedColumnFormula>
    </tableColumn>
    <tableColumn id="4" xr3:uid="{00000000-0010-0000-0A00-000004000000}" name="núm. persones amb formació prèvia nivell 2" dataDxfId="38">
      <calculatedColumnFormula>+'Model AGENT V'!J62</calculatedColumnFormula>
    </tableColumn>
    <tableColumn id="5" xr3:uid="{00000000-0010-0000-0A00-000005000000}" name="núm. Persones amb formació prèvia nivell 3" dataDxfId="37">
      <calculatedColumnFormula>+'Model AGENT V'!L62</calculatedColumnFormula>
    </tableColumn>
    <tableColumn id="6" xr3:uid="{00000000-0010-0000-0A00-000006000000}" name="total persones amb formació prèvia" dataDxfId="36">
      <calculatedColumnFormula>+'Model AGENT V'!N62</calculatedColumnFormula>
    </tableColumn>
    <tableColumn id="7" xr3:uid="{00000000-0010-0000-0A00-000007000000}" name="número d'hores en formació continua" dataDxfId="35">
      <calculatedColumnFormula>+'Model AGENT V'!S62</calculatedColumnFormula>
    </tableColumn>
    <tableColumn id="8" xr3:uid="{00000000-0010-0000-0A00-000008000000}" name="despesa en formació continua" dataDxfId="34">
      <calculatedColumnFormula>+'Model AGENT V'!V62</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Rams_no_vida" displayName="Rams_no_vida" ref="A131:H154" totalsRowShown="0" headerRowDxfId="33" headerRowBorderDxfId="32" tableBorderDxfId="31">
  <autoFilter ref="A131:H154" xr:uid="{00000000-0009-0000-0100-000011000000}"/>
  <tableColumns count="8">
    <tableColumn id="1" xr3:uid="{00000000-0010-0000-0B00-000001000000}" name="CodReg" dataDxfId="30">
      <calculatedColumnFormula>+'Model AGENT V'!$E$13</calculatedColumnFormula>
    </tableColumn>
    <tableColumn id="2" xr3:uid="{00000000-0010-0000-0B00-000002000000}" name="Rams NO VIDA">
      <calculatedColumnFormula>'Model AGENT V'!B195</calculatedColumnFormula>
    </tableColumn>
    <tableColumn id="3" xr3:uid="{00000000-0010-0000-0B00-000003000000}" name="Volum total de negoci. Primes meritades intermediades">
      <calculatedColumnFormula>'Model AGENT V'!F195</calculatedColumnFormula>
    </tableColumn>
    <tableColumn id="4" xr3:uid="{00000000-0010-0000-0B00-000004000000}" name="Volum total de negoci. % primes" dataDxfId="29"/>
    <tableColumn id="5" xr3:uid="{00000000-0010-0000-0B00-000005000000}" name="Volum total de negoci. Comissions meritades"/>
    <tableColumn id="6" xr3:uid="{00000000-0010-0000-0B00-000006000000}" name="Nova producció. Primes meritades intermediades" dataDxfId="28">
      <calculatedColumnFormula>+'Model AGENT V'!O195</calculatedColumnFormula>
    </tableColumn>
    <tableColumn id="7" xr3:uid="{00000000-0010-0000-0B00-000007000000}" name="Nova producció. % primes" dataDxfId="27"/>
    <tableColumn id="8" xr3:uid="{00000000-0010-0000-0B00-000008000000}" name="Nova producció. Comissions meritades" dataDxfId="2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C000000}" name="Rams_VIDA" displayName="Rams_VIDA" ref="A158:H160" totalsRowShown="0" headerRowDxfId="25" headerRowBorderDxfId="24" tableBorderDxfId="23">
  <autoFilter ref="A158:H160" xr:uid="{00000000-0009-0000-0100-000012000000}"/>
  <tableColumns count="8">
    <tableColumn id="1" xr3:uid="{00000000-0010-0000-0C00-000001000000}" name="Columna1" dataDxfId="22">
      <calculatedColumnFormula>'Model AGENT V'!$E$13</calculatedColumnFormula>
    </tableColumn>
    <tableColumn id="2" xr3:uid="{00000000-0010-0000-0C00-000002000000}" name="Rams  VIDA">
      <calculatedColumnFormula>'Model AGENT V'!B224</calculatedColumnFormula>
    </tableColumn>
    <tableColumn id="3" xr3:uid="{00000000-0010-0000-0C00-000003000000}" name="Volum total de negoci. Primes meritades intermediades" dataDxfId="21">
      <calculatedColumnFormula>'Model AGENT V'!#REF!</calculatedColumnFormula>
    </tableColumn>
    <tableColumn id="4" xr3:uid="{00000000-0010-0000-0C00-000004000000}" name="Volum total de negoci. % primes" dataDxfId="20">
      <calculatedColumnFormula>'Model AGENT V'!F224</calculatedColumnFormula>
    </tableColumn>
    <tableColumn id="5" xr3:uid="{00000000-0010-0000-0C00-000005000000}" name="Volum total de negoci. Comissions meritades" dataDxfId="19">
      <calculatedColumnFormula>+'Model AGENT V'!S224</calculatedColumnFormula>
    </tableColumn>
    <tableColumn id="6" xr3:uid="{00000000-0010-0000-0C00-000006000000}" name="Nova producció. Primes meritades intermediades" dataDxfId="18">
      <calculatedColumnFormula>+'Model AGENT V'!F231</calculatedColumnFormula>
    </tableColumn>
    <tableColumn id="7" xr3:uid="{00000000-0010-0000-0C00-000007000000}" name="Nova producció. % primes" dataDxfId="17">
      <calculatedColumnFormula>+'Model AGENT V'!N231</calculatedColumnFormula>
    </tableColumn>
    <tableColumn id="8" xr3:uid="{00000000-0010-0000-0C00-000008000000}" name="Nova producció. Comissions meritades" dataDxfId="16">
      <calculatedColumnFormula>+'Model AGENT V'!S231</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D000000}" name="ingressos_i_despeses" displayName="ingressos_i_despeses" ref="A168:C178" totalsRowShown="0" headerRowBorderDxfId="15" tableBorderDxfId="14">
  <autoFilter ref="A168:C178" xr:uid="{00000000-0009-0000-0100-000004000000}"/>
  <tableColumns count="3">
    <tableColumn id="1" xr3:uid="{00000000-0010-0000-0D00-000001000000}" name="CodReg" dataDxfId="13">
      <calculatedColumnFormula>+'Model AGENT V'!$E$13</calculatedColumnFormula>
    </tableColumn>
    <tableColumn id="2" xr3:uid="{00000000-0010-0000-0D00-000002000000}" name="CONCEPTE">
      <calculatedColumnFormula>'Model AGENT V'!B243</calculatedColumnFormula>
    </tableColumn>
    <tableColumn id="3" xr3:uid="{00000000-0010-0000-0D00-000003000000}" name="IMPORT">
      <calculatedColumnFormula>'Model AGENT V'!T243</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629F908-2B61-4841-9126-36789056A1A0}" name="Serveis_ext" displayName="Serveis_ext" ref="A41:E47" totalsRowShown="0" tableBorderDxfId="12">
  <autoFilter ref="A41:E47" xr:uid="{7629F908-2B61-4841-9126-36789056A1A0}"/>
  <tableColumns count="5">
    <tableColumn id="1" xr3:uid="{9AABF635-C5DD-4BBA-85A0-A923A432C990}" name="CodReg" dataDxfId="11">
      <calculatedColumnFormula>+'Model AGENT V'!$E$13</calculatedColumnFormula>
    </tableColumn>
    <tableColumn id="2" xr3:uid="{30D4A98E-1EB6-4D81-9A6B-3FC9CA5C9EE6}" name="Tipus activitat"/>
    <tableColumn id="3" xr3:uid="{C4E26E91-9200-4585-9061-48D698C993B3}" name="DENOMINACIÓ EMPRESA ACTIVITAT EXTERNALITZADA" dataDxfId="10">
      <calculatedColumnFormula>+'Model AGENT V'!H92</calculatedColumnFormula>
    </tableColumn>
    <tableColumn id="4" xr3:uid="{53A4A351-E49F-48F4-B89E-E40AF4E26228}" name="CIF ACTIVITAT EXTERNALITZADA" dataDxfId="9">
      <calculatedColumnFormula>+'Model AGENT V'!P92</calculatedColumnFormula>
    </tableColumn>
    <tableColumn id="5" xr3:uid="{023142A4-2AA9-4614-B062-C44CA2FD73E5}" name="DATA INICI PRESTACIÓ EXTERNALITZADA" dataDxfId="8">
      <calculatedColumnFormula>+'Model AGENT V'!T92</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ENTIDADES_ASEGURADORAS" displayName="ENTIDADES_ASEGURADORAS" ref="A100:A1182" totalsRowShown="0" headerRowCellStyle="Normal 2" dataCellStyle="Normal 2">
  <autoFilter ref="A100:A1182" xr:uid="{00000000-0009-0000-0100-000006000000}"/>
  <tableColumns count="1">
    <tableColumn id="1" xr3:uid="{00000000-0010-0000-0E00-000001000000}" name="ENTITATS ASSEGURADORES" dataCellStyle="Normal 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291EEB-BD13-4160-B21E-74EB07B963CD}" name="Tabla8" displayName="Tabla8" ref="A92:A95" totalsRowShown="0" headerRowCellStyle="Normal 2" dataCellStyle="Normal 2">
  <autoFilter ref="A92:A95" xr:uid="{6D291EEB-BD13-4160-B21E-74EB07B963CD}"/>
  <tableColumns count="1">
    <tableColumn id="1" xr3:uid="{B9A4590F-A9A7-41DD-8F66-3085B9B9C6F9}" name="Sexe" dataCellStyle="Normal 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8C4106-08E2-4AAF-B1AF-B66DDCA19C10}" name="Tabla12" displayName="Tabla12" ref="I100:I316" totalsRowShown="0" headerRowCellStyle="Normal 2" dataCellStyle="Normal 2">
  <autoFilter ref="I100:I316" xr:uid="{C18C4106-08E2-4AAF-B1AF-B66DDCA19C10}"/>
  <tableColumns count="1">
    <tableColumn id="1" xr3:uid="{1DDABA13-126B-48A8-BE7C-C43F0EAA91AE}" name="BANCS"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4A392D-396D-4870-9087-7DDD440194CC}" name="Tabla7" displayName="Tabla7" ref="Q100:R167" totalsRowShown="0" dataDxfId="6" headerRowBorderDxfId="7" dataCellStyle="Normal 3">
  <autoFilter ref="Q100:R167" xr:uid="{B34A392D-396D-4870-9087-7DDD440194CC}"/>
  <tableColumns count="2">
    <tableColumn id="2" xr3:uid="{3637149B-BF77-4AB5-A9DC-C6F8EC260DB8}" name="Municipi" dataDxfId="5" dataCellStyle="Normal 3"/>
    <tableColumn id="3" xr3:uid="{8B42D62C-AE9E-4823-82D6-3677E5F8F2AF}" name="Illa" dataDxfId="4" dataCellStyle="Normal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RC_CAUCIÓ" displayName="RC_CAUCIÓ" ref="A7:I8" totalsRowShown="0" headerRowDxfId="99">
  <autoFilter ref="A7:I8" xr:uid="{00000000-0009-0000-0100-000005000000}"/>
  <tableColumns count="9">
    <tableColumn id="11" xr3:uid="{00000000-0010-0000-0100-00000B000000}" name="CodReg">
      <calculatedColumnFormula>+'Model AGENT V'!$E$13</calculatedColumnFormula>
    </tableColumn>
    <tableColumn id="1" xr3:uid="{00000000-0010-0000-0100-000001000000}" name="Totes les entitats asseguradors  amb les que té contracte assumeixen la responsabilitat civil per les actuacions com agent vinculat">
      <calculatedColumnFormula>+'Model AGENT V'!B33</calculatedColumnFormula>
    </tableColumn>
    <tableColumn id="2" xr3:uid="{00000000-0010-0000-0100-000002000000}" name="Entitat asseguradora responsabilitat civil">
      <calculatedColumnFormula>'Model AGENT V'!$B$37</calculatedColumnFormula>
    </tableColumn>
    <tableColumn id="3" xr3:uid="{00000000-0010-0000-0100-000003000000}" name="Import garantia contractada RC PER SINISTRE" dataCellStyle="Moneda">
      <calculatedColumnFormula>'Model AGENT V'!$F$38</calculatedColumnFormula>
    </tableColumn>
    <tableColumn id="4" xr3:uid="{00000000-0010-0000-0100-000004000000}" name="Import garantia contractada RC PER ANY" dataCellStyle="Moneda">
      <calculatedColumnFormula>'Model AGENT V'!$K$38</calculatedColumnFormula>
    </tableColumn>
    <tableColumn id="5" xr3:uid="{00000000-0010-0000-0100-000005000000}" name="Data inici periode cobertura RC" dataDxfId="98">
      <calculatedColumnFormula>'Model AGENT V'!$R$38</calculatedColumnFormula>
    </tableColumn>
    <tableColumn id="6" xr3:uid="{00000000-0010-0000-0100-000006000000}" name="Data final periode cobertura RC" dataDxfId="97">
      <calculatedColumnFormula>'Model AGENT V'!$U$38</calculatedColumnFormula>
    </tableColumn>
    <tableColumn id="10" xr3:uid="{00000000-0010-0000-0100-00000A000000}" name="No rep fons de clients" dataDxfId="96">
      <calculatedColumnFormula>+'Model AGENT V'!B44</calculatedColumnFormula>
    </tableColumn>
    <tableColumn id="7" xr3:uid="{00000000-0010-0000-0100-000007000000}" name="Reb fons de clients" dataDxfId="95">
      <calculatedColumnFormula>+'Model AGENT V'!B47</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Oficina_principal" displayName="Oficina_principal" ref="A24:E25" totalsRowShown="0">
  <autoFilter ref="A24:E25" xr:uid="{00000000-0009-0000-0100-000009000000}"/>
  <tableColumns count="5">
    <tableColumn id="5" xr3:uid="{00000000-0010-0000-0200-000005000000}" name="CodReg" dataDxfId="94">
      <calculatedColumnFormula>+'Model AGENT V'!$E$13</calculatedColumnFormula>
    </tableColumn>
    <tableColumn id="1" xr3:uid="{00000000-0010-0000-0200-000001000000}" name="Règim">
      <calculatedColumnFormula>'Model AGENT V'!B71</calculatedColumnFormula>
    </tableColumn>
    <tableColumn id="2" xr3:uid="{00000000-0010-0000-0200-000002000000}" name="mitjans personals afectats a l'activitat de mediació">
      <calculatedColumnFormula>'Model AGENT V'!E71</calculatedColumnFormula>
    </tableColumn>
    <tableColumn id="3" xr3:uid="{00000000-0010-0000-0200-000003000000}" name="mitjans personals no afectats a l'activitat de mediació">
      <calculatedColumnFormula>'Model AGENT V'!L71</calculatedColumnFormula>
    </tableColumn>
    <tableColumn id="4" xr3:uid="{00000000-0010-0000-0200-000004000000}" name="primes meritades intermediades">
      <calculatedColumnFormula>'Model AGENT V'!T71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altres_oficines" displayName="altres_oficines" ref="A28:F38" totalsRowShown="0" headerRowDxfId="93" headerRowBorderDxfId="92" tableBorderDxfId="91">
  <autoFilter ref="A28:F38" xr:uid="{00000000-0009-0000-0100-00000A000000}"/>
  <tableColumns count="6">
    <tableColumn id="1" xr3:uid="{00000000-0010-0000-0300-000001000000}" name="CodReg" dataDxfId="90">
      <calculatedColumnFormula>+'Model AGENT V'!$E$13</calculatedColumnFormula>
    </tableColumn>
    <tableColumn id="2" xr3:uid="{00000000-0010-0000-0300-000002000000}" name="Domicili" dataDxfId="89">
      <calculatedColumnFormula>'Model AGENT V'!B77:K77</calculatedColumnFormula>
    </tableColumn>
    <tableColumn id="3" xr3:uid="{00000000-0010-0000-0300-000003000000}" name="municipi" dataDxfId="88">
      <calculatedColumnFormula>'Model AGENT V'!L77</calculatedColumnFormula>
    </tableColumn>
    <tableColumn id="4" xr3:uid="{00000000-0010-0000-0300-000004000000}" name="mitjans personals afectats a l'activitat de mediació">
      <calculatedColumnFormula>'Model AGENT V'!P77</calculatedColumnFormula>
    </tableColumn>
    <tableColumn id="5" xr3:uid="{00000000-0010-0000-0300-000005000000}" name="mitjans personals no afectats a l'activitat de mediació">
      <calculatedColumnFormula>'Model AGENT V'!R77</calculatedColumnFormula>
    </tableColumn>
    <tableColumn id="6" xr3:uid="{00000000-0010-0000-0300-000006000000}" name="primes meritades intermediades">
      <calculatedColumnFormula>'Model AGENT V'!T77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Volum_total_negocis" displayName="Volum_total_negocis" ref="A50:H51" totalsRowShown="0" tableBorderDxfId="87">
  <autoFilter ref="A50:H51" xr:uid="{00000000-0009-0000-0100-000002000000}"/>
  <tableColumns count="8">
    <tableColumn id="1" xr3:uid="{00000000-0010-0000-0400-000001000000}" name="CodReg" dataDxfId="86">
      <calculatedColumnFormula>+'Model AGENT V'!$E$13</calculatedColumnFormula>
    </tableColumn>
    <tableColumn id="2" xr3:uid="{00000000-0010-0000-0400-000002000000}" name="primes meritades intermediades" dataDxfId="85">
      <calculatedColumnFormula>+'Model AGENT V'!B109</calculatedColumnFormula>
    </tableColumn>
    <tableColumn id="3" xr3:uid="{00000000-0010-0000-0400-000003000000}" name="% vida" dataDxfId="84">
      <calculatedColumnFormula>+'Model AGENT V'!H109</calculatedColumnFormula>
    </tableColumn>
    <tableColumn id="4" xr3:uid="{00000000-0010-0000-0400-000004000000}" name="% no vida" dataDxfId="83">
      <calculatedColumnFormula>+'Model AGENT V'!J109</calculatedColumnFormula>
    </tableColumn>
    <tableColumn id="5" xr3:uid="{00000000-0010-0000-0400-000005000000}" name="primes xarxa pròpia">
      <calculatedColumnFormula>+'Model AGENT V'!L109</calculatedColumnFormula>
    </tableColumn>
    <tableColumn id="6" xr3:uid="{00000000-0010-0000-0400-000006000000}" name="primes xarxa externa. Col·laboradors">
      <calculatedColumnFormula>+'Model AGENT V'!O109</calculatedColumnFormula>
    </tableColumn>
    <tableColumn id="7" xr3:uid="{00000000-0010-0000-0400-000007000000}" name="Primes cobrades directament pel mediador.Cobertura immediata">
      <calculatedColumnFormula>+'Model AGENT V'!R109</calculatedColumnFormula>
    </tableColumn>
    <tableColumn id="8" xr3:uid="{00000000-0010-0000-0400-000008000000}" name="Primes cobrades directament pel mediador.Sense cobertura immediata">
      <calculatedColumnFormula>+'Model AGENT V'!U109</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volum_negoci_nova_producció" displayName="volum_negoci_nova_producció" ref="A55:H56" totalsRowShown="0" headerRowDxfId="82" dataDxfId="80" headerRowBorderDxfId="81" tableBorderDxfId="79" totalsRowBorderDxfId="78">
  <autoFilter ref="A55:H56" xr:uid="{00000000-0009-0000-0100-000003000000}"/>
  <tableColumns count="8">
    <tableColumn id="1" xr3:uid="{00000000-0010-0000-0500-000001000000}" name="CodReg" dataDxfId="77">
      <calculatedColumnFormula>+'Model AGENT V'!$E$13</calculatedColumnFormula>
    </tableColumn>
    <tableColumn id="2" xr3:uid="{943A3652-B394-463E-B770-00E2B9CDF92D}" name="primes meritades intermediades" dataDxfId="76">
      <calculatedColumnFormula>+'Model AGENT V'!B115</calculatedColumnFormula>
    </tableColumn>
    <tableColumn id="3" xr3:uid="{3981BDD6-412F-4E10-823B-4DA00DCBA838}" name="% vida" dataDxfId="75">
      <calculatedColumnFormula>+'Model AGENT V'!H115</calculatedColumnFormula>
    </tableColumn>
    <tableColumn id="4" xr3:uid="{3BB9D90B-75D9-4B12-A9B1-D521E33D25CA}" name="% no vida" dataDxfId="74">
      <calculatedColumnFormula>+'Model AGENT V'!J115</calculatedColumnFormula>
    </tableColumn>
    <tableColumn id="5" xr3:uid="{A77A9271-EE7C-4ABE-9969-175859DEE3DF}" name="primes xarxa pròpia" dataDxfId="73">
      <calculatedColumnFormula>+'Model AGENT V'!L115</calculatedColumnFormula>
    </tableColumn>
    <tableColumn id="6" xr3:uid="{A8532EC9-25CD-4057-AFD2-45BDC6FF125F}" name="primes xarxa externa. Col·laboradors" dataDxfId="72">
      <calculatedColumnFormula>+'Model AGENT V'!O115</calculatedColumnFormula>
    </tableColumn>
    <tableColumn id="7" xr3:uid="{06F7162E-F9C1-42AF-8A6A-04AB0D314B90}" name="Primes cobrades directament pel mediador.Cobertura immediata" dataDxfId="71">
      <calculatedColumnFormula>+'Model AGENT V'!R115</calculatedColumnFormula>
    </tableColumn>
    <tableColumn id="8" xr3:uid="{69172200-A1AF-420E-8EC1-DF3D93D2E4EB}" name="Primes cobrades directament pel mediador.Sense cobertura immediata" dataDxfId="70">
      <calculatedColumnFormula>+'Model AGENT V'!U115</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volum_negoci_per_asseguradora" displayName="volum_negoci_per_asseguradora" ref="A60:E127" totalsRowShown="0" tableBorderDxfId="69">
  <autoFilter ref="A60:E127" xr:uid="{00000000-0009-0000-0100-00000B000000}"/>
  <tableColumns count="5">
    <tableColumn id="1" xr3:uid="{00000000-0010-0000-0600-000001000000}" name="CodReg" dataDxfId="68">
      <calculatedColumnFormula>+'Model AGENT V'!$E$13</calculatedColumnFormula>
    </tableColumn>
    <tableColumn id="2" xr3:uid="{00000000-0010-0000-0600-000002000000}" name="entitat asseguradora" dataDxfId="67">
      <calculatedColumnFormula>'Model AGENT V'!B121</calculatedColumnFormula>
    </tableColumn>
    <tableColumn id="3" xr3:uid="{00000000-0010-0000-0600-000003000000}" name="primes meritades intermediades.volum negoci" dataDxfId="66">
      <calculatedColumnFormula>+'Model AGENT V'!O121</calculatedColumnFormula>
    </tableColumn>
    <tableColumn id="4" xr3:uid="{D0EF1372-EF4E-4A84-B02E-0F0650B59CC5}" name="primes meritades intermediades.nova producció" dataDxfId="65">
      <calculatedColumnFormula>+'Model AGENT V'!R121</calculatedColumnFormula>
    </tableColumn>
    <tableColumn id="5" xr3:uid="{BD4A3E84-97AC-4B9F-8261-3E1B0CBC5425}" name="data inscripció contracte agència" dataDxfId="64">
      <calculatedColumnFormula>+'Model AGENT V'!U121</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7000000}" name="Valor_afegit" displayName="Valor_afegit" ref="A164:D165" totalsRowShown="0" tableBorderDxfId="63">
  <autoFilter ref="A164:D165" xr:uid="{00000000-0009-0000-0100-00001C000000}"/>
  <tableColumns count="4">
    <tableColumn id="1" xr3:uid="{00000000-0010-0000-0700-000001000000}" name="CodReg" dataDxfId="62">
      <calculatedColumnFormula>+'Model AGENT V'!$E$13</calculatedColumnFormula>
    </tableColumn>
    <tableColumn id="2" xr3:uid="{00000000-0010-0000-0700-000002000000}" name="VALOR AFEGIT AL COST DELS FACTORS">
      <calculatedColumnFormula>'Model AGENT V'!T238</calculatedColumnFormula>
    </tableColumn>
    <tableColumn id="3" xr3:uid="{00000000-0010-0000-0700-000003000000}" name="ESTIMACIÓ VALOR AFEGIT">
      <calculatedColumnFormula>'Model AGENT V'!T244+'Model AGENT V'!T250+'Model AGENT V'!T253</calculatedColumnFormula>
    </tableColumn>
    <tableColumn id="4" xr3:uid="{00000000-0010-0000-0700-000004000000}" name="INVERSIÓ BRUTA EN BÉNS MATERIALS">
      <calculatedColumnFormula>'Model AGENT V'!T239</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8000000}" name="resum_dades_enviament" displayName="resum_dades_enviament" ref="A181:U182" totalsRowShown="0" tableBorderDxfId="61">
  <autoFilter ref="A181:U182" xr:uid="{00000000-0009-0000-0100-00001E000000}"/>
  <tableColumns count="21">
    <tableColumn id="1" xr3:uid="{00000000-0010-0000-0800-000001000000}" name="CodReg" dataDxfId="60">
      <calculatedColumnFormula>+'Model AGENT V'!$E$13</calculatedColumnFormula>
    </tableColumn>
    <tableColumn id="2" xr3:uid="{00000000-0010-0000-0800-000002000000}" name="núm. persones direcció">
      <calculatedColumnFormula>'Model AGENT V'!I55</calculatedColumnFormula>
    </tableColumn>
    <tableColumn id="3" xr3:uid="{00000000-0010-0000-0800-000003000000}" name="núm. Empleats">
      <calculatedColumnFormula>'Model AGENT V'!L55</calculatedColumnFormula>
    </tableColumn>
    <tableColumn id="4" xr3:uid="{00000000-0010-0000-0800-000004000000}" name="núm. col·laboradors">
      <calculatedColumnFormula>'Model AGENT V'!O55</calculatedColumnFormula>
    </tableColumn>
    <tableColumn id="5" xr3:uid="{00000000-0010-0000-0800-000005000000}" name="núm. Altre personal">
      <calculatedColumnFormula>'Model AGENT V'!R55</calculatedColumnFormula>
    </tableColumn>
    <tableColumn id="6" xr3:uid="{00000000-0010-0000-0800-000006000000}" name="núm total oficines ( sense contar seu)">
      <calculatedColumnFormula xml:space="preserve"> COUNTA('Model AGENT V'!B77:K86)</calculatedColumnFormula>
    </tableColumn>
    <tableColumn id="7" xr3:uid="{00000000-0010-0000-0800-000007000000}" name="volum primes">
      <calculatedColumnFormula>'Model AGENT V'!E109</calculatedColumnFormula>
    </tableColumn>
    <tableColumn id="8" xr3:uid="{00000000-0010-0000-0800-000008000000}" name="primes no vida total">
      <calculatedColumnFormula>'Model AGENT V'!F218</calculatedColumnFormula>
    </tableColumn>
    <tableColumn id="9" xr3:uid="{00000000-0010-0000-0800-000009000000}" name="primes no vida nova producció">
      <calculatedColumnFormula>'Model AGENT V'!O218</calculatedColumnFormula>
    </tableColumn>
    <tableColumn id="10" xr3:uid="{00000000-0010-0000-0800-00000A000000}" name="primes vida total">
      <calculatedColumnFormula>'Model AGENT V'!F226</calculatedColumnFormula>
    </tableColumn>
    <tableColumn id="11" xr3:uid="{00000000-0010-0000-0800-00000B000000}" name="primes vida nova producció">
      <calculatedColumnFormula>'Model AGENT V'!F233</calculatedColumnFormula>
    </tableColumn>
    <tableColumn id="12" xr3:uid="{00000000-0010-0000-0800-00000C000000}" name="total comissions">
      <calculatedColumnFormula>'Model AGENT V'!K218+'Model AGENT V'!N226</calculatedColumnFormula>
    </tableColumn>
    <tableColumn id="13" xr3:uid="{00000000-0010-0000-0800-00000D000000}" name="total comisions + honoraris">
      <calculatedColumnFormula>'Model AGENT V'!K218+'Model AGENT V'!M218+'Model AGENT V'!N226+'Model AGENT V'!S226</calculatedColumnFormula>
    </tableColumn>
    <tableColumn id="14" xr3:uid="{00000000-0010-0000-0800-00000E000000}" name="Valor Afegit cost factors" dataDxfId="59">
      <calculatedColumnFormula>'Model AGENT V'!T238</calculatedColumnFormula>
    </tableColumn>
    <tableColumn id="15" xr3:uid="{00000000-0010-0000-0800-00000F000000}" name="inversió bruta béns materials">
      <calculatedColumnFormula>'Model AGENT V'!T239</calculatedColumnFormula>
    </tableColumn>
    <tableColumn id="16" xr3:uid="{00000000-0010-0000-0800-000010000000}" name="ingressos activitat mediació">
      <calculatedColumnFormula>'Model AGENT V'!T244</calculatedColumnFormula>
    </tableColumn>
    <tableColumn id="17" xr3:uid="{00000000-0010-0000-0800-000011000000}" name="cost de personal">
      <calculatedColumnFormula>'Model AGENT V'!T250</calculatedColumnFormula>
    </tableColumn>
    <tableColumn id="18" xr3:uid="{00000000-0010-0000-0800-000012000000}" name="altres despeses en béns i serveis">
      <calculatedColumnFormula>'Model AGENT V'!T253</calculatedColumnFormula>
    </tableColumn>
    <tableColumn id="19" xr3:uid="{00000000-0010-0000-0800-000013000000}" name="import cartera companyia amb la que més opera">
      <calculatedColumnFormula xml:space="preserve"> MAX('Model AGENT V'!U121:W187)</calculatedColumnFormula>
    </tableColumn>
    <tableColumn id="20" xr3:uid="{00000000-0010-0000-0800-000014000000}" name="% operacions amb companyia principal" dataDxfId="58">
      <calculatedColumnFormula>resum_dades_enviament[import cartera companyia amb la que més opera]/resum_dades_enviament[volum primes]</calculatedColumnFormula>
    </tableColumn>
    <tableColumn id="21" xr3:uid="{00000000-0010-0000-0800-000015000000}" name="nom de la companyia principal">
      <calculatedColumnFormula>INDEX('Model AGENT V'!B121:B187,MATCH(MAX('Model AGENT V'!U121:U187),'Model AGENT V'!U121:U187,0),0)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table" Target="../tables/table16.xml"/><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3:Y286"/>
  <sheetViews>
    <sheetView showGridLines="0" tabSelected="1" zoomScaleNormal="100" workbookViewId="0">
      <selection activeCell="E13" sqref="E13:L13"/>
    </sheetView>
  </sheetViews>
  <sheetFormatPr baseColWidth="10" defaultColWidth="9.140625" defaultRowHeight="16.5" x14ac:dyDescent="0.3"/>
  <cols>
    <col min="1" max="1" width="7.42578125" style="41" customWidth="1"/>
    <col min="2" max="2" width="8" style="41" customWidth="1"/>
    <col min="3" max="3" width="6.5703125" style="41" customWidth="1"/>
    <col min="4" max="4" width="13.85546875" style="41" customWidth="1"/>
    <col min="5" max="5" width="11.28515625" style="41" customWidth="1"/>
    <col min="6" max="11" width="6.5703125" style="41" customWidth="1"/>
    <col min="12" max="12" width="9.42578125" style="41" customWidth="1"/>
    <col min="13" max="13" width="6.5703125" style="41" customWidth="1"/>
    <col min="14" max="14" width="8.7109375" style="41" customWidth="1"/>
    <col min="15" max="15" width="6.5703125" style="41" customWidth="1"/>
    <col min="16" max="16" width="7.7109375" style="41" customWidth="1"/>
    <col min="17" max="17" width="10.28515625" style="41" customWidth="1"/>
    <col min="18" max="18" width="7.85546875" style="41" customWidth="1"/>
    <col min="19" max="19" width="11" style="41" customWidth="1"/>
    <col min="20" max="20" width="9.28515625" style="41" customWidth="1"/>
    <col min="21" max="21" width="7.42578125" style="41" customWidth="1"/>
    <col min="22" max="22" width="6.5703125" style="41" customWidth="1"/>
    <col min="23" max="23" width="8.5703125" style="41" customWidth="1"/>
    <col min="24" max="24" width="8" style="41" customWidth="1"/>
    <col min="25" max="29" width="11.42578125" style="41"/>
    <col min="30" max="33" width="9.140625" style="41"/>
    <col min="34" max="34" width="11.5703125" style="41" customWidth="1"/>
    <col min="35" max="16384" width="9.140625" style="41"/>
  </cols>
  <sheetData>
    <row r="3" spans="2:23" x14ac:dyDescent="0.3">
      <c r="N3" s="42"/>
      <c r="O3" s="42"/>
      <c r="P3" s="42"/>
      <c r="Q3" s="42"/>
      <c r="R3" s="42"/>
      <c r="S3" s="42"/>
      <c r="U3" s="43"/>
      <c r="V3" s="43"/>
    </row>
    <row r="4" spans="2:23" x14ac:dyDescent="0.3">
      <c r="N4" s="42"/>
      <c r="O4" s="42"/>
      <c r="P4" s="42"/>
      <c r="Q4" s="42"/>
      <c r="R4" s="42"/>
      <c r="S4" s="42"/>
      <c r="U4" s="43"/>
      <c r="V4" s="43"/>
    </row>
    <row r="6" spans="2:23" ht="17.25" thickBot="1" x14ac:dyDescent="0.35"/>
    <row r="7" spans="2:23" ht="17.25" thickBot="1" x14ac:dyDescent="0.35">
      <c r="O7" s="29"/>
      <c r="P7" s="44" t="s">
        <v>1561</v>
      </c>
      <c r="Q7" s="45">
        <v>2</v>
      </c>
      <c r="R7" s="45">
        <v>8</v>
      </c>
      <c r="S7" s="45">
        <v>4</v>
      </c>
      <c r="T7" s="45">
        <v>4</v>
      </c>
      <c r="U7" s="45">
        <v>2</v>
      </c>
      <c r="V7" s="45">
        <v>5</v>
      </c>
      <c r="W7" s="45">
        <v>5</v>
      </c>
    </row>
    <row r="8" spans="2:23" ht="17.25" thickBot="1" x14ac:dyDescent="0.35"/>
    <row r="9" spans="2:23" ht="19.899999999999999" customHeight="1" x14ac:dyDescent="0.3">
      <c r="B9" s="333" t="s">
        <v>1562</v>
      </c>
      <c r="C9" s="224"/>
      <c r="D9" s="224"/>
      <c r="E9" s="334" t="s">
        <v>1564</v>
      </c>
      <c r="F9" s="335"/>
      <c r="G9" s="335"/>
      <c r="H9" s="335"/>
      <c r="I9" s="335"/>
      <c r="J9" s="335"/>
      <c r="K9" s="335"/>
      <c r="L9" s="335"/>
      <c r="M9" s="335"/>
      <c r="N9" s="335"/>
      <c r="O9" s="335"/>
      <c r="P9" s="335"/>
      <c r="Q9" s="335"/>
      <c r="R9" s="335"/>
      <c r="S9" s="335"/>
      <c r="T9" s="335"/>
      <c r="U9" s="335"/>
      <c r="V9" s="335"/>
      <c r="W9" s="336"/>
    </row>
    <row r="10" spans="2:23" ht="19.149999999999999" customHeight="1" x14ac:dyDescent="0.3">
      <c r="B10" s="337" t="s">
        <v>1563</v>
      </c>
      <c r="C10" s="145"/>
      <c r="D10" s="145"/>
      <c r="E10" s="346" t="s">
        <v>0</v>
      </c>
      <c r="F10" s="347"/>
      <c r="G10" s="347"/>
      <c r="H10" s="347"/>
      <c r="I10" s="347"/>
      <c r="J10" s="347"/>
      <c r="K10" s="347"/>
      <c r="L10" s="347"/>
      <c r="M10" s="347"/>
      <c r="N10" s="347"/>
      <c r="O10" s="347"/>
      <c r="P10" s="347"/>
      <c r="Q10" s="347"/>
      <c r="R10" s="347"/>
      <c r="S10" s="347"/>
      <c r="T10" s="347"/>
      <c r="U10" s="347"/>
      <c r="V10" s="347"/>
      <c r="W10" s="348"/>
    </row>
    <row r="11" spans="2:23" ht="19.149999999999999" customHeight="1" thickBot="1" x14ac:dyDescent="0.35">
      <c r="B11" s="276" t="s">
        <v>1565</v>
      </c>
      <c r="C11" s="277"/>
      <c r="D11" s="277"/>
      <c r="E11" s="343" t="s">
        <v>1566</v>
      </c>
      <c r="F11" s="344"/>
      <c r="G11" s="344"/>
      <c r="H11" s="344"/>
      <c r="I11" s="344"/>
      <c r="J11" s="344"/>
      <c r="K11" s="344"/>
      <c r="L11" s="344"/>
      <c r="M11" s="344"/>
      <c r="N11" s="344"/>
      <c r="O11" s="344"/>
      <c r="P11" s="344"/>
      <c r="Q11" s="344"/>
      <c r="R11" s="344"/>
      <c r="S11" s="344"/>
      <c r="T11" s="344"/>
      <c r="U11" s="344"/>
      <c r="V11" s="344"/>
      <c r="W11" s="345"/>
    </row>
    <row r="12" spans="2:23" ht="17.25" thickBot="1" x14ac:dyDescent="0.35"/>
    <row r="13" spans="2:23" ht="25.7" customHeight="1" thickBot="1" x14ac:dyDescent="0.35">
      <c r="B13" s="338" t="s">
        <v>1567</v>
      </c>
      <c r="C13" s="338"/>
      <c r="D13" s="338"/>
      <c r="E13" s="339" t="s">
        <v>1196</v>
      </c>
      <c r="F13" s="339"/>
      <c r="G13" s="339"/>
      <c r="H13" s="339"/>
      <c r="I13" s="339"/>
      <c r="J13" s="339"/>
      <c r="K13" s="339"/>
      <c r="L13" s="339"/>
      <c r="M13" s="349" t="s">
        <v>1568</v>
      </c>
      <c r="N13" s="350"/>
      <c r="O13" s="340">
        <v>2025</v>
      </c>
      <c r="P13" s="341"/>
      <c r="Q13" s="341"/>
      <c r="R13" s="341"/>
      <c r="S13" s="341"/>
      <c r="T13" s="341"/>
      <c r="U13" s="341"/>
      <c r="V13" s="341"/>
      <c r="W13" s="342"/>
    </row>
    <row r="14" spans="2:23" ht="25.7" customHeight="1" x14ac:dyDescent="0.3">
      <c r="B14" s="46"/>
      <c r="C14" s="46"/>
      <c r="D14" s="46"/>
      <c r="E14" s="47"/>
      <c r="F14" s="47"/>
      <c r="G14" s="47"/>
      <c r="H14" s="47"/>
      <c r="I14" s="47"/>
      <c r="J14" s="47"/>
      <c r="K14" s="47"/>
      <c r="L14" s="47"/>
      <c r="O14" s="48"/>
      <c r="P14" s="48"/>
      <c r="Q14" s="48"/>
      <c r="R14" s="48"/>
      <c r="S14" s="48"/>
      <c r="T14" s="48"/>
      <c r="U14" s="48"/>
      <c r="V14" s="48"/>
      <c r="W14" s="48"/>
    </row>
    <row r="15" spans="2:23" ht="17.25" thickBot="1" x14ac:dyDescent="0.35">
      <c r="B15" s="29" t="s">
        <v>1569</v>
      </c>
    </row>
    <row r="16" spans="2:23" x14ac:dyDescent="0.3">
      <c r="B16" s="226" t="s">
        <v>1570</v>
      </c>
      <c r="C16" s="227"/>
      <c r="D16" s="227"/>
      <c r="E16" s="227"/>
      <c r="F16" s="227"/>
      <c r="G16" s="227"/>
      <c r="H16" s="227"/>
      <c r="I16" s="227"/>
      <c r="J16" s="227"/>
      <c r="K16" s="227"/>
      <c r="L16" s="227"/>
      <c r="M16" s="227"/>
      <c r="N16" s="227"/>
      <c r="O16" s="227"/>
      <c r="P16" s="227"/>
      <c r="Q16" s="224" t="s">
        <v>1571</v>
      </c>
      <c r="R16" s="224"/>
      <c r="S16" s="224"/>
      <c r="T16" s="224"/>
      <c r="U16" s="224"/>
      <c r="V16" s="224"/>
      <c r="W16" s="225"/>
    </row>
    <row r="17" spans="2:23" x14ac:dyDescent="0.3">
      <c r="B17" s="228"/>
      <c r="C17" s="222"/>
      <c r="D17" s="222"/>
      <c r="E17" s="222"/>
      <c r="F17" s="222"/>
      <c r="G17" s="222"/>
      <c r="H17" s="222"/>
      <c r="I17" s="222"/>
      <c r="J17" s="222"/>
      <c r="K17" s="222"/>
      <c r="L17" s="222"/>
      <c r="M17" s="222"/>
      <c r="N17" s="222"/>
      <c r="O17" s="222"/>
      <c r="P17" s="222"/>
      <c r="Q17" s="222"/>
      <c r="R17" s="222"/>
      <c r="S17" s="222"/>
      <c r="T17" s="222"/>
      <c r="U17" s="222"/>
      <c r="V17" s="222"/>
      <c r="W17" s="223"/>
    </row>
    <row r="18" spans="2:23" x14ac:dyDescent="0.3">
      <c r="B18" s="229" t="s">
        <v>918</v>
      </c>
      <c r="C18" s="230"/>
      <c r="D18" s="230"/>
      <c r="E18" s="230"/>
      <c r="F18" s="230"/>
      <c r="G18" s="230"/>
      <c r="H18" s="233" t="s">
        <v>1572</v>
      </c>
      <c r="I18" s="234"/>
      <c r="J18" s="234"/>
      <c r="K18" s="235"/>
      <c r="L18" s="231" t="s">
        <v>1573</v>
      </c>
      <c r="M18" s="231"/>
      <c r="N18" s="231"/>
      <c r="O18" s="231"/>
      <c r="P18" s="231"/>
      <c r="Q18" s="231"/>
      <c r="R18" s="231"/>
      <c r="S18" s="231"/>
      <c r="T18" s="231"/>
      <c r="U18" s="231"/>
      <c r="V18" s="231"/>
      <c r="W18" s="232"/>
    </row>
    <row r="19" spans="2:23" x14ac:dyDescent="0.3">
      <c r="B19" s="228"/>
      <c r="C19" s="222"/>
      <c r="D19" s="222"/>
      <c r="E19" s="222"/>
      <c r="F19" s="222"/>
      <c r="G19" s="222"/>
      <c r="H19" s="222"/>
      <c r="I19" s="222"/>
      <c r="J19" s="222"/>
      <c r="K19" s="222"/>
      <c r="L19" s="222"/>
      <c r="M19" s="222"/>
      <c r="N19" s="222"/>
      <c r="O19" s="222"/>
      <c r="P19" s="222"/>
      <c r="Q19" s="222"/>
      <c r="R19" s="222"/>
      <c r="S19" s="222"/>
      <c r="T19" s="222"/>
      <c r="U19" s="222"/>
      <c r="V19" s="222"/>
      <c r="W19" s="223"/>
    </row>
    <row r="20" spans="2:23" x14ac:dyDescent="0.3">
      <c r="B20" s="32" t="s">
        <v>93</v>
      </c>
      <c r="C20" s="145" t="s">
        <v>1574</v>
      </c>
      <c r="D20" s="145"/>
      <c r="E20" s="145"/>
      <c r="F20" s="145"/>
      <c r="G20" s="145"/>
      <c r="H20" s="145"/>
      <c r="I20" s="145"/>
      <c r="J20" s="145"/>
      <c r="K20" s="145"/>
      <c r="L20" s="145"/>
      <c r="M20" s="145"/>
      <c r="N20" s="145"/>
      <c r="O20" s="145"/>
      <c r="P20" s="145"/>
      <c r="Q20" s="145"/>
      <c r="R20" s="145"/>
      <c r="S20" s="30" t="s">
        <v>2</v>
      </c>
      <c r="T20" s="30" t="s">
        <v>1575</v>
      </c>
      <c r="U20" s="30" t="s">
        <v>3</v>
      </c>
      <c r="V20" s="30" t="s">
        <v>4</v>
      </c>
      <c r="W20" s="33" t="s">
        <v>5</v>
      </c>
    </row>
    <row r="21" spans="2:23" x14ac:dyDescent="0.3">
      <c r="B21" s="100"/>
      <c r="C21" s="351"/>
      <c r="D21" s="351"/>
      <c r="E21" s="351"/>
      <c r="F21" s="351"/>
      <c r="G21" s="351"/>
      <c r="H21" s="351"/>
      <c r="I21" s="351"/>
      <c r="J21" s="351"/>
      <c r="K21" s="351"/>
      <c r="L21" s="351"/>
      <c r="M21" s="351"/>
      <c r="N21" s="351"/>
      <c r="O21" s="351"/>
      <c r="P21" s="351"/>
      <c r="Q21" s="351"/>
      <c r="R21" s="351"/>
      <c r="S21" s="37"/>
      <c r="T21" s="37"/>
      <c r="U21" s="37"/>
      <c r="V21" s="37"/>
      <c r="W21" s="38"/>
    </row>
    <row r="22" spans="2:23" x14ac:dyDescent="0.3">
      <c r="B22" s="190" t="s">
        <v>1576</v>
      </c>
      <c r="C22" s="191"/>
      <c r="D22" s="191"/>
      <c r="E22" s="191"/>
      <c r="F22" s="191"/>
      <c r="G22" s="191"/>
      <c r="H22" s="191"/>
      <c r="I22" s="191"/>
      <c r="J22" s="191"/>
      <c r="K22" s="192"/>
      <c r="L22" s="370" t="s">
        <v>1577</v>
      </c>
      <c r="M22" s="191"/>
      <c r="N22" s="191"/>
      <c r="O22" s="191"/>
      <c r="P22" s="191"/>
      <c r="Q22" s="192"/>
      <c r="R22" s="145" t="s">
        <v>1578</v>
      </c>
      <c r="S22" s="145"/>
      <c r="T22" s="145"/>
      <c r="U22" s="145"/>
      <c r="V22" s="145" t="s">
        <v>6</v>
      </c>
      <c r="W22" s="146"/>
    </row>
    <row r="23" spans="2:23" x14ac:dyDescent="0.3">
      <c r="B23" s="371"/>
      <c r="C23" s="372"/>
      <c r="D23" s="372"/>
      <c r="E23" s="372"/>
      <c r="F23" s="372"/>
      <c r="G23" s="372"/>
      <c r="H23" s="372"/>
      <c r="I23" s="372"/>
      <c r="J23" s="372"/>
      <c r="K23" s="373"/>
      <c r="L23" s="374" t="str">
        <f>+IF(ISBLANK(B23),"",VLOOKUP(B23,'Tablas auxiliares'!Q100:R167,2,FALSE))</f>
        <v/>
      </c>
      <c r="M23" s="372"/>
      <c r="N23" s="372"/>
      <c r="O23" s="372"/>
      <c r="P23" s="372"/>
      <c r="Q23" s="373"/>
      <c r="R23" s="351"/>
      <c r="S23" s="351"/>
      <c r="T23" s="351"/>
      <c r="U23" s="351"/>
      <c r="V23" s="355"/>
      <c r="W23" s="356"/>
    </row>
    <row r="24" spans="2:23" x14ac:dyDescent="0.3">
      <c r="B24" s="366" t="s">
        <v>1579</v>
      </c>
      <c r="C24" s="367"/>
      <c r="D24" s="367"/>
      <c r="E24" s="367"/>
      <c r="F24" s="367"/>
      <c r="G24" s="367"/>
      <c r="H24" s="367"/>
      <c r="I24" s="367" t="s">
        <v>1580</v>
      </c>
      <c r="J24" s="367"/>
      <c r="K24" s="367"/>
      <c r="L24" s="367"/>
      <c r="M24" s="367"/>
      <c r="N24" s="367"/>
      <c r="O24" s="367"/>
      <c r="P24" s="145" t="s">
        <v>7</v>
      </c>
      <c r="Q24" s="145"/>
      <c r="R24" s="145"/>
      <c r="S24" s="145"/>
      <c r="T24" s="145"/>
      <c r="U24" s="145"/>
      <c r="V24" s="145"/>
      <c r="W24" s="146"/>
    </row>
    <row r="25" spans="2:23" x14ac:dyDescent="0.3">
      <c r="B25" s="368"/>
      <c r="C25" s="351"/>
      <c r="D25" s="351"/>
      <c r="E25" s="351"/>
      <c r="F25" s="351"/>
      <c r="G25" s="351"/>
      <c r="H25" s="351"/>
      <c r="I25" s="351"/>
      <c r="J25" s="351"/>
      <c r="K25" s="351"/>
      <c r="L25" s="351"/>
      <c r="M25" s="351"/>
      <c r="N25" s="351"/>
      <c r="O25" s="351"/>
      <c r="P25" s="351"/>
      <c r="Q25" s="351"/>
      <c r="R25" s="351"/>
      <c r="S25" s="351"/>
      <c r="T25" s="351"/>
      <c r="U25" s="351"/>
      <c r="V25" s="351"/>
      <c r="W25" s="357"/>
    </row>
    <row r="26" spans="2:23" x14ac:dyDescent="0.3">
      <c r="B26" s="366" t="s">
        <v>1581</v>
      </c>
      <c r="C26" s="367"/>
      <c r="D26" s="367"/>
      <c r="E26" s="367"/>
      <c r="F26" s="367"/>
      <c r="G26" s="367"/>
      <c r="H26" s="367"/>
      <c r="I26" s="367"/>
      <c r="J26" s="367"/>
      <c r="K26" s="367"/>
      <c r="L26" s="145" t="s">
        <v>1582</v>
      </c>
      <c r="M26" s="145"/>
      <c r="N26" s="145"/>
      <c r="O26" s="145"/>
      <c r="P26" s="145"/>
      <c r="Q26" s="145"/>
      <c r="R26" s="145"/>
      <c r="S26" s="145"/>
      <c r="T26" s="145"/>
      <c r="U26" s="145"/>
      <c r="V26" s="145"/>
      <c r="W26" s="146"/>
    </row>
    <row r="27" spans="2:23" ht="17.25" thickBot="1" x14ac:dyDescent="0.35">
      <c r="B27" s="369"/>
      <c r="C27" s="358"/>
      <c r="D27" s="358"/>
      <c r="E27" s="358"/>
      <c r="F27" s="358"/>
      <c r="G27" s="358"/>
      <c r="H27" s="358"/>
      <c r="I27" s="358"/>
      <c r="J27" s="358"/>
      <c r="K27" s="358"/>
      <c r="L27" s="358"/>
      <c r="M27" s="358"/>
      <c r="N27" s="358"/>
      <c r="O27" s="358"/>
      <c r="P27" s="358"/>
      <c r="Q27" s="358"/>
      <c r="R27" s="358"/>
      <c r="S27" s="358"/>
      <c r="T27" s="358"/>
      <c r="U27" s="358"/>
      <c r="V27" s="358"/>
      <c r="W27" s="359"/>
    </row>
    <row r="28" spans="2:23" x14ac:dyDescent="0.3">
      <c r="B28" s="48"/>
      <c r="C28" s="48"/>
      <c r="D28" s="48"/>
      <c r="E28" s="48"/>
      <c r="F28" s="48"/>
      <c r="G28" s="48"/>
      <c r="H28" s="48"/>
      <c r="I28" s="48"/>
      <c r="J28" s="48"/>
      <c r="K28" s="48"/>
      <c r="L28" s="42"/>
      <c r="M28" s="42"/>
      <c r="N28" s="42"/>
      <c r="O28" s="42"/>
      <c r="P28" s="42"/>
      <c r="Q28" s="42"/>
      <c r="R28" s="42"/>
      <c r="S28" s="42"/>
      <c r="T28" s="42"/>
      <c r="U28" s="42"/>
      <c r="V28" s="42"/>
      <c r="W28" s="42"/>
    </row>
    <row r="29" spans="2:23" ht="17.25" thickBot="1" x14ac:dyDescent="0.35">
      <c r="B29" s="29" t="s">
        <v>923</v>
      </c>
      <c r="D29" s="29" t="s">
        <v>1583</v>
      </c>
    </row>
    <row r="30" spans="2:23" ht="16.149999999999999" customHeight="1" x14ac:dyDescent="0.3">
      <c r="B30" s="360" t="s">
        <v>1584</v>
      </c>
      <c r="C30" s="361"/>
      <c r="D30" s="361"/>
      <c r="E30" s="361"/>
      <c r="F30" s="361"/>
      <c r="G30" s="361"/>
      <c r="H30" s="361"/>
      <c r="I30" s="361"/>
      <c r="J30" s="361"/>
      <c r="K30" s="361"/>
      <c r="L30" s="361"/>
      <c r="M30" s="361"/>
      <c r="N30" s="361"/>
      <c r="O30" s="361"/>
      <c r="P30" s="361"/>
      <c r="Q30" s="361"/>
      <c r="R30" s="361"/>
      <c r="S30" s="361"/>
      <c r="T30" s="361"/>
      <c r="U30" s="361"/>
      <c r="V30" s="361"/>
      <c r="W30" s="362"/>
    </row>
    <row r="31" spans="2:23" x14ac:dyDescent="0.3">
      <c r="B31" s="363"/>
      <c r="C31" s="364"/>
      <c r="D31" s="364"/>
      <c r="E31" s="364"/>
      <c r="F31" s="364"/>
      <c r="G31" s="364"/>
      <c r="H31" s="364"/>
      <c r="I31" s="364"/>
      <c r="J31" s="364"/>
      <c r="K31" s="364"/>
      <c r="L31" s="364"/>
      <c r="M31" s="364"/>
      <c r="N31" s="364"/>
      <c r="O31" s="364"/>
      <c r="P31" s="364"/>
      <c r="Q31" s="364"/>
      <c r="R31" s="364"/>
      <c r="S31" s="364"/>
      <c r="T31" s="364"/>
      <c r="U31" s="364"/>
      <c r="V31" s="364"/>
      <c r="W31" s="365"/>
    </row>
    <row r="32" spans="2:23" ht="26.25" customHeight="1" x14ac:dyDescent="0.3">
      <c r="B32" s="83" t="s">
        <v>1585</v>
      </c>
      <c r="C32" s="84"/>
      <c r="D32" s="84"/>
      <c r="E32" s="84"/>
      <c r="F32" s="84"/>
      <c r="G32" s="84"/>
      <c r="H32" s="84"/>
      <c r="I32" s="84"/>
      <c r="J32" s="84"/>
      <c r="K32" s="84"/>
      <c r="L32" s="84"/>
      <c r="M32" s="84"/>
      <c r="N32" s="84"/>
      <c r="O32" s="84"/>
      <c r="P32" s="84"/>
      <c r="Q32" s="84"/>
      <c r="R32" s="84"/>
      <c r="S32" s="84"/>
      <c r="T32" s="84"/>
      <c r="U32" s="84"/>
      <c r="V32" s="84"/>
      <c r="W32" s="79"/>
    </row>
    <row r="33" spans="2:23" ht="33" customHeight="1" x14ac:dyDescent="0.3">
      <c r="B33" s="81"/>
      <c r="C33" s="174" t="s">
        <v>1586</v>
      </c>
      <c r="D33" s="175"/>
      <c r="E33" s="175"/>
      <c r="F33" s="175"/>
      <c r="G33" s="175"/>
      <c r="H33" s="175"/>
      <c r="I33" s="175"/>
      <c r="J33" s="175"/>
      <c r="K33" s="175"/>
      <c r="L33" s="175"/>
      <c r="M33" s="175"/>
      <c r="N33" s="175"/>
      <c r="O33" s="175"/>
      <c r="P33" s="175"/>
      <c r="Q33" s="175"/>
      <c r="R33" s="175"/>
      <c r="S33" s="175"/>
      <c r="T33" s="175"/>
      <c r="U33" s="175"/>
      <c r="V33" s="175"/>
      <c r="W33" s="176"/>
    </row>
    <row r="34" spans="2:23" ht="18" customHeight="1" x14ac:dyDescent="0.3">
      <c r="B34" s="82"/>
      <c r="C34" s="85"/>
      <c r="D34" s="85"/>
      <c r="E34" s="85"/>
      <c r="F34" s="85"/>
      <c r="G34" s="85"/>
      <c r="H34" s="85"/>
      <c r="I34" s="85"/>
      <c r="J34" s="85"/>
      <c r="K34" s="85"/>
      <c r="L34" s="85"/>
      <c r="M34" s="85"/>
      <c r="N34" s="85"/>
      <c r="O34" s="85"/>
      <c r="P34" s="85"/>
      <c r="Q34" s="85"/>
      <c r="R34" s="85"/>
      <c r="S34" s="85"/>
      <c r="T34" s="85"/>
      <c r="U34" s="85"/>
      <c r="V34" s="86"/>
      <c r="W34" s="79"/>
    </row>
    <row r="35" spans="2:23" ht="27.75" customHeight="1" x14ac:dyDescent="0.3">
      <c r="B35" s="81"/>
      <c r="C35" s="171" t="s">
        <v>1587</v>
      </c>
      <c r="D35" s="172"/>
      <c r="E35" s="172"/>
      <c r="F35" s="172"/>
      <c r="G35" s="172"/>
      <c r="H35" s="172"/>
      <c r="I35" s="172"/>
      <c r="J35" s="172"/>
      <c r="K35" s="172"/>
      <c r="L35" s="172"/>
      <c r="M35" s="172"/>
      <c r="N35" s="172"/>
      <c r="O35" s="172"/>
      <c r="P35" s="172"/>
      <c r="Q35" s="172"/>
      <c r="R35" s="172"/>
      <c r="S35" s="172"/>
      <c r="T35" s="172"/>
      <c r="U35" s="172"/>
      <c r="V35" s="172"/>
      <c r="W35" s="173"/>
    </row>
    <row r="36" spans="2:23" ht="15.75" customHeight="1" x14ac:dyDescent="0.3">
      <c r="B36" s="53"/>
      <c r="W36" s="49"/>
    </row>
    <row r="37" spans="2:23" x14ac:dyDescent="0.3">
      <c r="B37" s="179"/>
      <c r="C37" s="180"/>
      <c r="D37" s="180"/>
      <c r="E37" s="180"/>
      <c r="F37" s="180"/>
      <c r="G37" s="180"/>
      <c r="H37" s="180"/>
      <c r="I37" s="180"/>
      <c r="J37" s="180"/>
      <c r="K37" s="180"/>
      <c r="L37" s="180"/>
      <c r="M37" s="180"/>
      <c r="N37" s="180"/>
      <c r="O37" s="180"/>
      <c r="P37" s="180"/>
      <c r="Q37" s="180"/>
      <c r="R37" s="180"/>
      <c r="S37" s="180"/>
      <c r="T37" s="180"/>
      <c r="U37" s="180"/>
      <c r="V37" s="180"/>
      <c r="W37" s="49"/>
    </row>
    <row r="38" spans="2:23" x14ac:dyDescent="0.3">
      <c r="B38" s="50" t="s">
        <v>1588</v>
      </c>
      <c r="C38" s="51"/>
      <c r="D38" s="51"/>
      <c r="E38" s="52"/>
      <c r="F38" s="182"/>
      <c r="G38" s="183"/>
      <c r="H38" s="41" t="s">
        <v>1589</v>
      </c>
      <c r="K38" s="182"/>
      <c r="L38" s="183"/>
      <c r="M38" s="41" t="s">
        <v>1590</v>
      </c>
      <c r="R38" s="352"/>
      <c r="S38" s="353"/>
      <c r="T38" s="41" t="s">
        <v>1591</v>
      </c>
      <c r="U38" s="354"/>
      <c r="V38" s="354"/>
      <c r="W38" s="49"/>
    </row>
    <row r="39" spans="2:23" x14ac:dyDescent="0.3">
      <c r="B39" s="375" t="s">
        <v>1592</v>
      </c>
      <c r="C39" s="376"/>
      <c r="D39" s="376"/>
      <c r="E39" s="376"/>
      <c r="F39" s="376"/>
      <c r="G39" s="376"/>
      <c r="H39" s="376"/>
      <c r="I39" s="376"/>
      <c r="J39" s="376"/>
      <c r="K39" s="376"/>
      <c r="L39" s="376"/>
      <c r="M39" s="376"/>
      <c r="N39" s="376"/>
      <c r="O39" s="376"/>
      <c r="P39" s="376"/>
      <c r="Q39" s="376"/>
      <c r="R39" s="376"/>
      <c r="S39" s="376"/>
      <c r="T39" s="376"/>
      <c r="U39" s="376"/>
      <c r="V39" s="377"/>
      <c r="W39" s="49"/>
    </row>
    <row r="40" spans="2:23" x14ac:dyDescent="0.3">
      <c r="B40" s="375"/>
      <c r="C40" s="376"/>
      <c r="D40" s="376"/>
      <c r="E40" s="376"/>
      <c r="F40" s="376"/>
      <c r="G40" s="376"/>
      <c r="H40" s="376"/>
      <c r="I40" s="376"/>
      <c r="J40" s="376"/>
      <c r="K40" s="376"/>
      <c r="L40" s="376"/>
      <c r="M40" s="376"/>
      <c r="N40" s="376"/>
      <c r="O40" s="376"/>
      <c r="P40" s="376"/>
      <c r="Q40" s="376"/>
      <c r="R40" s="376"/>
      <c r="S40" s="376"/>
      <c r="T40" s="376"/>
      <c r="U40" s="376"/>
      <c r="V40" s="377"/>
      <c r="W40" s="49"/>
    </row>
    <row r="41" spans="2:23" x14ac:dyDescent="0.3">
      <c r="B41" s="375" t="s">
        <v>1593</v>
      </c>
      <c r="C41" s="376"/>
      <c r="D41" s="376"/>
      <c r="E41" s="376"/>
      <c r="F41" s="376"/>
      <c r="G41" s="376"/>
      <c r="H41" s="376"/>
      <c r="I41" s="376"/>
      <c r="J41" s="376"/>
      <c r="K41" s="376"/>
      <c r="L41" s="376"/>
      <c r="M41" s="376"/>
      <c r="N41" s="376"/>
      <c r="O41" s="376"/>
      <c r="P41" s="376"/>
      <c r="Q41" s="376"/>
      <c r="R41" s="376"/>
      <c r="S41" s="376"/>
      <c r="T41" s="376"/>
      <c r="U41" s="376"/>
      <c r="V41" s="377"/>
      <c r="W41" s="49"/>
    </row>
    <row r="42" spans="2:23" ht="16.149999999999999" customHeight="1" x14ac:dyDescent="0.3">
      <c r="B42" s="53"/>
      <c r="C42" s="378" t="s">
        <v>1594</v>
      </c>
      <c r="D42" s="378"/>
      <c r="E42" s="378"/>
      <c r="F42" s="378"/>
      <c r="G42" s="378"/>
      <c r="H42" s="378"/>
      <c r="I42" s="378"/>
      <c r="J42" s="378"/>
      <c r="K42" s="378"/>
      <c r="L42" s="378"/>
      <c r="M42" s="378"/>
      <c r="N42" s="378"/>
      <c r="O42" s="378"/>
      <c r="P42" s="378"/>
      <c r="Q42" s="378"/>
      <c r="R42" s="378"/>
      <c r="S42" s="378"/>
      <c r="T42" s="378"/>
      <c r="U42" s="378"/>
      <c r="V42" s="379"/>
      <c r="W42" s="49"/>
    </row>
    <row r="43" spans="2:23" x14ac:dyDescent="0.3">
      <c r="B43" s="53"/>
      <c r="C43" s="378"/>
      <c r="D43" s="378"/>
      <c r="E43" s="378"/>
      <c r="F43" s="378"/>
      <c r="G43" s="378"/>
      <c r="H43" s="378"/>
      <c r="I43" s="378"/>
      <c r="J43" s="378"/>
      <c r="K43" s="378"/>
      <c r="L43" s="378"/>
      <c r="M43" s="378"/>
      <c r="N43" s="378"/>
      <c r="O43" s="378"/>
      <c r="P43" s="378"/>
      <c r="Q43" s="378"/>
      <c r="R43" s="378"/>
      <c r="S43" s="378"/>
      <c r="T43" s="378"/>
      <c r="U43" s="378"/>
      <c r="V43" s="379"/>
      <c r="W43" s="49"/>
    </row>
    <row r="44" spans="2:23" x14ac:dyDescent="0.3">
      <c r="B44" s="54"/>
      <c r="C44" s="378"/>
      <c r="D44" s="378"/>
      <c r="E44" s="378"/>
      <c r="F44" s="378"/>
      <c r="G44" s="378"/>
      <c r="H44" s="378"/>
      <c r="I44" s="378"/>
      <c r="J44" s="378"/>
      <c r="K44" s="378"/>
      <c r="L44" s="378"/>
      <c r="M44" s="378"/>
      <c r="N44" s="378"/>
      <c r="O44" s="378"/>
      <c r="P44" s="378"/>
      <c r="Q44" s="378"/>
      <c r="R44" s="378"/>
      <c r="S44" s="378"/>
      <c r="T44" s="378"/>
      <c r="U44" s="378"/>
      <c r="V44" s="379"/>
      <c r="W44" s="49"/>
    </row>
    <row r="45" spans="2:23" x14ac:dyDescent="0.3">
      <c r="B45" s="53"/>
      <c r="C45" s="378"/>
      <c r="D45" s="378"/>
      <c r="E45" s="378"/>
      <c r="F45" s="378"/>
      <c r="G45" s="378"/>
      <c r="H45" s="378"/>
      <c r="I45" s="378"/>
      <c r="J45" s="378"/>
      <c r="K45" s="378"/>
      <c r="L45" s="378"/>
      <c r="M45" s="378"/>
      <c r="N45" s="378"/>
      <c r="O45" s="378"/>
      <c r="P45" s="378"/>
      <c r="Q45" s="378"/>
      <c r="R45" s="378"/>
      <c r="S45" s="378"/>
      <c r="T45" s="378"/>
      <c r="U45" s="378"/>
      <c r="V45" s="379"/>
      <c r="W45" s="49"/>
    </row>
    <row r="46" spans="2:23" ht="16.149999999999999" customHeight="1" x14ac:dyDescent="0.3">
      <c r="B46" s="53"/>
      <c r="C46" s="380" t="s">
        <v>1595</v>
      </c>
      <c r="D46" s="380"/>
      <c r="E46" s="380"/>
      <c r="F46" s="380"/>
      <c r="G46" s="380"/>
      <c r="H46" s="380"/>
      <c r="I46" s="380"/>
      <c r="J46" s="380"/>
      <c r="K46" s="380"/>
      <c r="L46" s="380"/>
      <c r="M46" s="380"/>
      <c r="N46" s="380"/>
      <c r="O46" s="380"/>
      <c r="P46" s="380"/>
      <c r="Q46" s="380"/>
      <c r="R46" s="380"/>
      <c r="S46" s="380"/>
      <c r="T46" s="380"/>
      <c r="U46" s="380"/>
      <c r="V46" s="381"/>
      <c r="W46" s="49"/>
    </row>
    <row r="47" spans="2:23" x14ac:dyDescent="0.3">
      <c r="B47" s="54"/>
      <c r="C47" s="380"/>
      <c r="D47" s="380"/>
      <c r="E47" s="380"/>
      <c r="F47" s="380"/>
      <c r="G47" s="380"/>
      <c r="H47" s="380"/>
      <c r="I47" s="380"/>
      <c r="J47" s="380"/>
      <c r="K47" s="380"/>
      <c r="L47" s="380"/>
      <c r="M47" s="380"/>
      <c r="N47" s="380"/>
      <c r="O47" s="380"/>
      <c r="P47" s="380"/>
      <c r="Q47" s="380"/>
      <c r="R47" s="380"/>
      <c r="S47" s="380"/>
      <c r="T47" s="380"/>
      <c r="U47" s="380"/>
      <c r="V47" s="381"/>
      <c r="W47" s="49"/>
    </row>
    <row r="48" spans="2:23" x14ac:dyDescent="0.3">
      <c r="B48" s="53"/>
      <c r="C48" s="380"/>
      <c r="D48" s="380"/>
      <c r="E48" s="380"/>
      <c r="F48" s="380"/>
      <c r="G48" s="380"/>
      <c r="H48" s="380"/>
      <c r="I48" s="380"/>
      <c r="J48" s="380"/>
      <c r="K48" s="380"/>
      <c r="L48" s="380"/>
      <c r="M48" s="380"/>
      <c r="N48" s="380"/>
      <c r="O48" s="380"/>
      <c r="P48" s="380"/>
      <c r="Q48" s="380"/>
      <c r="R48" s="380"/>
      <c r="S48" s="380"/>
      <c r="T48" s="380"/>
      <c r="U48" s="380"/>
      <c r="V48" s="381"/>
      <c r="W48" s="49"/>
    </row>
    <row r="49" spans="2:23" ht="17.25" thickBot="1" x14ac:dyDescent="0.35">
      <c r="B49" s="55"/>
      <c r="C49" s="80"/>
      <c r="D49" s="80"/>
      <c r="E49" s="80"/>
      <c r="F49" s="80"/>
      <c r="G49" s="80"/>
      <c r="H49" s="80"/>
      <c r="I49" s="80"/>
      <c r="J49" s="80"/>
      <c r="K49" s="80"/>
      <c r="L49" s="80"/>
      <c r="M49" s="80"/>
      <c r="N49" s="80"/>
      <c r="O49" s="80"/>
      <c r="P49" s="80"/>
      <c r="Q49" s="80"/>
      <c r="R49" s="80"/>
      <c r="S49" s="80"/>
      <c r="T49" s="80"/>
      <c r="U49" s="80"/>
      <c r="V49" s="80"/>
      <c r="W49" s="56"/>
    </row>
    <row r="51" spans="2:23" ht="17.25" thickBot="1" x14ac:dyDescent="0.35">
      <c r="B51" s="57" t="s">
        <v>1596</v>
      </c>
      <c r="C51" s="46"/>
      <c r="D51" s="46"/>
      <c r="E51" s="58"/>
      <c r="F51" s="58"/>
      <c r="G51" s="58"/>
      <c r="H51" s="58"/>
      <c r="I51" s="46"/>
      <c r="J51" s="46"/>
      <c r="K51" s="46"/>
      <c r="L51" s="46"/>
      <c r="M51" s="46"/>
      <c r="N51" s="46"/>
      <c r="O51" s="46"/>
      <c r="P51" s="46"/>
      <c r="Q51" s="46"/>
      <c r="R51" s="46"/>
      <c r="S51" s="46"/>
      <c r="T51" s="46"/>
      <c r="U51" s="46"/>
      <c r="V51" s="46"/>
      <c r="W51" s="46"/>
    </row>
    <row r="52" spans="2:23" ht="16.149999999999999" customHeight="1" thickBot="1" x14ac:dyDescent="0.35">
      <c r="B52" s="261" t="s">
        <v>1597</v>
      </c>
      <c r="C52" s="261"/>
      <c r="D52" s="261"/>
      <c r="E52" s="261"/>
      <c r="F52" s="261"/>
      <c r="G52" s="261"/>
      <c r="H52" s="261"/>
      <c r="I52" s="275" t="s">
        <v>1598</v>
      </c>
      <c r="J52" s="275"/>
      <c r="K52" s="275"/>
      <c r="L52" s="216" t="s">
        <v>1599</v>
      </c>
      <c r="M52" s="216"/>
      <c r="N52" s="216"/>
      <c r="O52" s="143" t="s">
        <v>1600</v>
      </c>
      <c r="P52" s="143"/>
      <c r="Q52" s="143"/>
      <c r="R52" s="143" t="s">
        <v>1601</v>
      </c>
      <c r="S52" s="143"/>
      <c r="T52" s="143"/>
      <c r="U52" s="217" t="s">
        <v>8</v>
      </c>
      <c r="V52" s="217"/>
      <c r="W52" s="217"/>
    </row>
    <row r="53" spans="2:23" x14ac:dyDescent="0.3">
      <c r="B53" s="261"/>
      <c r="C53" s="261"/>
      <c r="D53" s="261"/>
      <c r="E53" s="261"/>
      <c r="F53" s="261"/>
      <c r="G53" s="261"/>
      <c r="H53" s="261"/>
      <c r="I53" s="275"/>
      <c r="J53" s="275"/>
      <c r="K53" s="275"/>
      <c r="L53" s="216"/>
      <c r="M53" s="216"/>
      <c r="N53" s="216"/>
      <c r="O53" s="143"/>
      <c r="P53" s="143"/>
      <c r="Q53" s="143"/>
      <c r="R53" s="143"/>
      <c r="S53" s="143"/>
      <c r="T53" s="143"/>
      <c r="U53" s="217"/>
      <c r="V53" s="217"/>
      <c r="W53" s="217"/>
    </row>
    <row r="54" spans="2:23" x14ac:dyDescent="0.3">
      <c r="B54" s="184" t="s">
        <v>1716</v>
      </c>
      <c r="C54" s="185"/>
      <c r="D54" s="185"/>
      <c r="E54" s="185"/>
      <c r="F54" s="185"/>
      <c r="G54" s="185"/>
      <c r="H54" s="186"/>
      <c r="I54" s="34" t="s">
        <v>1194</v>
      </c>
      <c r="J54" s="34" t="s">
        <v>1602</v>
      </c>
      <c r="K54" s="34" t="s">
        <v>1195</v>
      </c>
      <c r="L54" s="34" t="s">
        <v>1194</v>
      </c>
      <c r="M54" s="34" t="s">
        <v>1602</v>
      </c>
      <c r="N54" s="34" t="s">
        <v>1195</v>
      </c>
      <c r="O54" s="34" t="s">
        <v>1194</v>
      </c>
      <c r="P54" s="34" t="s">
        <v>1602</v>
      </c>
      <c r="Q54" s="34" t="s">
        <v>1195</v>
      </c>
      <c r="R54" s="34" t="s">
        <v>1194</v>
      </c>
      <c r="S54" s="34" t="s">
        <v>1602</v>
      </c>
      <c r="T54" s="34" t="s">
        <v>1195</v>
      </c>
      <c r="U54" s="35" t="s">
        <v>1194</v>
      </c>
      <c r="V54" s="35" t="s">
        <v>1602</v>
      </c>
      <c r="W54" s="36" t="s">
        <v>1195</v>
      </c>
    </row>
    <row r="55" spans="2:23" x14ac:dyDescent="0.3">
      <c r="B55" s="316" t="s">
        <v>1603</v>
      </c>
      <c r="C55" s="316"/>
      <c r="D55" s="316"/>
      <c r="E55" s="316"/>
      <c r="F55" s="316"/>
      <c r="G55" s="316"/>
      <c r="H55" s="316"/>
      <c r="I55" s="37"/>
      <c r="J55" s="37"/>
      <c r="K55" s="37"/>
      <c r="L55" s="37"/>
      <c r="M55" s="37"/>
      <c r="N55" s="37"/>
      <c r="O55" s="37"/>
      <c r="P55" s="37"/>
      <c r="Q55" s="37"/>
      <c r="R55" s="37"/>
      <c r="S55" s="37"/>
      <c r="T55" s="37"/>
      <c r="U55" s="37">
        <f>+I55+L55+O55+R55</f>
        <v>0</v>
      </c>
      <c r="V55" s="37">
        <f>+J55+M55+P55+S55</f>
        <v>0</v>
      </c>
      <c r="W55" s="38">
        <f>+K55+N55+Q55+T55</f>
        <v>0</v>
      </c>
    </row>
    <row r="56" spans="2:23" x14ac:dyDescent="0.3">
      <c r="B56" s="316" t="s">
        <v>1604</v>
      </c>
      <c r="C56" s="316"/>
      <c r="D56" s="316"/>
      <c r="E56" s="316"/>
      <c r="F56" s="316"/>
      <c r="G56" s="316"/>
      <c r="H56" s="316"/>
      <c r="I56" s="37"/>
      <c r="J56" s="37"/>
      <c r="K56" s="37"/>
      <c r="L56" s="37"/>
      <c r="M56" s="37"/>
      <c r="N56" s="37"/>
      <c r="O56" s="37"/>
      <c r="P56" s="37"/>
      <c r="Q56" s="37"/>
      <c r="R56" s="37"/>
      <c r="S56" s="37"/>
      <c r="T56" s="37"/>
      <c r="U56" s="37">
        <f>SUM(R56,O56,L56,I56)</f>
        <v>0</v>
      </c>
      <c r="V56" s="37">
        <f>+J56+M56+P56+S56</f>
        <v>0</v>
      </c>
      <c r="W56" s="38">
        <f>+K56+N56+Q56+T56</f>
        <v>0</v>
      </c>
    </row>
    <row r="57" spans="2:23" ht="17.25" thickBot="1" x14ac:dyDescent="0.35">
      <c r="B57" s="39"/>
      <c r="C57" s="40"/>
      <c r="D57" s="40"/>
      <c r="E57" s="40"/>
      <c r="F57" s="40"/>
      <c r="G57" s="40"/>
      <c r="H57" s="40"/>
      <c r="I57" s="40"/>
      <c r="J57" s="40"/>
      <c r="K57" s="40"/>
      <c r="L57" s="40"/>
      <c r="M57" s="40"/>
      <c r="N57" s="40"/>
      <c r="O57" s="40"/>
      <c r="P57" s="40"/>
      <c r="Q57" s="40"/>
      <c r="R57" s="40"/>
      <c r="S57" s="40"/>
      <c r="T57" s="40"/>
      <c r="U57" s="382">
        <f>SUM(U55:W56)</f>
        <v>0</v>
      </c>
      <c r="V57" s="382"/>
      <c r="W57" s="382"/>
    </row>
    <row r="58" spans="2:23" ht="17.25" thickBot="1" x14ac:dyDescent="0.35">
      <c r="U58" s="59"/>
      <c r="V58" s="59"/>
      <c r="W58" s="59"/>
    </row>
    <row r="59" spans="2:23" ht="16.149999999999999" customHeight="1" x14ac:dyDescent="0.3">
      <c r="B59" s="317" t="s">
        <v>1605</v>
      </c>
      <c r="C59" s="159"/>
      <c r="D59" s="159"/>
      <c r="E59" s="159"/>
      <c r="F59" s="159"/>
      <c r="G59" s="159"/>
      <c r="H59" s="216" t="s">
        <v>1606</v>
      </c>
      <c r="I59" s="216"/>
      <c r="J59" s="216"/>
      <c r="K59" s="216"/>
      <c r="L59" s="216"/>
      <c r="M59" s="216"/>
      <c r="N59" s="216"/>
      <c r="O59" s="330" t="s">
        <v>1607</v>
      </c>
      <c r="P59" s="331"/>
      <c r="Q59" s="331"/>
      <c r="R59" s="331"/>
      <c r="S59" s="331"/>
      <c r="T59" s="331"/>
      <c r="U59" s="331"/>
      <c r="V59" s="331"/>
      <c r="W59" s="332"/>
    </row>
    <row r="60" spans="2:23" x14ac:dyDescent="0.3">
      <c r="B60" s="318"/>
      <c r="C60" s="162"/>
      <c r="D60" s="162"/>
      <c r="E60" s="162"/>
      <c r="F60" s="162"/>
      <c r="G60" s="162"/>
      <c r="H60" s="128" t="s">
        <v>1608</v>
      </c>
      <c r="I60" s="128"/>
      <c r="J60" s="128"/>
      <c r="K60" s="128"/>
      <c r="L60" s="128"/>
      <c r="M60" s="128"/>
      <c r="N60" s="128"/>
      <c r="O60" s="128" t="s">
        <v>1609</v>
      </c>
      <c r="P60" s="128"/>
      <c r="Q60" s="128"/>
      <c r="R60" s="128"/>
      <c r="S60" s="128" t="s">
        <v>1610</v>
      </c>
      <c r="T60" s="128" t="s">
        <v>1611</v>
      </c>
      <c r="U60" s="128"/>
      <c r="V60" s="128" t="s">
        <v>1612</v>
      </c>
      <c r="W60" s="244"/>
    </row>
    <row r="61" spans="2:23" x14ac:dyDescent="0.3">
      <c r="B61" s="319"/>
      <c r="C61" s="165"/>
      <c r="D61" s="165"/>
      <c r="E61" s="165"/>
      <c r="F61" s="165"/>
      <c r="G61" s="165"/>
      <c r="H61" s="128" t="s">
        <v>1613</v>
      </c>
      <c r="I61" s="128"/>
      <c r="J61" s="128" t="s">
        <v>1614</v>
      </c>
      <c r="K61" s="128"/>
      <c r="L61" s="128" t="s">
        <v>1615</v>
      </c>
      <c r="M61" s="128"/>
      <c r="N61" s="109" t="s">
        <v>8</v>
      </c>
      <c r="O61" s="78">
        <v>1</v>
      </c>
      <c r="P61" s="78">
        <v>2</v>
      </c>
      <c r="Q61" s="78">
        <v>3</v>
      </c>
      <c r="R61" s="78">
        <v>4</v>
      </c>
      <c r="S61" s="128"/>
      <c r="T61" s="78">
        <v>1</v>
      </c>
      <c r="U61" s="78">
        <v>2</v>
      </c>
      <c r="V61" s="128"/>
      <c r="W61" s="244"/>
    </row>
    <row r="62" spans="2:23" x14ac:dyDescent="0.3">
      <c r="B62" s="328" t="s">
        <v>1598</v>
      </c>
      <c r="C62" s="329"/>
      <c r="D62" s="329"/>
      <c r="E62" s="329"/>
      <c r="F62" s="329"/>
      <c r="G62" s="329"/>
      <c r="H62" s="129"/>
      <c r="I62" s="129"/>
      <c r="J62" s="129"/>
      <c r="K62" s="129"/>
      <c r="L62" s="129"/>
      <c r="M62" s="129"/>
      <c r="N62" s="110">
        <f>+SUM(H62:M62)</f>
        <v>0</v>
      </c>
      <c r="O62" s="60"/>
      <c r="P62" s="60"/>
      <c r="Q62" s="60"/>
      <c r="R62" s="60"/>
      <c r="S62" s="60"/>
      <c r="T62" s="60"/>
      <c r="U62" s="60"/>
      <c r="V62" s="324"/>
      <c r="W62" s="325"/>
    </row>
    <row r="63" spans="2:23" x14ac:dyDescent="0.3">
      <c r="B63" s="328" t="s">
        <v>1599</v>
      </c>
      <c r="C63" s="329"/>
      <c r="D63" s="329"/>
      <c r="E63" s="329"/>
      <c r="F63" s="329"/>
      <c r="G63" s="329"/>
      <c r="H63" s="129"/>
      <c r="I63" s="129"/>
      <c r="J63" s="129"/>
      <c r="K63" s="129"/>
      <c r="L63" s="129"/>
      <c r="M63" s="129"/>
      <c r="N63" s="110">
        <f t="shared" ref="N63:N65" si="0">+SUM(H63:M63)</f>
        <v>0</v>
      </c>
      <c r="O63" s="60"/>
      <c r="P63" s="60"/>
      <c r="Q63" s="60"/>
      <c r="R63" s="60"/>
      <c r="S63" s="60"/>
      <c r="T63" s="60"/>
      <c r="U63" s="60"/>
      <c r="V63" s="324"/>
      <c r="W63" s="325"/>
    </row>
    <row r="64" spans="2:23" x14ac:dyDescent="0.3">
      <c r="B64" s="328" t="s">
        <v>1600</v>
      </c>
      <c r="C64" s="329"/>
      <c r="D64" s="329"/>
      <c r="E64" s="329"/>
      <c r="F64" s="329"/>
      <c r="G64" s="329"/>
      <c r="H64" s="129"/>
      <c r="I64" s="129"/>
      <c r="J64" s="129"/>
      <c r="K64" s="129"/>
      <c r="L64" s="129"/>
      <c r="M64" s="129"/>
      <c r="N64" s="110">
        <f t="shared" si="0"/>
        <v>0</v>
      </c>
      <c r="O64" s="60"/>
      <c r="P64" s="60"/>
      <c r="Q64" s="60"/>
      <c r="R64" s="60"/>
      <c r="S64" s="60"/>
      <c r="T64" s="60"/>
      <c r="U64" s="60"/>
      <c r="V64" s="324"/>
      <c r="W64" s="325"/>
    </row>
    <row r="65" spans="2:23" x14ac:dyDescent="0.3">
      <c r="B65" s="328" t="s">
        <v>1601</v>
      </c>
      <c r="C65" s="329"/>
      <c r="D65" s="329"/>
      <c r="E65" s="329"/>
      <c r="F65" s="329"/>
      <c r="G65" s="329"/>
      <c r="H65" s="129"/>
      <c r="I65" s="129"/>
      <c r="J65" s="129"/>
      <c r="K65" s="129"/>
      <c r="L65" s="129"/>
      <c r="M65" s="129"/>
      <c r="N65" s="110">
        <f t="shared" si="0"/>
        <v>0</v>
      </c>
      <c r="O65" s="60"/>
      <c r="P65" s="60"/>
      <c r="Q65" s="60"/>
      <c r="R65" s="60"/>
      <c r="S65" s="105"/>
      <c r="T65" s="60"/>
      <c r="U65" s="60"/>
      <c r="V65" s="324"/>
      <c r="W65" s="325"/>
    </row>
    <row r="66" spans="2:23" ht="17.25" thickBot="1" x14ac:dyDescent="0.35">
      <c r="B66" s="326" t="s">
        <v>8</v>
      </c>
      <c r="C66" s="327"/>
      <c r="D66" s="327"/>
      <c r="E66" s="327"/>
      <c r="F66" s="327"/>
      <c r="G66" s="327"/>
      <c r="H66" s="320">
        <f>SUM(H62:H65)</f>
        <v>0</v>
      </c>
      <c r="I66" s="320"/>
      <c r="J66" s="320">
        <f t="shared" ref="J66:L66" si="1">SUM(J62:J65)</f>
        <v>0</v>
      </c>
      <c r="K66" s="320"/>
      <c r="L66" s="320">
        <f t="shared" si="1"/>
        <v>0</v>
      </c>
      <c r="M66" s="320"/>
      <c r="N66" s="111">
        <f>+SUM(N62:N65)</f>
        <v>0</v>
      </c>
      <c r="O66" s="112"/>
      <c r="P66" s="112"/>
      <c r="Q66" s="112"/>
      <c r="R66" s="112"/>
      <c r="S66" s="111">
        <f>+SUM(S62:S65)</f>
        <v>0</v>
      </c>
      <c r="T66" s="321" t="s">
        <v>8</v>
      </c>
      <c r="U66" s="321"/>
      <c r="V66" s="322">
        <f>SUM(V62:V65)</f>
        <v>0</v>
      </c>
      <c r="W66" s="323"/>
    </row>
    <row r="67" spans="2:23" ht="17.25" thickBot="1" x14ac:dyDescent="0.35">
      <c r="U67" s="42"/>
      <c r="V67" s="42"/>
      <c r="W67" s="42"/>
    </row>
    <row r="68" spans="2:23" x14ac:dyDescent="0.3">
      <c r="B68" s="214" t="s">
        <v>1616</v>
      </c>
      <c r="C68" s="214"/>
      <c r="D68" s="214"/>
      <c r="E68" s="214"/>
      <c r="F68" s="214"/>
      <c r="G68" s="214"/>
      <c r="H68" s="214"/>
      <c r="I68" s="214"/>
      <c r="J68" s="214"/>
      <c r="K68" s="214"/>
      <c r="L68" s="214"/>
      <c r="M68" s="214"/>
      <c r="N68" s="214"/>
      <c r="O68" s="214"/>
      <c r="P68" s="214"/>
      <c r="Q68" s="214"/>
      <c r="R68" s="214"/>
      <c r="S68" s="214"/>
      <c r="T68" s="214"/>
      <c r="U68" s="214"/>
      <c r="V68" s="214"/>
      <c r="W68" s="214"/>
    </row>
    <row r="69" spans="2:23" ht="16.149999999999999" customHeight="1" x14ac:dyDescent="0.3">
      <c r="B69" s="243" t="s">
        <v>1617</v>
      </c>
      <c r="C69" s="243"/>
      <c r="D69" s="243"/>
      <c r="E69" s="128" t="s">
        <v>1618</v>
      </c>
      <c r="F69" s="128"/>
      <c r="G69" s="128"/>
      <c r="H69" s="128"/>
      <c r="I69" s="128"/>
      <c r="J69" s="128"/>
      <c r="K69" s="128"/>
      <c r="L69" s="128"/>
      <c r="M69" s="128"/>
      <c r="N69" s="128"/>
      <c r="O69" s="128"/>
      <c r="P69" s="128"/>
      <c r="Q69" s="128"/>
      <c r="R69" s="128"/>
      <c r="S69" s="128"/>
      <c r="T69" s="263" t="s">
        <v>1620</v>
      </c>
      <c r="U69" s="263"/>
      <c r="V69" s="263"/>
      <c r="W69" s="263"/>
    </row>
    <row r="70" spans="2:23" x14ac:dyDescent="0.3">
      <c r="B70" s="243"/>
      <c r="C70" s="243"/>
      <c r="D70" s="243"/>
      <c r="E70" s="128" t="s">
        <v>1619</v>
      </c>
      <c r="F70" s="128"/>
      <c r="G70" s="128"/>
      <c r="H70" s="128"/>
      <c r="I70" s="128"/>
      <c r="J70" s="128"/>
      <c r="K70" s="128"/>
      <c r="L70" s="128" t="s">
        <v>1717</v>
      </c>
      <c r="M70" s="128"/>
      <c r="N70" s="128"/>
      <c r="O70" s="128"/>
      <c r="P70" s="128"/>
      <c r="Q70" s="128"/>
      <c r="R70" s="128"/>
      <c r="S70" s="128"/>
      <c r="T70" s="263"/>
      <c r="U70" s="263"/>
      <c r="V70" s="263"/>
      <c r="W70" s="263"/>
    </row>
    <row r="71" spans="2:23" ht="17.25" thickBot="1" x14ac:dyDescent="0.35">
      <c r="B71" s="313"/>
      <c r="C71" s="313"/>
      <c r="D71" s="313"/>
      <c r="E71" s="314"/>
      <c r="F71" s="314"/>
      <c r="G71" s="314"/>
      <c r="H71" s="314"/>
      <c r="I71" s="314"/>
      <c r="J71" s="314"/>
      <c r="K71" s="314"/>
      <c r="L71" s="315"/>
      <c r="M71" s="315"/>
      <c r="N71" s="315"/>
      <c r="O71" s="315"/>
      <c r="P71" s="315"/>
      <c r="Q71" s="315"/>
      <c r="R71" s="315"/>
      <c r="S71" s="315"/>
      <c r="T71" s="252"/>
      <c r="U71" s="252"/>
      <c r="V71" s="252"/>
      <c r="W71" s="252"/>
    </row>
    <row r="72" spans="2:23" ht="17.25" thickBot="1" x14ac:dyDescent="0.35">
      <c r="U72" s="42"/>
      <c r="V72" s="42"/>
      <c r="W72" s="42"/>
    </row>
    <row r="73" spans="2:23" x14ac:dyDescent="0.3">
      <c r="B73" s="215" t="s">
        <v>1621</v>
      </c>
      <c r="C73" s="216"/>
      <c r="D73" s="216"/>
      <c r="E73" s="216"/>
      <c r="F73" s="216"/>
      <c r="G73" s="216"/>
      <c r="H73" s="216"/>
      <c r="I73" s="216"/>
      <c r="J73" s="216"/>
      <c r="K73" s="216"/>
      <c r="L73" s="216"/>
      <c r="M73" s="216"/>
      <c r="N73" s="216"/>
      <c r="O73" s="216"/>
      <c r="P73" s="216"/>
      <c r="Q73" s="216"/>
      <c r="R73" s="216"/>
      <c r="S73" s="216"/>
      <c r="T73" s="216"/>
      <c r="U73" s="216"/>
      <c r="V73" s="216"/>
      <c r="W73" s="217"/>
    </row>
    <row r="74" spans="2:23" ht="16.149999999999999" customHeight="1" x14ac:dyDescent="0.3">
      <c r="B74" s="243" t="s">
        <v>1622</v>
      </c>
      <c r="C74" s="128"/>
      <c r="D74" s="128"/>
      <c r="E74" s="128"/>
      <c r="F74" s="128"/>
      <c r="G74" s="128"/>
      <c r="H74" s="128"/>
      <c r="I74" s="128"/>
      <c r="J74" s="128"/>
      <c r="K74" s="128"/>
      <c r="L74" s="128" t="s">
        <v>1576</v>
      </c>
      <c r="M74" s="128"/>
      <c r="N74" s="128"/>
      <c r="O74" s="128"/>
      <c r="P74" s="128" t="s">
        <v>1623</v>
      </c>
      <c r="Q74" s="128"/>
      <c r="R74" s="128"/>
      <c r="S74" s="128"/>
      <c r="T74" s="262" t="s">
        <v>1626</v>
      </c>
      <c r="U74" s="262"/>
      <c r="V74" s="262"/>
      <c r="W74" s="263"/>
    </row>
    <row r="75" spans="2:23" ht="16.149999999999999" customHeight="1" x14ac:dyDescent="0.3">
      <c r="B75" s="243"/>
      <c r="C75" s="128"/>
      <c r="D75" s="128"/>
      <c r="E75" s="128"/>
      <c r="F75" s="128"/>
      <c r="G75" s="128"/>
      <c r="H75" s="128"/>
      <c r="I75" s="128"/>
      <c r="J75" s="128"/>
      <c r="K75" s="128"/>
      <c r="L75" s="128"/>
      <c r="M75" s="128"/>
      <c r="N75" s="128"/>
      <c r="O75" s="128"/>
      <c r="P75" s="262" t="s">
        <v>1624</v>
      </c>
      <c r="Q75" s="262"/>
      <c r="R75" s="262" t="s">
        <v>1625</v>
      </c>
      <c r="S75" s="262"/>
      <c r="T75" s="262"/>
      <c r="U75" s="262"/>
      <c r="V75" s="262"/>
      <c r="W75" s="263"/>
    </row>
    <row r="76" spans="2:23" ht="31.5" customHeight="1" x14ac:dyDescent="0.3">
      <c r="B76" s="243"/>
      <c r="C76" s="128"/>
      <c r="D76" s="128"/>
      <c r="E76" s="128"/>
      <c r="F76" s="128"/>
      <c r="G76" s="128"/>
      <c r="H76" s="128"/>
      <c r="I76" s="128"/>
      <c r="J76" s="128"/>
      <c r="K76" s="128"/>
      <c r="L76" s="128"/>
      <c r="M76" s="128"/>
      <c r="N76" s="128"/>
      <c r="O76" s="128"/>
      <c r="P76" s="262"/>
      <c r="Q76" s="262"/>
      <c r="R76" s="262"/>
      <c r="S76" s="262"/>
      <c r="T76" s="262"/>
      <c r="U76" s="262"/>
      <c r="V76" s="262"/>
      <c r="W76" s="263"/>
    </row>
    <row r="77" spans="2:23" x14ac:dyDescent="0.3">
      <c r="B77" s="196"/>
      <c r="C77" s="197"/>
      <c r="D77" s="197"/>
      <c r="E77" s="197"/>
      <c r="F77" s="197"/>
      <c r="G77" s="197"/>
      <c r="H77" s="197"/>
      <c r="I77" s="197"/>
      <c r="J77" s="197"/>
      <c r="K77" s="197"/>
      <c r="L77" s="198"/>
      <c r="M77" s="198"/>
      <c r="N77" s="198"/>
      <c r="O77" s="198"/>
      <c r="P77" s="199"/>
      <c r="Q77" s="199"/>
      <c r="R77" s="199"/>
      <c r="S77" s="199"/>
      <c r="T77" s="200"/>
      <c r="U77" s="200"/>
      <c r="V77" s="200"/>
      <c r="W77" s="201"/>
    </row>
    <row r="78" spans="2:23" x14ac:dyDescent="0.3">
      <c r="B78" s="196"/>
      <c r="C78" s="197"/>
      <c r="D78" s="197"/>
      <c r="E78" s="197"/>
      <c r="F78" s="197"/>
      <c r="G78" s="197"/>
      <c r="H78" s="197"/>
      <c r="I78" s="197"/>
      <c r="J78" s="197"/>
      <c r="K78" s="197"/>
      <c r="L78" s="198"/>
      <c r="M78" s="198"/>
      <c r="N78" s="198"/>
      <c r="O78" s="198"/>
      <c r="P78" s="199"/>
      <c r="Q78" s="199"/>
      <c r="R78" s="199"/>
      <c r="S78" s="199"/>
      <c r="T78" s="200"/>
      <c r="U78" s="200"/>
      <c r="V78" s="200"/>
      <c r="W78" s="201"/>
    </row>
    <row r="79" spans="2:23" x14ac:dyDescent="0.3">
      <c r="B79" s="196"/>
      <c r="C79" s="197"/>
      <c r="D79" s="197"/>
      <c r="E79" s="197"/>
      <c r="F79" s="197"/>
      <c r="G79" s="197"/>
      <c r="H79" s="197"/>
      <c r="I79" s="197"/>
      <c r="J79" s="197"/>
      <c r="K79" s="197"/>
      <c r="L79" s="198"/>
      <c r="M79" s="198"/>
      <c r="N79" s="198"/>
      <c r="O79" s="198"/>
      <c r="P79" s="199"/>
      <c r="Q79" s="199"/>
      <c r="R79" s="199"/>
      <c r="S79" s="199"/>
      <c r="T79" s="200"/>
      <c r="U79" s="200"/>
      <c r="V79" s="200"/>
      <c r="W79" s="201"/>
    </row>
    <row r="80" spans="2:23" x14ac:dyDescent="0.3">
      <c r="B80" s="196"/>
      <c r="C80" s="197"/>
      <c r="D80" s="197"/>
      <c r="E80" s="197"/>
      <c r="F80" s="197"/>
      <c r="G80" s="197"/>
      <c r="H80" s="197"/>
      <c r="I80" s="197"/>
      <c r="J80" s="197"/>
      <c r="K80" s="197"/>
      <c r="L80" s="198"/>
      <c r="M80" s="198"/>
      <c r="N80" s="198"/>
      <c r="O80" s="198"/>
      <c r="P80" s="199"/>
      <c r="Q80" s="199"/>
      <c r="R80" s="199"/>
      <c r="S80" s="199"/>
      <c r="T80" s="200"/>
      <c r="U80" s="200"/>
      <c r="V80" s="200"/>
      <c r="W80" s="201"/>
    </row>
    <row r="81" spans="2:23" x14ac:dyDescent="0.3">
      <c r="B81" s="196"/>
      <c r="C81" s="197"/>
      <c r="D81" s="197"/>
      <c r="E81" s="197"/>
      <c r="F81" s="197"/>
      <c r="G81" s="197"/>
      <c r="H81" s="197"/>
      <c r="I81" s="197"/>
      <c r="J81" s="197"/>
      <c r="K81" s="197"/>
      <c r="L81" s="198"/>
      <c r="M81" s="198"/>
      <c r="N81" s="198"/>
      <c r="O81" s="198"/>
      <c r="P81" s="199"/>
      <c r="Q81" s="199"/>
      <c r="R81" s="199"/>
      <c r="S81" s="199"/>
      <c r="T81" s="200"/>
      <c r="U81" s="200"/>
      <c r="V81" s="200"/>
      <c r="W81" s="201"/>
    </row>
    <row r="82" spans="2:23" x14ac:dyDescent="0.3">
      <c r="B82" s="196"/>
      <c r="C82" s="197"/>
      <c r="D82" s="197"/>
      <c r="E82" s="197"/>
      <c r="F82" s="197"/>
      <c r="G82" s="197"/>
      <c r="H82" s="197"/>
      <c r="I82" s="197"/>
      <c r="J82" s="197"/>
      <c r="K82" s="197"/>
      <c r="L82" s="198"/>
      <c r="M82" s="198"/>
      <c r="N82" s="198"/>
      <c r="O82" s="198"/>
      <c r="P82" s="199"/>
      <c r="Q82" s="199"/>
      <c r="R82" s="199"/>
      <c r="S82" s="199"/>
      <c r="T82" s="311"/>
      <c r="U82" s="311"/>
      <c r="V82" s="311"/>
      <c r="W82" s="312"/>
    </row>
    <row r="83" spans="2:23" x14ac:dyDescent="0.3">
      <c r="B83" s="196"/>
      <c r="C83" s="197"/>
      <c r="D83" s="197"/>
      <c r="E83" s="197"/>
      <c r="F83" s="197"/>
      <c r="G83" s="197"/>
      <c r="H83" s="197"/>
      <c r="I83" s="197"/>
      <c r="J83" s="197"/>
      <c r="K83" s="197"/>
      <c r="L83" s="198"/>
      <c r="M83" s="198"/>
      <c r="N83" s="198"/>
      <c r="O83" s="198"/>
      <c r="P83" s="199"/>
      <c r="Q83" s="199"/>
      <c r="R83" s="199"/>
      <c r="S83" s="199"/>
      <c r="T83" s="200"/>
      <c r="U83" s="200"/>
      <c r="V83" s="200"/>
      <c r="W83" s="201"/>
    </row>
    <row r="84" spans="2:23" x14ac:dyDescent="0.3">
      <c r="B84" s="196"/>
      <c r="C84" s="197"/>
      <c r="D84" s="197"/>
      <c r="E84" s="197"/>
      <c r="F84" s="197"/>
      <c r="G84" s="197"/>
      <c r="H84" s="197"/>
      <c r="I84" s="197"/>
      <c r="J84" s="197"/>
      <c r="K84" s="197"/>
      <c r="L84" s="198"/>
      <c r="M84" s="198"/>
      <c r="N84" s="198"/>
      <c r="O84" s="198"/>
      <c r="P84" s="199"/>
      <c r="Q84" s="199"/>
      <c r="R84" s="199"/>
      <c r="S84" s="199"/>
      <c r="T84" s="200"/>
      <c r="U84" s="200"/>
      <c r="V84" s="200"/>
      <c r="W84" s="201"/>
    </row>
    <row r="85" spans="2:23" x14ac:dyDescent="0.3">
      <c r="B85" s="196"/>
      <c r="C85" s="197"/>
      <c r="D85" s="197"/>
      <c r="E85" s="197"/>
      <c r="F85" s="197"/>
      <c r="G85" s="197"/>
      <c r="H85" s="197"/>
      <c r="I85" s="197"/>
      <c r="J85" s="197"/>
      <c r="K85" s="197"/>
      <c r="L85" s="198"/>
      <c r="M85" s="198"/>
      <c r="N85" s="198"/>
      <c r="O85" s="198"/>
      <c r="P85" s="199"/>
      <c r="Q85" s="199"/>
      <c r="R85" s="199"/>
      <c r="S85" s="199"/>
      <c r="T85" s="200"/>
      <c r="U85" s="200"/>
      <c r="V85" s="200"/>
      <c r="W85" s="201"/>
    </row>
    <row r="86" spans="2:23" x14ac:dyDescent="0.3">
      <c r="B86" s="196"/>
      <c r="C86" s="197"/>
      <c r="D86" s="197"/>
      <c r="E86" s="197"/>
      <c r="F86" s="197"/>
      <c r="G86" s="197"/>
      <c r="H86" s="197"/>
      <c r="I86" s="197"/>
      <c r="J86" s="197"/>
      <c r="K86" s="197"/>
      <c r="L86" s="198"/>
      <c r="M86" s="198"/>
      <c r="N86" s="198"/>
      <c r="O86" s="198"/>
      <c r="P86" s="199"/>
      <c r="Q86" s="199"/>
      <c r="R86" s="199"/>
      <c r="S86" s="199"/>
      <c r="T86" s="200"/>
      <c r="U86" s="200"/>
      <c r="V86" s="200"/>
      <c r="W86" s="201"/>
    </row>
    <row r="87" spans="2:23" ht="17.25" thickBot="1" x14ac:dyDescent="0.35">
      <c r="B87" s="387" t="s">
        <v>8</v>
      </c>
      <c r="C87" s="388"/>
      <c r="D87" s="388"/>
      <c r="E87" s="388"/>
      <c r="F87" s="388"/>
      <c r="G87" s="388"/>
      <c r="H87" s="388"/>
      <c r="I87" s="388"/>
      <c r="J87" s="388"/>
      <c r="K87" s="388"/>
      <c r="L87" s="388"/>
      <c r="M87" s="388"/>
      <c r="N87" s="388"/>
      <c r="O87" s="388"/>
      <c r="P87" s="388"/>
      <c r="Q87" s="388"/>
      <c r="R87" s="388"/>
      <c r="S87" s="388"/>
      <c r="T87" s="385">
        <f>+SUM(T77:W86)</f>
        <v>0</v>
      </c>
      <c r="U87" s="385"/>
      <c r="V87" s="385"/>
      <c r="W87" s="386"/>
    </row>
    <row r="88" spans="2:23" x14ac:dyDescent="0.3">
      <c r="B88" s="61"/>
      <c r="C88" s="61"/>
      <c r="D88" s="61"/>
      <c r="E88" s="61"/>
      <c r="F88" s="61"/>
      <c r="G88" s="61"/>
      <c r="H88" s="61"/>
      <c r="I88" s="61"/>
      <c r="J88" s="61"/>
      <c r="K88" s="61"/>
      <c r="L88" s="62"/>
      <c r="M88" s="62"/>
      <c r="N88" s="62"/>
      <c r="O88" s="62"/>
      <c r="P88" s="63"/>
      <c r="Q88" s="63"/>
      <c r="R88" s="63"/>
      <c r="S88" s="63"/>
      <c r="T88" s="64"/>
      <c r="U88" s="64"/>
      <c r="V88" s="64"/>
      <c r="W88" s="64"/>
    </row>
    <row r="89" spans="2:23" ht="17.25" thickBot="1" x14ac:dyDescent="0.35">
      <c r="B89" s="57" t="s">
        <v>1627</v>
      </c>
      <c r="C89" s="61"/>
      <c r="D89" s="61"/>
      <c r="E89" s="61"/>
      <c r="F89" s="61"/>
      <c r="G89" s="61"/>
      <c r="H89" s="61"/>
      <c r="I89" s="61"/>
      <c r="J89" s="61"/>
      <c r="K89" s="61"/>
      <c r="L89" s="62"/>
      <c r="M89" s="62"/>
      <c r="N89" s="62"/>
      <c r="O89" s="62"/>
      <c r="P89" s="63"/>
      <c r="Q89" s="63"/>
      <c r="R89" s="63"/>
      <c r="S89" s="63"/>
      <c r="T89" s="64"/>
      <c r="U89" s="64"/>
      <c r="V89" s="64"/>
      <c r="W89" s="64"/>
    </row>
    <row r="90" spans="2:23" x14ac:dyDescent="0.3">
      <c r="B90" s="193" t="s">
        <v>1628</v>
      </c>
      <c r="C90" s="194"/>
      <c r="D90" s="194"/>
      <c r="E90" s="194"/>
      <c r="F90" s="194"/>
      <c r="G90" s="194"/>
      <c r="H90" s="194"/>
      <c r="I90" s="194"/>
      <c r="J90" s="194"/>
      <c r="K90" s="194"/>
      <c r="L90" s="194"/>
      <c r="M90" s="194"/>
      <c r="N90" s="194"/>
      <c r="O90" s="194"/>
      <c r="P90" s="194"/>
      <c r="Q90" s="194"/>
      <c r="R90" s="194"/>
      <c r="S90" s="194"/>
      <c r="T90" s="194"/>
      <c r="U90" s="194"/>
      <c r="V90" s="194"/>
      <c r="W90" s="195"/>
    </row>
    <row r="91" spans="2:23" x14ac:dyDescent="0.3">
      <c r="B91" s="190" t="s">
        <v>1629</v>
      </c>
      <c r="C91" s="191"/>
      <c r="D91" s="191"/>
      <c r="E91" s="191"/>
      <c r="F91" s="191"/>
      <c r="G91" s="192"/>
      <c r="H91" s="202" t="s">
        <v>1630</v>
      </c>
      <c r="I91" s="203"/>
      <c r="J91" s="203"/>
      <c r="K91" s="203"/>
      <c r="L91" s="203"/>
      <c r="M91" s="203"/>
      <c r="N91" s="203"/>
      <c r="O91" s="204"/>
      <c r="P91" s="304" t="s">
        <v>1212</v>
      </c>
      <c r="Q91" s="305"/>
      <c r="R91" s="305"/>
      <c r="S91" s="310"/>
      <c r="T91" s="304" t="s">
        <v>1631</v>
      </c>
      <c r="U91" s="305"/>
      <c r="V91" s="305"/>
      <c r="W91" s="306"/>
    </row>
    <row r="92" spans="2:23" x14ac:dyDescent="0.3">
      <c r="B92" s="187" t="s">
        <v>1632</v>
      </c>
      <c r="C92" s="188"/>
      <c r="D92" s="188"/>
      <c r="E92" s="188"/>
      <c r="F92" s="188"/>
      <c r="G92" s="189"/>
      <c r="H92" s="205"/>
      <c r="I92" s="206"/>
      <c r="J92" s="206"/>
      <c r="K92" s="206"/>
      <c r="L92" s="206"/>
      <c r="M92" s="206"/>
      <c r="N92" s="206"/>
      <c r="O92" s="207"/>
      <c r="P92" s="307"/>
      <c r="Q92" s="308"/>
      <c r="R92" s="308"/>
      <c r="S92" s="309"/>
      <c r="T92" s="297"/>
      <c r="U92" s="298"/>
      <c r="V92" s="298"/>
      <c r="W92" s="299"/>
    </row>
    <row r="93" spans="2:23" x14ac:dyDescent="0.3">
      <c r="B93" s="187" t="s">
        <v>1633</v>
      </c>
      <c r="C93" s="188"/>
      <c r="D93" s="188"/>
      <c r="E93" s="188"/>
      <c r="F93" s="188"/>
      <c r="G93" s="189"/>
      <c r="H93" s="205"/>
      <c r="I93" s="206"/>
      <c r="J93" s="206"/>
      <c r="K93" s="206"/>
      <c r="L93" s="206"/>
      <c r="M93" s="206"/>
      <c r="N93" s="206"/>
      <c r="O93" s="207"/>
      <c r="P93" s="307"/>
      <c r="Q93" s="308"/>
      <c r="R93" s="308"/>
      <c r="S93" s="309"/>
      <c r="T93" s="297"/>
      <c r="U93" s="298"/>
      <c r="V93" s="298"/>
      <c r="W93" s="299"/>
    </row>
    <row r="94" spans="2:23" x14ac:dyDescent="0.3">
      <c r="B94" s="187" t="s">
        <v>1634</v>
      </c>
      <c r="C94" s="188"/>
      <c r="D94" s="188"/>
      <c r="E94" s="188"/>
      <c r="F94" s="188"/>
      <c r="G94" s="189"/>
      <c r="H94" s="205"/>
      <c r="I94" s="206"/>
      <c r="J94" s="206"/>
      <c r="K94" s="206"/>
      <c r="L94" s="206"/>
      <c r="M94" s="206"/>
      <c r="N94" s="206"/>
      <c r="O94" s="207"/>
      <c r="P94" s="307"/>
      <c r="Q94" s="308"/>
      <c r="R94" s="308"/>
      <c r="S94" s="309"/>
      <c r="T94" s="297"/>
      <c r="U94" s="298"/>
      <c r="V94" s="298"/>
      <c r="W94" s="299"/>
    </row>
    <row r="95" spans="2:23" x14ac:dyDescent="0.3">
      <c r="B95" s="187" t="s">
        <v>1635</v>
      </c>
      <c r="C95" s="188"/>
      <c r="D95" s="188"/>
      <c r="E95" s="188"/>
      <c r="F95" s="188"/>
      <c r="G95" s="189"/>
      <c r="H95" s="205"/>
      <c r="I95" s="206"/>
      <c r="J95" s="206"/>
      <c r="K95" s="206"/>
      <c r="L95" s="206"/>
      <c r="M95" s="206"/>
      <c r="N95" s="206"/>
      <c r="O95" s="207"/>
      <c r="P95" s="307"/>
      <c r="Q95" s="308"/>
      <c r="R95" s="308"/>
      <c r="S95" s="309"/>
      <c r="T95" s="297"/>
      <c r="U95" s="298"/>
      <c r="V95" s="298"/>
      <c r="W95" s="299"/>
    </row>
    <row r="96" spans="2:23" x14ac:dyDescent="0.3">
      <c r="B96" s="187" t="s">
        <v>1636</v>
      </c>
      <c r="C96" s="188"/>
      <c r="D96" s="188"/>
      <c r="E96" s="188"/>
      <c r="F96" s="188"/>
      <c r="G96" s="189"/>
      <c r="H96" s="205"/>
      <c r="I96" s="206"/>
      <c r="J96" s="206"/>
      <c r="K96" s="206"/>
      <c r="L96" s="206"/>
      <c r="M96" s="206"/>
      <c r="N96" s="206"/>
      <c r="O96" s="207"/>
      <c r="P96" s="307"/>
      <c r="Q96" s="308"/>
      <c r="R96" s="308"/>
      <c r="S96" s="309"/>
      <c r="T96" s="297"/>
      <c r="U96" s="298"/>
      <c r="V96" s="298"/>
      <c r="W96" s="299"/>
    </row>
    <row r="97" spans="2:23" ht="17.25" thickBot="1" x14ac:dyDescent="0.35">
      <c r="B97" s="288" t="s">
        <v>1637</v>
      </c>
      <c r="C97" s="289"/>
      <c r="D97" s="289"/>
      <c r="E97" s="289"/>
      <c r="F97" s="289"/>
      <c r="G97" s="290"/>
      <c r="H97" s="291"/>
      <c r="I97" s="292"/>
      <c r="J97" s="292"/>
      <c r="K97" s="292"/>
      <c r="L97" s="292"/>
      <c r="M97" s="292"/>
      <c r="N97" s="292"/>
      <c r="O97" s="293"/>
      <c r="P97" s="294"/>
      <c r="Q97" s="295"/>
      <c r="R97" s="295"/>
      <c r="S97" s="296"/>
      <c r="T97" s="285"/>
      <c r="U97" s="286"/>
      <c r="V97" s="286"/>
      <c r="W97" s="287"/>
    </row>
    <row r="98" spans="2:23" x14ac:dyDescent="0.3">
      <c r="B98" s="61"/>
      <c r="C98" s="61"/>
      <c r="D98" s="61"/>
      <c r="E98" s="61"/>
      <c r="F98" s="61"/>
      <c r="G98" s="61"/>
      <c r="H98" s="61"/>
      <c r="I98" s="61"/>
      <c r="J98" s="61"/>
      <c r="K98" s="61"/>
      <c r="L98" s="62"/>
      <c r="M98" s="62"/>
      <c r="N98" s="62"/>
      <c r="O98" s="62"/>
      <c r="P98" s="63"/>
      <c r="Q98" s="63"/>
      <c r="R98" s="63"/>
      <c r="S98" s="63"/>
      <c r="T98" s="64"/>
      <c r="U98" s="64"/>
      <c r="V98" s="64"/>
      <c r="W98" s="64"/>
    </row>
    <row r="99" spans="2:23" x14ac:dyDescent="0.3">
      <c r="B99" s="125"/>
      <c r="C99" s="114"/>
      <c r="D99" s="114"/>
      <c r="E99" s="114"/>
      <c r="F99" s="114"/>
      <c r="G99" s="114"/>
      <c r="H99" s="114"/>
      <c r="I99" s="114"/>
      <c r="J99" s="114"/>
      <c r="K99" s="114"/>
      <c r="L99" s="115"/>
      <c r="M99" s="115"/>
      <c r="N99" s="115"/>
      <c r="O99" s="115"/>
      <c r="P99" s="116"/>
      <c r="Q99" s="116"/>
      <c r="R99" s="116"/>
      <c r="S99" s="116"/>
      <c r="T99" s="117"/>
      <c r="U99" s="117"/>
      <c r="V99" s="117"/>
      <c r="W99" s="118"/>
    </row>
    <row r="100" spans="2:23" ht="32.25" customHeight="1" x14ac:dyDescent="0.3">
      <c r="B100" s="126"/>
      <c r="C100" s="301" t="s">
        <v>1715</v>
      </c>
      <c r="D100" s="302"/>
      <c r="E100" s="302"/>
      <c r="F100" s="302"/>
      <c r="G100" s="302"/>
      <c r="H100" s="302"/>
      <c r="I100" s="302"/>
      <c r="J100" s="302"/>
      <c r="K100" s="302"/>
      <c r="L100" s="302"/>
      <c r="M100" s="302"/>
      <c r="N100" s="302"/>
      <c r="O100" s="302"/>
      <c r="P100" s="302"/>
      <c r="Q100" s="302"/>
      <c r="R100" s="302"/>
      <c r="S100" s="302"/>
      <c r="T100" s="302"/>
      <c r="U100" s="302"/>
      <c r="V100" s="302"/>
      <c r="W100" s="303"/>
    </row>
    <row r="101" spans="2:23" x14ac:dyDescent="0.3">
      <c r="B101" s="127"/>
      <c r="C101" s="119"/>
      <c r="D101" s="120"/>
      <c r="E101" s="120"/>
      <c r="F101" s="120"/>
      <c r="G101" s="120"/>
      <c r="H101" s="120"/>
      <c r="I101" s="120"/>
      <c r="J101" s="120"/>
      <c r="K101" s="120"/>
      <c r="L101" s="121"/>
      <c r="M101" s="121"/>
      <c r="N101" s="121"/>
      <c r="O101" s="121"/>
      <c r="P101" s="122"/>
      <c r="Q101" s="122"/>
      <c r="R101" s="122"/>
      <c r="S101" s="122"/>
      <c r="T101" s="123"/>
      <c r="U101" s="123"/>
      <c r="V101" s="123"/>
      <c r="W101" s="124"/>
    </row>
    <row r="102" spans="2:23" x14ac:dyDescent="0.3">
      <c r="B102" s="61"/>
      <c r="C102" s="61"/>
      <c r="D102" s="61"/>
      <c r="E102" s="61"/>
      <c r="F102" s="61"/>
      <c r="G102" s="61"/>
      <c r="H102" s="61"/>
      <c r="I102" s="61"/>
      <c r="J102" s="61"/>
      <c r="K102" s="61"/>
      <c r="L102" s="62"/>
      <c r="M102" s="62"/>
      <c r="N102" s="62"/>
      <c r="O102" s="62"/>
      <c r="P102" s="63"/>
      <c r="Q102" s="63"/>
      <c r="R102" s="63"/>
      <c r="S102" s="63"/>
      <c r="T102" s="64"/>
      <c r="U102" s="64"/>
      <c r="V102" s="64"/>
      <c r="W102" s="64"/>
    </row>
    <row r="103" spans="2:23" x14ac:dyDescent="0.3">
      <c r="B103" s="61"/>
      <c r="C103" s="61"/>
      <c r="D103" s="61"/>
      <c r="E103" s="61"/>
      <c r="F103" s="61"/>
      <c r="G103" s="61"/>
      <c r="H103" s="61"/>
      <c r="I103" s="61"/>
      <c r="J103" s="61"/>
      <c r="K103" s="61"/>
      <c r="L103" s="62"/>
      <c r="M103" s="62"/>
      <c r="N103" s="62"/>
      <c r="O103" s="62"/>
      <c r="P103" s="63"/>
      <c r="Q103" s="63"/>
      <c r="R103" s="63"/>
      <c r="S103" s="63"/>
      <c r="T103" s="64"/>
      <c r="U103" s="64"/>
      <c r="V103" s="64"/>
      <c r="W103" s="64"/>
    </row>
    <row r="104" spans="2:23" ht="17.25" thickBot="1" x14ac:dyDescent="0.35">
      <c r="B104" s="29" t="s">
        <v>1638</v>
      </c>
    </row>
    <row r="105" spans="2:23" x14ac:dyDescent="0.3">
      <c r="B105" s="214" t="s">
        <v>1639</v>
      </c>
      <c r="C105" s="214"/>
      <c r="D105" s="214"/>
      <c r="E105" s="214"/>
      <c r="F105" s="214"/>
      <c r="G105" s="214"/>
      <c r="H105" s="214"/>
      <c r="I105" s="214"/>
      <c r="J105" s="214"/>
      <c r="K105" s="214"/>
      <c r="L105" s="214"/>
      <c r="M105" s="214"/>
      <c r="N105" s="214"/>
      <c r="O105" s="214"/>
      <c r="P105" s="214"/>
      <c r="Q105" s="214"/>
      <c r="R105" s="214"/>
      <c r="S105" s="214"/>
      <c r="T105" s="214"/>
      <c r="U105" s="214"/>
      <c r="V105" s="214"/>
      <c r="W105" s="214"/>
    </row>
    <row r="106" spans="2:23" ht="16.149999999999999" customHeight="1" x14ac:dyDescent="0.3">
      <c r="B106" s="383" t="s">
        <v>1640</v>
      </c>
      <c r="C106" s="265"/>
      <c r="D106" s="265"/>
      <c r="E106" s="265"/>
      <c r="F106" s="265"/>
      <c r="G106" s="266"/>
      <c r="H106" s="128" t="s">
        <v>9</v>
      </c>
      <c r="I106" s="128"/>
      <c r="J106" s="128" t="s">
        <v>10</v>
      </c>
      <c r="K106" s="128"/>
      <c r="L106" s="128" t="s">
        <v>1641</v>
      </c>
      <c r="M106" s="128"/>
      <c r="N106" s="128"/>
      <c r="O106" s="264" t="s">
        <v>1642</v>
      </c>
      <c r="P106" s="265"/>
      <c r="Q106" s="266"/>
      <c r="R106" s="262" t="s">
        <v>1643</v>
      </c>
      <c r="S106" s="262"/>
      <c r="T106" s="262"/>
      <c r="U106" s="262"/>
      <c r="V106" s="262"/>
      <c r="W106" s="263"/>
    </row>
    <row r="107" spans="2:23" ht="16.149999999999999" customHeight="1" x14ac:dyDescent="0.3">
      <c r="B107" s="318"/>
      <c r="C107" s="162"/>
      <c r="D107" s="162"/>
      <c r="E107" s="162"/>
      <c r="F107" s="162"/>
      <c r="G107" s="163"/>
      <c r="H107" s="128"/>
      <c r="I107" s="128"/>
      <c r="J107" s="128"/>
      <c r="K107" s="128"/>
      <c r="L107" s="128"/>
      <c r="M107" s="128"/>
      <c r="N107" s="128"/>
      <c r="O107" s="161"/>
      <c r="P107" s="162"/>
      <c r="Q107" s="163"/>
      <c r="R107" s="262"/>
      <c r="S107" s="262"/>
      <c r="T107" s="262"/>
      <c r="U107" s="262"/>
      <c r="V107" s="262"/>
      <c r="W107" s="263"/>
    </row>
    <row r="108" spans="2:23" ht="27" customHeight="1" x14ac:dyDescent="0.3">
      <c r="B108" s="319"/>
      <c r="C108" s="165"/>
      <c r="D108" s="165"/>
      <c r="E108" s="165"/>
      <c r="F108" s="165"/>
      <c r="G108" s="166"/>
      <c r="H108" s="128"/>
      <c r="I108" s="128"/>
      <c r="J108" s="128"/>
      <c r="K108" s="128"/>
      <c r="L108" s="128"/>
      <c r="M108" s="128"/>
      <c r="N108" s="128"/>
      <c r="O108" s="164"/>
      <c r="P108" s="165"/>
      <c r="Q108" s="166"/>
      <c r="R108" s="262" t="s">
        <v>1645</v>
      </c>
      <c r="S108" s="262"/>
      <c r="T108" s="262"/>
      <c r="U108" s="262" t="s">
        <v>1646</v>
      </c>
      <c r="V108" s="262"/>
      <c r="W108" s="263"/>
    </row>
    <row r="109" spans="2:23" ht="17.25" thickBot="1" x14ac:dyDescent="0.35">
      <c r="B109" s="278">
        <f>+L109+O109</f>
        <v>0</v>
      </c>
      <c r="C109" s="279"/>
      <c r="D109" s="279"/>
      <c r="E109" s="279"/>
      <c r="F109" s="279"/>
      <c r="G109" s="280"/>
      <c r="H109" s="300">
        <f>IF(ISERROR(F226*100/B109),0,F226*100/B109)/100</f>
        <v>0</v>
      </c>
      <c r="I109" s="300"/>
      <c r="J109" s="300">
        <f>IF(ISERROR(F218*100/B109),0,F218*100/B109)/100</f>
        <v>0</v>
      </c>
      <c r="K109" s="300"/>
      <c r="L109" s="220"/>
      <c r="M109" s="221"/>
      <c r="N109" s="221"/>
      <c r="O109" s="220"/>
      <c r="P109" s="221"/>
      <c r="Q109" s="221"/>
      <c r="R109" s="220"/>
      <c r="S109" s="221"/>
      <c r="T109" s="221"/>
      <c r="U109" s="220"/>
      <c r="V109" s="221"/>
      <c r="W109" s="384"/>
    </row>
    <row r="110" spans="2:23" ht="17.25" thickBot="1" x14ac:dyDescent="0.35">
      <c r="B110" s="282"/>
      <c r="C110" s="282"/>
      <c r="D110" s="282"/>
      <c r="E110" s="283"/>
      <c r="F110" s="283"/>
      <c r="G110" s="283"/>
      <c r="H110" s="284"/>
      <c r="I110" s="284"/>
      <c r="J110" s="284"/>
      <c r="K110" s="284"/>
      <c r="L110" s="281"/>
      <c r="M110" s="281"/>
      <c r="N110" s="281"/>
      <c r="O110" s="281"/>
      <c r="P110" s="281"/>
      <c r="Q110" s="281"/>
      <c r="R110" s="281"/>
      <c r="S110" s="281"/>
      <c r="T110" s="281"/>
      <c r="U110" s="281"/>
      <c r="V110" s="281"/>
      <c r="W110" s="281"/>
    </row>
    <row r="111" spans="2:23" x14ac:dyDescent="0.3">
      <c r="B111" s="214" t="s">
        <v>1644</v>
      </c>
      <c r="C111" s="214"/>
      <c r="D111" s="214"/>
      <c r="E111" s="214"/>
      <c r="F111" s="214"/>
      <c r="G111" s="214"/>
      <c r="H111" s="214"/>
      <c r="I111" s="214"/>
      <c r="J111" s="214"/>
      <c r="K111" s="214"/>
      <c r="L111" s="214"/>
      <c r="M111" s="214"/>
      <c r="N111" s="214"/>
      <c r="O111" s="214"/>
      <c r="P111" s="214"/>
      <c r="Q111" s="214"/>
      <c r="R111" s="214"/>
      <c r="S111" s="214"/>
      <c r="T111" s="214"/>
      <c r="U111" s="214"/>
      <c r="V111" s="214"/>
      <c r="W111" s="214"/>
    </row>
    <row r="112" spans="2:23" ht="16.149999999999999" customHeight="1" x14ac:dyDescent="0.3">
      <c r="B112" s="383" t="s">
        <v>1640</v>
      </c>
      <c r="C112" s="265"/>
      <c r="D112" s="265"/>
      <c r="E112" s="265"/>
      <c r="F112" s="265"/>
      <c r="G112" s="266"/>
      <c r="H112" s="128" t="s">
        <v>9</v>
      </c>
      <c r="I112" s="128"/>
      <c r="J112" s="128" t="s">
        <v>10</v>
      </c>
      <c r="K112" s="128"/>
      <c r="L112" s="128" t="s">
        <v>1641</v>
      </c>
      <c r="M112" s="128"/>
      <c r="N112" s="128"/>
      <c r="O112" s="264" t="s">
        <v>1642</v>
      </c>
      <c r="P112" s="265"/>
      <c r="Q112" s="266"/>
      <c r="R112" s="262" t="s">
        <v>1643</v>
      </c>
      <c r="S112" s="262"/>
      <c r="T112" s="262"/>
      <c r="U112" s="262"/>
      <c r="V112" s="262"/>
      <c r="W112" s="263"/>
    </row>
    <row r="113" spans="2:23" ht="16.149999999999999" customHeight="1" x14ac:dyDescent="0.3">
      <c r="B113" s="318"/>
      <c r="C113" s="162"/>
      <c r="D113" s="162"/>
      <c r="E113" s="162"/>
      <c r="F113" s="162"/>
      <c r="G113" s="163"/>
      <c r="H113" s="128"/>
      <c r="I113" s="128"/>
      <c r="J113" s="128"/>
      <c r="K113" s="128"/>
      <c r="L113" s="128"/>
      <c r="M113" s="128"/>
      <c r="N113" s="128"/>
      <c r="O113" s="161"/>
      <c r="P113" s="162"/>
      <c r="Q113" s="163"/>
      <c r="R113" s="262"/>
      <c r="S113" s="262"/>
      <c r="T113" s="262"/>
      <c r="U113" s="262"/>
      <c r="V113" s="262"/>
      <c r="W113" s="263"/>
    </row>
    <row r="114" spans="2:23" ht="29.25" customHeight="1" x14ac:dyDescent="0.3">
      <c r="B114" s="319"/>
      <c r="C114" s="165"/>
      <c r="D114" s="165"/>
      <c r="E114" s="165"/>
      <c r="F114" s="165"/>
      <c r="G114" s="166"/>
      <c r="H114" s="128"/>
      <c r="I114" s="128"/>
      <c r="J114" s="128"/>
      <c r="K114" s="128"/>
      <c r="L114" s="128"/>
      <c r="M114" s="128"/>
      <c r="N114" s="128"/>
      <c r="O114" s="164"/>
      <c r="P114" s="165"/>
      <c r="Q114" s="166"/>
      <c r="R114" s="262" t="s">
        <v>1645</v>
      </c>
      <c r="S114" s="262"/>
      <c r="T114" s="262"/>
      <c r="U114" s="262" t="s">
        <v>1646</v>
      </c>
      <c r="V114" s="262"/>
      <c r="W114" s="263"/>
    </row>
    <row r="115" spans="2:23" ht="17.25" thickBot="1" x14ac:dyDescent="0.35">
      <c r="B115" s="278">
        <f>+L115+O115</f>
        <v>0</v>
      </c>
      <c r="C115" s="279"/>
      <c r="D115" s="279"/>
      <c r="E115" s="279"/>
      <c r="F115" s="279"/>
      <c r="G115" s="280"/>
      <c r="H115" s="300">
        <f>IF(ISERROR(F233*100/B115),0,F233*100/B115)/100</f>
        <v>0</v>
      </c>
      <c r="I115" s="300"/>
      <c r="J115" s="300">
        <f>IF(ISERROR(O218*100/B115),0,O218*100/B115)/100</f>
        <v>0</v>
      </c>
      <c r="K115" s="300"/>
      <c r="L115" s="220"/>
      <c r="M115" s="221"/>
      <c r="N115" s="221"/>
      <c r="O115" s="220"/>
      <c r="P115" s="221"/>
      <c r="Q115" s="221"/>
      <c r="R115" s="220"/>
      <c r="S115" s="221"/>
      <c r="T115" s="221"/>
      <c r="U115" s="220"/>
      <c r="V115" s="221"/>
      <c r="W115" s="384"/>
    </row>
    <row r="116" spans="2:23" x14ac:dyDescent="0.3">
      <c r="B116" s="282"/>
      <c r="C116" s="282"/>
      <c r="D116" s="282"/>
      <c r="E116" s="281"/>
      <c r="F116" s="281"/>
      <c r="G116" s="281"/>
      <c r="H116" s="284"/>
      <c r="I116" s="284"/>
      <c r="J116" s="284"/>
      <c r="K116" s="284"/>
      <c r="L116" s="281"/>
      <c r="M116" s="281"/>
      <c r="N116" s="281"/>
      <c r="O116" s="281"/>
      <c r="P116" s="281"/>
      <c r="Q116" s="281"/>
      <c r="R116" s="281"/>
      <c r="S116" s="281"/>
      <c r="T116" s="281"/>
      <c r="U116" s="281"/>
      <c r="V116" s="281"/>
      <c r="W116" s="281"/>
    </row>
    <row r="117" spans="2:23" ht="17.25" thickBot="1" x14ac:dyDescent="0.35"/>
    <row r="118" spans="2:23" x14ac:dyDescent="0.3">
      <c r="B118" s="215" t="s">
        <v>1648</v>
      </c>
      <c r="C118" s="216"/>
      <c r="D118" s="216"/>
      <c r="E118" s="216"/>
      <c r="F118" s="216"/>
      <c r="G118" s="216"/>
      <c r="H118" s="216"/>
      <c r="I118" s="216"/>
      <c r="J118" s="216"/>
      <c r="K118" s="216"/>
      <c r="L118" s="216"/>
      <c r="M118" s="216"/>
      <c r="N118" s="216"/>
      <c r="O118" s="216"/>
      <c r="P118" s="216"/>
      <c r="Q118" s="216"/>
      <c r="R118" s="216"/>
      <c r="S118" s="216"/>
      <c r="T118" s="216"/>
      <c r="U118" s="216"/>
      <c r="V118" s="216"/>
      <c r="W118" s="217"/>
    </row>
    <row r="119" spans="2:23" ht="33" customHeight="1" x14ac:dyDescent="0.3">
      <c r="B119" s="208" t="s">
        <v>1647</v>
      </c>
      <c r="C119" s="209"/>
      <c r="D119" s="209"/>
      <c r="E119" s="209"/>
      <c r="F119" s="209"/>
      <c r="G119" s="209"/>
      <c r="H119" s="209"/>
      <c r="I119" s="209"/>
      <c r="J119" s="209"/>
      <c r="K119" s="209"/>
      <c r="L119" s="209"/>
      <c r="M119" s="209"/>
      <c r="N119" s="210"/>
      <c r="O119" s="177" t="s">
        <v>1649</v>
      </c>
      <c r="P119" s="177"/>
      <c r="Q119" s="177"/>
      <c r="R119" s="177"/>
      <c r="S119" s="177"/>
      <c r="T119" s="177"/>
      <c r="U119" s="177" t="s">
        <v>1651</v>
      </c>
      <c r="V119" s="177"/>
      <c r="W119" s="178"/>
    </row>
    <row r="120" spans="2:23" ht="33" customHeight="1" x14ac:dyDescent="0.3">
      <c r="B120" s="211"/>
      <c r="C120" s="212"/>
      <c r="D120" s="212"/>
      <c r="E120" s="212"/>
      <c r="F120" s="212"/>
      <c r="G120" s="212"/>
      <c r="H120" s="212"/>
      <c r="I120" s="212"/>
      <c r="J120" s="212"/>
      <c r="K120" s="212"/>
      <c r="L120" s="212"/>
      <c r="M120" s="212"/>
      <c r="N120" s="213"/>
      <c r="O120" s="177" t="s">
        <v>1650</v>
      </c>
      <c r="P120" s="177"/>
      <c r="Q120" s="177"/>
      <c r="R120" s="177" t="s">
        <v>1644</v>
      </c>
      <c r="S120" s="177"/>
      <c r="T120" s="177"/>
      <c r="U120" s="177"/>
      <c r="V120" s="177"/>
      <c r="W120" s="178"/>
    </row>
    <row r="121" spans="2:23" x14ac:dyDescent="0.3">
      <c r="B121" s="179"/>
      <c r="C121" s="180"/>
      <c r="D121" s="180"/>
      <c r="E121" s="180"/>
      <c r="F121" s="180"/>
      <c r="G121" s="180"/>
      <c r="H121" s="180"/>
      <c r="I121" s="180"/>
      <c r="J121" s="180"/>
      <c r="K121" s="180"/>
      <c r="L121" s="180"/>
      <c r="M121" s="180"/>
      <c r="N121" s="180"/>
      <c r="O121" s="181"/>
      <c r="P121" s="181"/>
      <c r="Q121" s="181"/>
      <c r="R121" s="181"/>
      <c r="S121" s="181"/>
      <c r="T121" s="181"/>
      <c r="U121" s="218"/>
      <c r="V121" s="218"/>
      <c r="W121" s="219"/>
    </row>
    <row r="122" spans="2:23" x14ac:dyDescent="0.3">
      <c r="B122" s="179"/>
      <c r="C122" s="180"/>
      <c r="D122" s="180"/>
      <c r="E122" s="180"/>
      <c r="F122" s="180"/>
      <c r="G122" s="180"/>
      <c r="H122" s="180"/>
      <c r="I122" s="180"/>
      <c r="J122" s="180"/>
      <c r="K122" s="180"/>
      <c r="L122" s="180"/>
      <c r="M122" s="180"/>
      <c r="N122" s="180"/>
      <c r="O122" s="181"/>
      <c r="P122" s="181"/>
      <c r="Q122" s="181"/>
      <c r="R122" s="181"/>
      <c r="S122" s="181"/>
      <c r="T122" s="181"/>
      <c r="U122" s="218"/>
      <c r="V122" s="218"/>
      <c r="W122" s="219"/>
    </row>
    <row r="123" spans="2:23" x14ac:dyDescent="0.3">
      <c r="B123" s="179"/>
      <c r="C123" s="180"/>
      <c r="D123" s="180"/>
      <c r="E123" s="180"/>
      <c r="F123" s="180"/>
      <c r="G123" s="180"/>
      <c r="H123" s="180"/>
      <c r="I123" s="180"/>
      <c r="J123" s="180"/>
      <c r="K123" s="180"/>
      <c r="L123" s="180"/>
      <c r="M123" s="180"/>
      <c r="N123" s="180"/>
      <c r="O123" s="181"/>
      <c r="P123" s="181"/>
      <c r="Q123" s="181"/>
      <c r="R123" s="181"/>
      <c r="S123" s="181"/>
      <c r="T123" s="181"/>
      <c r="U123" s="218"/>
      <c r="V123" s="218"/>
      <c r="W123" s="219"/>
    </row>
    <row r="124" spans="2:23" x14ac:dyDescent="0.3">
      <c r="B124" s="179"/>
      <c r="C124" s="180"/>
      <c r="D124" s="180"/>
      <c r="E124" s="180"/>
      <c r="F124" s="180"/>
      <c r="G124" s="180"/>
      <c r="H124" s="180"/>
      <c r="I124" s="180"/>
      <c r="J124" s="180"/>
      <c r="K124" s="180"/>
      <c r="L124" s="180"/>
      <c r="M124" s="180"/>
      <c r="N124" s="180"/>
      <c r="O124" s="181"/>
      <c r="P124" s="181"/>
      <c r="Q124" s="181"/>
      <c r="R124" s="181"/>
      <c r="S124" s="181"/>
      <c r="T124" s="181"/>
      <c r="U124" s="218"/>
      <c r="V124" s="218"/>
      <c r="W124" s="219"/>
    </row>
    <row r="125" spans="2:23" x14ac:dyDescent="0.3">
      <c r="B125" s="179"/>
      <c r="C125" s="180"/>
      <c r="D125" s="180"/>
      <c r="E125" s="180"/>
      <c r="F125" s="180"/>
      <c r="G125" s="180"/>
      <c r="H125" s="180"/>
      <c r="I125" s="180"/>
      <c r="J125" s="180"/>
      <c r="K125" s="180"/>
      <c r="L125" s="180"/>
      <c r="M125" s="180"/>
      <c r="N125" s="180"/>
      <c r="O125" s="181"/>
      <c r="P125" s="181"/>
      <c r="Q125" s="181"/>
      <c r="R125" s="181"/>
      <c r="S125" s="181"/>
      <c r="T125" s="181"/>
      <c r="U125" s="218"/>
      <c r="V125" s="218"/>
      <c r="W125" s="219"/>
    </row>
    <row r="126" spans="2:23" x14ac:dyDescent="0.3">
      <c r="B126" s="179"/>
      <c r="C126" s="180"/>
      <c r="D126" s="180"/>
      <c r="E126" s="180"/>
      <c r="F126" s="180"/>
      <c r="G126" s="180"/>
      <c r="H126" s="180"/>
      <c r="I126" s="180"/>
      <c r="J126" s="180"/>
      <c r="K126" s="180"/>
      <c r="L126" s="180"/>
      <c r="M126" s="180"/>
      <c r="N126" s="180"/>
      <c r="O126" s="181"/>
      <c r="P126" s="181"/>
      <c r="Q126" s="181"/>
      <c r="R126" s="181"/>
      <c r="S126" s="181"/>
      <c r="T126" s="181"/>
      <c r="U126" s="218"/>
      <c r="V126" s="218"/>
      <c r="W126" s="219"/>
    </row>
    <row r="127" spans="2:23" x14ac:dyDescent="0.3">
      <c r="B127" s="179"/>
      <c r="C127" s="180"/>
      <c r="D127" s="180"/>
      <c r="E127" s="180"/>
      <c r="F127" s="180"/>
      <c r="G127" s="180"/>
      <c r="H127" s="180"/>
      <c r="I127" s="180"/>
      <c r="J127" s="180"/>
      <c r="K127" s="180"/>
      <c r="L127" s="180"/>
      <c r="M127" s="180"/>
      <c r="N127" s="180"/>
      <c r="O127" s="181"/>
      <c r="P127" s="181"/>
      <c r="Q127" s="181"/>
      <c r="R127" s="181"/>
      <c r="S127" s="181"/>
      <c r="T127" s="181"/>
      <c r="U127" s="218"/>
      <c r="V127" s="218"/>
      <c r="W127" s="219"/>
    </row>
    <row r="128" spans="2:23" x14ac:dyDescent="0.3">
      <c r="B128" s="179"/>
      <c r="C128" s="180"/>
      <c r="D128" s="180"/>
      <c r="E128" s="180"/>
      <c r="F128" s="180"/>
      <c r="G128" s="180"/>
      <c r="H128" s="180"/>
      <c r="I128" s="180"/>
      <c r="J128" s="180"/>
      <c r="K128" s="180"/>
      <c r="L128" s="180"/>
      <c r="M128" s="180"/>
      <c r="N128" s="180"/>
      <c r="O128" s="181"/>
      <c r="P128" s="181"/>
      <c r="Q128" s="181"/>
      <c r="R128" s="181"/>
      <c r="S128" s="181"/>
      <c r="T128" s="181"/>
      <c r="U128" s="218"/>
      <c r="V128" s="218"/>
      <c r="W128" s="219"/>
    </row>
    <row r="129" spans="2:23" x14ac:dyDescent="0.3">
      <c r="B129" s="179"/>
      <c r="C129" s="180"/>
      <c r="D129" s="180"/>
      <c r="E129" s="180"/>
      <c r="F129" s="180"/>
      <c r="G129" s="180"/>
      <c r="H129" s="180"/>
      <c r="I129" s="180"/>
      <c r="J129" s="180"/>
      <c r="K129" s="180"/>
      <c r="L129" s="180"/>
      <c r="M129" s="180"/>
      <c r="N129" s="180"/>
      <c r="O129" s="181"/>
      <c r="P129" s="181"/>
      <c r="Q129" s="181"/>
      <c r="R129" s="181"/>
      <c r="S129" s="181"/>
      <c r="T129" s="181"/>
      <c r="U129" s="218"/>
      <c r="V129" s="218"/>
      <c r="W129" s="219"/>
    </row>
    <row r="130" spans="2:23" x14ac:dyDescent="0.3">
      <c r="B130" s="179"/>
      <c r="C130" s="180"/>
      <c r="D130" s="180"/>
      <c r="E130" s="180"/>
      <c r="F130" s="180"/>
      <c r="G130" s="180"/>
      <c r="H130" s="180"/>
      <c r="I130" s="180"/>
      <c r="J130" s="180"/>
      <c r="K130" s="180"/>
      <c r="L130" s="180"/>
      <c r="M130" s="180"/>
      <c r="N130" s="180"/>
      <c r="O130" s="181"/>
      <c r="P130" s="181"/>
      <c r="Q130" s="181"/>
      <c r="R130" s="181"/>
      <c r="S130" s="181"/>
      <c r="T130" s="181"/>
      <c r="U130" s="218"/>
      <c r="V130" s="218"/>
      <c r="W130" s="219"/>
    </row>
    <row r="131" spans="2:23" x14ac:dyDescent="0.3">
      <c r="B131" s="179"/>
      <c r="C131" s="180"/>
      <c r="D131" s="180"/>
      <c r="E131" s="180"/>
      <c r="F131" s="180"/>
      <c r="G131" s="180"/>
      <c r="H131" s="180"/>
      <c r="I131" s="180"/>
      <c r="J131" s="180"/>
      <c r="K131" s="180"/>
      <c r="L131" s="180"/>
      <c r="M131" s="180"/>
      <c r="N131" s="180"/>
      <c r="O131" s="181"/>
      <c r="P131" s="181"/>
      <c r="Q131" s="181"/>
      <c r="R131" s="181"/>
      <c r="S131" s="181"/>
      <c r="T131" s="181"/>
      <c r="U131" s="218"/>
      <c r="V131" s="218"/>
      <c r="W131" s="219"/>
    </row>
    <row r="132" spans="2:23" x14ac:dyDescent="0.3">
      <c r="B132" s="179"/>
      <c r="C132" s="180"/>
      <c r="D132" s="180"/>
      <c r="E132" s="180"/>
      <c r="F132" s="180"/>
      <c r="G132" s="180"/>
      <c r="H132" s="180"/>
      <c r="I132" s="180"/>
      <c r="J132" s="180"/>
      <c r="K132" s="180"/>
      <c r="L132" s="180"/>
      <c r="M132" s="180"/>
      <c r="N132" s="180"/>
      <c r="O132" s="181"/>
      <c r="P132" s="181"/>
      <c r="Q132" s="181"/>
      <c r="R132" s="181"/>
      <c r="S132" s="181"/>
      <c r="T132" s="181"/>
      <c r="U132" s="218"/>
      <c r="V132" s="218"/>
      <c r="W132" s="219"/>
    </row>
    <row r="133" spans="2:23" x14ac:dyDescent="0.3">
      <c r="B133" s="179"/>
      <c r="C133" s="180"/>
      <c r="D133" s="180"/>
      <c r="E133" s="180"/>
      <c r="F133" s="180"/>
      <c r="G133" s="180"/>
      <c r="H133" s="180"/>
      <c r="I133" s="180"/>
      <c r="J133" s="180"/>
      <c r="K133" s="180"/>
      <c r="L133" s="180"/>
      <c r="M133" s="180"/>
      <c r="N133" s="180"/>
      <c r="O133" s="181"/>
      <c r="P133" s="181"/>
      <c r="Q133" s="181"/>
      <c r="R133" s="181"/>
      <c r="S133" s="181"/>
      <c r="T133" s="181"/>
      <c r="U133" s="218"/>
      <c r="V133" s="218"/>
      <c r="W133" s="219"/>
    </row>
    <row r="134" spans="2:23" x14ac:dyDescent="0.3">
      <c r="B134" s="179"/>
      <c r="C134" s="180"/>
      <c r="D134" s="180"/>
      <c r="E134" s="180"/>
      <c r="F134" s="180"/>
      <c r="G134" s="180"/>
      <c r="H134" s="180"/>
      <c r="I134" s="180"/>
      <c r="J134" s="180"/>
      <c r="K134" s="180"/>
      <c r="L134" s="180"/>
      <c r="M134" s="180"/>
      <c r="N134" s="180"/>
      <c r="O134" s="181"/>
      <c r="P134" s="181"/>
      <c r="Q134" s="181"/>
      <c r="R134" s="181"/>
      <c r="S134" s="181"/>
      <c r="T134" s="181"/>
      <c r="U134" s="218"/>
      <c r="V134" s="218"/>
      <c r="W134" s="219"/>
    </row>
    <row r="135" spans="2:23" x14ac:dyDescent="0.3">
      <c r="B135" s="179"/>
      <c r="C135" s="180"/>
      <c r="D135" s="180"/>
      <c r="E135" s="180"/>
      <c r="F135" s="180"/>
      <c r="G135" s="180"/>
      <c r="H135" s="180"/>
      <c r="I135" s="180"/>
      <c r="J135" s="180"/>
      <c r="K135" s="180"/>
      <c r="L135" s="180"/>
      <c r="M135" s="180"/>
      <c r="N135" s="180"/>
      <c r="O135" s="181"/>
      <c r="P135" s="181"/>
      <c r="Q135" s="181"/>
      <c r="R135" s="181"/>
      <c r="S135" s="181"/>
      <c r="T135" s="181"/>
      <c r="U135" s="218"/>
      <c r="V135" s="218"/>
      <c r="W135" s="219"/>
    </row>
    <row r="136" spans="2:23" x14ac:dyDescent="0.3">
      <c r="B136" s="179"/>
      <c r="C136" s="180"/>
      <c r="D136" s="180"/>
      <c r="E136" s="180"/>
      <c r="F136" s="180"/>
      <c r="G136" s="180"/>
      <c r="H136" s="180"/>
      <c r="I136" s="180"/>
      <c r="J136" s="180"/>
      <c r="K136" s="180"/>
      <c r="L136" s="180"/>
      <c r="M136" s="180"/>
      <c r="N136" s="180"/>
      <c r="O136" s="181"/>
      <c r="P136" s="181"/>
      <c r="Q136" s="181"/>
      <c r="R136" s="181"/>
      <c r="S136" s="181"/>
      <c r="T136" s="181"/>
      <c r="U136" s="218"/>
      <c r="V136" s="218"/>
      <c r="W136" s="219"/>
    </row>
    <row r="137" spans="2:23" x14ac:dyDescent="0.3">
      <c r="B137" s="179"/>
      <c r="C137" s="180"/>
      <c r="D137" s="180"/>
      <c r="E137" s="180"/>
      <c r="F137" s="180"/>
      <c r="G137" s="180"/>
      <c r="H137" s="180"/>
      <c r="I137" s="180"/>
      <c r="J137" s="180"/>
      <c r="K137" s="180"/>
      <c r="L137" s="180"/>
      <c r="M137" s="180"/>
      <c r="N137" s="180"/>
      <c r="O137" s="181"/>
      <c r="P137" s="181"/>
      <c r="Q137" s="181"/>
      <c r="R137" s="181"/>
      <c r="S137" s="181"/>
      <c r="T137" s="181"/>
      <c r="U137" s="218"/>
      <c r="V137" s="218"/>
      <c r="W137" s="219"/>
    </row>
    <row r="138" spans="2:23" x14ac:dyDescent="0.3">
      <c r="B138" s="179"/>
      <c r="C138" s="180"/>
      <c r="D138" s="180"/>
      <c r="E138" s="180"/>
      <c r="F138" s="180"/>
      <c r="G138" s="180"/>
      <c r="H138" s="180"/>
      <c r="I138" s="180"/>
      <c r="J138" s="180"/>
      <c r="K138" s="180"/>
      <c r="L138" s="180"/>
      <c r="M138" s="180"/>
      <c r="N138" s="180"/>
      <c r="O138" s="181"/>
      <c r="P138" s="181"/>
      <c r="Q138" s="181"/>
      <c r="R138" s="181"/>
      <c r="S138" s="181"/>
      <c r="T138" s="181"/>
      <c r="U138" s="218"/>
      <c r="V138" s="218"/>
      <c r="W138" s="219"/>
    </row>
    <row r="139" spans="2:23" x14ac:dyDescent="0.3">
      <c r="B139" s="179"/>
      <c r="C139" s="180"/>
      <c r="D139" s="180"/>
      <c r="E139" s="180"/>
      <c r="F139" s="180"/>
      <c r="G139" s="180"/>
      <c r="H139" s="180"/>
      <c r="I139" s="180"/>
      <c r="J139" s="180"/>
      <c r="K139" s="180"/>
      <c r="L139" s="180"/>
      <c r="M139" s="180"/>
      <c r="N139" s="180"/>
      <c r="O139" s="181"/>
      <c r="P139" s="181"/>
      <c r="Q139" s="181"/>
      <c r="R139" s="181"/>
      <c r="S139" s="181"/>
      <c r="T139" s="181"/>
      <c r="U139" s="218"/>
      <c r="V139" s="218"/>
      <c r="W139" s="219"/>
    </row>
    <row r="140" spans="2:23" x14ac:dyDescent="0.3">
      <c r="B140" s="179"/>
      <c r="C140" s="180"/>
      <c r="D140" s="180"/>
      <c r="E140" s="180"/>
      <c r="F140" s="180"/>
      <c r="G140" s="180"/>
      <c r="H140" s="180"/>
      <c r="I140" s="180"/>
      <c r="J140" s="180"/>
      <c r="K140" s="180"/>
      <c r="L140" s="180"/>
      <c r="M140" s="180"/>
      <c r="N140" s="180"/>
      <c r="O140" s="181"/>
      <c r="P140" s="181"/>
      <c r="Q140" s="181"/>
      <c r="R140" s="181"/>
      <c r="S140" s="181"/>
      <c r="T140" s="181"/>
      <c r="U140" s="218"/>
      <c r="V140" s="218"/>
      <c r="W140" s="219"/>
    </row>
    <row r="141" spans="2:23" x14ac:dyDescent="0.3">
      <c r="B141" s="179"/>
      <c r="C141" s="180"/>
      <c r="D141" s="180"/>
      <c r="E141" s="180"/>
      <c r="F141" s="180"/>
      <c r="G141" s="180"/>
      <c r="H141" s="180"/>
      <c r="I141" s="180"/>
      <c r="J141" s="180"/>
      <c r="K141" s="180"/>
      <c r="L141" s="180"/>
      <c r="M141" s="180"/>
      <c r="N141" s="180"/>
      <c r="O141" s="181"/>
      <c r="P141" s="181"/>
      <c r="Q141" s="181"/>
      <c r="R141" s="181"/>
      <c r="S141" s="181"/>
      <c r="T141" s="181"/>
      <c r="U141" s="218"/>
      <c r="V141" s="218"/>
      <c r="W141" s="219"/>
    </row>
    <row r="142" spans="2:23" x14ac:dyDescent="0.3">
      <c r="B142" s="179"/>
      <c r="C142" s="180"/>
      <c r="D142" s="180"/>
      <c r="E142" s="180"/>
      <c r="F142" s="180"/>
      <c r="G142" s="180"/>
      <c r="H142" s="180"/>
      <c r="I142" s="180"/>
      <c r="J142" s="180"/>
      <c r="K142" s="180"/>
      <c r="L142" s="180"/>
      <c r="M142" s="180"/>
      <c r="N142" s="180"/>
      <c r="O142" s="181"/>
      <c r="P142" s="181"/>
      <c r="Q142" s="181"/>
      <c r="R142" s="181"/>
      <c r="S142" s="181"/>
      <c r="T142" s="181"/>
      <c r="U142" s="218"/>
      <c r="V142" s="218"/>
      <c r="W142" s="219"/>
    </row>
    <row r="143" spans="2:23" x14ac:dyDescent="0.3">
      <c r="B143" s="179"/>
      <c r="C143" s="180"/>
      <c r="D143" s="180"/>
      <c r="E143" s="180"/>
      <c r="F143" s="180"/>
      <c r="G143" s="180"/>
      <c r="H143" s="180"/>
      <c r="I143" s="180"/>
      <c r="J143" s="180"/>
      <c r="K143" s="180"/>
      <c r="L143" s="180"/>
      <c r="M143" s="180"/>
      <c r="N143" s="180"/>
      <c r="O143" s="181"/>
      <c r="P143" s="181"/>
      <c r="Q143" s="181"/>
      <c r="R143" s="181"/>
      <c r="S143" s="181"/>
      <c r="T143" s="181"/>
      <c r="U143" s="218"/>
      <c r="V143" s="218"/>
      <c r="W143" s="219"/>
    </row>
    <row r="144" spans="2:23" x14ac:dyDescent="0.3">
      <c r="B144" s="179"/>
      <c r="C144" s="180"/>
      <c r="D144" s="180"/>
      <c r="E144" s="180"/>
      <c r="F144" s="180"/>
      <c r="G144" s="180"/>
      <c r="H144" s="180"/>
      <c r="I144" s="180"/>
      <c r="J144" s="180"/>
      <c r="K144" s="180"/>
      <c r="L144" s="180"/>
      <c r="M144" s="180"/>
      <c r="N144" s="180"/>
      <c r="O144" s="181"/>
      <c r="P144" s="181"/>
      <c r="Q144" s="181"/>
      <c r="R144" s="181"/>
      <c r="S144" s="181"/>
      <c r="T144" s="181"/>
      <c r="U144" s="218"/>
      <c r="V144" s="218"/>
      <c r="W144" s="219"/>
    </row>
    <row r="145" spans="2:23" x14ac:dyDescent="0.3">
      <c r="B145" s="179"/>
      <c r="C145" s="180"/>
      <c r="D145" s="180"/>
      <c r="E145" s="180"/>
      <c r="F145" s="180"/>
      <c r="G145" s="180"/>
      <c r="H145" s="180"/>
      <c r="I145" s="180"/>
      <c r="J145" s="180"/>
      <c r="K145" s="180"/>
      <c r="L145" s="180"/>
      <c r="M145" s="180"/>
      <c r="N145" s="180"/>
      <c r="O145" s="181"/>
      <c r="P145" s="181"/>
      <c r="Q145" s="181"/>
      <c r="R145" s="181"/>
      <c r="S145" s="181"/>
      <c r="T145" s="181"/>
      <c r="U145" s="218"/>
      <c r="V145" s="218"/>
      <c r="W145" s="219"/>
    </row>
    <row r="146" spans="2:23" x14ac:dyDescent="0.3">
      <c r="B146" s="179"/>
      <c r="C146" s="180"/>
      <c r="D146" s="180"/>
      <c r="E146" s="180"/>
      <c r="F146" s="180"/>
      <c r="G146" s="180"/>
      <c r="H146" s="180"/>
      <c r="I146" s="180"/>
      <c r="J146" s="180"/>
      <c r="K146" s="180"/>
      <c r="L146" s="180"/>
      <c r="M146" s="180"/>
      <c r="N146" s="180"/>
      <c r="O146" s="181"/>
      <c r="P146" s="181"/>
      <c r="Q146" s="181"/>
      <c r="R146" s="181"/>
      <c r="S146" s="181"/>
      <c r="T146" s="181"/>
      <c r="U146" s="218"/>
      <c r="V146" s="218"/>
      <c r="W146" s="219"/>
    </row>
    <row r="147" spans="2:23" x14ac:dyDescent="0.3">
      <c r="B147" s="179"/>
      <c r="C147" s="180"/>
      <c r="D147" s="180"/>
      <c r="E147" s="180"/>
      <c r="F147" s="180"/>
      <c r="G147" s="180"/>
      <c r="H147" s="180"/>
      <c r="I147" s="180"/>
      <c r="J147" s="180"/>
      <c r="K147" s="180"/>
      <c r="L147" s="180"/>
      <c r="M147" s="180"/>
      <c r="N147" s="180"/>
      <c r="O147" s="181"/>
      <c r="P147" s="181"/>
      <c r="Q147" s="181"/>
      <c r="R147" s="181"/>
      <c r="S147" s="181"/>
      <c r="T147" s="181"/>
      <c r="U147" s="218"/>
      <c r="V147" s="218"/>
      <c r="W147" s="219"/>
    </row>
    <row r="148" spans="2:23" x14ac:dyDescent="0.3">
      <c r="B148" s="179"/>
      <c r="C148" s="180"/>
      <c r="D148" s="180"/>
      <c r="E148" s="180"/>
      <c r="F148" s="180"/>
      <c r="G148" s="180"/>
      <c r="H148" s="180"/>
      <c r="I148" s="180"/>
      <c r="J148" s="180"/>
      <c r="K148" s="180"/>
      <c r="L148" s="180"/>
      <c r="M148" s="180"/>
      <c r="N148" s="180"/>
      <c r="O148" s="181"/>
      <c r="P148" s="181"/>
      <c r="Q148" s="181"/>
      <c r="R148" s="181"/>
      <c r="S148" s="181"/>
      <c r="T148" s="181"/>
      <c r="U148" s="218"/>
      <c r="V148" s="218"/>
      <c r="W148" s="219"/>
    </row>
    <row r="149" spans="2:23" x14ac:dyDescent="0.3">
      <c r="B149" s="179"/>
      <c r="C149" s="180"/>
      <c r="D149" s="180"/>
      <c r="E149" s="180"/>
      <c r="F149" s="180"/>
      <c r="G149" s="180"/>
      <c r="H149" s="180"/>
      <c r="I149" s="180"/>
      <c r="J149" s="180"/>
      <c r="K149" s="180"/>
      <c r="L149" s="180"/>
      <c r="M149" s="180"/>
      <c r="N149" s="180"/>
      <c r="O149" s="181"/>
      <c r="P149" s="181"/>
      <c r="Q149" s="181"/>
      <c r="R149" s="181"/>
      <c r="S149" s="181"/>
      <c r="T149" s="181"/>
      <c r="U149" s="218"/>
      <c r="V149" s="218"/>
      <c r="W149" s="219"/>
    </row>
    <row r="150" spans="2:23" x14ac:dyDescent="0.3">
      <c r="B150" s="179"/>
      <c r="C150" s="180"/>
      <c r="D150" s="180"/>
      <c r="E150" s="180"/>
      <c r="F150" s="180"/>
      <c r="G150" s="180"/>
      <c r="H150" s="180"/>
      <c r="I150" s="180"/>
      <c r="J150" s="180"/>
      <c r="K150" s="180"/>
      <c r="L150" s="180"/>
      <c r="M150" s="180"/>
      <c r="N150" s="180"/>
      <c r="O150" s="181"/>
      <c r="P150" s="181"/>
      <c r="Q150" s="181"/>
      <c r="R150" s="181"/>
      <c r="S150" s="181"/>
      <c r="T150" s="181"/>
      <c r="U150" s="218"/>
      <c r="V150" s="218"/>
      <c r="W150" s="219"/>
    </row>
    <row r="151" spans="2:23" x14ac:dyDescent="0.3">
      <c r="B151" s="179"/>
      <c r="C151" s="180"/>
      <c r="D151" s="180"/>
      <c r="E151" s="180"/>
      <c r="F151" s="180"/>
      <c r="G151" s="180"/>
      <c r="H151" s="180"/>
      <c r="I151" s="180"/>
      <c r="J151" s="180"/>
      <c r="K151" s="180"/>
      <c r="L151" s="180"/>
      <c r="M151" s="180"/>
      <c r="N151" s="180"/>
      <c r="O151" s="181"/>
      <c r="P151" s="181"/>
      <c r="Q151" s="181"/>
      <c r="R151" s="181"/>
      <c r="S151" s="181"/>
      <c r="T151" s="181"/>
      <c r="U151" s="218"/>
      <c r="V151" s="218"/>
      <c r="W151" s="219"/>
    </row>
    <row r="152" spans="2:23" x14ac:dyDescent="0.3">
      <c r="B152" s="179"/>
      <c r="C152" s="180"/>
      <c r="D152" s="180"/>
      <c r="E152" s="180"/>
      <c r="F152" s="180"/>
      <c r="G152" s="180"/>
      <c r="H152" s="180"/>
      <c r="I152" s="180"/>
      <c r="J152" s="180"/>
      <c r="K152" s="180"/>
      <c r="L152" s="180"/>
      <c r="M152" s="180"/>
      <c r="N152" s="180"/>
      <c r="O152" s="181"/>
      <c r="P152" s="181"/>
      <c r="Q152" s="181"/>
      <c r="R152" s="181"/>
      <c r="S152" s="181"/>
      <c r="T152" s="181"/>
      <c r="U152" s="218"/>
      <c r="V152" s="218"/>
      <c r="W152" s="219"/>
    </row>
    <row r="153" spans="2:23" x14ac:dyDescent="0.3">
      <c r="B153" s="179"/>
      <c r="C153" s="180"/>
      <c r="D153" s="180"/>
      <c r="E153" s="180"/>
      <c r="F153" s="180"/>
      <c r="G153" s="180"/>
      <c r="H153" s="180"/>
      <c r="I153" s="180"/>
      <c r="J153" s="180"/>
      <c r="K153" s="180"/>
      <c r="L153" s="180"/>
      <c r="M153" s="180"/>
      <c r="N153" s="180"/>
      <c r="O153" s="181"/>
      <c r="P153" s="181"/>
      <c r="Q153" s="181"/>
      <c r="R153" s="181"/>
      <c r="S153" s="181"/>
      <c r="T153" s="181"/>
      <c r="U153" s="218"/>
      <c r="V153" s="218"/>
      <c r="W153" s="219"/>
    </row>
    <row r="154" spans="2:23" x14ac:dyDescent="0.3">
      <c r="B154" s="179"/>
      <c r="C154" s="180"/>
      <c r="D154" s="180"/>
      <c r="E154" s="180"/>
      <c r="F154" s="180"/>
      <c r="G154" s="180"/>
      <c r="H154" s="180"/>
      <c r="I154" s="180"/>
      <c r="J154" s="180"/>
      <c r="K154" s="180"/>
      <c r="L154" s="180"/>
      <c r="M154" s="180"/>
      <c r="N154" s="180"/>
      <c r="O154" s="181"/>
      <c r="P154" s="181"/>
      <c r="Q154" s="181"/>
      <c r="R154" s="181"/>
      <c r="S154" s="181"/>
      <c r="T154" s="181"/>
      <c r="U154" s="218"/>
      <c r="V154" s="218"/>
      <c r="W154" s="219"/>
    </row>
    <row r="155" spans="2:23" x14ac:dyDescent="0.3">
      <c r="B155" s="179"/>
      <c r="C155" s="180"/>
      <c r="D155" s="180"/>
      <c r="E155" s="180"/>
      <c r="F155" s="180"/>
      <c r="G155" s="180"/>
      <c r="H155" s="180"/>
      <c r="I155" s="180"/>
      <c r="J155" s="180"/>
      <c r="K155" s="180"/>
      <c r="L155" s="180"/>
      <c r="M155" s="180"/>
      <c r="N155" s="180"/>
      <c r="O155" s="181"/>
      <c r="P155" s="181"/>
      <c r="Q155" s="181"/>
      <c r="R155" s="181"/>
      <c r="S155" s="181"/>
      <c r="T155" s="181"/>
      <c r="U155" s="218"/>
      <c r="V155" s="218"/>
      <c r="W155" s="219"/>
    </row>
    <row r="156" spans="2:23" x14ac:dyDescent="0.3">
      <c r="B156" s="179"/>
      <c r="C156" s="180"/>
      <c r="D156" s="180"/>
      <c r="E156" s="180"/>
      <c r="F156" s="180"/>
      <c r="G156" s="180"/>
      <c r="H156" s="180"/>
      <c r="I156" s="180"/>
      <c r="J156" s="180"/>
      <c r="K156" s="180"/>
      <c r="L156" s="180"/>
      <c r="M156" s="180"/>
      <c r="N156" s="180"/>
      <c r="O156" s="181"/>
      <c r="P156" s="181"/>
      <c r="Q156" s="181"/>
      <c r="R156" s="181"/>
      <c r="S156" s="181"/>
      <c r="T156" s="181"/>
      <c r="U156" s="218"/>
      <c r="V156" s="218"/>
      <c r="W156" s="219"/>
    </row>
    <row r="157" spans="2:23" x14ac:dyDescent="0.3">
      <c r="B157" s="179"/>
      <c r="C157" s="180"/>
      <c r="D157" s="180"/>
      <c r="E157" s="180"/>
      <c r="F157" s="180"/>
      <c r="G157" s="180"/>
      <c r="H157" s="180"/>
      <c r="I157" s="180"/>
      <c r="J157" s="180"/>
      <c r="K157" s="180"/>
      <c r="L157" s="180"/>
      <c r="M157" s="180"/>
      <c r="N157" s="180"/>
      <c r="O157" s="181"/>
      <c r="P157" s="181"/>
      <c r="Q157" s="181"/>
      <c r="R157" s="181"/>
      <c r="S157" s="181"/>
      <c r="T157" s="181"/>
      <c r="U157" s="218"/>
      <c r="V157" s="218"/>
      <c r="W157" s="219"/>
    </row>
    <row r="158" spans="2:23" x14ac:dyDescent="0.3">
      <c r="B158" s="179"/>
      <c r="C158" s="180"/>
      <c r="D158" s="180"/>
      <c r="E158" s="180"/>
      <c r="F158" s="180"/>
      <c r="G158" s="180"/>
      <c r="H158" s="180"/>
      <c r="I158" s="180"/>
      <c r="J158" s="180"/>
      <c r="K158" s="180"/>
      <c r="L158" s="180"/>
      <c r="M158" s="180"/>
      <c r="N158" s="180"/>
      <c r="O158" s="181"/>
      <c r="P158" s="181"/>
      <c r="Q158" s="181"/>
      <c r="R158" s="181"/>
      <c r="S158" s="181"/>
      <c r="T158" s="181"/>
      <c r="U158" s="218"/>
      <c r="V158" s="218"/>
      <c r="W158" s="219"/>
    </row>
    <row r="159" spans="2:23" x14ac:dyDescent="0.3">
      <c r="B159" s="179"/>
      <c r="C159" s="180"/>
      <c r="D159" s="180"/>
      <c r="E159" s="180"/>
      <c r="F159" s="180"/>
      <c r="G159" s="180"/>
      <c r="H159" s="180"/>
      <c r="I159" s="180"/>
      <c r="J159" s="180"/>
      <c r="K159" s="180"/>
      <c r="L159" s="180"/>
      <c r="M159" s="180"/>
      <c r="N159" s="180"/>
      <c r="O159" s="181"/>
      <c r="P159" s="181"/>
      <c r="Q159" s="181"/>
      <c r="R159" s="181"/>
      <c r="S159" s="181"/>
      <c r="T159" s="181"/>
      <c r="U159" s="218"/>
      <c r="V159" s="218"/>
      <c r="W159" s="219"/>
    </row>
    <row r="160" spans="2:23" x14ac:dyDescent="0.3">
      <c r="B160" s="179"/>
      <c r="C160" s="180"/>
      <c r="D160" s="180"/>
      <c r="E160" s="180"/>
      <c r="F160" s="180"/>
      <c r="G160" s="180"/>
      <c r="H160" s="180"/>
      <c r="I160" s="180"/>
      <c r="J160" s="180"/>
      <c r="K160" s="180"/>
      <c r="L160" s="180"/>
      <c r="M160" s="180"/>
      <c r="N160" s="180"/>
      <c r="O160" s="181"/>
      <c r="P160" s="181"/>
      <c r="Q160" s="181"/>
      <c r="R160" s="181"/>
      <c r="S160" s="181"/>
      <c r="T160" s="181"/>
      <c r="U160" s="218"/>
      <c r="V160" s="218"/>
      <c r="W160" s="219"/>
    </row>
    <row r="161" spans="2:23" x14ac:dyDescent="0.3">
      <c r="B161" s="179"/>
      <c r="C161" s="180"/>
      <c r="D161" s="180"/>
      <c r="E161" s="180"/>
      <c r="F161" s="180"/>
      <c r="G161" s="180"/>
      <c r="H161" s="180"/>
      <c r="I161" s="180"/>
      <c r="J161" s="180"/>
      <c r="K161" s="180"/>
      <c r="L161" s="180"/>
      <c r="M161" s="180"/>
      <c r="N161" s="180"/>
      <c r="O161" s="181"/>
      <c r="P161" s="181"/>
      <c r="Q161" s="181"/>
      <c r="R161" s="181"/>
      <c r="S161" s="181"/>
      <c r="T161" s="181"/>
      <c r="U161" s="218"/>
      <c r="V161" s="218"/>
      <c r="W161" s="219"/>
    </row>
    <row r="162" spans="2:23" x14ac:dyDescent="0.3">
      <c r="B162" s="179"/>
      <c r="C162" s="180"/>
      <c r="D162" s="180"/>
      <c r="E162" s="180"/>
      <c r="F162" s="180"/>
      <c r="G162" s="180"/>
      <c r="H162" s="180"/>
      <c r="I162" s="180"/>
      <c r="J162" s="180"/>
      <c r="K162" s="180"/>
      <c r="L162" s="180"/>
      <c r="M162" s="180"/>
      <c r="N162" s="180"/>
      <c r="O162" s="181"/>
      <c r="P162" s="181"/>
      <c r="Q162" s="181"/>
      <c r="R162" s="181"/>
      <c r="S162" s="181"/>
      <c r="T162" s="181"/>
      <c r="U162" s="218"/>
      <c r="V162" s="218"/>
      <c r="W162" s="219"/>
    </row>
    <row r="163" spans="2:23" x14ac:dyDescent="0.3">
      <c r="B163" s="179"/>
      <c r="C163" s="180"/>
      <c r="D163" s="180"/>
      <c r="E163" s="180"/>
      <c r="F163" s="180"/>
      <c r="G163" s="180"/>
      <c r="H163" s="180"/>
      <c r="I163" s="180"/>
      <c r="J163" s="180"/>
      <c r="K163" s="180"/>
      <c r="L163" s="180"/>
      <c r="M163" s="180"/>
      <c r="N163" s="180"/>
      <c r="O163" s="181"/>
      <c r="P163" s="181"/>
      <c r="Q163" s="181"/>
      <c r="R163" s="181"/>
      <c r="S163" s="181"/>
      <c r="T163" s="181"/>
      <c r="U163" s="218"/>
      <c r="V163" s="218"/>
      <c r="W163" s="219"/>
    </row>
    <row r="164" spans="2:23" x14ac:dyDescent="0.3">
      <c r="B164" s="179"/>
      <c r="C164" s="180"/>
      <c r="D164" s="180"/>
      <c r="E164" s="180"/>
      <c r="F164" s="180"/>
      <c r="G164" s="180"/>
      <c r="H164" s="180"/>
      <c r="I164" s="180"/>
      <c r="J164" s="180"/>
      <c r="K164" s="180"/>
      <c r="L164" s="180"/>
      <c r="M164" s="180"/>
      <c r="N164" s="180"/>
      <c r="O164" s="181"/>
      <c r="P164" s="181"/>
      <c r="Q164" s="181"/>
      <c r="R164" s="181"/>
      <c r="S164" s="181"/>
      <c r="T164" s="181"/>
      <c r="U164" s="218"/>
      <c r="V164" s="218"/>
      <c r="W164" s="219"/>
    </row>
    <row r="165" spans="2:23" x14ac:dyDescent="0.3">
      <c r="B165" s="179"/>
      <c r="C165" s="180"/>
      <c r="D165" s="180"/>
      <c r="E165" s="180"/>
      <c r="F165" s="180"/>
      <c r="G165" s="180"/>
      <c r="H165" s="180"/>
      <c r="I165" s="180"/>
      <c r="J165" s="180"/>
      <c r="K165" s="180"/>
      <c r="L165" s="180"/>
      <c r="M165" s="180"/>
      <c r="N165" s="180"/>
      <c r="O165" s="181"/>
      <c r="P165" s="181"/>
      <c r="Q165" s="181"/>
      <c r="R165" s="181"/>
      <c r="S165" s="181"/>
      <c r="T165" s="181"/>
      <c r="U165" s="218"/>
      <c r="V165" s="218"/>
      <c r="W165" s="219"/>
    </row>
    <row r="166" spans="2:23" x14ac:dyDescent="0.3">
      <c r="B166" s="179"/>
      <c r="C166" s="180"/>
      <c r="D166" s="180"/>
      <c r="E166" s="180"/>
      <c r="F166" s="180"/>
      <c r="G166" s="180"/>
      <c r="H166" s="180"/>
      <c r="I166" s="180"/>
      <c r="J166" s="180"/>
      <c r="K166" s="180"/>
      <c r="L166" s="180"/>
      <c r="M166" s="180"/>
      <c r="N166" s="180"/>
      <c r="O166" s="181"/>
      <c r="P166" s="181"/>
      <c r="Q166" s="181"/>
      <c r="R166" s="181"/>
      <c r="S166" s="181"/>
      <c r="T166" s="181"/>
      <c r="U166" s="218"/>
      <c r="V166" s="218"/>
      <c r="W166" s="219"/>
    </row>
    <row r="167" spans="2:23" x14ac:dyDescent="0.3">
      <c r="B167" s="179"/>
      <c r="C167" s="180"/>
      <c r="D167" s="180"/>
      <c r="E167" s="180"/>
      <c r="F167" s="180"/>
      <c r="G167" s="180"/>
      <c r="H167" s="180"/>
      <c r="I167" s="180"/>
      <c r="J167" s="180"/>
      <c r="K167" s="180"/>
      <c r="L167" s="180"/>
      <c r="M167" s="180"/>
      <c r="N167" s="180"/>
      <c r="O167" s="181"/>
      <c r="P167" s="181"/>
      <c r="Q167" s="181"/>
      <c r="R167" s="181"/>
      <c r="S167" s="181"/>
      <c r="T167" s="181"/>
      <c r="U167" s="218"/>
      <c r="V167" s="218"/>
      <c r="W167" s="219"/>
    </row>
    <row r="168" spans="2:23" x14ac:dyDescent="0.3">
      <c r="B168" s="179"/>
      <c r="C168" s="180"/>
      <c r="D168" s="180"/>
      <c r="E168" s="180"/>
      <c r="F168" s="180"/>
      <c r="G168" s="180"/>
      <c r="H168" s="180"/>
      <c r="I168" s="180"/>
      <c r="J168" s="180"/>
      <c r="K168" s="180"/>
      <c r="L168" s="180"/>
      <c r="M168" s="180"/>
      <c r="N168" s="180"/>
      <c r="O168" s="181"/>
      <c r="P168" s="181"/>
      <c r="Q168" s="181"/>
      <c r="R168" s="181"/>
      <c r="S168" s="181"/>
      <c r="T168" s="181"/>
      <c r="U168" s="218"/>
      <c r="V168" s="218"/>
      <c r="W168" s="219"/>
    </row>
    <row r="169" spans="2:23" x14ac:dyDescent="0.3">
      <c r="B169" s="179"/>
      <c r="C169" s="180"/>
      <c r="D169" s="180"/>
      <c r="E169" s="180"/>
      <c r="F169" s="180"/>
      <c r="G169" s="180"/>
      <c r="H169" s="180"/>
      <c r="I169" s="180"/>
      <c r="J169" s="180"/>
      <c r="K169" s="180"/>
      <c r="L169" s="180"/>
      <c r="M169" s="180"/>
      <c r="N169" s="180"/>
      <c r="O169" s="181"/>
      <c r="P169" s="181"/>
      <c r="Q169" s="181"/>
      <c r="R169" s="181"/>
      <c r="S169" s="181"/>
      <c r="T169" s="181"/>
      <c r="U169" s="218"/>
      <c r="V169" s="218"/>
      <c r="W169" s="219"/>
    </row>
    <row r="170" spans="2:23" x14ac:dyDescent="0.3">
      <c r="B170" s="179"/>
      <c r="C170" s="180"/>
      <c r="D170" s="180"/>
      <c r="E170" s="180"/>
      <c r="F170" s="180"/>
      <c r="G170" s="180"/>
      <c r="H170" s="180"/>
      <c r="I170" s="180"/>
      <c r="J170" s="180"/>
      <c r="K170" s="180"/>
      <c r="L170" s="180"/>
      <c r="M170" s="180"/>
      <c r="N170" s="180"/>
      <c r="O170" s="181"/>
      <c r="P170" s="181"/>
      <c r="Q170" s="181"/>
      <c r="R170" s="181"/>
      <c r="S170" s="181"/>
      <c r="T170" s="181"/>
      <c r="U170" s="218"/>
      <c r="V170" s="218"/>
      <c r="W170" s="219"/>
    </row>
    <row r="171" spans="2:23" x14ac:dyDescent="0.3">
      <c r="B171" s="179"/>
      <c r="C171" s="180"/>
      <c r="D171" s="180"/>
      <c r="E171" s="180"/>
      <c r="F171" s="180"/>
      <c r="G171" s="180"/>
      <c r="H171" s="180"/>
      <c r="I171" s="180"/>
      <c r="J171" s="180"/>
      <c r="K171" s="180"/>
      <c r="L171" s="180"/>
      <c r="M171" s="180"/>
      <c r="N171" s="180"/>
      <c r="O171" s="181"/>
      <c r="P171" s="181"/>
      <c r="Q171" s="181"/>
      <c r="R171" s="181"/>
      <c r="S171" s="181"/>
      <c r="T171" s="181"/>
      <c r="U171" s="218"/>
      <c r="V171" s="218"/>
      <c r="W171" s="219"/>
    </row>
    <row r="172" spans="2:23" x14ac:dyDescent="0.3">
      <c r="B172" s="179"/>
      <c r="C172" s="180"/>
      <c r="D172" s="180"/>
      <c r="E172" s="180"/>
      <c r="F172" s="180"/>
      <c r="G172" s="180"/>
      <c r="H172" s="180"/>
      <c r="I172" s="180"/>
      <c r="J172" s="180"/>
      <c r="K172" s="180"/>
      <c r="L172" s="180"/>
      <c r="M172" s="180"/>
      <c r="N172" s="180"/>
      <c r="O172" s="181"/>
      <c r="P172" s="181"/>
      <c r="Q172" s="181"/>
      <c r="R172" s="181"/>
      <c r="S172" s="181"/>
      <c r="T172" s="181"/>
      <c r="U172" s="218"/>
      <c r="V172" s="218"/>
      <c r="W172" s="219"/>
    </row>
    <row r="173" spans="2:23" x14ac:dyDescent="0.3">
      <c r="B173" s="179"/>
      <c r="C173" s="180"/>
      <c r="D173" s="180"/>
      <c r="E173" s="180"/>
      <c r="F173" s="180"/>
      <c r="G173" s="180"/>
      <c r="H173" s="180"/>
      <c r="I173" s="180"/>
      <c r="J173" s="180"/>
      <c r="K173" s="180"/>
      <c r="L173" s="180"/>
      <c r="M173" s="180"/>
      <c r="N173" s="180"/>
      <c r="O173" s="181"/>
      <c r="P173" s="181"/>
      <c r="Q173" s="181"/>
      <c r="R173" s="181"/>
      <c r="S173" s="181"/>
      <c r="T173" s="181"/>
      <c r="U173" s="218"/>
      <c r="V173" s="218"/>
      <c r="W173" s="219"/>
    </row>
    <row r="174" spans="2:23" x14ac:dyDescent="0.3">
      <c r="B174" s="179"/>
      <c r="C174" s="180"/>
      <c r="D174" s="180"/>
      <c r="E174" s="180"/>
      <c r="F174" s="180"/>
      <c r="G174" s="180"/>
      <c r="H174" s="180"/>
      <c r="I174" s="180"/>
      <c r="J174" s="180"/>
      <c r="K174" s="180"/>
      <c r="L174" s="180"/>
      <c r="M174" s="180"/>
      <c r="N174" s="180"/>
      <c r="O174" s="181"/>
      <c r="P174" s="181"/>
      <c r="Q174" s="181"/>
      <c r="R174" s="181"/>
      <c r="S174" s="181"/>
      <c r="T174" s="181"/>
      <c r="U174" s="218"/>
      <c r="V174" s="218"/>
      <c r="W174" s="219"/>
    </row>
    <row r="175" spans="2:23" x14ac:dyDescent="0.3">
      <c r="B175" s="179"/>
      <c r="C175" s="180"/>
      <c r="D175" s="180"/>
      <c r="E175" s="180"/>
      <c r="F175" s="180"/>
      <c r="G175" s="180"/>
      <c r="H175" s="180"/>
      <c r="I175" s="180"/>
      <c r="J175" s="180"/>
      <c r="K175" s="180"/>
      <c r="L175" s="180"/>
      <c r="M175" s="180"/>
      <c r="N175" s="180"/>
      <c r="O175" s="181"/>
      <c r="P175" s="181"/>
      <c r="Q175" s="181"/>
      <c r="R175" s="181"/>
      <c r="S175" s="181"/>
      <c r="T175" s="181"/>
      <c r="U175" s="218"/>
      <c r="V175" s="218"/>
      <c r="W175" s="219"/>
    </row>
    <row r="176" spans="2:23" x14ac:dyDescent="0.3">
      <c r="B176" s="179"/>
      <c r="C176" s="180"/>
      <c r="D176" s="180"/>
      <c r="E176" s="180"/>
      <c r="F176" s="180"/>
      <c r="G176" s="180"/>
      <c r="H176" s="180"/>
      <c r="I176" s="180"/>
      <c r="J176" s="180"/>
      <c r="K176" s="180"/>
      <c r="L176" s="180"/>
      <c r="M176" s="180"/>
      <c r="N176" s="180"/>
      <c r="O176" s="181"/>
      <c r="P176" s="181"/>
      <c r="Q176" s="181"/>
      <c r="R176" s="181"/>
      <c r="S176" s="181"/>
      <c r="T176" s="181"/>
      <c r="U176" s="218"/>
      <c r="V176" s="218"/>
      <c r="W176" s="219"/>
    </row>
    <row r="177" spans="2:23" x14ac:dyDescent="0.3">
      <c r="B177" s="179"/>
      <c r="C177" s="180"/>
      <c r="D177" s="180"/>
      <c r="E177" s="180"/>
      <c r="F177" s="180"/>
      <c r="G177" s="180"/>
      <c r="H177" s="180"/>
      <c r="I177" s="180"/>
      <c r="J177" s="180"/>
      <c r="K177" s="180"/>
      <c r="L177" s="180"/>
      <c r="M177" s="180"/>
      <c r="N177" s="180"/>
      <c r="O177" s="181"/>
      <c r="P177" s="181"/>
      <c r="Q177" s="181"/>
      <c r="R177" s="181"/>
      <c r="S177" s="181"/>
      <c r="T177" s="181"/>
      <c r="U177" s="218"/>
      <c r="V177" s="218"/>
      <c r="W177" s="219"/>
    </row>
    <row r="178" spans="2:23" x14ac:dyDescent="0.3">
      <c r="B178" s="179"/>
      <c r="C178" s="180"/>
      <c r="D178" s="180"/>
      <c r="E178" s="180"/>
      <c r="F178" s="180"/>
      <c r="G178" s="180"/>
      <c r="H178" s="180"/>
      <c r="I178" s="180"/>
      <c r="J178" s="180"/>
      <c r="K178" s="180"/>
      <c r="L178" s="180"/>
      <c r="M178" s="180"/>
      <c r="N178" s="180"/>
      <c r="O178" s="181"/>
      <c r="P178" s="181"/>
      <c r="Q178" s="181"/>
      <c r="R178" s="181"/>
      <c r="S178" s="181"/>
      <c r="T178" s="181"/>
      <c r="U178" s="218"/>
      <c r="V178" s="218"/>
      <c r="W178" s="219"/>
    </row>
    <row r="179" spans="2:23" x14ac:dyDescent="0.3">
      <c r="B179" s="179"/>
      <c r="C179" s="180"/>
      <c r="D179" s="180"/>
      <c r="E179" s="180"/>
      <c r="F179" s="180"/>
      <c r="G179" s="180"/>
      <c r="H179" s="180"/>
      <c r="I179" s="180"/>
      <c r="J179" s="180"/>
      <c r="K179" s="180"/>
      <c r="L179" s="180"/>
      <c r="M179" s="180"/>
      <c r="N179" s="180"/>
      <c r="O179" s="181"/>
      <c r="P179" s="181"/>
      <c r="Q179" s="181"/>
      <c r="R179" s="181"/>
      <c r="S179" s="181"/>
      <c r="T179" s="181"/>
      <c r="U179" s="218"/>
      <c r="V179" s="218"/>
      <c r="W179" s="219"/>
    </row>
    <row r="180" spans="2:23" x14ac:dyDescent="0.3">
      <c r="B180" s="179"/>
      <c r="C180" s="180"/>
      <c r="D180" s="180"/>
      <c r="E180" s="180"/>
      <c r="F180" s="180"/>
      <c r="G180" s="180"/>
      <c r="H180" s="180"/>
      <c r="I180" s="180"/>
      <c r="J180" s="180"/>
      <c r="K180" s="180"/>
      <c r="L180" s="180"/>
      <c r="M180" s="180"/>
      <c r="N180" s="180"/>
      <c r="O180" s="181"/>
      <c r="P180" s="181"/>
      <c r="Q180" s="181"/>
      <c r="R180" s="181"/>
      <c r="S180" s="181"/>
      <c r="T180" s="181"/>
      <c r="U180" s="218"/>
      <c r="V180" s="218"/>
      <c r="W180" s="219"/>
    </row>
    <row r="181" spans="2:23" x14ac:dyDescent="0.3">
      <c r="B181" s="179"/>
      <c r="C181" s="180"/>
      <c r="D181" s="180"/>
      <c r="E181" s="180"/>
      <c r="F181" s="180"/>
      <c r="G181" s="180"/>
      <c r="H181" s="180"/>
      <c r="I181" s="180"/>
      <c r="J181" s="180"/>
      <c r="K181" s="180"/>
      <c r="L181" s="180"/>
      <c r="M181" s="180"/>
      <c r="N181" s="180"/>
      <c r="O181" s="181"/>
      <c r="P181" s="181"/>
      <c r="Q181" s="181"/>
      <c r="R181" s="181"/>
      <c r="S181" s="181"/>
      <c r="T181" s="181"/>
      <c r="U181" s="218"/>
      <c r="V181" s="218"/>
      <c r="W181" s="219"/>
    </row>
    <row r="182" spans="2:23" x14ac:dyDescent="0.3">
      <c r="B182" s="179"/>
      <c r="C182" s="180"/>
      <c r="D182" s="180"/>
      <c r="E182" s="180"/>
      <c r="F182" s="180"/>
      <c r="G182" s="180"/>
      <c r="H182" s="180"/>
      <c r="I182" s="180"/>
      <c r="J182" s="180"/>
      <c r="K182" s="180"/>
      <c r="L182" s="180"/>
      <c r="M182" s="180"/>
      <c r="N182" s="180"/>
      <c r="O182" s="181"/>
      <c r="P182" s="181"/>
      <c r="Q182" s="181"/>
      <c r="R182" s="181"/>
      <c r="S182" s="181"/>
      <c r="T182" s="181"/>
      <c r="U182" s="218"/>
      <c r="V182" s="218"/>
      <c r="W182" s="219"/>
    </row>
    <row r="183" spans="2:23" x14ac:dyDescent="0.3">
      <c r="B183" s="179"/>
      <c r="C183" s="180"/>
      <c r="D183" s="180"/>
      <c r="E183" s="180"/>
      <c r="F183" s="180"/>
      <c r="G183" s="180"/>
      <c r="H183" s="180"/>
      <c r="I183" s="180"/>
      <c r="J183" s="180"/>
      <c r="K183" s="180"/>
      <c r="L183" s="180"/>
      <c r="M183" s="180"/>
      <c r="N183" s="180"/>
      <c r="O183" s="181"/>
      <c r="P183" s="181"/>
      <c r="Q183" s="181"/>
      <c r="R183" s="181"/>
      <c r="S183" s="181"/>
      <c r="T183" s="181"/>
      <c r="U183" s="218"/>
      <c r="V183" s="218"/>
      <c r="W183" s="219"/>
    </row>
    <row r="184" spans="2:23" x14ac:dyDescent="0.3">
      <c r="B184" s="179"/>
      <c r="C184" s="180"/>
      <c r="D184" s="180"/>
      <c r="E184" s="180"/>
      <c r="F184" s="180"/>
      <c r="G184" s="180"/>
      <c r="H184" s="180"/>
      <c r="I184" s="180"/>
      <c r="J184" s="180"/>
      <c r="K184" s="180"/>
      <c r="L184" s="180"/>
      <c r="M184" s="180"/>
      <c r="N184" s="180"/>
      <c r="O184" s="181"/>
      <c r="P184" s="181"/>
      <c r="Q184" s="181"/>
      <c r="R184" s="181"/>
      <c r="S184" s="181"/>
      <c r="T184" s="181"/>
      <c r="U184" s="218"/>
      <c r="V184" s="218"/>
      <c r="W184" s="219"/>
    </row>
    <row r="185" spans="2:23" x14ac:dyDescent="0.3">
      <c r="B185" s="179"/>
      <c r="C185" s="180"/>
      <c r="D185" s="180"/>
      <c r="E185" s="180"/>
      <c r="F185" s="180"/>
      <c r="G185" s="180"/>
      <c r="H185" s="180"/>
      <c r="I185" s="180"/>
      <c r="J185" s="180"/>
      <c r="K185" s="180"/>
      <c r="L185" s="180"/>
      <c r="M185" s="180"/>
      <c r="N185" s="180"/>
      <c r="O185" s="181"/>
      <c r="P185" s="181"/>
      <c r="Q185" s="181"/>
      <c r="R185" s="181"/>
      <c r="S185" s="181"/>
      <c r="T185" s="181"/>
      <c r="U185" s="218"/>
      <c r="V185" s="218"/>
      <c r="W185" s="219"/>
    </row>
    <row r="186" spans="2:23" x14ac:dyDescent="0.3">
      <c r="B186" s="179"/>
      <c r="C186" s="180"/>
      <c r="D186" s="180"/>
      <c r="E186" s="180"/>
      <c r="F186" s="180"/>
      <c r="G186" s="180"/>
      <c r="H186" s="180"/>
      <c r="I186" s="180"/>
      <c r="J186" s="180"/>
      <c r="K186" s="180"/>
      <c r="L186" s="180"/>
      <c r="M186" s="180"/>
      <c r="N186" s="180"/>
      <c r="O186" s="181"/>
      <c r="P186" s="181"/>
      <c r="Q186" s="181"/>
      <c r="R186" s="181"/>
      <c r="S186" s="181"/>
      <c r="T186" s="181"/>
      <c r="U186" s="218"/>
      <c r="V186" s="218"/>
      <c r="W186" s="219"/>
    </row>
    <row r="187" spans="2:23" x14ac:dyDescent="0.3">
      <c r="B187" s="179"/>
      <c r="C187" s="180"/>
      <c r="D187" s="180"/>
      <c r="E187" s="180"/>
      <c r="F187" s="180"/>
      <c r="G187" s="180"/>
      <c r="H187" s="180"/>
      <c r="I187" s="180"/>
      <c r="J187" s="180"/>
      <c r="K187" s="180"/>
      <c r="L187" s="180"/>
      <c r="M187" s="180"/>
      <c r="N187" s="180"/>
      <c r="O187" s="181"/>
      <c r="P187" s="181"/>
      <c r="Q187" s="181"/>
      <c r="R187" s="181"/>
      <c r="S187" s="181"/>
      <c r="T187" s="181"/>
      <c r="U187" s="218"/>
      <c r="V187" s="218"/>
      <c r="W187" s="219"/>
    </row>
    <row r="188" spans="2:23" ht="17.25" thickBot="1" x14ac:dyDescent="0.35">
      <c r="B188" s="276" t="s">
        <v>8</v>
      </c>
      <c r="C188" s="277"/>
      <c r="D188" s="277"/>
      <c r="E188" s="277"/>
      <c r="F188" s="277"/>
      <c r="G188" s="277"/>
      <c r="H188" s="277"/>
      <c r="I188" s="277"/>
      <c r="J188" s="277"/>
      <c r="K188" s="277"/>
      <c r="L188" s="277"/>
      <c r="M188" s="277"/>
      <c r="N188" s="277"/>
      <c r="O188" s="130">
        <f>SUM(O121:O187)</f>
        <v>0</v>
      </c>
      <c r="P188" s="130"/>
      <c r="Q188" s="130"/>
      <c r="R188" s="130">
        <f>SUM(R121:R187)</f>
        <v>0</v>
      </c>
      <c r="S188" s="130"/>
      <c r="T188" s="130"/>
      <c r="U188" s="130"/>
      <c r="V188" s="130"/>
      <c r="W188" s="131"/>
    </row>
    <row r="189" spans="2:23" x14ac:dyDescent="0.3">
      <c r="B189" s="65"/>
      <c r="C189" s="65"/>
      <c r="D189" s="65"/>
      <c r="E189" s="65"/>
      <c r="F189" s="65"/>
      <c r="G189" s="65"/>
      <c r="H189" s="65"/>
      <c r="I189" s="65"/>
      <c r="J189" s="65"/>
      <c r="K189" s="65"/>
      <c r="L189" s="65"/>
      <c r="M189" s="65"/>
      <c r="N189" s="65"/>
      <c r="O189" s="65"/>
      <c r="P189" s="65"/>
      <c r="Q189" s="65"/>
      <c r="R189" s="65"/>
      <c r="S189" s="65"/>
      <c r="T189" s="65"/>
      <c r="U189" s="65"/>
      <c r="V189" s="65"/>
      <c r="W189" s="65"/>
    </row>
    <row r="190" spans="2:23" ht="17.25" thickBot="1" x14ac:dyDescent="0.35">
      <c r="B190" s="249" t="s">
        <v>1652</v>
      </c>
      <c r="C190" s="249"/>
      <c r="D190" s="249"/>
      <c r="E190" s="249"/>
      <c r="F190" s="249"/>
      <c r="G190" s="249"/>
      <c r="H190" s="249"/>
      <c r="I190" s="249"/>
      <c r="J190" s="249"/>
      <c r="K190" s="249"/>
      <c r="L190" s="249"/>
      <c r="M190" s="249"/>
      <c r="N190" s="249"/>
      <c r="O190" s="249"/>
      <c r="P190" s="249"/>
      <c r="Q190" s="249"/>
      <c r="R190" s="249"/>
      <c r="S190" s="249"/>
      <c r="T190" s="249"/>
      <c r="U190" s="249"/>
      <c r="V190" s="249"/>
      <c r="W190" s="249"/>
    </row>
    <row r="191" spans="2:23" ht="17.25" thickBot="1" x14ac:dyDescent="0.35">
      <c r="B191" s="66"/>
      <c r="C191" s="67"/>
      <c r="D191" s="67"/>
      <c r="E191" s="67"/>
      <c r="F191" s="272" t="s">
        <v>1639</v>
      </c>
      <c r="G191" s="272"/>
      <c r="H191" s="272"/>
      <c r="I191" s="272"/>
      <c r="J191" s="272"/>
      <c r="K191" s="272"/>
      <c r="L191" s="272"/>
      <c r="M191" s="272"/>
      <c r="N191" s="272"/>
      <c r="O191" s="273" t="s">
        <v>1644</v>
      </c>
      <c r="P191" s="273"/>
      <c r="Q191" s="273"/>
      <c r="R191" s="273"/>
      <c r="S191" s="273"/>
      <c r="T191" s="273"/>
      <c r="U191" s="273"/>
      <c r="V191" s="273"/>
      <c r="W191" s="273"/>
    </row>
    <row r="192" spans="2:23" ht="16.149999999999999" customHeight="1" x14ac:dyDescent="0.3">
      <c r="B192" s="261" t="s">
        <v>1653</v>
      </c>
      <c r="C192" s="261"/>
      <c r="D192" s="261"/>
      <c r="E192" s="261"/>
      <c r="F192" s="275" t="s">
        <v>1640</v>
      </c>
      <c r="G192" s="275"/>
      <c r="H192" s="275"/>
      <c r="I192" s="275" t="s">
        <v>1654</v>
      </c>
      <c r="J192" s="275"/>
      <c r="K192" s="158" t="s">
        <v>1655</v>
      </c>
      <c r="L192" s="159"/>
      <c r="M192" s="159"/>
      <c r="N192" s="160"/>
      <c r="O192" s="275" t="s">
        <v>1640</v>
      </c>
      <c r="P192" s="275"/>
      <c r="Q192" s="275"/>
      <c r="R192" s="275" t="s">
        <v>1654</v>
      </c>
      <c r="S192" s="275"/>
      <c r="T192" s="158" t="s">
        <v>1655</v>
      </c>
      <c r="U192" s="159"/>
      <c r="V192" s="159"/>
      <c r="W192" s="160"/>
    </row>
    <row r="193" spans="2:25" x14ac:dyDescent="0.3">
      <c r="B193" s="274"/>
      <c r="C193" s="274"/>
      <c r="D193" s="274"/>
      <c r="E193" s="274"/>
      <c r="F193" s="262"/>
      <c r="G193" s="262"/>
      <c r="H193" s="262"/>
      <c r="I193" s="262"/>
      <c r="J193" s="262"/>
      <c r="K193" s="161"/>
      <c r="L193" s="162"/>
      <c r="M193" s="162"/>
      <c r="N193" s="163"/>
      <c r="O193" s="262"/>
      <c r="P193" s="262"/>
      <c r="Q193" s="262"/>
      <c r="R193" s="262"/>
      <c r="S193" s="262"/>
      <c r="T193" s="161"/>
      <c r="U193" s="162"/>
      <c r="V193" s="162"/>
      <c r="W193" s="163"/>
    </row>
    <row r="194" spans="2:25" ht="22.15" customHeight="1" x14ac:dyDescent="0.3">
      <c r="B194" s="274"/>
      <c r="C194" s="274"/>
      <c r="D194" s="274"/>
      <c r="E194" s="274"/>
      <c r="F194" s="262"/>
      <c r="G194" s="262"/>
      <c r="H194" s="262"/>
      <c r="I194" s="262"/>
      <c r="J194" s="262"/>
      <c r="K194" s="164"/>
      <c r="L194" s="165"/>
      <c r="M194" s="165"/>
      <c r="N194" s="166"/>
      <c r="O194" s="262"/>
      <c r="P194" s="262"/>
      <c r="Q194" s="262"/>
      <c r="R194" s="262"/>
      <c r="S194" s="262"/>
      <c r="T194" s="164"/>
      <c r="U194" s="165"/>
      <c r="V194" s="165"/>
      <c r="W194" s="166"/>
    </row>
    <row r="195" spans="2:25" x14ac:dyDescent="0.3">
      <c r="B195" s="167" t="s">
        <v>1656</v>
      </c>
      <c r="C195" s="168"/>
      <c r="D195" s="168"/>
      <c r="E195" s="168"/>
      <c r="F195" s="169"/>
      <c r="G195" s="169"/>
      <c r="H195" s="169"/>
      <c r="I195" s="170">
        <f>IF(ISERROR(F195*100/$F$218),0,F195*100/$F$218)/100</f>
        <v>0</v>
      </c>
      <c r="J195" s="170"/>
      <c r="K195" s="132"/>
      <c r="L195" s="133"/>
      <c r="M195" s="133"/>
      <c r="N195" s="135"/>
      <c r="O195" s="169"/>
      <c r="P195" s="169"/>
      <c r="Q195" s="169"/>
      <c r="R195" s="170">
        <f>IF(ISERROR(O195*100/$O$218),0,O195*100/$O$218)/100</f>
        <v>0</v>
      </c>
      <c r="S195" s="170"/>
      <c r="T195" s="132"/>
      <c r="U195" s="133"/>
      <c r="V195" s="133"/>
      <c r="W195" s="134"/>
    </row>
    <row r="196" spans="2:25" x14ac:dyDescent="0.3">
      <c r="B196" s="167" t="s">
        <v>1657</v>
      </c>
      <c r="C196" s="168"/>
      <c r="D196" s="168"/>
      <c r="E196" s="168"/>
      <c r="F196" s="169"/>
      <c r="G196" s="169"/>
      <c r="H196" s="169"/>
      <c r="I196" s="170">
        <f t="shared" ref="I196:I217" si="2">IF(ISERROR(F196*100/$F$218),0,F196*100/$F$218)/100</f>
        <v>0</v>
      </c>
      <c r="J196" s="170"/>
      <c r="K196" s="132"/>
      <c r="L196" s="133"/>
      <c r="M196" s="133"/>
      <c r="N196" s="135"/>
      <c r="O196" s="169"/>
      <c r="P196" s="169"/>
      <c r="Q196" s="169"/>
      <c r="R196" s="170">
        <f t="shared" ref="R196:R217" si="3">IF(ISERROR(O196*100/$O$218),0,O196*100/$O$218)/100</f>
        <v>0</v>
      </c>
      <c r="S196" s="170"/>
      <c r="T196" s="132"/>
      <c r="U196" s="133"/>
      <c r="V196" s="133"/>
      <c r="W196" s="134"/>
    </row>
    <row r="197" spans="2:25" x14ac:dyDescent="0.3">
      <c r="B197" s="167" t="s">
        <v>1658</v>
      </c>
      <c r="C197" s="168"/>
      <c r="D197" s="168"/>
      <c r="E197" s="168"/>
      <c r="F197" s="169"/>
      <c r="G197" s="169"/>
      <c r="H197" s="169"/>
      <c r="I197" s="170">
        <f t="shared" si="2"/>
        <v>0</v>
      </c>
      <c r="J197" s="170"/>
      <c r="K197" s="132"/>
      <c r="L197" s="133"/>
      <c r="M197" s="133"/>
      <c r="N197" s="135"/>
      <c r="O197" s="169"/>
      <c r="P197" s="169"/>
      <c r="Q197" s="169"/>
      <c r="R197" s="170">
        <f t="shared" si="3"/>
        <v>0</v>
      </c>
      <c r="S197" s="170"/>
      <c r="T197" s="132"/>
      <c r="U197" s="133"/>
      <c r="V197" s="133"/>
      <c r="W197" s="134"/>
    </row>
    <row r="198" spans="2:25" x14ac:dyDescent="0.3">
      <c r="B198" s="167" t="s">
        <v>1659</v>
      </c>
      <c r="C198" s="168"/>
      <c r="D198" s="168"/>
      <c r="E198" s="168"/>
      <c r="F198" s="169"/>
      <c r="G198" s="169"/>
      <c r="H198" s="169"/>
      <c r="I198" s="170">
        <f t="shared" si="2"/>
        <v>0</v>
      </c>
      <c r="J198" s="170"/>
      <c r="K198" s="132"/>
      <c r="L198" s="133"/>
      <c r="M198" s="133"/>
      <c r="N198" s="135"/>
      <c r="O198" s="169"/>
      <c r="P198" s="169"/>
      <c r="Q198" s="169"/>
      <c r="R198" s="170">
        <f t="shared" si="3"/>
        <v>0</v>
      </c>
      <c r="S198" s="170"/>
      <c r="T198" s="132"/>
      <c r="U198" s="133"/>
      <c r="V198" s="133"/>
      <c r="W198" s="134"/>
    </row>
    <row r="199" spans="2:25" x14ac:dyDescent="0.3">
      <c r="B199" s="167" t="s">
        <v>11</v>
      </c>
      <c r="C199" s="168"/>
      <c r="D199" s="168"/>
      <c r="E199" s="168"/>
      <c r="F199" s="169"/>
      <c r="G199" s="169"/>
      <c r="H199" s="169"/>
      <c r="I199" s="170">
        <f t="shared" si="2"/>
        <v>0</v>
      </c>
      <c r="J199" s="170"/>
      <c r="K199" s="132"/>
      <c r="L199" s="133"/>
      <c r="M199" s="133"/>
      <c r="N199" s="135"/>
      <c r="O199" s="169"/>
      <c r="P199" s="169"/>
      <c r="Q199" s="169"/>
      <c r="R199" s="170">
        <f t="shared" si="3"/>
        <v>0</v>
      </c>
      <c r="S199" s="170"/>
      <c r="T199" s="132"/>
      <c r="U199" s="133"/>
      <c r="V199" s="133"/>
      <c r="W199" s="134"/>
    </row>
    <row r="200" spans="2:25" x14ac:dyDescent="0.3">
      <c r="B200" s="167" t="s">
        <v>1660</v>
      </c>
      <c r="C200" s="168"/>
      <c r="D200" s="168"/>
      <c r="E200" s="168"/>
      <c r="F200" s="169"/>
      <c r="G200" s="169"/>
      <c r="H200" s="169"/>
      <c r="I200" s="170">
        <f t="shared" si="2"/>
        <v>0</v>
      </c>
      <c r="J200" s="170"/>
      <c r="K200" s="132"/>
      <c r="L200" s="133"/>
      <c r="M200" s="133"/>
      <c r="N200" s="135"/>
      <c r="O200" s="169"/>
      <c r="P200" s="169"/>
      <c r="Q200" s="169"/>
      <c r="R200" s="170">
        <f t="shared" si="3"/>
        <v>0</v>
      </c>
      <c r="S200" s="170"/>
      <c r="T200" s="132"/>
      <c r="U200" s="133"/>
      <c r="V200" s="133"/>
      <c r="W200" s="134"/>
    </row>
    <row r="201" spans="2:25" ht="16.149999999999999" customHeight="1" x14ac:dyDescent="0.3">
      <c r="B201" s="270" t="s">
        <v>1661</v>
      </c>
      <c r="C201" s="271"/>
      <c r="D201" s="271"/>
      <c r="E201" s="271"/>
      <c r="F201" s="169"/>
      <c r="G201" s="169"/>
      <c r="H201" s="169"/>
      <c r="I201" s="170">
        <f t="shared" si="2"/>
        <v>0</v>
      </c>
      <c r="J201" s="170"/>
      <c r="K201" s="136"/>
      <c r="L201" s="137"/>
      <c r="M201" s="137"/>
      <c r="N201" s="269"/>
      <c r="O201" s="169"/>
      <c r="P201" s="169"/>
      <c r="Q201" s="169"/>
      <c r="R201" s="170">
        <f t="shared" si="3"/>
        <v>0</v>
      </c>
      <c r="S201" s="170"/>
      <c r="T201" s="136"/>
      <c r="U201" s="137"/>
      <c r="V201" s="137"/>
      <c r="W201" s="138"/>
    </row>
    <row r="202" spans="2:25" ht="48.75" customHeight="1" x14ac:dyDescent="0.3">
      <c r="B202" s="270" t="s">
        <v>1663</v>
      </c>
      <c r="C202" s="271"/>
      <c r="D202" s="271" t="s">
        <v>1662</v>
      </c>
      <c r="E202" s="271"/>
      <c r="F202" s="169"/>
      <c r="G202" s="169"/>
      <c r="H202" s="169"/>
      <c r="I202" s="170">
        <f t="shared" si="2"/>
        <v>0</v>
      </c>
      <c r="J202" s="170"/>
      <c r="K202" s="136"/>
      <c r="L202" s="137"/>
      <c r="M202" s="137"/>
      <c r="N202" s="269"/>
      <c r="O202" s="169"/>
      <c r="P202" s="169"/>
      <c r="Q202" s="169"/>
      <c r="R202" s="170">
        <f t="shared" si="3"/>
        <v>0</v>
      </c>
      <c r="S202" s="170"/>
      <c r="T202" s="136"/>
      <c r="U202" s="137"/>
      <c r="V202" s="137"/>
      <c r="W202" s="138"/>
    </row>
    <row r="203" spans="2:25" ht="18.75" customHeight="1" x14ac:dyDescent="0.3">
      <c r="B203" s="270"/>
      <c r="C203" s="271"/>
      <c r="D203" s="168" t="s">
        <v>1664</v>
      </c>
      <c r="E203" s="168"/>
      <c r="F203" s="169"/>
      <c r="G203" s="169"/>
      <c r="H203" s="169"/>
      <c r="I203" s="170">
        <f t="shared" si="2"/>
        <v>0</v>
      </c>
      <c r="J203" s="170"/>
      <c r="K203" s="132"/>
      <c r="L203" s="133"/>
      <c r="M203" s="133"/>
      <c r="N203" s="135"/>
      <c r="O203" s="169"/>
      <c r="P203" s="169"/>
      <c r="Q203" s="169"/>
      <c r="R203" s="170">
        <f t="shared" si="3"/>
        <v>0</v>
      </c>
      <c r="S203" s="170"/>
      <c r="T203" s="132"/>
      <c r="U203" s="133"/>
      <c r="V203" s="133"/>
      <c r="W203" s="134"/>
    </row>
    <row r="204" spans="2:25" ht="36" customHeight="1" x14ac:dyDescent="0.3">
      <c r="B204" s="270"/>
      <c r="C204" s="271"/>
      <c r="D204" s="271" t="s">
        <v>1665</v>
      </c>
      <c r="E204" s="271"/>
      <c r="F204" s="169"/>
      <c r="G204" s="169"/>
      <c r="H204" s="169"/>
      <c r="I204" s="170">
        <f t="shared" si="2"/>
        <v>0</v>
      </c>
      <c r="J204" s="170"/>
      <c r="K204" s="136"/>
      <c r="L204" s="137"/>
      <c r="M204" s="137"/>
      <c r="N204" s="269"/>
      <c r="O204" s="169"/>
      <c r="P204" s="169"/>
      <c r="Q204" s="169"/>
      <c r="R204" s="170">
        <f t="shared" si="3"/>
        <v>0</v>
      </c>
      <c r="S204" s="170"/>
      <c r="T204" s="136"/>
      <c r="U204" s="137"/>
      <c r="V204" s="137"/>
      <c r="W204" s="138"/>
    </row>
    <row r="205" spans="2:25" ht="16.149999999999999" customHeight="1" x14ac:dyDescent="0.3">
      <c r="B205" s="270" t="s">
        <v>1224</v>
      </c>
      <c r="C205" s="271"/>
      <c r="D205" s="271" t="s">
        <v>1223</v>
      </c>
      <c r="E205" s="271"/>
      <c r="F205" s="169"/>
      <c r="G205" s="169"/>
      <c r="H205" s="169"/>
      <c r="I205" s="170">
        <f t="shared" si="2"/>
        <v>0</v>
      </c>
      <c r="J205" s="170"/>
      <c r="K205" s="136"/>
      <c r="L205" s="137"/>
      <c r="M205" s="137"/>
      <c r="N205" s="269"/>
      <c r="O205" s="169"/>
      <c r="P205" s="169"/>
      <c r="Q205" s="169"/>
      <c r="R205" s="170">
        <f t="shared" si="3"/>
        <v>0</v>
      </c>
      <c r="S205" s="170"/>
      <c r="T205" s="136"/>
      <c r="U205" s="137"/>
      <c r="V205" s="137"/>
      <c r="W205" s="138"/>
    </row>
    <row r="206" spans="2:25" ht="16.149999999999999" customHeight="1" x14ac:dyDescent="0.3">
      <c r="B206" s="270"/>
      <c r="C206" s="271"/>
      <c r="D206" s="271" t="s">
        <v>1666</v>
      </c>
      <c r="E206" s="271"/>
      <c r="F206" s="169"/>
      <c r="G206" s="169"/>
      <c r="H206" s="169"/>
      <c r="I206" s="170">
        <f t="shared" si="2"/>
        <v>0</v>
      </c>
      <c r="J206" s="170"/>
      <c r="K206" s="136"/>
      <c r="L206" s="137"/>
      <c r="M206" s="137"/>
      <c r="N206" s="269"/>
      <c r="O206" s="169"/>
      <c r="P206" s="169"/>
      <c r="Q206" s="169"/>
      <c r="R206" s="170">
        <f t="shared" si="3"/>
        <v>0</v>
      </c>
      <c r="S206" s="170"/>
      <c r="T206" s="136"/>
      <c r="U206" s="137"/>
      <c r="V206" s="137"/>
      <c r="W206" s="138"/>
      <c r="Y206" s="68"/>
    </row>
    <row r="207" spans="2:25" x14ac:dyDescent="0.3">
      <c r="B207" s="167" t="s">
        <v>1667</v>
      </c>
      <c r="C207" s="168"/>
      <c r="D207" s="168"/>
      <c r="E207" s="168"/>
      <c r="F207" s="169"/>
      <c r="G207" s="169"/>
      <c r="H207" s="169"/>
      <c r="I207" s="170">
        <f t="shared" si="2"/>
        <v>0</v>
      </c>
      <c r="J207" s="170"/>
      <c r="K207" s="132"/>
      <c r="L207" s="133"/>
      <c r="M207" s="133"/>
      <c r="N207" s="135"/>
      <c r="O207" s="169"/>
      <c r="P207" s="169"/>
      <c r="Q207" s="169"/>
      <c r="R207" s="170">
        <f t="shared" si="3"/>
        <v>0</v>
      </c>
      <c r="S207" s="170"/>
      <c r="T207" s="132"/>
      <c r="U207" s="133"/>
      <c r="V207" s="133"/>
      <c r="W207" s="134"/>
    </row>
    <row r="208" spans="2:25" x14ac:dyDescent="0.3">
      <c r="B208" s="167" t="s">
        <v>1668</v>
      </c>
      <c r="C208" s="168"/>
      <c r="D208" s="168"/>
      <c r="E208" s="168"/>
      <c r="F208" s="169"/>
      <c r="G208" s="169"/>
      <c r="H208" s="169"/>
      <c r="I208" s="170">
        <f t="shared" si="2"/>
        <v>0</v>
      </c>
      <c r="J208" s="170"/>
      <c r="K208" s="132"/>
      <c r="L208" s="133"/>
      <c r="M208" s="133"/>
      <c r="N208" s="135"/>
      <c r="O208" s="169"/>
      <c r="P208" s="169"/>
      <c r="Q208" s="169"/>
      <c r="R208" s="170">
        <f t="shared" si="3"/>
        <v>0</v>
      </c>
      <c r="S208" s="170"/>
      <c r="T208" s="132"/>
      <c r="U208" s="133"/>
      <c r="V208" s="133"/>
      <c r="W208" s="134"/>
    </row>
    <row r="209" spans="2:23" x14ac:dyDescent="0.3">
      <c r="B209" s="167" t="s">
        <v>1669</v>
      </c>
      <c r="C209" s="168"/>
      <c r="D209" s="168"/>
      <c r="E209" s="168"/>
      <c r="F209" s="169"/>
      <c r="G209" s="169"/>
      <c r="H209" s="169"/>
      <c r="I209" s="170">
        <f t="shared" si="2"/>
        <v>0</v>
      </c>
      <c r="J209" s="170"/>
      <c r="K209" s="132"/>
      <c r="L209" s="133"/>
      <c r="M209" s="133"/>
      <c r="N209" s="135"/>
      <c r="O209" s="169"/>
      <c r="P209" s="169"/>
      <c r="Q209" s="169"/>
      <c r="R209" s="170">
        <f t="shared" si="3"/>
        <v>0</v>
      </c>
      <c r="S209" s="170"/>
      <c r="T209" s="132"/>
      <c r="U209" s="133"/>
      <c r="V209" s="133"/>
      <c r="W209" s="134"/>
    </row>
    <row r="210" spans="2:23" x14ac:dyDescent="0.3">
      <c r="B210" s="167" t="s">
        <v>12</v>
      </c>
      <c r="C210" s="168"/>
      <c r="D210" s="168"/>
      <c r="E210" s="168"/>
      <c r="F210" s="169"/>
      <c r="G210" s="169"/>
      <c r="H210" s="169"/>
      <c r="I210" s="170">
        <f t="shared" si="2"/>
        <v>0</v>
      </c>
      <c r="J210" s="170"/>
      <c r="K210" s="132"/>
      <c r="L210" s="133"/>
      <c r="M210" s="133"/>
      <c r="N210" s="135"/>
      <c r="O210" s="169"/>
      <c r="P210" s="169"/>
      <c r="Q210" s="169"/>
      <c r="R210" s="170">
        <f t="shared" si="3"/>
        <v>0</v>
      </c>
      <c r="S210" s="170"/>
      <c r="T210" s="132"/>
      <c r="U210" s="133"/>
      <c r="V210" s="133"/>
      <c r="W210" s="134"/>
    </row>
    <row r="211" spans="2:23" x14ac:dyDescent="0.3">
      <c r="B211" s="167" t="s">
        <v>1670</v>
      </c>
      <c r="C211" s="168"/>
      <c r="D211" s="168"/>
      <c r="E211" s="168"/>
      <c r="F211" s="169"/>
      <c r="G211" s="169"/>
      <c r="H211" s="169"/>
      <c r="I211" s="170">
        <f t="shared" si="2"/>
        <v>0</v>
      </c>
      <c r="J211" s="170"/>
      <c r="K211" s="132"/>
      <c r="L211" s="133"/>
      <c r="M211" s="133"/>
      <c r="N211" s="135"/>
      <c r="O211" s="169"/>
      <c r="P211" s="169"/>
      <c r="Q211" s="169"/>
      <c r="R211" s="170">
        <f t="shared" si="3"/>
        <v>0</v>
      </c>
      <c r="S211" s="170"/>
      <c r="T211" s="132"/>
      <c r="U211" s="133"/>
      <c r="V211" s="133"/>
      <c r="W211" s="134"/>
    </row>
    <row r="212" spans="2:23" x14ac:dyDescent="0.3">
      <c r="B212" s="167" t="s">
        <v>13</v>
      </c>
      <c r="C212" s="168"/>
      <c r="D212" s="168"/>
      <c r="E212" s="168"/>
      <c r="F212" s="169"/>
      <c r="G212" s="169"/>
      <c r="H212" s="169"/>
      <c r="I212" s="170">
        <f t="shared" si="2"/>
        <v>0</v>
      </c>
      <c r="J212" s="170"/>
      <c r="K212" s="132"/>
      <c r="L212" s="133"/>
      <c r="M212" s="133"/>
      <c r="N212" s="135"/>
      <c r="O212" s="169"/>
      <c r="P212" s="169"/>
      <c r="Q212" s="169"/>
      <c r="R212" s="170">
        <f t="shared" si="3"/>
        <v>0</v>
      </c>
      <c r="S212" s="170"/>
      <c r="T212" s="132"/>
      <c r="U212" s="133"/>
      <c r="V212" s="133"/>
      <c r="W212" s="134"/>
    </row>
    <row r="213" spans="2:23" ht="16.5" customHeight="1" x14ac:dyDescent="0.3">
      <c r="B213" s="167" t="s">
        <v>1671</v>
      </c>
      <c r="C213" s="168"/>
      <c r="D213" s="168"/>
      <c r="E213" s="168"/>
      <c r="F213" s="169"/>
      <c r="G213" s="169"/>
      <c r="H213" s="169"/>
      <c r="I213" s="170">
        <f t="shared" si="2"/>
        <v>0</v>
      </c>
      <c r="J213" s="170"/>
      <c r="K213" s="132"/>
      <c r="L213" s="133"/>
      <c r="M213" s="133"/>
      <c r="N213" s="135"/>
      <c r="O213" s="169"/>
      <c r="P213" s="169"/>
      <c r="Q213" s="169"/>
      <c r="R213" s="170">
        <f t="shared" si="3"/>
        <v>0</v>
      </c>
      <c r="S213" s="170"/>
      <c r="T213" s="132"/>
      <c r="U213" s="133"/>
      <c r="V213" s="133"/>
      <c r="W213" s="134"/>
    </row>
    <row r="214" spans="2:23" ht="16.149999999999999" customHeight="1" x14ac:dyDescent="0.3">
      <c r="B214" s="167" t="s">
        <v>1672</v>
      </c>
      <c r="C214" s="168"/>
      <c r="D214" s="168"/>
      <c r="E214" s="168"/>
      <c r="F214" s="169"/>
      <c r="G214" s="169"/>
      <c r="H214" s="169"/>
      <c r="I214" s="170">
        <f t="shared" si="2"/>
        <v>0</v>
      </c>
      <c r="J214" s="170"/>
      <c r="K214" s="136"/>
      <c r="L214" s="137"/>
      <c r="M214" s="137"/>
      <c r="N214" s="269"/>
      <c r="O214" s="169"/>
      <c r="P214" s="169"/>
      <c r="Q214" s="169"/>
      <c r="R214" s="170">
        <f t="shared" si="3"/>
        <v>0</v>
      </c>
      <c r="S214" s="170"/>
      <c r="T214" s="136"/>
      <c r="U214" s="137"/>
      <c r="V214" s="137"/>
      <c r="W214" s="138"/>
    </row>
    <row r="215" spans="2:23" ht="16.149999999999999" customHeight="1" x14ac:dyDescent="0.3">
      <c r="B215" s="167" t="s">
        <v>1673</v>
      </c>
      <c r="C215" s="168"/>
      <c r="D215" s="168"/>
      <c r="E215" s="168"/>
      <c r="F215" s="169"/>
      <c r="G215" s="169"/>
      <c r="H215" s="169"/>
      <c r="I215" s="170">
        <f t="shared" si="2"/>
        <v>0</v>
      </c>
      <c r="J215" s="170"/>
      <c r="K215" s="136"/>
      <c r="L215" s="137"/>
      <c r="M215" s="137"/>
      <c r="N215" s="269"/>
      <c r="O215" s="169"/>
      <c r="P215" s="169"/>
      <c r="Q215" s="169"/>
      <c r="R215" s="170">
        <f t="shared" si="3"/>
        <v>0</v>
      </c>
      <c r="S215" s="170"/>
      <c r="T215" s="136"/>
      <c r="U215" s="137"/>
      <c r="V215" s="137"/>
      <c r="W215" s="138"/>
    </row>
    <row r="216" spans="2:23" ht="16.149999999999999" customHeight="1" x14ac:dyDescent="0.3">
      <c r="B216" s="167" t="s">
        <v>1674</v>
      </c>
      <c r="C216" s="168"/>
      <c r="D216" s="168"/>
      <c r="E216" s="168"/>
      <c r="F216" s="169"/>
      <c r="G216" s="169"/>
      <c r="H216" s="169"/>
      <c r="I216" s="170">
        <f t="shared" si="2"/>
        <v>0</v>
      </c>
      <c r="J216" s="170"/>
      <c r="K216" s="136"/>
      <c r="L216" s="137"/>
      <c r="M216" s="137"/>
      <c r="N216" s="269"/>
      <c r="O216" s="169"/>
      <c r="P216" s="169"/>
      <c r="Q216" s="169"/>
      <c r="R216" s="170">
        <f t="shared" si="3"/>
        <v>0</v>
      </c>
      <c r="S216" s="170"/>
      <c r="T216" s="132"/>
      <c r="U216" s="133"/>
      <c r="V216" s="133"/>
      <c r="W216" s="134"/>
    </row>
    <row r="217" spans="2:23" x14ac:dyDescent="0.3">
      <c r="B217" s="167" t="s">
        <v>1675</v>
      </c>
      <c r="C217" s="168"/>
      <c r="D217" s="168"/>
      <c r="E217" s="168"/>
      <c r="F217" s="169"/>
      <c r="G217" s="169"/>
      <c r="H217" s="169"/>
      <c r="I217" s="170">
        <f t="shared" si="2"/>
        <v>0</v>
      </c>
      <c r="J217" s="170"/>
      <c r="K217" s="132"/>
      <c r="L217" s="133"/>
      <c r="M217" s="133"/>
      <c r="N217" s="135"/>
      <c r="O217" s="169"/>
      <c r="P217" s="169"/>
      <c r="Q217" s="169"/>
      <c r="R217" s="170">
        <f t="shared" si="3"/>
        <v>0</v>
      </c>
      <c r="S217" s="170"/>
      <c r="T217" s="132"/>
      <c r="U217" s="133"/>
      <c r="V217" s="133"/>
      <c r="W217" s="134"/>
    </row>
    <row r="218" spans="2:23" ht="17.25" thickBot="1" x14ac:dyDescent="0.35">
      <c r="B218" s="254" t="s">
        <v>14</v>
      </c>
      <c r="C218" s="254"/>
      <c r="D218" s="254"/>
      <c r="E218" s="254"/>
      <c r="F218" s="267">
        <f>SUM(F195:F217)</f>
        <v>0</v>
      </c>
      <c r="G218" s="267"/>
      <c r="H218" s="267"/>
      <c r="I218" s="255">
        <f>SUM(I195:J217)</f>
        <v>0</v>
      </c>
      <c r="J218" s="255"/>
      <c r="K218" s="151">
        <f>SUM(K195:K217)</f>
        <v>0</v>
      </c>
      <c r="L218" s="152"/>
      <c r="M218" s="152"/>
      <c r="N218" s="153"/>
      <c r="O218" s="267">
        <f>SUM(O195:O217)</f>
        <v>0</v>
      </c>
      <c r="P218" s="267"/>
      <c r="Q218" s="267"/>
      <c r="R218" s="255">
        <f>SUM(R195:S217)</f>
        <v>0</v>
      </c>
      <c r="S218" s="255"/>
      <c r="T218" s="151">
        <f>SUM(T195:T217)</f>
        <v>0</v>
      </c>
      <c r="U218" s="152"/>
      <c r="V218" s="152"/>
      <c r="W218" s="268"/>
    </row>
    <row r="219" spans="2:23" x14ac:dyDescent="0.3">
      <c r="B219" s="31"/>
      <c r="C219" s="31"/>
      <c r="D219" s="31"/>
      <c r="E219" s="31"/>
      <c r="F219" s="69"/>
      <c r="G219" s="69"/>
      <c r="H219" s="69"/>
      <c r="I219" s="70"/>
      <c r="J219" s="70"/>
      <c r="K219" s="71"/>
      <c r="L219" s="71"/>
      <c r="M219" s="71"/>
      <c r="N219" s="71"/>
      <c r="O219" s="69"/>
      <c r="P219" s="69"/>
      <c r="Q219" s="69"/>
      <c r="R219" s="70"/>
      <c r="S219" s="70"/>
      <c r="T219" s="71"/>
      <c r="U219" s="71"/>
      <c r="V219" s="71"/>
      <c r="W219" s="71"/>
    </row>
    <row r="220" spans="2:23" ht="17.25" thickBot="1" x14ac:dyDescent="0.35">
      <c r="B220" s="249" t="s">
        <v>1676</v>
      </c>
      <c r="C220" s="249"/>
      <c r="D220" s="249"/>
      <c r="E220" s="249"/>
      <c r="F220" s="249"/>
      <c r="G220" s="249"/>
      <c r="H220" s="249"/>
      <c r="I220" s="249"/>
      <c r="J220" s="249"/>
      <c r="K220" s="249"/>
      <c r="L220" s="249"/>
    </row>
    <row r="221" spans="2:23" ht="16.149999999999999" customHeight="1" thickBot="1" x14ac:dyDescent="0.35">
      <c r="B221" s="261" t="s">
        <v>1677</v>
      </c>
      <c r="C221" s="261"/>
      <c r="D221" s="261"/>
      <c r="E221" s="261"/>
      <c r="F221" s="217" t="s">
        <v>1639</v>
      </c>
      <c r="G221" s="217"/>
      <c r="H221" s="217"/>
      <c r="I221" s="217"/>
      <c r="J221" s="217"/>
      <c r="K221" s="217"/>
      <c r="L221" s="217"/>
      <c r="M221" s="217"/>
      <c r="N221" s="217"/>
      <c r="O221" s="217"/>
      <c r="P221" s="217"/>
      <c r="Q221" s="217"/>
      <c r="R221" s="217"/>
      <c r="S221" s="217"/>
      <c r="T221" s="217"/>
      <c r="U221" s="217"/>
      <c r="V221" s="217"/>
      <c r="W221" s="217"/>
    </row>
    <row r="222" spans="2:23" ht="16.149999999999999" customHeight="1" thickBot="1" x14ac:dyDescent="0.35">
      <c r="B222" s="261"/>
      <c r="C222" s="261"/>
      <c r="D222" s="261"/>
      <c r="E222" s="261"/>
      <c r="F222" s="264" t="s">
        <v>1679</v>
      </c>
      <c r="G222" s="265"/>
      <c r="H222" s="265"/>
      <c r="I222" s="265"/>
      <c r="J222" s="265"/>
      <c r="K222" s="265"/>
      <c r="L222" s="265"/>
      <c r="M222" s="266"/>
      <c r="N222" s="262" t="s">
        <v>1680</v>
      </c>
      <c r="O222" s="262"/>
      <c r="P222" s="262"/>
      <c r="Q222" s="262"/>
      <c r="R222" s="262"/>
      <c r="S222" s="263" t="s">
        <v>1681</v>
      </c>
      <c r="T222" s="263"/>
      <c r="U222" s="263"/>
      <c r="V222" s="263"/>
      <c r="W222" s="263"/>
    </row>
    <row r="223" spans="2:23" x14ac:dyDescent="0.3">
      <c r="B223" s="261"/>
      <c r="C223" s="261"/>
      <c r="D223" s="261"/>
      <c r="E223" s="261"/>
      <c r="F223" s="164"/>
      <c r="G223" s="165"/>
      <c r="H223" s="165"/>
      <c r="I223" s="165"/>
      <c r="J223" s="165"/>
      <c r="K223" s="165"/>
      <c r="L223" s="165"/>
      <c r="M223" s="166"/>
      <c r="N223" s="262"/>
      <c r="O223" s="262"/>
      <c r="P223" s="262"/>
      <c r="Q223" s="262"/>
      <c r="R223" s="262"/>
      <c r="S223" s="263"/>
      <c r="T223" s="263"/>
      <c r="U223" s="263"/>
      <c r="V223" s="263"/>
      <c r="W223" s="263"/>
    </row>
    <row r="224" spans="2:23" x14ac:dyDescent="0.3">
      <c r="B224" s="139" t="s">
        <v>15</v>
      </c>
      <c r="C224" s="139"/>
      <c r="D224" s="139"/>
      <c r="E224" s="139"/>
      <c r="F224" s="257"/>
      <c r="G224" s="258"/>
      <c r="H224" s="258"/>
      <c r="I224" s="258"/>
      <c r="J224" s="258"/>
      <c r="K224" s="258"/>
      <c r="L224" s="258"/>
      <c r="M224" s="259"/>
      <c r="N224" s="253">
        <f>IF(ISERROR(F224*100/$F$226),0,F224*100/$F$226)/100</f>
        <v>0</v>
      </c>
      <c r="O224" s="253"/>
      <c r="P224" s="253"/>
      <c r="Q224" s="253"/>
      <c r="R224" s="253"/>
      <c r="S224" s="250"/>
      <c r="T224" s="250"/>
      <c r="U224" s="250"/>
      <c r="V224" s="250"/>
      <c r="W224" s="250"/>
    </row>
    <row r="225" spans="2:23" x14ac:dyDescent="0.3">
      <c r="B225" s="139" t="s">
        <v>1678</v>
      </c>
      <c r="C225" s="139"/>
      <c r="D225" s="139"/>
      <c r="E225" s="139"/>
      <c r="F225" s="257"/>
      <c r="G225" s="258"/>
      <c r="H225" s="258"/>
      <c r="I225" s="258"/>
      <c r="J225" s="258"/>
      <c r="K225" s="258"/>
      <c r="L225" s="258"/>
      <c r="M225" s="259"/>
      <c r="N225" s="253">
        <f>IF(ISERROR(F225*100/$F$226),0,F225*100/$F$226)/100</f>
        <v>0</v>
      </c>
      <c r="O225" s="253"/>
      <c r="P225" s="253"/>
      <c r="Q225" s="253"/>
      <c r="R225" s="253"/>
      <c r="S225" s="250"/>
      <c r="T225" s="250"/>
      <c r="U225" s="250"/>
      <c r="V225" s="250"/>
      <c r="W225" s="250"/>
    </row>
    <row r="226" spans="2:23" ht="17.25" thickBot="1" x14ac:dyDescent="0.35">
      <c r="B226" s="254" t="s">
        <v>8</v>
      </c>
      <c r="C226" s="254"/>
      <c r="D226" s="254"/>
      <c r="E226" s="254"/>
      <c r="F226" s="151">
        <f>+F224+F225</f>
        <v>0</v>
      </c>
      <c r="G226" s="152"/>
      <c r="H226" s="152"/>
      <c r="I226" s="152"/>
      <c r="J226" s="152"/>
      <c r="K226" s="152"/>
      <c r="L226" s="152"/>
      <c r="M226" s="153"/>
      <c r="N226" s="255">
        <f>+SUM(N224:R225)</f>
        <v>0</v>
      </c>
      <c r="O226" s="255"/>
      <c r="P226" s="255"/>
      <c r="Q226" s="255"/>
      <c r="R226" s="255"/>
      <c r="S226" s="256">
        <f>SUM(S224:S225)</f>
        <v>0</v>
      </c>
      <c r="T226" s="256"/>
      <c r="U226" s="256"/>
      <c r="V226" s="256"/>
      <c r="W226" s="256"/>
    </row>
    <row r="227" spans="2:23" ht="17.25" thickBot="1" x14ac:dyDescent="0.35">
      <c r="B227" s="260"/>
      <c r="C227" s="260"/>
      <c r="D227" s="260"/>
      <c r="E227" s="260"/>
      <c r="F227" s="260"/>
      <c r="G227" s="260"/>
      <c r="H227" s="260"/>
      <c r="I227" s="260"/>
      <c r="J227" s="260"/>
      <c r="K227" s="260"/>
      <c r="L227" s="260"/>
      <c r="M227" s="260"/>
    </row>
    <row r="228" spans="2:23" ht="16.149999999999999" customHeight="1" thickBot="1" x14ac:dyDescent="0.35">
      <c r="B228" s="261" t="s">
        <v>1677</v>
      </c>
      <c r="C228" s="261"/>
      <c r="D228" s="261"/>
      <c r="E228" s="261"/>
      <c r="F228" s="217" t="s">
        <v>1644</v>
      </c>
      <c r="G228" s="217"/>
      <c r="H228" s="217"/>
      <c r="I228" s="217"/>
      <c r="J228" s="217"/>
      <c r="K228" s="217"/>
      <c r="L228" s="217"/>
      <c r="M228" s="217"/>
      <c r="N228" s="217"/>
      <c r="O228" s="217"/>
      <c r="P228" s="217"/>
      <c r="Q228" s="217"/>
      <c r="R228" s="217"/>
      <c r="S228" s="217"/>
      <c r="T228" s="217"/>
      <c r="U228" s="217"/>
      <c r="V228" s="217"/>
      <c r="W228" s="217"/>
    </row>
    <row r="229" spans="2:23" ht="16.149999999999999" customHeight="1" thickBot="1" x14ac:dyDescent="0.35">
      <c r="B229" s="261"/>
      <c r="C229" s="261"/>
      <c r="D229" s="261"/>
      <c r="E229" s="261"/>
      <c r="F229" s="264" t="s">
        <v>1679</v>
      </c>
      <c r="G229" s="265"/>
      <c r="H229" s="265"/>
      <c r="I229" s="265"/>
      <c r="J229" s="265"/>
      <c r="K229" s="265"/>
      <c r="L229" s="265"/>
      <c r="M229" s="266"/>
      <c r="N229" s="262" t="s">
        <v>1680</v>
      </c>
      <c r="O229" s="262"/>
      <c r="P229" s="262"/>
      <c r="Q229" s="262"/>
      <c r="R229" s="262"/>
      <c r="S229" s="263" t="s">
        <v>1681</v>
      </c>
      <c r="T229" s="263"/>
      <c r="U229" s="263"/>
      <c r="V229" s="263"/>
      <c r="W229" s="263"/>
    </row>
    <row r="230" spans="2:23" x14ac:dyDescent="0.3">
      <c r="B230" s="261"/>
      <c r="C230" s="261"/>
      <c r="D230" s="261"/>
      <c r="E230" s="261"/>
      <c r="F230" s="164"/>
      <c r="G230" s="165"/>
      <c r="H230" s="165"/>
      <c r="I230" s="165"/>
      <c r="J230" s="165"/>
      <c r="K230" s="165"/>
      <c r="L230" s="165"/>
      <c r="M230" s="166"/>
      <c r="N230" s="262"/>
      <c r="O230" s="262"/>
      <c r="P230" s="262"/>
      <c r="Q230" s="262"/>
      <c r="R230" s="262"/>
      <c r="S230" s="263"/>
      <c r="T230" s="263"/>
      <c r="U230" s="263"/>
      <c r="V230" s="263"/>
      <c r="W230" s="263"/>
    </row>
    <row r="231" spans="2:23" x14ac:dyDescent="0.3">
      <c r="B231" s="139" t="s">
        <v>15</v>
      </c>
      <c r="C231" s="139"/>
      <c r="D231" s="139"/>
      <c r="E231" s="139"/>
      <c r="F231" s="257"/>
      <c r="G231" s="258"/>
      <c r="H231" s="258"/>
      <c r="I231" s="258"/>
      <c r="J231" s="258"/>
      <c r="K231" s="258"/>
      <c r="L231" s="258"/>
      <c r="M231" s="259"/>
      <c r="N231" s="253">
        <f>IF(ISERROR(F231*100/$F$233),0,F231*100/$F$233)/100</f>
        <v>0</v>
      </c>
      <c r="O231" s="253"/>
      <c r="P231" s="253"/>
      <c r="Q231" s="253"/>
      <c r="R231" s="253"/>
      <c r="S231" s="250"/>
      <c r="T231" s="250"/>
      <c r="U231" s="250"/>
      <c r="V231" s="250"/>
      <c r="W231" s="250"/>
    </row>
    <row r="232" spans="2:23" x14ac:dyDescent="0.3">
      <c r="B232" s="139" t="s">
        <v>1678</v>
      </c>
      <c r="C232" s="139"/>
      <c r="D232" s="139"/>
      <c r="E232" s="139"/>
      <c r="F232" s="257"/>
      <c r="G232" s="258"/>
      <c r="H232" s="258"/>
      <c r="I232" s="258"/>
      <c r="J232" s="258"/>
      <c r="K232" s="258"/>
      <c r="L232" s="258"/>
      <c r="M232" s="259"/>
      <c r="N232" s="253">
        <f>IF(ISERROR(F232*100/$F$233),0,F232*100/$F$233)/100</f>
        <v>0</v>
      </c>
      <c r="O232" s="253"/>
      <c r="P232" s="253"/>
      <c r="Q232" s="253"/>
      <c r="R232" s="253"/>
      <c r="S232" s="250"/>
      <c r="T232" s="250"/>
      <c r="U232" s="250"/>
      <c r="V232" s="250"/>
      <c r="W232" s="250"/>
    </row>
    <row r="233" spans="2:23" ht="17.25" thickBot="1" x14ac:dyDescent="0.35">
      <c r="B233" s="254" t="s">
        <v>8</v>
      </c>
      <c r="C233" s="254"/>
      <c r="D233" s="254"/>
      <c r="E233" s="254"/>
      <c r="F233" s="151">
        <f>+F231+F232</f>
        <v>0</v>
      </c>
      <c r="G233" s="152"/>
      <c r="H233" s="152"/>
      <c r="I233" s="152"/>
      <c r="J233" s="152"/>
      <c r="K233" s="152"/>
      <c r="L233" s="152"/>
      <c r="M233" s="153"/>
      <c r="N233" s="255">
        <f>+SUM(N231:R232)</f>
        <v>0</v>
      </c>
      <c r="O233" s="255"/>
      <c r="P233" s="255"/>
      <c r="Q233" s="255"/>
      <c r="R233" s="255"/>
      <c r="S233" s="256">
        <f>SUM(S231:S232)</f>
        <v>0</v>
      </c>
      <c r="T233" s="256"/>
      <c r="U233" s="256"/>
      <c r="V233" s="256"/>
      <c r="W233" s="256"/>
    </row>
    <row r="234" spans="2:23" x14ac:dyDescent="0.3">
      <c r="B234" s="31"/>
      <c r="C234" s="31"/>
      <c r="D234" s="31"/>
      <c r="E234" s="31"/>
      <c r="F234" s="72"/>
      <c r="G234" s="72"/>
      <c r="H234" s="72"/>
      <c r="I234" s="72"/>
      <c r="J234" s="72"/>
      <c r="K234" s="73"/>
      <c r="L234" s="73"/>
      <c r="M234" s="73"/>
      <c r="N234" s="72"/>
      <c r="O234" s="72"/>
      <c r="P234" s="72"/>
      <c r="Q234" s="72"/>
      <c r="R234" s="72"/>
      <c r="S234" s="72"/>
      <c r="T234" s="72"/>
      <c r="U234" s="72"/>
      <c r="V234" s="72"/>
      <c r="W234" s="72"/>
    </row>
    <row r="235" spans="2:23" ht="17.25" thickBot="1" x14ac:dyDescent="0.35">
      <c r="B235" s="249" t="s">
        <v>1709</v>
      </c>
      <c r="C235" s="249"/>
      <c r="D235" s="249"/>
      <c r="E235" s="249"/>
      <c r="F235" s="249"/>
      <c r="G235" s="249"/>
      <c r="H235" s="249"/>
      <c r="I235" s="249"/>
      <c r="J235" s="249"/>
      <c r="K235" s="249"/>
      <c r="L235" s="249"/>
      <c r="M235" s="249"/>
    </row>
    <row r="236" spans="2:23" x14ac:dyDescent="0.3">
      <c r="B236" s="214" t="s">
        <v>1682</v>
      </c>
      <c r="C236" s="214"/>
      <c r="D236" s="214"/>
      <c r="E236" s="214"/>
      <c r="F236" s="214"/>
      <c r="G236" s="214"/>
      <c r="H236" s="214"/>
      <c r="I236" s="214"/>
      <c r="J236" s="214"/>
      <c r="K236" s="214"/>
      <c r="L236" s="214"/>
      <c r="M236" s="214"/>
      <c r="N236" s="214"/>
      <c r="O236" s="214"/>
      <c r="P236" s="214"/>
      <c r="Q236" s="214"/>
      <c r="R236" s="214"/>
      <c r="S236" s="214"/>
      <c r="T236" s="214"/>
      <c r="U236" s="214"/>
      <c r="V236" s="214"/>
      <c r="W236" s="214"/>
    </row>
    <row r="237" spans="2:23" x14ac:dyDescent="0.3">
      <c r="B237" s="139" t="s">
        <v>1683</v>
      </c>
      <c r="C237" s="139"/>
      <c r="D237" s="139"/>
      <c r="E237" s="139"/>
      <c r="F237" s="139"/>
      <c r="G237" s="139"/>
      <c r="H237" s="139"/>
      <c r="I237" s="139"/>
      <c r="J237" s="139"/>
      <c r="K237" s="139"/>
      <c r="L237" s="139"/>
      <c r="M237" s="139"/>
      <c r="N237" s="139"/>
      <c r="O237" s="139"/>
      <c r="P237" s="139"/>
      <c r="Q237" s="139"/>
      <c r="R237" s="139"/>
      <c r="S237" s="139"/>
      <c r="T237" s="145" t="s">
        <v>1685</v>
      </c>
      <c r="U237" s="145"/>
      <c r="V237" s="145"/>
      <c r="W237" s="146"/>
    </row>
    <row r="238" spans="2:23" x14ac:dyDescent="0.3">
      <c r="B238" s="139" t="s">
        <v>1684</v>
      </c>
      <c r="C238" s="139"/>
      <c r="D238" s="139"/>
      <c r="E238" s="139"/>
      <c r="F238" s="139"/>
      <c r="G238" s="139"/>
      <c r="H238" s="139"/>
      <c r="I238" s="139"/>
      <c r="J238" s="139"/>
      <c r="K238" s="139"/>
      <c r="L238" s="139"/>
      <c r="M238" s="139"/>
      <c r="N238" s="139"/>
      <c r="O238" s="139"/>
      <c r="P238" s="139"/>
      <c r="Q238" s="139"/>
      <c r="R238" s="139"/>
      <c r="S238" s="139"/>
      <c r="T238" s="250"/>
      <c r="U238" s="250"/>
      <c r="V238" s="250"/>
      <c r="W238" s="250"/>
    </row>
    <row r="239" spans="2:23" ht="17.25" thickBot="1" x14ac:dyDescent="0.35">
      <c r="B239" s="251" t="s">
        <v>1686</v>
      </c>
      <c r="C239" s="251"/>
      <c r="D239" s="251"/>
      <c r="E239" s="251"/>
      <c r="F239" s="251"/>
      <c r="G239" s="251"/>
      <c r="H239" s="251"/>
      <c r="I239" s="251"/>
      <c r="J239" s="251"/>
      <c r="K239" s="251"/>
      <c r="L239" s="251"/>
      <c r="M239" s="251"/>
      <c r="N239" s="251"/>
      <c r="O239" s="251"/>
      <c r="P239" s="251"/>
      <c r="Q239" s="251"/>
      <c r="R239" s="251"/>
      <c r="S239" s="251"/>
      <c r="T239" s="252"/>
      <c r="U239" s="252"/>
      <c r="V239" s="252"/>
      <c r="W239" s="252"/>
    </row>
    <row r="240" spans="2:23" ht="17.25" thickBot="1" x14ac:dyDescent="0.35"/>
    <row r="241" spans="2:23" x14ac:dyDescent="0.3">
      <c r="B241" s="142" t="s">
        <v>1687</v>
      </c>
      <c r="C241" s="143"/>
      <c r="D241" s="143"/>
      <c r="E241" s="143"/>
      <c r="F241" s="143"/>
      <c r="G241" s="143"/>
      <c r="H241" s="143"/>
      <c r="I241" s="143"/>
      <c r="J241" s="143"/>
      <c r="K241" s="143"/>
      <c r="L241" s="143"/>
      <c r="M241" s="143"/>
      <c r="N241" s="143"/>
      <c r="O241" s="143"/>
      <c r="P241" s="143"/>
      <c r="Q241" s="143"/>
      <c r="R241" s="143"/>
      <c r="S241" s="143"/>
      <c r="T241" s="143"/>
      <c r="U241" s="143"/>
      <c r="V241" s="143"/>
      <c r="W241" s="144"/>
    </row>
    <row r="242" spans="2:23" ht="16.5" customHeight="1" x14ac:dyDescent="0.3">
      <c r="B242" s="139" t="s">
        <v>1683</v>
      </c>
      <c r="C242" s="139"/>
      <c r="D242" s="139"/>
      <c r="E242" s="139"/>
      <c r="F242" s="139"/>
      <c r="G242" s="139"/>
      <c r="H242" s="139"/>
      <c r="I242" s="139"/>
      <c r="J242" s="139"/>
      <c r="K242" s="139"/>
      <c r="L242" s="139"/>
      <c r="M242" s="139"/>
      <c r="N242" s="139"/>
      <c r="O242" s="139"/>
      <c r="P242" s="139"/>
      <c r="Q242" s="139"/>
      <c r="R242" s="139"/>
      <c r="S242" s="139"/>
      <c r="T242" s="145" t="s">
        <v>1685</v>
      </c>
      <c r="U242" s="145"/>
      <c r="V242" s="145"/>
      <c r="W242" s="146"/>
    </row>
    <row r="243" spans="2:23" ht="16.5" customHeight="1" x14ac:dyDescent="0.3">
      <c r="B243" s="140" t="s">
        <v>1688</v>
      </c>
      <c r="C243" s="141"/>
      <c r="D243" s="141"/>
      <c r="E243" s="141"/>
      <c r="F243" s="141"/>
      <c r="G243" s="141"/>
      <c r="H243" s="141"/>
      <c r="I243" s="141"/>
      <c r="J243" s="141"/>
      <c r="K243" s="141"/>
      <c r="L243" s="141"/>
      <c r="M243" s="141"/>
      <c r="N243" s="141"/>
      <c r="O243" s="141"/>
      <c r="P243" s="141"/>
      <c r="Q243" s="141"/>
      <c r="R243" s="141"/>
      <c r="S243" s="141"/>
      <c r="T243" s="147"/>
      <c r="U243" s="147"/>
      <c r="V243" s="147"/>
      <c r="W243" s="148"/>
    </row>
    <row r="244" spans="2:23" ht="16.5" customHeight="1" x14ac:dyDescent="0.3">
      <c r="B244" s="140" t="s">
        <v>1689</v>
      </c>
      <c r="C244" s="141"/>
      <c r="D244" s="141"/>
      <c r="E244" s="141"/>
      <c r="F244" s="141"/>
      <c r="G244" s="141"/>
      <c r="H244" s="141"/>
      <c r="I244" s="141"/>
      <c r="J244" s="141"/>
      <c r="K244" s="141"/>
      <c r="L244" s="141"/>
      <c r="M244" s="141"/>
      <c r="N244" s="141"/>
      <c r="O244" s="141"/>
      <c r="P244" s="141"/>
      <c r="Q244" s="141"/>
      <c r="R244" s="141"/>
      <c r="S244" s="141"/>
      <c r="T244" s="147"/>
      <c r="U244" s="147"/>
      <c r="V244" s="147"/>
      <c r="W244" s="148"/>
    </row>
    <row r="245" spans="2:23" ht="16.5" customHeight="1" x14ac:dyDescent="0.3">
      <c r="B245" s="140" t="s">
        <v>1690</v>
      </c>
      <c r="C245" s="141"/>
      <c r="D245" s="141"/>
      <c r="E245" s="141"/>
      <c r="F245" s="141"/>
      <c r="G245" s="141"/>
      <c r="H245" s="141"/>
      <c r="I245" s="141"/>
      <c r="J245" s="141"/>
      <c r="K245" s="141"/>
      <c r="L245" s="141"/>
      <c r="M245" s="141"/>
      <c r="N245" s="141"/>
      <c r="O245" s="141"/>
      <c r="P245" s="141"/>
      <c r="Q245" s="141"/>
      <c r="R245" s="141"/>
      <c r="S245" s="141"/>
      <c r="T245" s="147"/>
      <c r="U245" s="147"/>
      <c r="V245" s="147"/>
      <c r="W245" s="148"/>
    </row>
    <row r="246" spans="2:23" ht="17.25" customHeight="1" thickBot="1" x14ac:dyDescent="0.35">
      <c r="B246" s="149" t="s">
        <v>8</v>
      </c>
      <c r="C246" s="150"/>
      <c r="D246" s="150"/>
      <c r="E246" s="150"/>
      <c r="F246" s="150"/>
      <c r="G246" s="150"/>
      <c r="H246" s="150"/>
      <c r="I246" s="150"/>
      <c r="J246" s="150"/>
      <c r="K246" s="150"/>
      <c r="L246" s="150"/>
      <c r="M246" s="150"/>
      <c r="N246" s="150"/>
      <c r="O246" s="150"/>
      <c r="P246" s="150"/>
      <c r="Q246" s="150"/>
      <c r="R246" s="150"/>
      <c r="S246" s="150"/>
      <c r="T246" s="130">
        <f>SUM(T243:T245)</f>
        <v>0</v>
      </c>
      <c r="U246" s="130"/>
      <c r="V246" s="130"/>
      <c r="W246" s="131"/>
    </row>
    <row r="247" spans="2:23" ht="17.25" customHeight="1" thickBot="1" x14ac:dyDescent="0.35">
      <c r="B247" s="90"/>
      <c r="C247" s="90"/>
      <c r="D247" s="90"/>
      <c r="E247" s="90"/>
      <c r="F247" s="90"/>
      <c r="G247" s="90"/>
      <c r="H247" s="90"/>
      <c r="I247" s="90"/>
      <c r="J247" s="90"/>
      <c r="K247" s="90"/>
      <c r="L247" s="90"/>
      <c r="M247" s="90"/>
      <c r="N247" s="90"/>
      <c r="O247" s="90"/>
      <c r="P247" s="90"/>
      <c r="Q247" s="90"/>
      <c r="R247" s="90"/>
      <c r="S247" s="90"/>
      <c r="T247" s="91"/>
      <c r="U247" s="91"/>
      <c r="V247" s="91"/>
      <c r="W247" s="92"/>
    </row>
    <row r="248" spans="2:23" x14ac:dyDescent="0.3">
      <c r="B248" s="142" t="s">
        <v>1691</v>
      </c>
      <c r="C248" s="143"/>
      <c r="D248" s="143"/>
      <c r="E248" s="143"/>
      <c r="F248" s="143"/>
      <c r="G248" s="143"/>
      <c r="H248" s="143"/>
      <c r="I248" s="143"/>
      <c r="J248" s="143"/>
      <c r="K248" s="143"/>
      <c r="L248" s="143"/>
      <c r="M248" s="143"/>
      <c r="N248" s="143"/>
      <c r="O248" s="143"/>
      <c r="P248" s="143"/>
      <c r="Q248" s="143"/>
      <c r="R248" s="143"/>
      <c r="S248" s="143"/>
      <c r="T248" s="143"/>
      <c r="U248" s="143"/>
      <c r="V248" s="143"/>
      <c r="W248" s="144"/>
    </row>
    <row r="249" spans="2:23" x14ac:dyDescent="0.3">
      <c r="B249" s="139" t="s">
        <v>1683</v>
      </c>
      <c r="C249" s="139"/>
      <c r="D249" s="139"/>
      <c r="E249" s="139"/>
      <c r="F249" s="139"/>
      <c r="G249" s="139"/>
      <c r="H249" s="139"/>
      <c r="I249" s="139"/>
      <c r="J249" s="139"/>
      <c r="K249" s="139"/>
      <c r="L249" s="139"/>
      <c r="M249" s="139"/>
      <c r="N249" s="139"/>
      <c r="O249" s="139"/>
      <c r="P249" s="139"/>
      <c r="Q249" s="139"/>
      <c r="R249" s="139"/>
      <c r="S249" s="139"/>
      <c r="T249" s="145" t="s">
        <v>1685</v>
      </c>
      <c r="U249" s="145"/>
      <c r="V249" s="145"/>
      <c r="W249" s="146"/>
    </row>
    <row r="250" spans="2:23" x14ac:dyDescent="0.3">
      <c r="B250" s="140" t="s">
        <v>1692</v>
      </c>
      <c r="C250" s="141"/>
      <c r="D250" s="141"/>
      <c r="E250" s="141"/>
      <c r="F250" s="141"/>
      <c r="G250" s="141"/>
      <c r="H250" s="141"/>
      <c r="I250" s="141"/>
      <c r="J250" s="141"/>
      <c r="K250" s="141"/>
      <c r="L250" s="141"/>
      <c r="M250" s="141"/>
      <c r="N250" s="141"/>
      <c r="O250" s="141"/>
      <c r="P250" s="141"/>
      <c r="Q250" s="141"/>
      <c r="R250" s="141"/>
      <c r="S250" s="141"/>
      <c r="T250" s="147"/>
      <c r="U250" s="147"/>
      <c r="V250" s="147"/>
      <c r="W250" s="148"/>
    </row>
    <row r="251" spans="2:23" x14ac:dyDescent="0.3">
      <c r="B251" s="140" t="s">
        <v>1693</v>
      </c>
      <c r="C251" s="141"/>
      <c r="D251" s="141"/>
      <c r="E251" s="141"/>
      <c r="F251" s="141"/>
      <c r="G251" s="141"/>
      <c r="H251" s="141"/>
      <c r="I251" s="141"/>
      <c r="J251" s="141"/>
      <c r="K251" s="141"/>
      <c r="L251" s="141"/>
      <c r="M251" s="141"/>
      <c r="N251" s="141"/>
      <c r="O251" s="141"/>
      <c r="P251" s="141"/>
      <c r="Q251" s="141"/>
      <c r="R251" s="141"/>
      <c r="S251" s="141"/>
      <c r="T251" s="147"/>
      <c r="U251" s="147"/>
      <c r="V251" s="147"/>
      <c r="W251" s="148"/>
    </row>
    <row r="252" spans="2:23" x14ac:dyDescent="0.3">
      <c r="B252" s="140" t="s">
        <v>1607</v>
      </c>
      <c r="C252" s="141"/>
      <c r="D252" s="141"/>
      <c r="E252" s="141"/>
      <c r="F252" s="141"/>
      <c r="G252" s="141"/>
      <c r="H252" s="141"/>
      <c r="I252" s="141"/>
      <c r="J252" s="141"/>
      <c r="K252" s="141"/>
      <c r="L252" s="141"/>
      <c r="M252" s="141"/>
      <c r="N252" s="141"/>
      <c r="O252" s="141"/>
      <c r="P252" s="141"/>
      <c r="Q252" s="141"/>
      <c r="R252" s="141"/>
      <c r="S252" s="141"/>
      <c r="T252" s="147"/>
      <c r="U252" s="147"/>
      <c r="V252" s="147"/>
      <c r="W252" s="148"/>
    </row>
    <row r="253" spans="2:23" x14ac:dyDescent="0.3">
      <c r="B253" s="140" t="s">
        <v>1694</v>
      </c>
      <c r="C253" s="141"/>
      <c r="D253" s="141"/>
      <c r="E253" s="141"/>
      <c r="F253" s="141"/>
      <c r="G253" s="141"/>
      <c r="H253" s="141"/>
      <c r="I253" s="141"/>
      <c r="J253" s="141"/>
      <c r="K253" s="141"/>
      <c r="L253" s="141"/>
      <c r="M253" s="141"/>
      <c r="N253" s="141"/>
      <c r="O253" s="141"/>
      <c r="P253" s="141"/>
      <c r="Q253" s="141"/>
      <c r="R253" s="141"/>
      <c r="S253" s="141"/>
      <c r="T253" s="147"/>
      <c r="U253" s="147"/>
      <c r="V253" s="147"/>
      <c r="W253" s="148"/>
    </row>
    <row r="254" spans="2:23" x14ac:dyDescent="0.3">
      <c r="B254" s="140" t="s">
        <v>1695</v>
      </c>
      <c r="C254" s="141"/>
      <c r="D254" s="141"/>
      <c r="E254" s="141"/>
      <c r="F254" s="141"/>
      <c r="G254" s="141"/>
      <c r="H254" s="141"/>
      <c r="I254" s="141"/>
      <c r="J254" s="141"/>
      <c r="K254" s="141"/>
      <c r="L254" s="141"/>
      <c r="M254" s="141"/>
      <c r="N254" s="141"/>
      <c r="O254" s="141"/>
      <c r="P254" s="141"/>
      <c r="Q254" s="141"/>
      <c r="R254" s="141"/>
      <c r="S254" s="141"/>
      <c r="T254" s="147"/>
      <c r="U254" s="147"/>
      <c r="V254" s="147"/>
      <c r="W254" s="148"/>
    </row>
    <row r="255" spans="2:23" ht="17.25" thickBot="1" x14ac:dyDescent="0.35">
      <c r="B255" s="149" t="s">
        <v>8</v>
      </c>
      <c r="C255" s="150"/>
      <c r="D255" s="150"/>
      <c r="E255" s="150"/>
      <c r="F255" s="150"/>
      <c r="G255" s="150"/>
      <c r="H255" s="150"/>
      <c r="I255" s="150"/>
      <c r="J255" s="150"/>
      <c r="K255" s="150"/>
      <c r="L255" s="150"/>
      <c r="M255" s="150"/>
      <c r="N255" s="150"/>
      <c r="O255" s="150"/>
      <c r="P255" s="150"/>
      <c r="Q255" s="150"/>
      <c r="R255" s="150"/>
      <c r="S255" s="150"/>
      <c r="T255" s="130">
        <f>SUM(T250:T254)</f>
        <v>0</v>
      </c>
      <c r="U255" s="130"/>
      <c r="V255" s="130"/>
      <c r="W255" s="131"/>
    </row>
    <row r="256" spans="2:23" ht="17.25" thickBot="1" x14ac:dyDescent="0.35"/>
    <row r="257" spans="2:23" ht="17.25" thickBot="1" x14ac:dyDescent="0.35">
      <c r="B257" s="156" t="s">
        <v>1696</v>
      </c>
      <c r="C257" s="157"/>
      <c r="D257" s="157"/>
      <c r="E257" s="157"/>
      <c r="F257" s="157"/>
      <c r="G257" s="157"/>
      <c r="H257" s="157"/>
      <c r="I257" s="157"/>
      <c r="J257" s="157"/>
      <c r="K257" s="157"/>
      <c r="L257" s="157"/>
      <c r="M257" s="157"/>
      <c r="N257" s="157"/>
      <c r="O257" s="157"/>
      <c r="P257" s="157"/>
      <c r="Q257" s="157"/>
      <c r="R257" s="157"/>
      <c r="S257" s="157"/>
      <c r="T257" s="154">
        <f>T246-T255</f>
        <v>0</v>
      </c>
      <c r="U257" s="154"/>
      <c r="V257" s="154"/>
      <c r="W257" s="155"/>
    </row>
    <row r="258" spans="2:23" ht="17.25" thickBot="1" x14ac:dyDescent="0.35">
      <c r="B258" s="93"/>
      <c r="C258" s="93"/>
      <c r="D258" s="93"/>
      <c r="E258" s="93"/>
      <c r="F258" s="93"/>
      <c r="G258" s="93"/>
      <c r="H258" s="93"/>
      <c r="I258" s="93"/>
      <c r="J258" s="93"/>
      <c r="K258" s="93"/>
      <c r="L258" s="93"/>
      <c r="M258" s="93"/>
      <c r="N258" s="93"/>
      <c r="O258" s="93"/>
      <c r="P258" s="93"/>
      <c r="Q258" s="93"/>
      <c r="R258" s="93"/>
      <c r="S258" s="90"/>
      <c r="T258" s="91"/>
      <c r="U258" s="91"/>
      <c r="V258" s="91"/>
      <c r="W258" s="91"/>
    </row>
    <row r="259" spans="2:23" x14ac:dyDescent="0.3">
      <c r="B259" s="142" t="s">
        <v>1697</v>
      </c>
      <c r="C259" s="143"/>
      <c r="D259" s="143"/>
      <c r="E259" s="143"/>
      <c r="F259" s="143"/>
      <c r="G259" s="143"/>
      <c r="H259" s="143"/>
      <c r="I259" s="143"/>
      <c r="J259" s="143"/>
      <c r="K259" s="143"/>
      <c r="L259" s="143"/>
      <c r="M259" s="143"/>
      <c r="N259" s="143"/>
      <c r="O259" s="143"/>
      <c r="P259" s="143"/>
      <c r="Q259" s="143"/>
      <c r="R259" s="143"/>
      <c r="S259" s="143"/>
      <c r="T259" s="143"/>
      <c r="U259" s="143"/>
      <c r="V259" s="143"/>
      <c r="W259" s="144"/>
    </row>
    <row r="260" spans="2:23" x14ac:dyDescent="0.3">
      <c r="B260" s="139" t="s">
        <v>1683</v>
      </c>
      <c r="C260" s="139"/>
      <c r="D260" s="139"/>
      <c r="E260" s="139"/>
      <c r="F260" s="139"/>
      <c r="G260" s="139"/>
      <c r="H260" s="139"/>
      <c r="I260" s="139"/>
      <c r="J260" s="139"/>
      <c r="K260" s="139"/>
      <c r="L260" s="139"/>
      <c r="M260" s="139"/>
      <c r="N260" s="139"/>
      <c r="O260" s="139"/>
      <c r="P260" s="139"/>
      <c r="Q260" s="139"/>
      <c r="R260" s="139"/>
      <c r="S260" s="139"/>
      <c r="T260" s="145" t="s">
        <v>1685</v>
      </c>
      <c r="U260" s="145"/>
      <c r="V260" s="145"/>
      <c r="W260" s="146"/>
    </row>
    <row r="261" spans="2:23" x14ac:dyDescent="0.3">
      <c r="B261" s="140" t="s">
        <v>1698</v>
      </c>
      <c r="C261" s="141"/>
      <c r="D261" s="141"/>
      <c r="E261" s="141"/>
      <c r="F261" s="141"/>
      <c r="G261" s="141"/>
      <c r="H261" s="141"/>
      <c r="I261" s="141"/>
      <c r="J261" s="141"/>
      <c r="K261" s="141"/>
      <c r="L261" s="141"/>
      <c r="M261" s="141"/>
      <c r="N261" s="141"/>
      <c r="O261" s="141"/>
      <c r="P261" s="141"/>
      <c r="Q261" s="141"/>
      <c r="R261" s="141"/>
      <c r="S261" s="141"/>
      <c r="T261" s="147">
        <f>+T246</f>
        <v>0</v>
      </c>
      <c r="U261" s="147"/>
      <c r="V261" s="147"/>
      <c r="W261" s="148"/>
    </row>
    <row r="262" spans="2:23" x14ac:dyDescent="0.3">
      <c r="B262" s="140" t="s">
        <v>1699</v>
      </c>
      <c r="C262" s="141"/>
      <c r="D262" s="141"/>
      <c r="E262" s="141"/>
      <c r="F262" s="141"/>
      <c r="G262" s="141"/>
      <c r="H262" s="141"/>
      <c r="I262" s="141"/>
      <c r="J262" s="141"/>
      <c r="K262" s="141"/>
      <c r="L262" s="141"/>
      <c r="M262" s="141"/>
      <c r="N262" s="141"/>
      <c r="O262" s="141"/>
      <c r="P262" s="141"/>
      <c r="Q262" s="141"/>
      <c r="R262" s="141"/>
      <c r="S262" s="141"/>
      <c r="T262" s="147">
        <f>+T255</f>
        <v>0</v>
      </c>
      <c r="U262" s="147"/>
      <c r="V262" s="147"/>
      <c r="W262" s="148"/>
    </row>
    <row r="263" spans="2:23" ht="17.25" thickBot="1" x14ac:dyDescent="0.35">
      <c r="B263" s="149" t="s">
        <v>1700</v>
      </c>
      <c r="C263" s="150"/>
      <c r="D263" s="150"/>
      <c r="E263" s="150"/>
      <c r="F263" s="150"/>
      <c r="G263" s="150"/>
      <c r="H263" s="150"/>
      <c r="I263" s="150"/>
      <c r="J263" s="150"/>
      <c r="K263" s="150"/>
      <c r="L263" s="150"/>
      <c r="M263" s="150"/>
      <c r="N263" s="150"/>
      <c r="O263" s="150"/>
      <c r="P263" s="150"/>
      <c r="Q263" s="150"/>
      <c r="R263" s="150"/>
      <c r="S263" s="150"/>
      <c r="T263" s="130">
        <f>T261-T262</f>
        <v>0</v>
      </c>
      <c r="U263" s="130"/>
      <c r="V263" s="130"/>
      <c r="W263" s="131"/>
    </row>
    <row r="264" spans="2:23" ht="17.25" thickBot="1" x14ac:dyDescent="0.35">
      <c r="B264" s="94"/>
      <c r="C264" s="94"/>
      <c r="D264" s="94"/>
      <c r="E264" s="94"/>
      <c r="F264" s="94"/>
      <c r="G264" s="94"/>
      <c r="H264" s="94"/>
      <c r="I264" s="94"/>
      <c r="J264" s="94"/>
      <c r="K264" s="94"/>
      <c r="L264" s="94"/>
      <c r="M264" s="94"/>
      <c r="N264" s="94"/>
      <c r="O264" s="94"/>
      <c r="P264" s="94"/>
      <c r="Q264" s="94"/>
      <c r="R264" s="94"/>
      <c r="S264" s="94"/>
      <c r="T264" s="95"/>
      <c r="U264" s="95"/>
      <c r="V264" s="95"/>
      <c r="W264" s="96"/>
    </row>
    <row r="265" spans="2:23" ht="17.25" thickBot="1" x14ac:dyDescent="0.35">
      <c r="B265" s="214" t="s">
        <v>1701</v>
      </c>
      <c r="C265" s="214"/>
      <c r="D265" s="214"/>
      <c r="E265" s="214"/>
      <c r="F265" s="214"/>
      <c r="G265" s="214"/>
      <c r="H265" s="214"/>
      <c r="I265" s="214"/>
      <c r="J265" s="214"/>
      <c r="K265" s="214"/>
      <c r="L265" s="214"/>
      <c r="M265" s="214"/>
      <c r="N265" s="214"/>
      <c r="O265" s="214"/>
      <c r="P265" s="214"/>
      <c r="Q265" s="214"/>
      <c r="R265" s="214"/>
      <c r="S265" s="214"/>
      <c r="T265" s="214"/>
      <c r="U265" s="214"/>
      <c r="V265" s="214"/>
      <c r="W265" s="214"/>
    </row>
    <row r="266" spans="2:23" x14ac:dyDescent="0.3">
      <c r="B266" s="214"/>
      <c r="C266" s="214"/>
      <c r="D266" s="214"/>
      <c r="E266" s="214"/>
      <c r="F266" s="214"/>
      <c r="G266" s="214"/>
      <c r="H266" s="214"/>
      <c r="I266" s="214"/>
      <c r="J266" s="214"/>
      <c r="K266" s="214"/>
      <c r="L266" s="214"/>
      <c r="M266" s="214"/>
      <c r="N266" s="214"/>
      <c r="O266" s="214"/>
      <c r="P266" s="214"/>
      <c r="Q266" s="214"/>
      <c r="R266" s="214"/>
      <c r="S266" s="214"/>
      <c r="T266" s="214"/>
      <c r="U266" s="214"/>
      <c r="V266" s="214"/>
      <c r="W266" s="214"/>
    </row>
    <row r="267" spans="2:23" x14ac:dyDescent="0.3">
      <c r="B267" s="243" t="s">
        <v>1683</v>
      </c>
      <c r="C267" s="243"/>
      <c r="D267" s="243"/>
      <c r="E267" s="243"/>
      <c r="F267" s="243"/>
      <c r="G267" s="243"/>
      <c r="H267" s="243"/>
      <c r="I267" s="243"/>
      <c r="J267" s="243"/>
      <c r="K267" s="243"/>
      <c r="L267" s="243"/>
      <c r="M267" s="244" t="s">
        <v>1685</v>
      </c>
      <c r="N267" s="244"/>
      <c r="O267" s="244"/>
      <c r="P267" s="244"/>
      <c r="Q267" s="244"/>
      <c r="R267" s="244"/>
      <c r="S267" s="244"/>
      <c r="T267" s="244"/>
      <c r="U267" s="244"/>
      <c r="V267" s="244"/>
      <c r="W267" s="244"/>
    </row>
    <row r="268" spans="2:23" x14ac:dyDescent="0.3">
      <c r="B268" s="243"/>
      <c r="C268" s="243"/>
      <c r="D268" s="243"/>
      <c r="E268" s="243"/>
      <c r="F268" s="243"/>
      <c r="G268" s="243"/>
      <c r="H268" s="243"/>
      <c r="I268" s="243"/>
      <c r="J268" s="243"/>
      <c r="K268" s="243"/>
      <c r="L268" s="243"/>
      <c r="M268" s="244"/>
      <c r="N268" s="244"/>
      <c r="O268" s="244"/>
      <c r="P268" s="244"/>
      <c r="Q268" s="244"/>
      <c r="R268" s="244"/>
      <c r="S268" s="244"/>
      <c r="T268" s="244"/>
      <c r="U268" s="244"/>
      <c r="V268" s="244"/>
      <c r="W268" s="244"/>
    </row>
    <row r="269" spans="2:23" x14ac:dyDescent="0.3">
      <c r="B269" s="245" t="s">
        <v>1702</v>
      </c>
      <c r="C269" s="245"/>
      <c r="D269" s="245"/>
      <c r="E269" s="245"/>
      <c r="F269" s="245"/>
      <c r="G269" s="245"/>
      <c r="H269" s="245"/>
      <c r="I269" s="245"/>
      <c r="J269" s="245"/>
      <c r="K269" s="245"/>
      <c r="L269" s="245"/>
      <c r="M269" s="246">
        <f>+T71+T87</f>
        <v>0</v>
      </c>
      <c r="N269" s="246"/>
      <c r="O269" s="246"/>
      <c r="P269" s="246"/>
      <c r="Q269" s="246"/>
      <c r="R269" s="246"/>
      <c r="S269" s="246"/>
      <c r="T269" s="246"/>
      <c r="U269" s="246"/>
      <c r="V269" s="246"/>
      <c r="W269" s="246"/>
    </row>
    <row r="270" spans="2:23" x14ac:dyDescent="0.3">
      <c r="B270" s="245"/>
      <c r="C270" s="245"/>
      <c r="D270" s="245"/>
      <c r="E270" s="245"/>
      <c r="F270" s="245"/>
      <c r="G270" s="245"/>
      <c r="H270" s="245"/>
      <c r="I270" s="245"/>
      <c r="J270" s="245"/>
      <c r="K270" s="245"/>
      <c r="L270" s="245"/>
      <c r="M270" s="246"/>
      <c r="N270" s="246"/>
      <c r="O270" s="246"/>
      <c r="P270" s="246"/>
      <c r="Q270" s="246"/>
      <c r="R270" s="246"/>
      <c r="S270" s="246"/>
      <c r="T270" s="246"/>
      <c r="U270" s="246"/>
      <c r="V270" s="246"/>
      <c r="W270" s="246"/>
    </row>
    <row r="271" spans="2:23" x14ac:dyDescent="0.3">
      <c r="B271" s="245" t="s">
        <v>1703</v>
      </c>
      <c r="C271" s="245"/>
      <c r="D271" s="245"/>
      <c r="E271" s="245"/>
      <c r="F271" s="245"/>
      <c r="G271" s="245"/>
      <c r="H271" s="245"/>
      <c r="I271" s="245"/>
      <c r="J271" s="245"/>
      <c r="K271" s="245"/>
      <c r="L271" s="245"/>
      <c r="M271" s="246">
        <f>+O188</f>
        <v>0</v>
      </c>
      <c r="N271" s="246"/>
      <c r="O271" s="246"/>
      <c r="P271" s="246"/>
      <c r="Q271" s="246"/>
      <c r="R271" s="246"/>
      <c r="S271" s="246"/>
      <c r="T271" s="246"/>
      <c r="U271" s="246"/>
      <c r="V271" s="246"/>
      <c r="W271" s="246"/>
    </row>
    <row r="272" spans="2:23" x14ac:dyDescent="0.3">
      <c r="B272" s="245"/>
      <c r="C272" s="245"/>
      <c r="D272" s="245"/>
      <c r="E272" s="245"/>
      <c r="F272" s="245"/>
      <c r="G272" s="245"/>
      <c r="H272" s="245"/>
      <c r="I272" s="245"/>
      <c r="J272" s="245"/>
      <c r="K272" s="245"/>
      <c r="L272" s="245"/>
      <c r="M272" s="246"/>
      <c r="N272" s="246"/>
      <c r="O272" s="246"/>
      <c r="P272" s="246"/>
      <c r="Q272" s="246"/>
      <c r="R272" s="246"/>
      <c r="S272" s="246"/>
      <c r="T272" s="246"/>
      <c r="U272" s="246"/>
      <c r="V272" s="246"/>
      <c r="W272" s="246"/>
    </row>
    <row r="273" spans="2:23" ht="17.25" thickBot="1" x14ac:dyDescent="0.35">
      <c r="B273" s="247" t="s">
        <v>1704</v>
      </c>
      <c r="C273" s="247"/>
      <c r="D273" s="247"/>
      <c r="E273" s="247"/>
      <c r="F273" s="247"/>
      <c r="G273" s="247"/>
      <c r="H273" s="247"/>
      <c r="I273" s="247"/>
      <c r="J273" s="247"/>
      <c r="K273" s="247"/>
      <c r="L273" s="247"/>
      <c r="M273" s="248">
        <f>+F218+F226</f>
        <v>0</v>
      </c>
      <c r="N273" s="248"/>
      <c r="O273" s="248"/>
      <c r="P273" s="248"/>
      <c r="Q273" s="248"/>
      <c r="R273" s="248"/>
      <c r="S273" s="248"/>
      <c r="T273" s="248"/>
      <c r="U273" s="248"/>
      <c r="V273" s="248"/>
      <c r="W273" s="248"/>
    </row>
    <row r="274" spans="2:23" ht="17.25" thickBot="1" x14ac:dyDescent="0.35">
      <c r="B274" s="247"/>
      <c r="C274" s="247"/>
      <c r="D274" s="247"/>
      <c r="E274" s="247"/>
      <c r="F274" s="247"/>
      <c r="G274" s="247"/>
      <c r="H274" s="247"/>
      <c r="I274" s="247"/>
      <c r="J274" s="247"/>
      <c r="K274" s="247"/>
      <c r="L274" s="247"/>
      <c r="M274" s="248"/>
      <c r="N274" s="248"/>
      <c r="O274" s="248"/>
      <c r="P274" s="248"/>
      <c r="Q274" s="248"/>
      <c r="R274" s="248"/>
      <c r="S274" s="248"/>
      <c r="T274" s="248"/>
      <c r="U274" s="248"/>
      <c r="V274" s="248"/>
      <c r="W274" s="248"/>
    </row>
    <row r="275" spans="2:23" x14ac:dyDescent="0.3">
      <c r="B275" s="74"/>
      <c r="C275" s="74"/>
      <c r="D275" s="74"/>
      <c r="E275" s="74"/>
      <c r="F275" s="74"/>
      <c r="G275" s="74"/>
      <c r="H275" s="74"/>
      <c r="I275" s="74"/>
      <c r="J275" s="74"/>
      <c r="K275" s="74"/>
      <c r="L275" s="74"/>
      <c r="M275" s="75"/>
      <c r="N275" s="75"/>
      <c r="O275" s="75"/>
      <c r="P275" s="75"/>
      <c r="Q275" s="75"/>
      <c r="R275" s="75"/>
      <c r="S275" s="75"/>
      <c r="T275" s="75"/>
      <c r="U275" s="75"/>
      <c r="V275" s="75"/>
      <c r="W275" s="75"/>
    </row>
    <row r="276" spans="2:23" x14ac:dyDescent="0.3">
      <c r="B276" s="76"/>
      <c r="C276" s="77"/>
      <c r="D276" s="77"/>
      <c r="E276" s="77"/>
      <c r="F276" s="77"/>
      <c r="G276" s="77"/>
      <c r="H276" s="77"/>
      <c r="I276" s="77"/>
      <c r="J276" s="77"/>
      <c r="K276" s="77"/>
      <c r="L276" s="77"/>
      <c r="M276" s="77"/>
      <c r="N276" s="77"/>
      <c r="O276" s="77"/>
      <c r="P276" s="77"/>
      <c r="Q276" s="77"/>
      <c r="R276" s="77"/>
      <c r="S276" s="77"/>
      <c r="T276" s="77"/>
      <c r="U276" s="77"/>
      <c r="V276" s="77"/>
      <c r="W276" s="77"/>
    </row>
    <row r="277" spans="2:23" x14ac:dyDescent="0.3">
      <c r="B277" s="76"/>
      <c r="C277" s="77"/>
      <c r="D277" s="77"/>
      <c r="E277" s="77"/>
      <c r="F277" s="77"/>
      <c r="G277" s="77"/>
      <c r="H277" s="77"/>
      <c r="I277" s="77"/>
      <c r="J277" s="77"/>
      <c r="K277" s="77"/>
      <c r="L277" s="77"/>
      <c r="M277" s="77"/>
      <c r="N277" s="77"/>
      <c r="O277" s="77"/>
      <c r="P277" s="77"/>
      <c r="Q277" s="77"/>
      <c r="R277" s="77"/>
      <c r="S277" s="77"/>
      <c r="T277" s="77"/>
      <c r="U277" s="77"/>
      <c r="V277" s="77"/>
      <c r="W277" s="77"/>
    </row>
    <row r="278" spans="2:23" ht="16.149999999999999" customHeight="1" thickBot="1" x14ac:dyDescent="0.35">
      <c r="B278" s="29" t="s">
        <v>1705</v>
      </c>
      <c r="C278" s="29"/>
      <c r="D278" s="29"/>
      <c r="E278" s="29"/>
      <c r="F278" s="29"/>
      <c r="G278" s="29"/>
      <c r="H278" s="29"/>
      <c r="I278" s="29"/>
      <c r="J278" s="29"/>
      <c r="K278" s="29"/>
      <c r="L278" s="29"/>
      <c r="M278" s="29"/>
      <c r="N278" s="29"/>
      <c r="O278" s="29"/>
      <c r="P278" s="29"/>
      <c r="Q278" s="29"/>
      <c r="R278" s="29"/>
      <c r="S278" s="29"/>
      <c r="T278" s="29"/>
      <c r="U278" s="29"/>
      <c r="V278" s="29"/>
      <c r="W278" s="29"/>
    </row>
    <row r="279" spans="2:23" ht="55.15" customHeight="1" x14ac:dyDescent="0.3">
      <c r="B279" s="239" t="s">
        <v>1706</v>
      </c>
      <c r="C279" s="239"/>
      <c r="D279" s="239"/>
      <c r="E279" s="239"/>
      <c r="F279" s="239"/>
      <c r="G279" s="239"/>
      <c r="H279" s="239"/>
      <c r="I279" s="239"/>
      <c r="J279" s="239"/>
      <c r="K279" s="239"/>
      <c r="L279" s="239"/>
      <c r="M279" s="239"/>
      <c r="N279" s="239"/>
      <c r="O279" s="239"/>
      <c r="P279" s="239"/>
      <c r="Q279" s="239"/>
      <c r="R279" s="239"/>
      <c r="S279" s="239"/>
      <c r="T279" s="239"/>
      <c r="U279" s="239"/>
      <c r="V279" s="239"/>
      <c r="W279" s="239"/>
    </row>
    <row r="280" spans="2:23" ht="50.1" customHeight="1" x14ac:dyDescent="0.3">
      <c r="B280" s="240" t="s">
        <v>1712</v>
      </c>
      <c r="C280" s="241"/>
      <c r="D280" s="241"/>
      <c r="E280" s="241"/>
      <c r="F280" s="241"/>
      <c r="G280" s="241"/>
      <c r="H280" s="241"/>
      <c r="I280" s="241"/>
      <c r="J280" s="241"/>
      <c r="K280" s="241"/>
      <c r="L280" s="241"/>
      <c r="M280" s="241"/>
      <c r="N280" s="241"/>
      <c r="O280" s="241"/>
      <c r="P280" s="241"/>
      <c r="Q280" s="241"/>
      <c r="R280" s="241"/>
      <c r="S280" s="241"/>
      <c r="T280" s="241"/>
      <c r="U280" s="241"/>
      <c r="V280" s="241"/>
      <c r="W280" s="241"/>
    </row>
    <row r="281" spans="2:23" ht="50.1" customHeight="1" x14ac:dyDescent="0.3">
      <c r="B281" s="240" t="s">
        <v>1711</v>
      </c>
      <c r="C281" s="240"/>
      <c r="D281" s="240"/>
      <c r="E281" s="240"/>
      <c r="F281" s="240"/>
      <c r="G281" s="240"/>
      <c r="H281" s="240"/>
      <c r="I281" s="240"/>
      <c r="J281" s="240"/>
      <c r="K281" s="240"/>
      <c r="L281" s="240"/>
      <c r="M281" s="240"/>
      <c r="N281" s="240"/>
      <c r="O281" s="240"/>
      <c r="P281" s="240"/>
      <c r="Q281" s="240"/>
      <c r="R281" s="240"/>
      <c r="S281" s="240"/>
      <c r="T281" s="240"/>
      <c r="U281" s="240"/>
      <c r="V281" s="240"/>
      <c r="W281" s="240"/>
    </row>
    <row r="282" spans="2:23" ht="50.1" customHeight="1" x14ac:dyDescent="0.3">
      <c r="B282" s="240" t="s">
        <v>1707</v>
      </c>
      <c r="C282" s="240"/>
      <c r="D282" s="240"/>
      <c r="E282" s="240"/>
      <c r="F282" s="240"/>
      <c r="G282" s="240"/>
      <c r="H282" s="240"/>
      <c r="I282" s="240"/>
      <c r="J282" s="240"/>
      <c r="K282" s="240"/>
      <c r="L282" s="240"/>
      <c r="M282" s="240"/>
      <c r="N282" s="240"/>
      <c r="O282" s="240"/>
      <c r="P282" s="240"/>
      <c r="Q282" s="240"/>
      <c r="R282" s="240"/>
      <c r="S282" s="240"/>
      <c r="T282" s="240"/>
      <c r="U282" s="240"/>
      <c r="V282" s="240"/>
      <c r="W282" s="240"/>
    </row>
    <row r="283" spans="2:23" ht="50.1" customHeight="1" x14ac:dyDescent="0.3">
      <c r="B283" s="242" t="s">
        <v>1710</v>
      </c>
      <c r="C283" s="242"/>
      <c r="D283" s="242"/>
      <c r="E283" s="242"/>
      <c r="F283" s="242"/>
      <c r="G283" s="242"/>
      <c r="H283" s="242"/>
      <c r="I283" s="242"/>
      <c r="J283" s="242"/>
      <c r="K283" s="242"/>
      <c r="L283" s="242"/>
      <c r="M283" s="242"/>
      <c r="N283" s="242"/>
      <c r="O283" s="242"/>
      <c r="P283" s="242"/>
      <c r="Q283" s="242"/>
      <c r="R283" s="242"/>
      <c r="S283" s="242"/>
      <c r="T283" s="242"/>
      <c r="U283" s="242"/>
      <c r="V283" s="242"/>
      <c r="W283" s="242"/>
    </row>
    <row r="284" spans="2:23" ht="64.7" customHeight="1" x14ac:dyDescent="0.3">
      <c r="B284" s="242" t="s">
        <v>1713</v>
      </c>
      <c r="C284" s="242"/>
      <c r="D284" s="242"/>
      <c r="E284" s="242"/>
      <c r="F284" s="242"/>
      <c r="G284" s="242"/>
      <c r="H284" s="242"/>
      <c r="I284" s="242"/>
      <c r="J284" s="242"/>
      <c r="K284" s="242"/>
      <c r="L284" s="242"/>
      <c r="M284" s="242"/>
      <c r="N284" s="242"/>
      <c r="O284" s="242"/>
      <c r="P284" s="242"/>
      <c r="Q284" s="242"/>
      <c r="R284" s="242"/>
      <c r="S284" s="242"/>
      <c r="T284" s="242"/>
      <c r="U284" s="242"/>
      <c r="V284" s="242"/>
      <c r="W284" s="242"/>
    </row>
    <row r="285" spans="2:23" ht="50.1" customHeight="1" x14ac:dyDescent="0.3">
      <c r="B285" s="236" t="s">
        <v>1708</v>
      </c>
      <c r="C285" s="236"/>
      <c r="D285" s="236"/>
      <c r="E285" s="236"/>
      <c r="F285" s="236"/>
      <c r="G285" s="236"/>
      <c r="H285" s="236"/>
      <c r="I285" s="236"/>
      <c r="J285" s="236"/>
      <c r="K285" s="236"/>
      <c r="L285" s="236"/>
      <c r="M285" s="236"/>
      <c r="N285" s="236"/>
      <c r="O285" s="236"/>
      <c r="P285" s="236"/>
      <c r="Q285" s="236"/>
      <c r="R285" s="236"/>
      <c r="S285" s="236"/>
      <c r="T285" s="236"/>
      <c r="U285" s="236"/>
      <c r="V285" s="236"/>
      <c r="W285" s="236"/>
    </row>
    <row r="286" spans="2:23" ht="50.1" customHeight="1" thickBot="1" x14ac:dyDescent="0.35">
      <c r="B286" s="237" t="s">
        <v>1714</v>
      </c>
      <c r="C286" s="238"/>
      <c r="D286" s="238"/>
      <c r="E286" s="238"/>
      <c r="F286" s="238"/>
      <c r="G286" s="238"/>
      <c r="H286" s="238"/>
      <c r="I286" s="238"/>
      <c r="J286" s="238"/>
      <c r="K286" s="238"/>
      <c r="L286" s="238"/>
      <c r="M286" s="238"/>
      <c r="N286" s="238"/>
      <c r="O286" s="238"/>
      <c r="P286" s="238"/>
      <c r="Q286" s="238"/>
      <c r="R286" s="238"/>
      <c r="S286" s="238"/>
      <c r="T286" s="238"/>
      <c r="U286" s="238"/>
      <c r="V286" s="238"/>
      <c r="W286" s="238"/>
    </row>
  </sheetData>
  <dataConsolidate/>
  <mergeCells count="803">
    <mergeCell ref="T87:W87"/>
    <mergeCell ref="B87:S87"/>
    <mergeCell ref="K201:N201"/>
    <mergeCell ref="T201:W201"/>
    <mergeCell ref="K202:N202"/>
    <mergeCell ref="T202:W202"/>
    <mergeCell ref="K204:N204"/>
    <mergeCell ref="T204:W204"/>
    <mergeCell ref="I202:J202"/>
    <mergeCell ref="O202:Q202"/>
    <mergeCell ref="R202:S202"/>
    <mergeCell ref="F204:H204"/>
    <mergeCell ref="I204:J204"/>
    <mergeCell ref="B106:G108"/>
    <mergeCell ref="L106:N108"/>
    <mergeCell ref="O106:Q108"/>
    <mergeCell ref="R106:W107"/>
    <mergeCell ref="R108:T108"/>
    <mergeCell ref="U108:W108"/>
    <mergeCell ref="B109:G109"/>
    <mergeCell ref="L109:N109"/>
    <mergeCell ref="O109:Q109"/>
    <mergeCell ref="R109:T109"/>
    <mergeCell ref="U109:W109"/>
    <mergeCell ref="B202:C204"/>
    <mergeCell ref="D202:E202"/>
    <mergeCell ref="D204:E204"/>
    <mergeCell ref="D203:E203"/>
    <mergeCell ref="U123:W123"/>
    <mergeCell ref="H115:I115"/>
    <mergeCell ref="J115:K115"/>
    <mergeCell ref="B116:D116"/>
    <mergeCell ref="E116:G116"/>
    <mergeCell ref="H116:I116"/>
    <mergeCell ref="J116:K116"/>
    <mergeCell ref="L116:M116"/>
    <mergeCell ref="N116:P116"/>
    <mergeCell ref="Q116:S116"/>
    <mergeCell ref="T116:W116"/>
    <mergeCell ref="O115:Q115"/>
    <mergeCell ref="U115:W115"/>
    <mergeCell ref="B123:N123"/>
    <mergeCell ref="O123:Q123"/>
    <mergeCell ref="R123:T123"/>
    <mergeCell ref="U124:W124"/>
    <mergeCell ref="U125:W125"/>
    <mergeCell ref="U126:W126"/>
    <mergeCell ref="U127:W127"/>
    <mergeCell ref="B205:C206"/>
    <mergeCell ref="D205:E205"/>
    <mergeCell ref="D206:E206"/>
    <mergeCell ref="B207:E207"/>
    <mergeCell ref="B208:E208"/>
    <mergeCell ref="L62:M62"/>
    <mergeCell ref="L63:M63"/>
    <mergeCell ref="L64:M64"/>
    <mergeCell ref="B39:V39"/>
    <mergeCell ref="B40:V40"/>
    <mergeCell ref="B41:V41"/>
    <mergeCell ref="C42:V45"/>
    <mergeCell ref="C46:V48"/>
    <mergeCell ref="B56:H56"/>
    <mergeCell ref="U57:W57"/>
    <mergeCell ref="T60:U60"/>
    <mergeCell ref="V60:W61"/>
    <mergeCell ref="B52:H53"/>
    <mergeCell ref="I52:K53"/>
    <mergeCell ref="L52:N53"/>
    <mergeCell ref="B112:G114"/>
    <mergeCell ref="L112:N114"/>
    <mergeCell ref="O112:Q114"/>
    <mergeCell ref="R112:W113"/>
    <mergeCell ref="C20:R20"/>
    <mergeCell ref="C21:R21"/>
    <mergeCell ref="V22:W22"/>
    <mergeCell ref="F38:G38"/>
    <mergeCell ref="R38:S38"/>
    <mergeCell ref="U38:V38"/>
    <mergeCell ref="V23:W23"/>
    <mergeCell ref="R22:U22"/>
    <mergeCell ref="R23:U23"/>
    <mergeCell ref="P24:W24"/>
    <mergeCell ref="P25:W25"/>
    <mergeCell ref="L26:W26"/>
    <mergeCell ref="L27:W27"/>
    <mergeCell ref="B30:W31"/>
    <mergeCell ref="B24:H24"/>
    <mergeCell ref="I24:O24"/>
    <mergeCell ref="B25:H25"/>
    <mergeCell ref="I25:O25"/>
    <mergeCell ref="B26:K26"/>
    <mergeCell ref="B27:K27"/>
    <mergeCell ref="B22:K22"/>
    <mergeCell ref="L22:Q22"/>
    <mergeCell ref="B23:K23"/>
    <mergeCell ref="L23:Q23"/>
    <mergeCell ref="B9:D9"/>
    <mergeCell ref="E9:W9"/>
    <mergeCell ref="B10:D10"/>
    <mergeCell ref="B13:D13"/>
    <mergeCell ref="E13:L13"/>
    <mergeCell ref="O13:W13"/>
    <mergeCell ref="B11:D11"/>
    <mergeCell ref="E11:W11"/>
    <mergeCell ref="E10:W10"/>
    <mergeCell ref="M13:N13"/>
    <mergeCell ref="R52:T53"/>
    <mergeCell ref="U52:W53"/>
    <mergeCell ref="B55:H55"/>
    <mergeCell ref="B59:G61"/>
    <mergeCell ref="L66:M66"/>
    <mergeCell ref="T66:U66"/>
    <mergeCell ref="V66:W66"/>
    <mergeCell ref="V62:W62"/>
    <mergeCell ref="V63:W63"/>
    <mergeCell ref="V64:W64"/>
    <mergeCell ref="V65:W65"/>
    <mergeCell ref="L65:M65"/>
    <mergeCell ref="B66:G66"/>
    <mergeCell ref="B65:G65"/>
    <mergeCell ref="B62:G62"/>
    <mergeCell ref="B63:G63"/>
    <mergeCell ref="B64:G64"/>
    <mergeCell ref="O52:Q53"/>
    <mergeCell ref="H66:I66"/>
    <mergeCell ref="J66:K66"/>
    <mergeCell ref="H60:N60"/>
    <mergeCell ref="H59:N59"/>
    <mergeCell ref="O59:W59"/>
    <mergeCell ref="H61:I61"/>
    <mergeCell ref="B68:W68"/>
    <mergeCell ref="B69:D70"/>
    <mergeCell ref="E69:S69"/>
    <mergeCell ref="T69:W70"/>
    <mergeCell ref="E70:K70"/>
    <mergeCell ref="L70:S70"/>
    <mergeCell ref="B71:D71"/>
    <mergeCell ref="E71:K71"/>
    <mergeCell ref="L71:S71"/>
    <mergeCell ref="T71:W71"/>
    <mergeCell ref="B73:W73"/>
    <mergeCell ref="B74:K76"/>
    <mergeCell ref="L74:O76"/>
    <mergeCell ref="P74:S74"/>
    <mergeCell ref="T74:W76"/>
    <mergeCell ref="P75:Q76"/>
    <mergeCell ref="R75:S76"/>
    <mergeCell ref="B77:K77"/>
    <mergeCell ref="L77:O77"/>
    <mergeCell ref="P77:Q77"/>
    <mergeCell ref="R77:S77"/>
    <mergeCell ref="T77:W77"/>
    <mergeCell ref="B78:K78"/>
    <mergeCell ref="L78:O78"/>
    <mergeCell ref="P78:Q78"/>
    <mergeCell ref="R78:S78"/>
    <mergeCell ref="T78:W78"/>
    <mergeCell ref="B79:K79"/>
    <mergeCell ref="L79:O79"/>
    <mergeCell ref="P79:Q79"/>
    <mergeCell ref="R79:S79"/>
    <mergeCell ref="T79:W79"/>
    <mergeCell ref="T82:W82"/>
    <mergeCell ref="B83:K83"/>
    <mergeCell ref="L83:O83"/>
    <mergeCell ref="P83:Q83"/>
    <mergeCell ref="R83:S83"/>
    <mergeCell ref="T83:W83"/>
    <mergeCell ref="B80:K80"/>
    <mergeCell ref="L80:O80"/>
    <mergeCell ref="P80:Q80"/>
    <mergeCell ref="R80:S80"/>
    <mergeCell ref="T80:W80"/>
    <mergeCell ref="B81:K81"/>
    <mergeCell ref="L81:O81"/>
    <mergeCell ref="P81:Q81"/>
    <mergeCell ref="R81:S81"/>
    <mergeCell ref="T81:W81"/>
    <mergeCell ref="T91:W91"/>
    <mergeCell ref="T92:W92"/>
    <mergeCell ref="P96:S96"/>
    <mergeCell ref="H96:O96"/>
    <mergeCell ref="P91:S91"/>
    <mergeCell ref="P92:S92"/>
    <mergeCell ref="P93:S93"/>
    <mergeCell ref="P94:S94"/>
    <mergeCell ref="P95:S95"/>
    <mergeCell ref="T97:W97"/>
    <mergeCell ref="B97:G97"/>
    <mergeCell ref="H97:O97"/>
    <mergeCell ref="P97:S97"/>
    <mergeCell ref="T95:W95"/>
    <mergeCell ref="T96:W96"/>
    <mergeCell ref="T93:W93"/>
    <mergeCell ref="T94:W94"/>
    <mergeCell ref="H109:I109"/>
    <mergeCell ref="J109:K109"/>
    <mergeCell ref="C100:W100"/>
    <mergeCell ref="T110:W110"/>
    <mergeCell ref="B110:D110"/>
    <mergeCell ref="E110:G110"/>
    <mergeCell ref="H110:I110"/>
    <mergeCell ref="J110:K110"/>
    <mergeCell ref="L110:M110"/>
    <mergeCell ref="N110:P110"/>
    <mergeCell ref="Q110:S110"/>
    <mergeCell ref="R114:T114"/>
    <mergeCell ref="U114:W114"/>
    <mergeCell ref="B115:G115"/>
    <mergeCell ref="L115:N115"/>
    <mergeCell ref="U128:W128"/>
    <mergeCell ref="B124:N124"/>
    <mergeCell ref="O124:Q124"/>
    <mergeCell ref="R124:T124"/>
    <mergeCell ref="B125:N125"/>
    <mergeCell ref="O125:Q125"/>
    <mergeCell ref="R125:T125"/>
    <mergeCell ref="B126:N126"/>
    <mergeCell ref="O126:Q126"/>
    <mergeCell ref="R126:T126"/>
    <mergeCell ref="B127:N127"/>
    <mergeCell ref="O127:Q127"/>
    <mergeCell ref="R127:T127"/>
    <mergeCell ref="B128:N128"/>
    <mergeCell ref="O128:Q128"/>
    <mergeCell ref="R128:T128"/>
    <mergeCell ref="U129:W129"/>
    <mergeCell ref="U130:W130"/>
    <mergeCell ref="U131:W131"/>
    <mergeCell ref="U132:W132"/>
    <mergeCell ref="U133:W133"/>
    <mergeCell ref="B132:N132"/>
    <mergeCell ref="O132:Q132"/>
    <mergeCell ref="R132:T132"/>
    <mergeCell ref="B133:N133"/>
    <mergeCell ref="O133:Q133"/>
    <mergeCell ref="R133:T133"/>
    <mergeCell ref="B129:N129"/>
    <mergeCell ref="O129:Q129"/>
    <mergeCell ref="R129:T129"/>
    <mergeCell ref="B130:N130"/>
    <mergeCell ref="O130:Q130"/>
    <mergeCell ref="R130:T130"/>
    <mergeCell ref="B131:N131"/>
    <mergeCell ref="O131:Q131"/>
    <mergeCell ref="R131:T131"/>
    <mergeCell ref="U134:W134"/>
    <mergeCell ref="U135:W135"/>
    <mergeCell ref="U136:W136"/>
    <mergeCell ref="U137:W137"/>
    <mergeCell ref="U138:W138"/>
    <mergeCell ref="B134:N134"/>
    <mergeCell ref="O134:Q134"/>
    <mergeCell ref="R134:T134"/>
    <mergeCell ref="B135:N135"/>
    <mergeCell ref="O135:Q135"/>
    <mergeCell ref="R135:T135"/>
    <mergeCell ref="B136:N136"/>
    <mergeCell ref="O136:Q136"/>
    <mergeCell ref="R136:T136"/>
    <mergeCell ref="B137:N137"/>
    <mergeCell ref="O137:Q137"/>
    <mergeCell ref="R137:T137"/>
    <mergeCell ref="B138:N138"/>
    <mergeCell ref="O138:Q138"/>
    <mergeCell ref="R138:T138"/>
    <mergeCell ref="U139:W139"/>
    <mergeCell ref="U140:W140"/>
    <mergeCell ref="U141:W141"/>
    <mergeCell ref="U142:W142"/>
    <mergeCell ref="U143:W143"/>
    <mergeCell ref="B142:N142"/>
    <mergeCell ref="O142:Q142"/>
    <mergeCell ref="R142:T142"/>
    <mergeCell ref="B143:N143"/>
    <mergeCell ref="O143:Q143"/>
    <mergeCell ref="R143:T143"/>
    <mergeCell ref="B139:N139"/>
    <mergeCell ref="O139:Q139"/>
    <mergeCell ref="R139:T139"/>
    <mergeCell ref="B140:N140"/>
    <mergeCell ref="O140:Q140"/>
    <mergeCell ref="R140:T140"/>
    <mergeCell ref="B141:N141"/>
    <mergeCell ref="O141:Q141"/>
    <mergeCell ref="R141:T141"/>
    <mergeCell ref="U144:W144"/>
    <mergeCell ref="U145:W145"/>
    <mergeCell ref="U146:W146"/>
    <mergeCell ref="U147:W147"/>
    <mergeCell ref="U148:W148"/>
    <mergeCell ref="B144:N144"/>
    <mergeCell ref="O144:Q144"/>
    <mergeCell ref="R144:T144"/>
    <mergeCell ref="B145:N145"/>
    <mergeCell ref="O145:Q145"/>
    <mergeCell ref="R145:T145"/>
    <mergeCell ref="B146:N146"/>
    <mergeCell ref="O146:Q146"/>
    <mergeCell ref="R146:T146"/>
    <mergeCell ref="B147:N147"/>
    <mergeCell ref="O147:Q147"/>
    <mergeCell ref="R147:T147"/>
    <mergeCell ref="B148:N148"/>
    <mergeCell ref="O148:Q148"/>
    <mergeCell ref="R148:T148"/>
    <mergeCell ref="U149:W149"/>
    <mergeCell ref="U150:W150"/>
    <mergeCell ref="U151:W151"/>
    <mergeCell ref="U152:W152"/>
    <mergeCell ref="U153:W153"/>
    <mergeCell ref="B152:N152"/>
    <mergeCell ref="O152:Q152"/>
    <mergeCell ref="R152:T152"/>
    <mergeCell ref="B153:N153"/>
    <mergeCell ref="O153:Q153"/>
    <mergeCell ref="R153:T153"/>
    <mergeCell ref="B149:N149"/>
    <mergeCell ref="O149:Q149"/>
    <mergeCell ref="R149:T149"/>
    <mergeCell ref="B150:N150"/>
    <mergeCell ref="O150:Q150"/>
    <mergeCell ref="R150:T150"/>
    <mergeCell ref="B151:N151"/>
    <mergeCell ref="O151:Q151"/>
    <mergeCell ref="R151:T151"/>
    <mergeCell ref="U154:W154"/>
    <mergeCell ref="U155:W155"/>
    <mergeCell ref="U156:W156"/>
    <mergeCell ref="U157:W157"/>
    <mergeCell ref="U158:W158"/>
    <mergeCell ref="B154:N154"/>
    <mergeCell ref="O154:Q154"/>
    <mergeCell ref="R154:T154"/>
    <mergeCell ref="B155:N155"/>
    <mergeCell ref="O155:Q155"/>
    <mergeCell ref="R155:T155"/>
    <mergeCell ref="B156:N156"/>
    <mergeCell ref="O156:Q156"/>
    <mergeCell ref="R156:T156"/>
    <mergeCell ref="B157:N157"/>
    <mergeCell ref="O157:Q157"/>
    <mergeCell ref="R157:T157"/>
    <mergeCell ref="B158:N158"/>
    <mergeCell ref="O158:Q158"/>
    <mergeCell ref="R158:T158"/>
    <mergeCell ref="U159:W159"/>
    <mergeCell ref="U160:W160"/>
    <mergeCell ref="U161:W161"/>
    <mergeCell ref="U162:W162"/>
    <mergeCell ref="U163:W163"/>
    <mergeCell ref="B162:N162"/>
    <mergeCell ref="O162:Q162"/>
    <mergeCell ref="R162:T162"/>
    <mergeCell ref="B163:N163"/>
    <mergeCell ref="O163:Q163"/>
    <mergeCell ref="R163:T163"/>
    <mergeCell ref="B159:N159"/>
    <mergeCell ref="O159:Q159"/>
    <mergeCell ref="R159:T159"/>
    <mergeCell ref="B160:N160"/>
    <mergeCell ref="O160:Q160"/>
    <mergeCell ref="R160:T160"/>
    <mergeCell ref="B161:N161"/>
    <mergeCell ref="O161:Q161"/>
    <mergeCell ref="R161:T161"/>
    <mergeCell ref="U164:W164"/>
    <mergeCell ref="U165:W165"/>
    <mergeCell ref="U166:W166"/>
    <mergeCell ref="U167:W167"/>
    <mergeCell ref="U168:W168"/>
    <mergeCell ref="B164:N164"/>
    <mergeCell ref="O164:Q164"/>
    <mergeCell ref="R164:T164"/>
    <mergeCell ref="B165:N165"/>
    <mergeCell ref="O165:Q165"/>
    <mergeCell ref="R165:T165"/>
    <mergeCell ref="B166:N166"/>
    <mergeCell ref="O166:Q166"/>
    <mergeCell ref="R166:T166"/>
    <mergeCell ref="B167:N167"/>
    <mergeCell ref="O167:Q167"/>
    <mergeCell ref="R167:T167"/>
    <mergeCell ref="B168:N168"/>
    <mergeCell ref="O168:Q168"/>
    <mergeCell ref="R168:T168"/>
    <mergeCell ref="U169:W169"/>
    <mergeCell ref="U170:W170"/>
    <mergeCell ref="U171:W171"/>
    <mergeCell ref="U172:W172"/>
    <mergeCell ref="U173:W173"/>
    <mergeCell ref="B172:N172"/>
    <mergeCell ref="O172:Q172"/>
    <mergeCell ref="R172:T172"/>
    <mergeCell ref="B173:N173"/>
    <mergeCell ref="O173:Q173"/>
    <mergeCell ref="R173:T173"/>
    <mergeCell ref="R170:T170"/>
    <mergeCell ref="B171:N171"/>
    <mergeCell ref="O171:Q171"/>
    <mergeCell ref="R171:T171"/>
    <mergeCell ref="B169:N169"/>
    <mergeCell ref="O169:Q169"/>
    <mergeCell ref="R169:T169"/>
    <mergeCell ref="B170:N170"/>
    <mergeCell ref="O170:Q170"/>
    <mergeCell ref="U174:W174"/>
    <mergeCell ref="U175:W175"/>
    <mergeCell ref="U176:W176"/>
    <mergeCell ref="U177:W177"/>
    <mergeCell ref="U178:W178"/>
    <mergeCell ref="B174:N174"/>
    <mergeCell ref="O174:Q174"/>
    <mergeCell ref="R174:T174"/>
    <mergeCell ref="B175:N175"/>
    <mergeCell ref="O175:Q175"/>
    <mergeCell ref="R175:T175"/>
    <mergeCell ref="B176:N176"/>
    <mergeCell ref="O176:Q176"/>
    <mergeCell ref="R176:T176"/>
    <mergeCell ref="B177:N177"/>
    <mergeCell ref="O177:Q177"/>
    <mergeCell ref="R177:T177"/>
    <mergeCell ref="B178:N178"/>
    <mergeCell ref="O178:Q178"/>
    <mergeCell ref="R178:T178"/>
    <mergeCell ref="R187:T187"/>
    <mergeCell ref="O188:Q188"/>
    <mergeCell ref="R188:T188"/>
    <mergeCell ref="U179:W179"/>
    <mergeCell ref="U180:W180"/>
    <mergeCell ref="U181:W181"/>
    <mergeCell ref="U182:W182"/>
    <mergeCell ref="U183:W183"/>
    <mergeCell ref="B182:N182"/>
    <mergeCell ref="O182:Q182"/>
    <mergeCell ref="R182:T182"/>
    <mergeCell ref="B183:N183"/>
    <mergeCell ref="O183:Q183"/>
    <mergeCell ref="R183:T183"/>
    <mergeCell ref="B188:N188"/>
    <mergeCell ref="B179:N179"/>
    <mergeCell ref="O179:Q179"/>
    <mergeCell ref="R179:T179"/>
    <mergeCell ref="B180:N180"/>
    <mergeCell ref="O180:Q180"/>
    <mergeCell ref="R180:T180"/>
    <mergeCell ref="B181:N181"/>
    <mergeCell ref="O181:Q181"/>
    <mergeCell ref="R181:T181"/>
    <mergeCell ref="B190:W190"/>
    <mergeCell ref="F191:N191"/>
    <mergeCell ref="O191:W191"/>
    <mergeCell ref="B192:E194"/>
    <mergeCell ref="F192:H194"/>
    <mergeCell ref="I192:J194"/>
    <mergeCell ref="O192:Q194"/>
    <mergeCell ref="R192:S194"/>
    <mergeCell ref="U184:W184"/>
    <mergeCell ref="U185:W185"/>
    <mergeCell ref="U186:W186"/>
    <mergeCell ref="U187:W187"/>
    <mergeCell ref="U188:W188"/>
    <mergeCell ref="B184:N184"/>
    <mergeCell ref="O184:Q184"/>
    <mergeCell ref="R184:T184"/>
    <mergeCell ref="B185:N185"/>
    <mergeCell ref="O185:Q185"/>
    <mergeCell ref="R185:T185"/>
    <mergeCell ref="B186:N186"/>
    <mergeCell ref="O186:Q186"/>
    <mergeCell ref="R186:T186"/>
    <mergeCell ref="B187:N187"/>
    <mergeCell ref="O187:Q187"/>
    <mergeCell ref="F196:H196"/>
    <mergeCell ref="I196:J196"/>
    <mergeCell ref="O196:Q196"/>
    <mergeCell ref="R196:S196"/>
    <mergeCell ref="B196:E196"/>
    <mergeCell ref="F195:H195"/>
    <mergeCell ref="I195:J195"/>
    <mergeCell ref="O195:Q195"/>
    <mergeCell ref="R195:S195"/>
    <mergeCell ref="B195:E195"/>
    <mergeCell ref="F198:H198"/>
    <mergeCell ref="I198:J198"/>
    <mergeCell ref="O198:Q198"/>
    <mergeCell ref="R198:S198"/>
    <mergeCell ref="B198:E198"/>
    <mergeCell ref="F197:H197"/>
    <mergeCell ref="I197:J197"/>
    <mergeCell ref="O197:Q197"/>
    <mergeCell ref="R197:S197"/>
    <mergeCell ref="B197:E197"/>
    <mergeCell ref="K203:N203"/>
    <mergeCell ref="O204:Q204"/>
    <mergeCell ref="R204:S204"/>
    <mergeCell ref="F203:H203"/>
    <mergeCell ref="I203:J203"/>
    <mergeCell ref="O203:Q203"/>
    <mergeCell ref="R203:S203"/>
    <mergeCell ref="B199:E199"/>
    <mergeCell ref="B200:E200"/>
    <mergeCell ref="F201:H201"/>
    <mergeCell ref="I201:J201"/>
    <mergeCell ref="O201:Q201"/>
    <mergeCell ref="R201:S201"/>
    <mergeCell ref="F200:H200"/>
    <mergeCell ref="I200:J200"/>
    <mergeCell ref="O200:Q200"/>
    <mergeCell ref="R200:S200"/>
    <mergeCell ref="B201:E201"/>
    <mergeCell ref="K199:N199"/>
    <mergeCell ref="K200:N200"/>
    <mergeCell ref="F199:H199"/>
    <mergeCell ref="I199:J199"/>
    <mergeCell ref="O199:Q199"/>
    <mergeCell ref="R199:S199"/>
    <mergeCell ref="F202:H202"/>
    <mergeCell ref="F209:H209"/>
    <mergeCell ref="I209:J209"/>
    <mergeCell ref="O209:Q209"/>
    <mergeCell ref="R209:S209"/>
    <mergeCell ref="B209:E209"/>
    <mergeCell ref="F207:H207"/>
    <mergeCell ref="I207:J207"/>
    <mergeCell ref="O207:Q207"/>
    <mergeCell ref="R207:S207"/>
    <mergeCell ref="F208:H208"/>
    <mergeCell ref="I208:J208"/>
    <mergeCell ref="O208:Q208"/>
    <mergeCell ref="R208:S208"/>
    <mergeCell ref="K205:N205"/>
    <mergeCell ref="K206:N206"/>
    <mergeCell ref="F205:H205"/>
    <mergeCell ref="I205:J205"/>
    <mergeCell ref="O205:Q205"/>
    <mergeCell ref="R205:S205"/>
    <mergeCell ref="F206:H206"/>
    <mergeCell ref="I206:J206"/>
    <mergeCell ref="O206:Q206"/>
    <mergeCell ref="R206:S206"/>
    <mergeCell ref="B212:E212"/>
    <mergeCell ref="F211:H211"/>
    <mergeCell ref="I211:J211"/>
    <mergeCell ref="O211:Q211"/>
    <mergeCell ref="R211:S211"/>
    <mergeCell ref="B211:E211"/>
    <mergeCell ref="F210:H210"/>
    <mergeCell ref="I210:J210"/>
    <mergeCell ref="O210:Q210"/>
    <mergeCell ref="R210:S210"/>
    <mergeCell ref="B210:E210"/>
    <mergeCell ref="K211:N211"/>
    <mergeCell ref="F213:H213"/>
    <mergeCell ref="I213:J213"/>
    <mergeCell ref="O213:Q213"/>
    <mergeCell ref="R213:S213"/>
    <mergeCell ref="F212:H212"/>
    <mergeCell ref="I212:J212"/>
    <mergeCell ref="O212:Q212"/>
    <mergeCell ref="R212:S212"/>
    <mergeCell ref="K214:N214"/>
    <mergeCell ref="K212:N212"/>
    <mergeCell ref="K213:N213"/>
    <mergeCell ref="R214:S214"/>
    <mergeCell ref="F216:H216"/>
    <mergeCell ref="I216:J216"/>
    <mergeCell ref="O216:Q216"/>
    <mergeCell ref="R216:S216"/>
    <mergeCell ref="F215:H215"/>
    <mergeCell ref="I215:J215"/>
    <mergeCell ref="O215:Q215"/>
    <mergeCell ref="R215:S215"/>
    <mergeCell ref="B215:E215"/>
    <mergeCell ref="B216:E216"/>
    <mergeCell ref="K215:N215"/>
    <mergeCell ref="K216:N216"/>
    <mergeCell ref="B218:E218"/>
    <mergeCell ref="F218:H218"/>
    <mergeCell ref="I218:J218"/>
    <mergeCell ref="O218:Q218"/>
    <mergeCell ref="R218:S218"/>
    <mergeCell ref="T218:W218"/>
    <mergeCell ref="F217:H217"/>
    <mergeCell ref="I217:J217"/>
    <mergeCell ref="O217:Q217"/>
    <mergeCell ref="R217:S217"/>
    <mergeCell ref="B217:E217"/>
    <mergeCell ref="T217:W217"/>
    <mergeCell ref="B225:E225"/>
    <mergeCell ref="N225:R225"/>
    <mergeCell ref="S225:W225"/>
    <mergeCell ref="B226:E226"/>
    <mergeCell ref="N226:R226"/>
    <mergeCell ref="S226:W226"/>
    <mergeCell ref="F225:M225"/>
    <mergeCell ref="F226:M226"/>
    <mergeCell ref="B220:L220"/>
    <mergeCell ref="B221:E223"/>
    <mergeCell ref="F221:W221"/>
    <mergeCell ref="N222:R223"/>
    <mergeCell ref="S222:W223"/>
    <mergeCell ref="B224:E224"/>
    <mergeCell ref="N224:R224"/>
    <mergeCell ref="S224:W224"/>
    <mergeCell ref="F222:M223"/>
    <mergeCell ref="F224:M224"/>
    <mergeCell ref="B232:E232"/>
    <mergeCell ref="N232:R232"/>
    <mergeCell ref="S232:W232"/>
    <mergeCell ref="B233:E233"/>
    <mergeCell ref="N233:R233"/>
    <mergeCell ref="S233:W233"/>
    <mergeCell ref="F232:M232"/>
    <mergeCell ref="F233:M233"/>
    <mergeCell ref="B227:M227"/>
    <mergeCell ref="B228:E230"/>
    <mergeCell ref="F228:W228"/>
    <mergeCell ref="N229:R230"/>
    <mergeCell ref="S229:W230"/>
    <mergeCell ref="B231:E231"/>
    <mergeCell ref="N231:R231"/>
    <mergeCell ref="S231:W231"/>
    <mergeCell ref="F229:M230"/>
    <mergeCell ref="F231:M231"/>
    <mergeCell ref="B235:M235"/>
    <mergeCell ref="B236:W236"/>
    <mergeCell ref="B237:S237"/>
    <mergeCell ref="T237:W237"/>
    <mergeCell ref="B238:S238"/>
    <mergeCell ref="T238:W238"/>
    <mergeCell ref="B239:S239"/>
    <mergeCell ref="T239:W239"/>
    <mergeCell ref="B241:W241"/>
    <mergeCell ref="B285:W285"/>
    <mergeCell ref="B286:W286"/>
    <mergeCell ref="B279:W279"/>
    <mergeCell ref="B280:W280"/>
    <mergeCell ref="B281:W281"/>
    <mergeCell ref="B282:W282"/>
    <mergeCell ref="B283:W283"/>
    <mergeCell ref="B284:W284"/>
    <mergeCell ref="B265:W266"/>
    <mergeCell ref="B267:L268"/>
    <mergeCell ref="M267:W268"/>
    <mergeCell ref="B269:L270"/>
    <mergeCell ref="M269:W270"/>
    <mergeCell ref="B271:L272"/>
    <mergeCell ref="M271:W272"/>
    <mergeCell ref="B273:L274"/>
    <mergeCell ref="M273:W274"/>
    <mergeCell ref="B84:K84"/>
    <mergeCell ref="L84:O84"/>
    <mergeCell ref="P84:Q84"/>
    <mergeCell ref="R84:S84"/>
    <mergeCell ref="T84:W84"/>
    <mergeCell ref="B85:K85"/>
    <mergeCell ref="L85:O85"/>
    <mergeCell ref="Q17:W17"/>
    <mergeCell ref="Q16:W16"/>
    <mergeCell ref="B16:P16"/>
    <mergeCell ref="B17:P17"/>
    <mergeCell ref="B18:G18"/>
    <mergeCell ref="B19:G19"/>
    <mergeCell ref="L18:W18"/>
    <mergeCell ref="H19:K19"/>
    <mergeCell ref="L19:W19"/>
    <mergeCell ref="H18:K18"/>
    <mergeCell ref="P85:Q85"/>
    <mergeCell ref="R85:S85"/>
    <mergeCell ref="T85:W85"/>
    <mergeCell ref="B82:K82"/>
    <mergeCell ref="L82:O82"/>
    <mergeCell ref="P82:Q82"/>
    <mergeCell ref="R82:S82"/>
    <mergeCell ref="B86:K86"/>
    <mergeCell ref="L86:O86"/>
    <mergeCell ref="P86:Q86"/>
    <mergeCell ref="R86:S86"/>
    <mergeCell ref="T86:W86"/>
    <mergeCell ref="B122:N122"/>
    <mergeCell ref="O122:Q122"/>
    <mergeCell ref="R122:T122"/>
    <mergeCell ref="H91:O91"/>
    <mergeCell ref="H92:O92"/>
    <mergeCell ref="H93:O93"/>
    <mergeCell ref="H94:O94"/>
    <mergeCell ref="H95:O95"/>
    <mergeCell ref="B119:N120"/>
    <mergeCell ref="B111:W111"/>
    <mergeCell ref="H112:I114"/>
    <mergeCell ref="J112:K114"/>
    <mergeCell ref="B118:W118"/>
    <mergeCell ref="U121:W121"/>
    <mergeCell ref="U122:W122"/>
    <mergeCell ref="B105:W105"/>
    <mergeCell ref="H106:I108"/>
    <mergeCell ref="J106:K108"/>
    <mergeCell ref="R115:T115"/>
    <mergeCell ref="T207:W207"/>
    <mergeCell ref="T208:W208"/>
    <mergeCell ref="T209:W209"/>
    <mergeCell ref="T210:W210"/>
    <mergeCell ref="T211:W211"/>
    <mergeCell ref="T212:W212"/>
    <mergeCell ref="T213:W213"/>
    <mergeCell ref="T214:W214"/>
    <mergeCell ref="T215:W215"/>
    <mergeCell ref="B213:E213"/>
    <mergeCell ref="B214:E214"/>
    <mergeCell ref="F214:H214"/>
    <mergeCell ref="I214:J214"/>
    <mergeCell ref="O214:Q214"/>
    <mergeCell ref="C35:W35"/>
    <mergeCell ref="C33:W33"/>
    <mergeCell ref="O120:Q120"/>
    <mergeCell ref="R120:T120"/>
    <mergeCell ref="O119:T119"/>
    <mergeCell ref="U119:W120"/>
    <mergeCell ref="B121:N121"/>
    <mergeCell ref="O121:Q121"/>
    <mergeCell ref="R121:T121"/>
    <mergeCell ref="K38:L38"/>
    <mergeCell ref="B37:V37"/>
    <mergeCell ref="B54:H54"/>
    <mergeCell ref="B92:G92"/>
    <mergeCell ref="B93:G93"/>
    <mergeCell ref="B94:G94"/>
    <mergeCell ref="B95:G95"/>
    <mergeCell ref="B96:G96"/>
    <mergeCell ref="B91:G91"/>
    <mergeCell ref="B90:W90"/>
    <mergeCell ref="K192:N194"/>
    <mergeCell ref="T192:W194"/>
    <mergeCell ref="K195:N195"/>
    <mergeCell ref="K196:N196"/>
    <mergeCell ref="K197:N197"/>
    <mergeCell ref="K198:N198"/>
    <mergeCell ref="T195:W195"/>
    <mergeCell ref="T196:W196"/>
    <mergeCell ref="T197:W197"/>
    <mergeCell ref="T198:W198"/>
    <mergeCell ref="B262:S262"/>
    <mergeCell ref="T262:W262"/>
    <mergeCell ref="B263:S263"/>
    <mergeCell ref="T263:W263"/>
    <mergeCell ref="K217:N217"/>
    <mergeCell ref="K218:N218"/>
    <mergeCell ref="T216:W216"/>
    <mergeCell ref="T257:W257"/>
    <mergeCell ref="T260:W260"/>
    <mergeCell ref="B261:S261"/>
    <mergeCell ref="T261:W261"/>
    <mergeCell ref="B257:S257"/>
    <mergeCell ref="B260:S260"/>
    <mergeCell ref="B252:S252"/>
    <mergeCell ref="B253:S253"/>
    <mergeCell ref="B254:S254"/>
    <mergeCell ref="B255:S255"/>
    <mergeCell ref="T249:W249"/>
    <mergeCell ref="B259:W259"/>
    <mergeCell ref="T252:W252"/>
    <mergeCell ref="T253:W253"/>
    <mergeCell ref="T254:W254"/>
    <mergeCell ref="T250:W250"/>
    <mergeCell ref="T251:W251"/>
    <mergeCell ref="T255:W255"/>
    <mergeCell ref="T199:W199"/>
    <mergeCell ref="T200:W200"/>
    <mergeCell ref="T203:W203"/>
    <mergeCell ref="K207:N207"/>
    <mergeCell ref="K208:N208"/>
    <mergeCell ref="K209:N209"/>
    <mergeCell ref="K210:N210"/>
    <mergeCell ref="T205:W205"/>
    <mergeCell ref="T206:W206"/>
    <mergeCell ref="B249:S249"/>
    <mergeCell ref="B250:S250"/>
    <mergeCell ref="B251:S251"/>
    <mergeCell ref="B248:W248"/>
    <mergeCell ref="B242:S242"/>
    <mergeCell ref="T242:W242"/>
    <mergeCell ref="B243:S243"/>
    <mergeCell ref="T243:W243"/>
    <mergeCell ref="B244:S244"/>
    <mergeCell ref="T244:W244"/>
    <mergeCell ref="B245:S245"/>
    <mergeCell ref="T245:W245"/>
    <mergeCell ref="B246:S246"/>
    <mergeCell ref="T246:W246"/>
    <mergeCell ref="J61:K61"/>
    <mergeCell ref="L61:M61"/>
    <mergeCell ref="O60:R60"/>
    <mergeCell ref="S60:S61"/>
    <mergeCell ref="H62:I62"/>
    <mergeCell ref="H63:I63"/>
    <mergeCell ref="H64:I64"/>
    <mergeCell ref="H65:I65"/>
    <mergeCell ref="J62:K62"/>
    <mergeCell ref="J63:K63"/>
    <mergeCell ref="J64:K64"/>
    <mergeCell ref="J65:K65"/>
  </mergeCells>
  <conditionalFormatting sqref="B220">
    <cfRule type="expression" dxfId="3" priority="50">
      <formula>F218&gt;E109</formula>
    </cfRule>
  </conditionalFormatting>
  <conditionalFormatting sqref="B227">
    <cfRule type="expression" dxfId="2" priority="51">
      <formula>F226&gt;E109</formula>
    </cfRule>
  </conditionalFormatting>
  <conditionalFormatting sqref="B235">
    <cfRule type="expression" dxfId="1" priority="48">
      <formula>F233&gt;E115</formula>
    </cfRule>
  </conditionalFormatting>
  <conditionalFormatting sqref="M220">
    <cfRule type="expression" dxfId="0" priority="49">
      <formula>O218&gt;E115</formula>
    </cfRule>
  </conditionalFormatting>
  <dataValidations count="30">
    <dataValidation type="whole" operator="greaterThan" allowBlank="1" showErrorMessage="1" error="INTRODUZCA SÓLO NÚMEROS._x000a_" sqref="T88:T89 T92:T99 T101:T103" xr:uid="{00000000-0002-0000-0000-000001000000}">
      <formula1>0</formula1>
      <formula2>0</formula2>
    </dataValidation>
    <dataValidation type="date" operator="greaterThan" allowBlank="1" showErrorMessage="1" error="INTRODUZCA FECHA VÁLIDA" sqref="R38 U38" xr:uid="{00000000-0002-0000-0000-000002000000}">
      <formula1>2</formula1>
      <formula2>0</formula2>
    </dataValidation>
    <dataValidation type="whole" allowBlank="1" showErrorMessage="1" error="INTRODUZCA UN NÚMERO ENTRE 0 Y 999" sqref="L55:L56 O55:O56 N62:N65" xr:uid="{00000000-0002-0000-0000-000003000000}">
      <formula1>0</formula1>
      <formula2>999</formula2>
    </dataValidation>
    <dataValidation type="whole" allowBlank="1" showErrorMessage="1" error="INTRODUZCA UN NÚMERO ENTRE 0 Y 9.999" sqref="U56:U57" xr:uid="{00000000-0002-0000-0000-000004000000}">
      <formula1>0</formula1>
      <formula2>9999</formula2>
    </dataValidation>
    <dataValidation type="whole" allowBlank="1" showErrorMessage="1" error="INTRODUZCA  UN NÚMERO ENTRE 0 Y 9.999" sqref="U55" xr:uid="{00000000-0002-0000-0000-000005000000}">
      <formula1>0</formula1>
      <formula2>9999</formula2>
    </dataValidation>
    <dataValidation type="whole" allowBlank="1" showErrorMessage="1" error="INTRODUZCA UN NÚMERO ENTRE 0 Y 99" sqref="I55:I56 R55:R56 H62:H65 J62:J65 L62:L65" xr:uid="{00000000-0002-0000-0000-000006000000}">
      <formula1>0</formula1>
      <formula2>99</formula2>
    </dataValidation>
    <dataValidation type="whole" operator="lessThanOrEqual" allowBlank="1" showErrorMessage="1" error="INTRODUZCA SÓLO NÚMEROS. LA CIFRA NO PUEDE SER MAYOR AL VALOR DE LAS PRIMAS DEVENGADAS PARA EL VOLUMEN TOTAL DE NEGOCIO" sqref="U88:W89 U98:W98 U102:W103" xr:uid="{00000000-0002-0000-0000-000007000000}">
      <formula1>F$109</formula1>
      <formula2>0</formula2>
    </dataValidation>
    <dataValidation type="whole" operator="equal" showErrorMessage="1" sqref="U189" xr:uid="{00000000-0002-0000-0000-000008000000}">
      <formula1>E110</formula1>
      <formula2>0</formula2>
    </dataValidation>
    <dataValidation type="whole" allowBlank="1" showErrorMessage="1" error="INTRODUZCA SÓLO NÚMEROS MENORES A 999" sqref="E71:S71" xr:uid="{00000000-0002-0000-0000-00000A000000}">
      <formula1>0</formula1>
      <formula2>999</formula2>
    </dataValidation>
    <dataValidation type="list" showErrorMessage="1" sqref="B71" xr:uid="{00000000-0002-0000-0000-00000C000000}">
      <formula1>REGIMEN</formula1>
      <formula2>0</formula2>
    </dataValidation>
    <dataValidation type="decimal" operator="greaterThanOrEqual" allowBlank="1" showErrorMessage="1" error="INTRODUZCA SÓLO NÚMEROS" sqref="J55:K56 M55:N56 P55:Q56 S55:T56 V55:W57 H66 J66 L66" xr:uid="{00000000-0002-0000-0000-00000D000000}">
      <formula1>0</formula1>
      <formula2>0</formula2>
    </dataValidation>
    <dataValidation type="list" allowBlank="1" showErrorMessage="1" sqref="B44 B47 T62:U65 B33:B35 O62:R65 B100" xr:uid="{00000000-0002-0000-0000-00000E000000}">
      <formula1>CHEQUEADO</formula1>
      <formula2>0</formula2>
    </dataValidation>
    <dataValidation type="textLength" allowBlank="1" showErrorMessage="1" sqref="B19" xr:uid="{00000000-0002-0000-0000-00000F000000}">
      <formula1>8</formula1>
      <formula2>9</formula2>
    </dataValidation>
    <dataValidation type="textLength" allowBlank="1" showErrorMessage="1" sqref="B25:P25" xr:uid="{00000000-0002-0000-0000-000013000000}">
      <formula1>9</formula1>
      <formula2>9</formula2>
    </dataValidation>
    <dataValidation type="textLength" allowBlank="1" showErrorMessage="1" sqref="V23" xr:uid="{00000000-0002-0000-0000-000014000000}">
      <formula1>4</formula1>
      <formula2>5</formula2>
    </dataValidation>
    <dataValidation type="list" allowBlank="1" showErrorMessage="1" sqref="R23" xr:uid="{00000000-0002-0000-0000-000015000000}">
      <formula1>PROVINCIAS</formula1>
      <formula2>0</formula2>
    </dataValidation>
    <dataValidation operator="greaterThanOrEqual" allowBlank="1" showErrorMessage="1" sqref="U119 R120 O119:O120 T257 T263:T264" xr:uid="{00000000-0002-0000-0000-000016000000}">
      <formula1>0</formula1>
      <formula2>0</formula2>
    </dataValidation>
    <dataValidation type="whole" operator="greaterThanOrEqual" allowBlank="1" showErrorMessage="1" sqref="F234:J234 L110:W110 L116:W116 N234:W234 F219:H219 K219:Q219 T219:W219 T255:W255 T246:W247 U263:W264 U257:W257" xr:uid="{00000000-0002-0000-0000-000017000000}">
      <formula1>0</formula1>
      <formula2>0</formula2>
    </dataValidation>
    <dataValidation type="whole" operator="greaterThanOrEqual" allowBlank="1" showErrorMessage="1" error="Mínim 2.315.610 €" sqref="K38:L38" xr:uid="{00000000-0002-0000-0000-000019000000}">
      <formula1>2315610</formula1>
    </dataValidation>
    <dataValidation type="list" allowBlank="1" showErrorMessage="1" sqref="C71:D71" xr:uid="{00000000-0002-0000-0000-00001A000000}">
      <formula1>REGIMEN</formula1>
      <formula2>0</formula2>
    </dataValidation>
    <dataValidation type="list" allowBlank="1" showErrorMessage="1" sqref="B21" xr:uid="{00000000-0002-0000-0000-00001B000000}">
      <formula1>CALLE</formula1>
      <formula2>0</formula2>
    </dataValidation>
    <dataValidation operator="greaterThanOrEqual" allowBlank="1" showErrorMessage="1" sqref="V62:W66" xr:uid="{00000000-0002-0000-0000-00001C000000}"/>
    <dataValidation type="whole" operator="greaterThanOrEqual" allowBlank="1" showErrorMessage="1" error="Mínim 1.564.610 €" sqref="F38:G38" xr:uid="{1F62BDAA-4A80-4E94-BB27-8C58C5AE2753}">
      <formula1>1564610</formula1>
    </dataValidation>
    <dataValidation type="decimal" allowBlank="1" showErrorMessage="1" error="INTRODUZCA SÓLO NÚMEROS MENORES A 999" sqref="P88:S89 B87 P77:S86 P98:S99 P101:S103" xr:uid="{00000000-0002-0000-0000-000009000000}">
      <formula1>0</formula1>
      <formula2>999</formula2>
    </dataValidation>
    <dataValidation operator="greaterThan" allowBlank="1" showErrorMessage="1" sqref="H92:H97 B92:B97 B102:G103 C93:G96 B88:O89 B90 B87 B77:O86 B97:G98 H98:O99 H101:O103 D101:G101 B101 B99 C99:C101 D99:G99" xr:uid="{00000000-0002-0000-0000-00000B000000}">
      <formula1>0</formula1>
      <formula2>0</formula2>
    </dataValidation>
    <dataValidation operator="greaterThanOrEqual" allowBlank="1" showInputMessage="1" showErrorMessage="1" error="INTRODUZCA UN NÚMERO POSITIVO" sqref="T243:W245" xr:uid="{6981AB2D-A875-4F71-8A1E-49DC650BB0CA}"/>
    <dataValidation type="decimal" operator="greaterThanOrEqual" allowBlank="1" showInputMessage="1" showErrorMessage="1" error="INTRODUZCA UN NÚMERO POSITIVO" sqref="T261:W262 T250:W254" xr:uid="{C0BF50C2-BF36-4DF1-BBE5-366CD554CB9C}">
      <formula1>0</formula1>
    </dataValidation>
    <dataValidation type="whole" operator="greaterThanOrEqual" allowBlank="1" showErrorMessage="1" error="INTRODUZCA SÓLO NÚMEROS" sqref="U258:W258" xr:uid="{1C8F1C45-16BD-4B16-B07F-21566E0EADC9}">
      <formula1>0</formula1>
      <formula2>0</formula2>
    </dataValidation>
    <dataValidation type="whole" allowBlank="1" showErrorMessage="1" error="INTRODUZCA NÚMERO POSITIVO" sqref="T258" xr:uid="{8BC45E9C-9412-45CD-A167-8138F6A4E5C9}">
      <formula1>0</formula1>
      <formula2>999999999</formula2>
    </dataValidation>
    <dataValidation type="whole" operator="lessThanOrEqual" allowBlank="1" showErrorMessage="1" error="INTRODUZCA SÓLO NÚMEROS. LA CIFRA NO PUEDE SER MAYOR AL VALOR DE LAS PRIMAS DEVENGADAS PARA EL VOLUMEN TOTAL DE NEGOCIO" sqref="U99:W99 U101:W101" xr:uid="{09E4F209-4C9B-415D-B644-D91FCEDA8BE2}">
      <formula1>F$108</formula1>
      <formula2>0</formula2>
    </dataValidation>
  </dataValidations>
  <pageMargins left="0.7" right="0.7" top="0.75" bottom="0.75" header="0.51180555555555496" footer="0.51180555555555496"/>
  <pageSetup paperSize="9" scale="45" firstPageNumber="0" orientation="portrait" horizontalDpi="300" verticalDpi="300" r:id="rId1"/>
  <rowBreaks count="3" manualBreakCount="3">
    <brk id="88" max="22" man="1"/>
    <brk id="188" max="22" man="1"/>
    <brk id="277" max="22" man="1"/>
  </rowBreaks>
  <ignoredErrors>
    <ignoredError sqref="L23 N62:N65" unlockedFormula="1"/>
  </ignoredErrors>
  <drawing r:id="rId2"/>
  <extLst>
    <ext xmlns:x14="http://schemas.microsoft.com/office/spreadsheetml/2009/9/main" uri="{CCE6A557-97BC-4b89-ADB6-D9C93CAAB3DF}">
      <x14:dataValidations xmlns:xm="http://schemas.microsoft.com/office/excel/2006/main" count="5">
        <x14:dataValidation type="list" allowBlank="1" error="ELIJA UN VALOR DE LA LISTA" xr:uid="{00000000-0002-0000-0000-00001D000000}">
          <x14:formula1>
            <xm:f>'Tablas auxiliares'!$A$101:$A$1160</xm:f>
          </x14:formula1>
          <xm:sqref>B37</xm:sqref>
        </x14:dataValidation>
        <x14:dataValidation type="list" allowBlank="1" showInputMessage="1" showErrorMessage="1" xr:uid="{A6E6A505-A124-46D0-9ED0-66009DEEF726}">
          <x14:formula1>
            <xm:f>'Tablas auxiliares'!$A$93:$A$95</xm:f>
          </x14:formula1>
          <xm:sqref>H19:K19</xm:sqref>
        </x14:dataValidation>
        <x14:dataValidation type="list" allowBlank="1" showInputMessage="1" showErrorMessage="1" xr:uid="{57703FB5-76AA-4D4E-B9B1-1CDFCC7B50CF}">
          <x14:formula1>
            <xm:f>'Tablas auxiliares'!$M$100:$M$345</xm:f>
          </x14:formula1>
          <xm:sqref>L19:W19</xm:sqref>
        </x14:dataValidation>
        <x14:dataValidation type="list" allowBlank="1" showInputMessage="1" showErrorMessage="1" xr:uid="{98D6033C-301D-4B57-B53F-C298E13AB0BF}">
          <x14:formula1>
            <xm:f>'Tablas auxiliares'!$Q$101:$Q$167</xm:f>
          </x14:formula1>
          <xm:sqref>B23:K23</xm:sqref>
        </x14:dataValidation>
        <x14:dataValidation type="list" allowBlank="1" showInputMessage="1" xr:uid="{1C664AC6-3EF5-40A6-AB02-6717281E4D0E}">
          <x14:formula1>
            <xm:f>'Tablas auxiliares'!$A$101:$A$1182</xm:f>
          </x14:formula1>
          <xm:sqref>B121:N187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V182"/>
  <sheetViews>
    <sheetView topLeftCell="A54" zoomScaleNormal="100" workbookViewId="0">
      <selection activeCell="B44" sqref="B44"/>
    </sheetView>
  </sheetViews>
  <sheetFormatPr baseColWidth="10" defaultColWidth="9.140625" defaultRowHeight="15" x14ac:dyDescent="0.25"/>
  <cols>
    <col min="1" max="1" width="13.42578125" customWidth="1"/>
    <col min="2" max="2" width="47.5703125" customWidth="1"/>
    <col min="3" max="3" width="54.85546875" customWidth="1"/>
    <col min="4" max="4" width="47.5703125" customWidth="1"/>
    <col min="5" max="5" width="50.28515625" customWidth="1"/>
    <col min="6" max="6" width="62.7109375" customWidth="1"/>
    <col min="7" max="7" width="62.28515625" customWidth="1"/>
    <col min="8" max="8" width="43.42578125" customWidth="1"/>
    <col min="9" max="9" width="46.140625" customWidth="1"/>
    <col min="10" max="10" width="43.42578125" customWidth="1"/>
    <col min="11" max="11" width="46.5703125" customWidth="1"/>
    <col min="12" max="12" width="49.5703125" customWidth="1"/>
    <col min="13" max="13" width="42.7109375" customWidth="1"/>
    <col min="14" max="14" width="40.85546875" customWidth="1"/>
    <col min="15" max="15" width="43" customWidth="1"/>
    <col min="16" max="16" width="52" customWidth="1"/>
    <col min="17" max="17" width="42.5703125" customWidth="1"/>
    <col min="18" max="18" width="44.140625" customWidth="1"/>
    <col min="19" max="19" width="45.5703125" customWidth="1"/>
    <col min="20" max="20" width="40.5703125" customWidth="1"/>
    <col min="21" max="21" width="49.140625" customWidth="1"/>
    <col min="22" max="22" width="28.7109375" customWidth="1"/>
    <col min="23" max="23" width="28.5703125" customWidth="1"/>
    <col min="24" max="24" width="26.5703125" customWidth="1"/>
    <col min="25" max="25" width="26.7109375" customWidth="1"/>
    <col min="26" max="26" width="47.5703125" customWidth="1"/>
    <col min="27" max="1025" width="10.7109375" customWidth="1"/>
  </cols>
  <sheetData>
    <row r="1" spans="1:22" ht="16.5" x14ac:dyDescent="0.3">
      <c r="A1" t="s">
        <v>16</v>
      </c>
      <c r="B1" s="1" t="s">
        <v>1231</v>
      </c>
      <c r="C1" s="2" t="s">
        <v>17</v>
      </c>
      <c r="D1" s="2" t="s">
        <v>1</v>
      </c>
      <c r="E1" s="3" t="s">
        <v>18</v>
      </c>
      <c r="F1" s="4" t="s">
        <v>1232</v>
      </c>
      <c r="G1" s="4" t="s">
        <v>19</v>
      </c>
      <c r="H1" s="4" t="s">
        <v>1233</v>
      </c>
      <c r="I1" s="4" t="s">
        <v>20</v>
      </c>
      <c r="J1" s="4" t="s">
        <v>21</v>
      </c>
      <c r="K1" s="4" t="s">
        <v>22</v>
      </c>
      <c r="L1" s="4" t="s">
        <v>23</v>
      </c>
      <c r="M1" t="s">
        <v>1488</v>
      </c>
      <c r="N1" s="4" t="s">
        <v>24</v>
      </c>
      <c r="O1" s="4" t="s">
        <v>1234</v>
      </c>
      <c r="P1" s="4" t="s">
        <v>1235</v>
      </c>
      <c r="Q1" s="4" t="s">
        <v>1236</v>
      </c>
      <c r="R1" s="4" t="s">
        <v>25</v>
      </c>
      <c r="S1" s="4" t="s">
        <v>1237</v>
      </c>
      <c r="T1" s="4" t="s">
        <v>26</v>
      </c>
      <c r="U1" t="s">
        <v>919</v>
      </c>
      <c r="V1" t="s">
        <v>1238</v>
      </c>
    </row>
    <row r="2" spans="1:22" x14ac:dyDescent="0.25">
      <c r="A2" t="str">
        <f>+'Model AGENT V'!E13</f>
        <v>IB</v>
      </c>
      <c r="B2">
        <f>+'Model AGENT V'!$B$17</f>
        <v>0</v>
      </c>
      <c r="C2">
        <f>'Model AGENT V'!$Q$17</f>
        <v>0</v>
      </c>
      <c r="D2">
        <f>'Model AGENT V'!$B$19</f>
        <v>0</v>
      </c>
      <c r="E2">
        <f>+'Model AGENT V'!$B$21</f>
        <v>0</v>
      </c>
      <c r="F2">
        <f>+'Model AGENT V'!$C$21</f>
        <v>0</v>
      </c>
      <c r="G2">
        <f>+'Model AGENT V'!$S$21</f>
        <v>0</v>
      </c>
      <c r="H2">
        <f>+'Model AGENT V'!$T21</f>
        <v>0</v>
      </c>
      <c r="I2">
        <f>+'Model AGENT V'!$U21</f>
        <v>0</v>
      </c>
      <c r="J2">
        <f>+'Model AGENT V'!$V$21</f>
        <v>0</v>
      </c>
      <c r="K2">
        <f>+'Model AGENT V'!$W21</f>
        <v>0</v>
      </c>
      <c r="L2">
        <f>+'Model AGENT V'!$B$23</f>
        <v>0</v>
      </c>
      <c r="M2" t="str">
        <f>+'Model AGENT V'!L23</f>
        <v/>
      </c>
      <c r="N2">
        <f>+'Model AGENT V'!$R$23</f>
        <v>0</v>
      </c>
      <c r="O2">
        <f>+'Model AGENT V'!$V$23</f>
        <v>0</v>
      </c>
      <c r="P2">
        <f>+'Model AGENT V'!$B$25</f>
        <v>0</v>
      </c>
      <c r="Q2">
        <f>+'Model AGENT V'!I25</f>
        <v>0</v>
      </c>
      <c r="R2">
        <f>+'Model AGENT V'!$P$25</f>
        <v>0</v>
      </c>
      <c r="S2">
        <f>+'Model AGENT V'!B27</f>
        <v>0</v>
      </c>
      <c r="T2">
        <f>+'Model AGENT V'!L27</f>
        <v>0</v>
      </c>
      <c r="U2">
        <f>+'Model AGENT V'!$H$19</f>
        <v>0</v>
      </c>
      <c r="V2">
        <f>+'Model AGENT V'!$L$19</f>
        <v>0</v>
      </c>
    </row>
    <row r="7" spans="1:22" s="11" customFormat="1" ht="60" customHeight="1" x14ac:dyDescent="0.25">
      <c r="A7" s="11" t="s">
        <v>16</v>
      </c>
      <c r="B7" s="11" t="s">
        <v>1225</v>
      </c>
      <c r="C7" s="11" t="s">
        <v>44</v>
      </c>
      <c r="D7" s="11" t="s">
        <v>1088</v>
      </c>
      <c r="E7" s="11" t="s">
        <v>1089</v>
      </c>
      <c r="F7" s="11" t="s">
        <v>45</v>
      </c>
      <c r="G7" s="11" t="s">
        <v>46</v>
      </c>
      <c r="H7" s="11" t="s">
        <v>1226</v>
      </c>
      <c r="I7" s="11" t="s">
        <v>1227</v>
      </c>
      <c r="K7"/>
      <c r="L7"/>
      <c r="M7"/>
      <c r="N7"/>
    </row>
    <row r="8" spans="1:22" x14ac:dyDescent="0.25">
      <c r="A8" t="str">
        <f>+'Model AGENT V'!$E$13</f>
        <v>IB</v>
      </c>
      <c r="B8">
        <f>+'Model AGENT V'!B33</f>
        <v>0</v>
      </c>
      <c r="C8">
        <f>'Model AGENT V'!$B$37</f>
        <v>0</v>
      </c>
      <c r="D8" s="87">
        <f>'Model AGENT V'!$F$38</f>
        <v>0</v>
      </c>
      <c r="E8" s="87">
        <f>'Model AGENT V'!$K$38</f>
        <v>0</v>
      </c>
      <c r="F8" s="13">
        <f>'Model AGENT V'!$R$38</f>
        <v>0</v>
      </c>
      <c r="G8" s="13">
        <f>'Model AGENT V'!$U$38</f>
        <v>0</v>
      </c>
      <c r="H8" s="14">
        <f>+'Model AGENT V'!B44</f>
        <v>0</v>
      </c>
      <c r="I8" s="14">
        <f>+'Model AGENT V'!B47</f>
        <v>0</v>
      </c>
    </row>
    <row r="9" spans="1:22" ht="18" customHeight="1" x14ac:dyDescent="0.25"/>
    <row r="10" spans="1:22" ht="18" customHeight="1" x14ac:dyDescent="0.25"/>
    <row r="11" spans="1:22" ht="18" customHeight="1" x14ac:dyDescent="0.25">
      <c r="A11" s="12" t="s">
        <v>16</v>
      </c>
      <c r="B11" t="s">
        <v>80</v>
      </c>
      <c r="C11" t="s">
        <v>1197</v>
      </c>
      <c r="D11" t="s">
        <v>1198</v>
      </c>
      <c r="E11" t="s">
        <v>1199</v>
      </c>
      <c r="F11" t="s">
        <v>1200</v>
      </c>
      <c r="G11" t="s">
        <v>1201</v>
      </c>
      <c r="H11" t="s">
        <v>1202</v>
      </c>
      <c r="I11" t="s">
        <v>1203</v>
      </c>
      <c r="J11" t="s">
        <v>1204</v>
      </c>
      <c r="K11" t="s">
        <v>1205</v>
      </c>
      <c r="L11" t="s">
        <v>1206</v>
      </c>
      <c r="M11" t="s">
        <v>1207</v>
      </c>
      <c r="N11" t="s">
        <v>1208</v>
      </c>
      <c r="O11" t="s">
        <v>1209</v>
      </c>
      <c r="P11" t="s">
        <v>1210</v>
      </c>
      <c r="Q11" t="s">
        <v>1211</v>
      </c>
    </row>
    <row r="12" spans="1:22" ht="18" customHeight="1" x14ac:dyDescent="0.25">
      <c r="A12" s="10" t="str">
        <f>+'Model AGENT V'!$E$13</f>
        <v>IB</v>
      </c>
      <c r="B12" t="str">
        <f>'Model AGENT V'!B55:H55</f>
        <v>AFECTOS A LA ACTIVIDAD DE MEDIACIÓN</v>
      </c>
      <c r="C12">
        <f>'Model AGENT V'!$I$56</f>
        <v>0</v>
      </c>
      <c r="D12">
        <f>'Model AGENT V'!$J$56</f>
        <v>0</v>
      </c>
      <c r="E12">
        <f>'Model AGENT V'!$K$56</f>
        <v>0</v>
      </c>
      <c r="F12">
        <f>'Model AGENT V'!$L$56</f>
        <v>0</v>
      </c>
      <c r="G12">
        <f>'Model AGENT V'!$M$56</f>
        <v>0</v>
      </c>
      <c r="H12">
        <f>'Model AGENT V'!$N$56</f>
        <v>0</v>
      </c>
      <c r="I12">
        <f>'Model AGENT V'!$O$56</f>
        <v>0</v>
      </c>
      <c r="J12">
        <f>'Model AGENT V'!$P$56</f>
        <v>0</v>
      </c>
      <c r="K12">
        <f>'Model AGENT V'!$Q$56</f>
        <v>0</v>
      </c>
      <c r="L12">
        <f>'Model AGENT V'!$R$56</f>
        <v>0</v>
      </c>
      <c r="M12">
        <f>'Model AGENT V'!$S$56</f>
        <v>0</v>
      </c>
      <c r="N12">
        <f>'Model AGENT V'!$T$56</f>
        <v>0</v>
      </c>
      <c r="O12">
        <f>'Model AGENT V'!$U$56</f>
        <v>0</v>
      </c>
      <c r="P12">
        <f>'Model AGENT V'!$V$56</f>
        <v>0</v>
      </c>
      <c r="Q12">
        <f>'Model AGENT V'!$W$56</f>
        <v>0</v>
      </c>
    </row>
    <row r="13" spans="1:22" ht="18" customHeight="1" x14ac:dyDescent="0.25">
      <c r="A13" s="10" t="str">
        <f>+'Model AGENT V'!$E$13</f>
        <v>IB</v>
      </c>
      <c r="B13" t="str">
        <f>'Model AGENT V'!B56:H56</f>
        <v>NO AFECTOS A LA ACTIVIDAD DE MEDIACIÓN</v>
      </c>
      <c r="C13">
        <f>'Model AGENT V'!$I$56</f>
        <v>0</v>
      </c>
      <c r="D13">
        <f>'Model AGENT V'!$J$56</f>
        <v>0</v>
      </c>
      <c r="E13">
        <f>'Model AGENT V'!$K$56</f>
        <v>0</v>
      </c>
      <c r="F13">
        <f>'Model AGENT V'!$L$56</f>
        <v>0</v>
      </c>
      <c r="G13">
        <f>'Model AGENT V'!$M$56</f>
        <v>0</v>
      </c>
      <c r="H13">
        <f>'Model AGENT V'!$N$56</f>
        <v>0</v>
      </c>
      <c r="I13">
        <f>'Model AGENT V'!$O$56</f>
        <v>0</v>
      </c>
      <c r="J13">
        <f>'Model AGENT V'!$P$56</f>
        <v>0</v>
      </c>
      <c r="K13">
        <f>'Model AGENT V'!$Q$56</f>
        <v>0</v>
      </c>
      <c r="L13">
        <f>'Model AGENT V'!$R$56</f>
        <v>0</v>
      </c>
      <c r="M13">
        <f>'Model AGENT V'!$S$56</f>
        <v>0</v>
      </c>
      <c r="N13">
        <f>'Model AGENT V'!$T$56</f>
        <v>0</v>
      </c>
      <c r="O13">
        <f>'Model AGENT V'!$U$56</f>
        <v>0</v>
      </c>
      <c r="P13">
        <f>'Model AGENT V'!$V$56</f>
        <v>0</v>
      </c>
      <c r="Q13">
        <f>'Model AGENT V'!$W$56</f>
        <v>0</v>
      </c>
    </row>
    <row r="14" spans="1:22" ht="18" customHeight="1" x14ac:dyDescent="0.25"/>
    <row r="15" spans="1:22" ht="18" customHeight="1" x14ac:dyDescent="0.25"/>
    <row r="16" spans="1:22" ht="18" customHeight="1" x14ac:dyDescent="0.25">
      <c r="A16" s="12" t="s">
        <v>16</v>
      </c>
      <c r="B16" t="s">
        <v>48</v>
      </c>
      <c r="C16" t="s">
        <v>1558</v>
      </c>
      <c r="D16" t="s">
        <v>1559</v>
      </c>
      <c r="E16" t="s">
        <v>1560</v>
      </c>
      <c r="F16" t="s">
        <v>81</v>
      </c>
      <c r="G16" t="s">
        <v>82</v>
      </c>
      <c r="H16" t="s">
        <v>83</v>
      </c>
    </row>
    <row r="17" spans="1:8" ht="18" customHeight="1" x14ac:dyDescent="0.25">
      <c r="A17" s="10" t="str">
        <f>+'Model AGENT V'!$E$13</f>
        <v>IB</v>
      </c>
      <c r="B17" t="str">
        <f>'Model AGENT V'!B62</f>
        <v>PERSONAL DE DIRECCIÓN</v>
      </c>
      <c r="C17">
        <f>'Model AGENT V'!H62</f>
        <v>0</v>
      </c>
      <c r="D17" s="113">
        <f>+'Model AGENT V'!J62</f>
        <v>0</v>
      </c>
      <c r="E17" s="113">
        <f>+'Model AGENT V'!L62</f>
        <v>0</v>
      </c>
      <c r="F17" s="113">
        <f>+'Model AGENT V'!N62</f>
        <v>0</v>
      </c>
      <c r="G17">
        <f>+'Model AGENT V'!S62</f>
        <v>0</v>
      </c>
      <c r="H17" s="88">
        <f>+'Model AGENT V'!V62</f>
        <v>0</v>
      </c>
    </row>
    <row r="18" spans="1:8" ht="18" customHeight="1" x14ac:dyDescent="0.25">
      <c r="A18" s="10" t="str">
        <f>+'Model AGENT V'!$E$13</f>
        <v>IB</v>
      </c>
      <c r="B18" t="str">
        <f>'Model AGENT V'!B63</f>
        <v>EMPLEADOS</v>
      </c>
      <c r="C18">
        <f>'Model AGENT V'!H63</f>
        <v>0</v>
      </c>
      <c r="D18" s="113">
        <f>+'Model AGENT V'!J63</f>
        <v>0</v>
      </c>
      <c r="E18" s="113">
        <f>+'Model AGENT V'!L63</f>
        <v>0</v>
      </c>
      <c r="F18" s="113">
        <f>+'Model AGENT V'!N63</f>
        <v>0</v>
      </c>
      <c r="G18">
        <f>+'Model AGENT V'!S63</f>
        <v>0</v>
      </c>
      <c r="H18" s="88">
        <f>+'Model AGENT V'!V63</f>
        <v>0</v>
      </c>
    </row>
    <row r="19" spans="1:8" ht="18" customHeight="1" x14ac:dyDescent="0.25">
      <c r="A19" s="10" t="str">
        <f>+'Model AGENT V'!$E$13</f>
        <v>IB</v>
      </c>
      <c r="B19" t="str">
        <f>'Model AGENT V'!B64</f>
        <v>COLABORADORES</v>
      </c>
      <c r="C19">
        <f>'Model AGENT V'!H64</f>
        <v>0</v>
      </c>
      <c r="D19" s="113">
        <f>+'Model AGENT V'!J64</f>
        <v>0</v>
      </c>
      <c r="E19" s="113">
        <f>+'Model AGENT V'!L64</f>
        <v>0</v>
      </c>
      <c r="F19" s="113">
        <f>+'Model AGENT V'!N64</f>
        <v>0</v>
      </c>
      <c r="G19">
        <f>+'Model AGENT V'!S64</f>
        <v>0</v>
      </c>
      <c r="H19" s="88">
        <f>+'Model AGENT V'!V64</f>
        <v>0</v>
      </c>
    </row>
    <row r="20" spans="1:8" ht="18" customHeight="1" x14ac:dyDescent="0.25">
      <c r="A20" s="10" t="str">
        <f>+'Model AGENT V'!$E$13</f>
        <v>IB</v>
      </c>
      <c r="B20" t="str">
        <f>'Model AGENT V'!B65</f>
        <v>OTRO PERSONAL</v>
      </c>
      <c r="C20">
        <f>'Model AGENT V'!H65</f>
        <v>0</v>
      </c>
      <c r="D20" s="113">
        <f>+'Model AGENT V'!J65</f>
        <v>0</v>
      </c>
      <c r="E20" s="113">
        <f>+'Model AGENT V'!L65</f>
        <v>0</v>
      </c>
      <c r="F20" s="113">
        <f>+'Model AGENT V'!N65</f>
        <v>0</v>
      </c>
      <c r="G20">
        <f>+'Model AGENT V'!S65</f>
        <v>0</v>
      </c>
      <c r="H20" s="88">
        <f>+'Model AGENT V'!V65</f>
        <v>0</v>
      </c>
    </row>
    <row r="21" spans="1:8" ht="18" customHeight="1" x14ac:dyDescent="0.25"/>
    <row r="22" spans="1:8" ht="18" customHeight="1" x14ac:dyDescent="0.25"/>
    <row r="24" spans="1:8" x14ac:dyDescent="0.25">
      <c r="A24" s="12" t="s">
        <v>16</v>
      </c>
      <c r="B24" t="s">
        <v>47</v>
      </c>
      <c r="C24" t="s">
        <v>48</v>
      </c>
      <c r="D24" t="s">
        <v>49</v>
      </c>
      <c r="E24" t="s">
        <v>100</v>
      </c>
    </row>
    <row r="25" spans="1:8" x14ac:dyDescent="0.25">
      <c r="A25" s="10" t="str">
        <f>+'Model AGENT V'!$E$13</f>
        <v>IB</v>
      </c>
      <c r="B25">
        <f>'Model AGENT V'!B71</f>
        <v>0</v>
      </c>
      <c r="C25">
        <f>'Model AGENT V'!E71</f>
        <v>0</v>
      </c>
      <c r="D25">
        <f>'Model AGENT V'!L71</f>
        <v>0</v>
      </c>
      <c r="E25">
        <f>'Model AGENT V'!T71</f>
        <v>0</v>
      </c>
    </row>
    <row r="28" spans="1:8" x14ac:dyDescent="0.25">
      <c r="A28" s="15" t="s">
        <v>16</v>
      </c>
      <c r="B28" s="16" t="s">
        <v>50</v>
      </c>
      <c r="C28" s="16" t="s">
        <v>51</v>
      </c>
      <c r="D28" s="16" t="s">
        <v>48</v>
      </c>
      <c r="E28" s="16" t="s">
        <v>49</v>
      </c>
      <c r="F28" t="s">
        <v>100</v>
      </c>
    </row>
    <row r="29" spans="1:8" x14ac:dyDescent="0.25">
      <c r="A29" s="10" t="str">
        <f>+'Model AGENT V'!$E$13</f>
        <v>IB</v>
      </c>
      <c r="B29" s="14">
        <f>'Model AGENT V'!B77:K77</f>
        <v>0</v>
      </c>
      <c r="C29">
        <f>'Model AGENT V'!L77</f>
        <v>0</v>
      </c>
      <c r="D29">
        <f>'Model AGENT V'!P77</f>
        <v>0</v>
      </c>
      <c r="E29">
        <f>'Model AGENT V'!R77</f>
        <v>0</v>
      </c>
      <c r="F29">
        <f>'Model AGENT V'!T77</f>
        <v>0</v>
      </c>
    </row>
    <row r="30" spans="1:8" x14ac:dyDescent="0.25">
      <c r="A30" s="10" t="str">
        <f>+'Model AGENT V'!$E$13</f>
        <v>IB</v>
      </c>
      <c r="B30" s="14">
        <f>'Model AGENT V'!B78:K78</f>
        <v>0</v>
      </c>
      <c r="C30">
        <f>'Model AGENT V'!L78</f>
        <v>0</v>
      </c>
      <c r="D30">
        <f>'Model AGENT V'!P78</f>
        <v>0</v>
      </c>
      <c r="E30">
        <f>'Model AGENT V'!R78</f>
        <v>0</v>
      </c>
      <c r="F30">
        <f>'Model AGENT V'!T78</f>
        <v>0</v>
      </c>
    </row>
    <row r="31" spans="1:8" x14ac:dyDescent="0.25">
      <c r="A31" s="10" t="str">
        <f>+'Model AGENT V'!$E$13</f>
        <v>IB</v>
      </c>
      <c r="B31" s="14">
        <f>'Model AGENT V'!B79:K79</f>
        <v>0</v>
      </c>
      <c r="C31">
        <f>'Model AGENT V'!L79</f>
        <v>0</v>
      </c>
      <c r="D31">
        <f>'Model AGENT V'!P79</f>
        <v>0</v>
      </c>
      <c r="E31">
        <f>'Model AGENT V'!R79</f>
        <v>0</v>
      </c>
      <c r="F31">
        <f>'Model AGENT V'!T79</f>
        <v>0</v>
      </c>
    </row>
    <row r="32" spans="1:8" x14ac:dyDescent="0.25">
      <c r="A32" s="10" t="str">
        <f>+'Model AGENT V'!$E$13</f>
        <v>IB</v>
      </c>
      <c r="B32" s="14">
        <f>'Model AGENT V'!B80:K80</f>
        <v>0</v>
      </c>
      <c r="C32">
        <f>'Model AGENT V'!L80</f>
        <v>0</v>
      </c>
      <c r="D32">
        <f>'Model AGENT V'!P80</f>
        <v>0</v>
      </c>
      <c r="E32">
        <f>'Model AGENT V'!R80</f>
        <v>0</v>
      </c>
      <c r="F32">
        <f>'Model AGENT V'!T80</f>
        <v>0</v>
      </c>
    </row>
    <row r="33" spans="1:6" x14ac:dyDescent="0.25">
      <c r="A33" s="10" t="str">
        <f>+'Model AGENT V'!$E$13</f>
        <v>IB</v>
      </c>
      <c r="B33" s="14">
        <f>'Model AGENT V'!B81:K81</f>
        <v>0</v>
      </c>
      <c r="C33">
        <f>'Model AGENT V'!L81</f>
        <v>0</v>
      </c>
      <c r="D33">
        <f>'Model AGENT V'!P81</f>
        <v>0</v>
      </c>
      <c r="E33">
        <f>'Model AGENT V'!R81</f>
        <v>0</v>
      </c>
      <c r="F33">
        <f>'Model AGENT V'!T81</f>
        <v>0</v>
      </c>
    </row>
    <row r="34" spans="1:6" x14ac:dyDescent="0.25">
      <c r="A34" s="10" t="str">
        <f>+'Model AGENT V'!$E$13</f>
        <v>IB</v>
      </c>
      <c r="B34" s="14">
        <f>'Model AGENT V'!B82:K82</f>
        <v>0</v>
      </c>
      <c r="C34">
        <f>'Model AGENT V'!L82</f>
        <v>0</v>
      </c>
      <c r="D34">
        <f>'Model AGENT V'!P82</f>
        <v>0</v>
      </c>
      <c r="E34">
        <f>'Model AGENT V'!R82</f>
        <v>0</v>
      </c>
      <c r="F34">
        <f>'Model AGENT V'!T82</f>
        <v>0</v>
      </c>
    </row>
    <row r="35" spans="1:6" x14ac:dyDescent="0.25">
      <c r="A35" s="10" t="str">
        <f>+'Model AGENT V'!$E$13</f>
        <v>IB</v>
      </c>
      <c r="B35" s="14">
        <f>'Model AGENT V'!B83:K83</f>
        <v>0</v>
      </c>
      <c r="C35">
        <f>'Model AGENT V'!L83</f>
        <v>0</v>
      </c>
      <c r="D35">
        <f>'Model AGENT V'!P83</f>
        <v>0</v>
      </c>
      <c r="E35">
        <f>'Model AGENT V'!R83</f>
        <v>0</v>
      </c>
      <c r="F35">
        <f>'Model AGENT V'!T83</f>
        <v>0</v>
      </c>
    </row>
    <row r="36" spans="1:6" x14ac:dyDescent="0.25">
      <c r="A36" s="10" t="str">
        <f>+'Model AGENT V'!$E$13</f>
        <v>IB</v>
      </c>
      <c r="B36" s="14">
        <f>'Model AGENT V'!B84:K84</f>
        <v>0</v>
      </c>
      <c r="C36">
        <f>'Model AGENT V'!L84</f>
        <v>0</v>
      </c>
      <c r="D36">
        <f>'Model AGENT V'!P84</f>
        <v>0</v>
      </c>
      <c r="E36">
        <f>'Model AGENT V'!R84</f>
        <v>0</v>
      </c>
      <c r="F36">
        <f>'Model AGENT V'!T84</f>
        <v>0</v>
      </c>
    </row>
    <row r="37" spans="1:6" x14ac:dyDescent="0.25">
      <c r="A37" s="10" t="str">
        <f>+'Model AGENT V'!$E$13</f>
        <v>IB</v>
      </c>
      <c r="B37" s="14">
        <f>'Model AGENT V'!B85:K85</f>
        <v>0</v>
      </c>
      <c r="C37">
        <f>'Model AGENT V'!L85</f>
        <v>0</v>
      </c>
      <c r="D37">
        <f>'Model AGENT V'!P85</f>
        <v>0</v>
      </c>
      <c r="E37">
        <f>'Model AGENT V'!R85</f>
        <v>0</v>
      </c>
      <c r="F37">
        <f>'Model AGENT V'!T85</f>
        <v>0</v>
      </c>
    </row>
    <row r="38" spans="1:6" x14ac:dyDescent="0.25">
      <c r="A38" s="10" t="str">
        <f>+'Model AGENT V'!$E$13</f>
        <v>IB</v>
      </c>
      <c r="B38" s="14">
        <f>'Model AGENT V'!B86:K86</f>
        <v>0</v>
      </c>
      <c r="C38">
        <f>'Model AGENT V'!L86</f>
        <v>0</v>
      </c>
      <c r="D38">
        <f>'Model AGENT V'!P86</f>
        <v>0</v>
      </c>
      <c r="E38">
        <f>'Model AGENT V'!R86</f>
        <v>0</v>
      </c>
      <c r="F38">
        <f>'Model AGENT V'!T86</f>
        <v>0</v>
      </c>
    </row>
    <row r="41" spans="1:6" x14ac:dyDescent="0.25">
      <c r="A41" s="12" t="s">
        <v>16</v>
      </c>
      <c r="B41" t="s">
        <v>1219</v>
      </c>
      <c r="C41" t="s">
        <v>1222</v>
      </c>
      <c r="D41" t="s">
        <v>1220</v>
      </c>
      <c r="E41" t="s">
        <v>1221</v>
      </c>
    </row>
    <row r="42" spans="1:6" x14ac:dyDescent="0.25">
      <c r="A42" s="10" t="str">
        <f>+'Model AGENT V'!$E$13</f>
        <v>IB</v>
      </c>
      <c r="B42" t="s">
        <v>1213</v>
      </c>
      <c r="C42" s="14">
        <f>+'Model AGENT V'!H92</f>
        <v>0</v>
      </c>
      <c r="D42" s="14">
        <f>+'Model AGENT V'!P92</f>
        <v>0</v>
      </c>
      <c r="E42" s="14">
        <f>+'Model AGENT V'!T92</f>
        <v>0</v>
      </c>
      <c r="F42" s="14"/>
    </row>
    <row r="43" spans="1:6" x14ac:dyDescent="0.25">
      <c r="A43" s="10" t="str">
        <f>+'Model AGENT V'!$E$13</f>
        <v>IB</v>
      </c>
      <c r="B43" t="s">
        <v>1214</v>
      </c>
      <c r="C43" s="14">
        <f>+'Model AGENT V'!H93</f>
        <v>0</v>
      </c>
      <c r="D43" s="14">
        <f>+'Model AGENT V'!P93</f>
        <v>0</v>
      </c>
      <c r="E43" s="14">
        <f>+'Model AGENT V'!T93</f>
        <v>0</v>
      </c>
      <c r="F43" s="14"/>
    </row>
    <row r="44" spans="1:6" x14ac:dyDescent="0.25">
      <c r="A44" s="10" t="str">
        <f>+'Model AGENT V'!$E$13</f>
        <v>IB</v>
      </c>
      <c r="B44" t="s">
        <v>1215</v>
      </c>
      <c r="C44" s="14">
        <f>+'Model AGENT V'!H94</f>
        <v>0</v>
      </c>
      <c r="D44" s="14">
        <f>+'Model AGENT V'!P94</f>
        <v>0</v>
      </c>
      <c r="E44" s="14">
        <f>+'Model AGENT V'!T94</f>
        <v>0</v>
      </c>
      <c r="F44" s="14"/>
    </row>
    <row r="45" spans="1:6" x14ac:dyDescent="0.25">
      <c r="A45" s="10" t="str">
        <f>+'Model AGENT V'!$E$13</f>
        <v>IB</v>
      </c>
      <c r="B45" t="s">
        <v>1216</v>
      </c>
      <c r="C45" s="14">
        <f>+'Model AGENT V'!H95</f>
        <v>0</v>
      </c>
      <c r="D45" s="14">
        <f>+'Model AGENT V'!P95</f>
        <v>0</v>
      </c>
      <c r="E45" s="14">
        <f>+'Model AGENT V'!T95</f>
        <v>0</v>
      </c>
      <c r="F45" s="14"/>
    </row>
    <row r="46" spans="1:6" x14ac:dyDescent="0.25">
      <c r="A46" s="10" t="str">
        <f>+'Model AGENT V'!$E$13</f>
        <v>IB</v>
      </c>
      <c r="B46" t="s">
        <v>1217</v>
      </c>
      <c r="C46" s="14">
        <f>+'Model AGENT V'!H96</f>
        <v>0</v>
      </c>
      <c r="D46" s="14">
        <f>+'Model AGENT V'!P96</f>
        <v>0</v>
      </c>
      <c r="E46" s="14">
        <f>+'Model AGENT V'!T96</f>
        <v>0</v>
      </c>
      <c r="F46" s="14"/>
    </row>
    <row r="47" spans="1:6" x14ac:dyDescent="0.25">
      <c r="A47" s="10" t="str">
        <f>+'Model AGENT V'!$E$13</f>
        <v>IB</v>
      </c>
      <c r="B47" t="s">
        <v>1218</v>
      </c>
      <c r="C47" s="14">
        <f>+'Model AGENT V'!H97</f>
        <v>0</v>
      </c>
      <c r="D47" s="14">
        <f>+'Model AGENT V'!P97</f>
        <v>0</v>
      </c>
      <c r="E47" s="14">
        <f>+'Model AGENT V'!T97</f>
        <v>0</v>
      </c>
      <c r="F47" s="14"/>
    </row>
    <row r="49" spans="1:8" x14ac:dyDescent="0.25">
      <c r="A49" t="s">
        <v>1241</v>
      </c>
    </row>
    <row r="50" spans="1:8" x14ac:dyDescent="0.25">
      <c r="A50" s="12" t="s">
        <v>16</v>
      </c>
      <c r="B50" s="18" t="s">
        <v>100</v>
      </c>
      <c r="C50" t="s">
        <v>52</v>
      </c>
      <c r="D50" t="s">
        <v>53</v>
      </c>
      <c r="E50" t="s">
        <v>54</v>
      </c>
      <c r="F50" t="s">
        <v>55</v>
      </c>
      <c r="G50" t="s">
        <v>1239</v>
      </c>
      <c r="H50" t="s">
        <v>1240</v>
      </c>
    </row>
    <row r="51" spans="1:8" x14ac:dyDescent="0.25">
      <c r="A51" s="10" t="str">
        <f>+'Model AGENT V'!$E$13</f>
        <v>IB</v>
      </c>
      <c r="B51">
        <f>+'Model AGENT V'!B109</f>
        <v>0</v>
      </c>
      <c r="C51" s="19">
        <f>+'Model AGENT V'!H109</f>
        <v>0</v>
      </c>
      <c r="D51" s="19">
        <f>+'Model AGENT V'!J109</f>
        <v>0</v>
      </c>
      <c r="E51">
        <f>+'Model AGENT V'!L109</f>
        <v>0</v>
      </c>
      <c r="F51">
        <f>+'Model AGENT V'!O109</f>
        <v>0</v>
      </c>
      <c r="G51">
        <f>+'Model AGENT V'!R109</f>
        <v>0</v>
      </c>
      <c r="H51">
        <f>+'Model AGENT V'!U109</f>
        <v>0</v>
      </c>
    </row>
    <row r="54" spans="1:8" x14ac:dyDescent="0.25">
      <c r="A54" t="s">
        <v>99</v>
      </c>
    </row>
    <row r="55" spans="1:8" x14ac:dyDescent="0.25">
      <c r="A55" s="15" t="s">
        <v>16</v>
      </c>
      <c r="B55" s="98" t="s">
        <v>100</v>
      </c>
      <c r="C55" s="98" t="s">
        <v>52</v>
      </c>
      <c r="D55" s="98" t="s">
        <v>53</v>
      </c>
      <c r="E55" s="98" t="s">
        <v>54</v>
      </c>
      <c r="F55" s="98" t="s">
        <v>55</v>
      </c>
      <c r="G55" s="98" t="s">
        <v>1239</v>
      </c>
      <c r="H55" s="98" t="s">
        <v>1240</v>
      </c>
    </row>
    <row r="56" spans="1:8" x14ac:dyDescent="0.25">
      <c r="A56" s="20" t="str">
        <f>+'Model AGENT V'!$E$13</f>
        <v>IB</v>
      </c>
      <c r="B56" s="97">
        <f>+'Model AGENT V'!B115</f>
        <v>0</v>
      </c>
      <c r="C56" s="99">
        <f>+'Model AGENT V'!H115</f>
        <v>0</v>
      </c>
      <c r="D56" s="99">
        <f>+'Model AGENT V'!J115</f>
        <v>0</v>
      </c>
      <c r="E56" s="97">
        <f>+'Model AGENT V'!L115</f>
        <v>0</v>
      </c>
      <c r="F56" s="97">
        <f>+'Model AGENT V'!O115</f>
        <v>0</v>
      </c>
      <c r="G56" s="97">
        <f>+'Model AGENT V'!R115</f>
        <v>0</v>
      </c>
      <c r="H56" s="97">
        <f>+'Model AGENT V'!U115</f>
        <v>0</v>
      </c>
    </row>
    <row r="60" spans="1:8" x14ac:dyDescent="0.25">
      <c r="A60" s="12" t="s">
        <v>16</v>
      </c>
      <c r="B60" t="s">
        <v>56</v>
      </c>
      <c r="C60" s="18" t="s">
        <v>1228</v>
      </c>
      <c r="D60" s="18" t="s">
        <v>1229</v>
      </c>
      <c r="E60" t="s">
        <v>1230</v>
      </c>
    </row>
    <row r="61" spans="1:8" x14ac:dyDescent="0.25">
      <c r="A61" s="10" t="str">
        <f>+'Model AGENT V'!$E$13</f>
        <v>IB</v>
      </c>
      <c r="B61">
        <f>'Model AGENT V'!B121</f>
        <v>0</v>
      </c>
      <c r="C61" s="88">
        <f>+'Model AGENT V'!O121</f>
        <v>0</v>
      </c>
      <c r="D61" s="88">
        <f>+'Model AGENT V'!R121</f>
        <v>0</v>
      </c>
      <c r="E61" s="13">
        <f>+'Model AGENT V'!U121</f>
        <v>0</v>
      </c>
    </row>
    <row r="62" spans="1:8" x14ac:dyDescent="0.25">
      <c r="A62" s="10" t="str">
        <f>+'Model AGENT V'!$E$13</f>
        <v>IB</v>
      </c>
      <c r="B62">
        <f>'Model AGENT V'!B122</f>
        <v>0</v>
      </c>
      <c r="C62" s="88">
        <f>+'Model AGENT V'!O122</f>
        <v>0</v>
      </c>
      <c r="D62" s="88">
        <f>+'Model AGENT V'!R122</f>
        <v>0</v>
      </c>
      <c r="E62" s="13">
        <f>+'Model AGENT V'!U122</f>
        <v>0</v>
      </c>
    </row>
    <row r="63" spans="1:8" x14ac:dyDescent="0.25">
      <c r="A63" s="10" t="str">
        <f>+'Model AGENT V'!$E$13</f>
        <v>IB</v>
      </c>
      <c r="B63">
        <f>'Model AGENT V'!B123</f>
        <v>0</v>
      </c>
      <c r="C63" s="88">
        <f>+'Model AGENT V'!O123</f>
        <v>0</v>
      </c>
      <c r="D63" s="88">
        <f>+'Model AGENT V'!R123</f>
        <v>0</v>
      </c>
      <c r="E63" s="13">
        <f>+'Model AGENT V'!U123</f>
        <v>0</v>
      </c>
    </row>
    <row r="64" spans="1:8" x14ac:dyDescent="0.25">
      <c r="A64" s="10" t="str">
        <f>+'Model AGENT V'!$E$13</f>
        <v>IB</v>
      </c>
      <c r="B64">
        <f>'Model AGENT V'!B124</f>
        <v>0</v>
      </c>
      <c r="C64" s="88">
        <f>+'Model AGENT V'!O124</f>
        <v>0</v>
      </c>
      <c r="D64" s="88">
        <f>+'Model AGENT V'!R124</f>
        <v>0</v>
      </c>
      <c r="E64" s="13">
        <f>+'Model AGENT V'!U124</f>
        <v>0</v>
      </c>
    </row>
    <row r="65" spans="1:5" x14ac:dyDescent="0.25">
      <c r="A65" s="10" t="str">
        <f>+'Model AGENT V'!$E$13</f>
        <v>IB</v>
      </c>
      <c r="B65">
        <f>'Model AGENT V'!B125</f>
        <v>0</v>
      </c>
      <c r="C65" s="88">
        <f>+'Model AGENT V'!O125</f>
        <v>0</v>
      </c>
      <c r="D65" s="88">
        <f>+'Model AGENT V'!R125</f>
        <v>0</v>
      </c>
      <c r="E65" s="13">
        <f>+'Model AGENT V'!U125</f>
        <v>0</v>
      </c>
    </row>
    <row r="66" spans="1:5" x14ac:dyDescent="0.25">
      <c r="A66" s="10" t="str">
        <f>+'Model AGENT V'!$E$13</f>
        <v>IB</v>
      </c>
      <c r="B66">
        <f>'Model AGENT V'!B126</f>
        <v>0</v>
      </c>
      <c r="C66" s="88">
        <f>+'Model AGENT V'!O126</f>
        <v>0</v>
      </c>
      <c r="D66" s="88">
        <f>+'Model AGENT V'!R126</f>
        <v>0</v>
      </c>
      <c r="E66" s="13">
        <f>+'Model AGENT V'!U126</f>
        <v>0</v>
      </c>
    </row>
    <row r="67" spans="1:5" x14ac:dyDescent="0.25">
      <c r="A67" s="10" t="str">
        <f>+'Model AGENT V'!$E$13</f>
        <v>IB</v>
      </c>
      <c r="B67">
        <f>'Model AGENT V'!B127</f>
        <v>0</v>
      </c>
      <c r="C67" s="88">
        <f>+'Model AGENT V'!O127</f>
        <v>0</v>
      </c>
      <c r="D67" s="88">
        <f>+'Model AGENT V'!R127</f>
        <v>0</v>
      </c>
      <c r="E67" s="13">
        <f>+'Model AGENT V'!U127</f>
        <v>0</v>
      </c>
    </row>
    <row r="68" spans="1:5" x14ac:dyDescent="0.25">
      <c r="A68" s="10" t="str">
        <f>+'Model AGENT V'!$E$13</f>
        <v>IB</v>
      </c>
      <c r="B68">
        <f>'Model AGENT V'!B128</f>
        <v>0</v>
      </c>
      <c r="C68" s="88">
        <f>+'Model AGENT V'!O128</f>
        <v>0</v>
      </c>
      <c r="D68" s="88">
        <f>+'Model AGENT V'!R128</f>
        <v>0</v>
      </c>
      <c r="E68" s="13">
        <f>+'Model AGENT V'!U128</f>
        <v>0</v>
      </c>
    </row>
    <row r="69" spans="1:5" x14ac:dyDescent="0.25">
      <c r="A69" s="10" t="str">
        <f>+'Model AGENT V'!$E$13</f>
        <v>IB</v>
      </c>
      <c r="B69">
        <f>'Model AGENT V'!B129</f>
        <v>0</v>
      </c>
      <c r="C69" s="88">
        <f>+'Model AGENT V'!O129</f>
        <v>0</v>
      </c>
      <c r="D69" s="88">
        <f>+'Model AGENT V'!R129</f>
        <v>0</v>
      </c>
      <c r="E69" s="13">
        <f>+'Model AGENT V'!U129</f>
        <v>0</v>
      </c>
    </row>
    <row r="70" spans="1:5" x14ac:dyDescent="0.25">
      <c r="A70" s="10" t="str">
        <f>+'Model AGENT V'!$E$13</f>
        <v>IB</v>
      </c>
      <c r="B70">
        <f>'Model AGENT V'!B130</f>
        <v>0</v>
      </c>
      <c r="C70" s="88">
        <f>+'Model AGENT V'!O130</f>
        <v>0</v>
      </c>
      <c r="D70" s="88">
        <f>+'Model AGENT V'!R130</f>
        <v>0</v>
      </c>
      <c r="E70" s="13">
        <f>+'Model AGENT V'!U130</f>
        <v>0</v>
      </c>
    </row>
    <row r="71" spans="1:5" x14ac:dyDescent="0.25">
      <c r="A71" s="10" t="str">
        <f>+'Model AGENT V'!$E$13</f>
        <v>IB</v>
      </c>
      <c r="B71">
        <f>'Model AGENT V'!B131</f>
        <v>0</v>
      </c>
      <c r="C71" s="88">
        <f>+'Model AGENT V'!O131</f>
        <v>0</v>
      </c>
      <c r="D71" s="88">
        <f>+'Model AGENT V'!R131</f>
        <v>0</v>
      </c>
      <c r="E71" s="13">
        <f>+'Model AGENT V'!U131</f>
        <v>0</v>
      </c>
    </row>
    <row r="72" spans="1:5" x14ac:dyDescent="0.25">
      <c r="A72" s="10" t="str">
        <f>+'Model AGENT V'!$E$13</f>
        <v>IB</v>
      </c>
      <c r="B72">
        <f>'Model AGENT V'!B132</f>
        <v>0</v>
      </c>
      <c r="C72" s="88">
        <f>+'Model AGENT V'!O132</f>
        <v>0</v>
      </c>
      <c r="D72" s="88">
        <f>+'Model AGENT V'!R132</f>
        <v>0</v>
      </c>
      <c r="E72" s="13">
        <f>+'Model AGENT V'!U132</f>
        <v>0</v>
      </c>
    </row>
    <row r="73" spans="1:5" x14ac:dyDescent="0.25">
      <c r="A73" s="10" t="str">
        <f>+'Model AGENT V'!$E$13</f>
        <v>IB</v>
      </c>
      <c r="B73">
        <f>'Model AGENT V'!B133</f>
        <v>0</v>
      </c>
      <c r="C73" s="88">
        <f>+'Model AGENT V'!O133</f>
        <v>0</v>
      </c>
      <c r="D73" s="88">
        <f>+'Model AGENT V'!R133</f>
        <v>0</v>
      </c>
      <c r="E73" s="13">
        <f>+'Model AGENT V'!U133</f>
        <v>0</v>
      </c>
    </row>
    <row r="74" spans="1:5" x14ac:dyDescent="0.25">
      <c r="A74" s="10" t="str">
        <f>+'Model AGENT V'!$E$13</f>
        <v>IB</v>
      </c>
      <c r="B74">
        <f>'Model AGENT V'!B134</f>
        <v>0</v>
      </c>
      <c r="C74" s="88">
        <f>+'Model AGENT V'!O134</f>
        <v>0</v>
      </c>
      <c r="D74" s="88">
        <f>+'Model AGENT V'!R134</f>
        <v>0</v>
      </c>
      <c r="E74" s="13">
        <f>+'Model AGENT V'!U134</f>
        <v>0</v>
      </c>
    </row>
    <row r="75" spans="1:5" x14ac:dyDescent="0.25">
      <c r="A75" s="10" t="str">
        <f>+'Model AGENT V'!$E$13</f>
        <v>IB</v>
      </c>
      <c r="B75">
        <f>'Model AGENT V'!B135</f>
        <v>0</v>
      </c>
      <c r="C75" s="88">
        <f>+'Model AGENT V'!O135</f>
        <v>0</v>
      </c>
      <c r="D75" s="88">
        <f>+'Model AGENT V'!R135</f>
        <v>0</v>
      </c>
      <c r="E75" s="13">
        <f>+'Model AGENT V'!U135</f>
        <v>0</v>
      </c>
    </row>
    <row r="76" spans="1:5" x14ac:dyDescent="0.25">
      <c r="A76" s="10" t="str">
        <f>+'Model AGENT V'!$E$13</f>
        <v>IB</v>
      </c>
      <c r="B76">
        <f>'Model AGENT V'!B136</f>
        <v>0</v>
      </c>
      <c r="C76" s="88">
        <f>+'Model AGENT V'!O136</f>
        <v>0</v>
      </c>
      <c r="D76" s="88">
        <f>+'Model AGENT V'!R136</f>
        <v>0</v>
      </c>
      <c r="E76" s="13">
        <f>+'Model AGENT V'!U136</f>
        <v>0</v>
      </c>
    </row>
    <row r="77" spans="1:5" x14ac:dyDescent="0.25">
      <c r="A77" s="10" t="str">
        <f>+'Model AGENT V'!$E$13</f>
        <v>IB</v>
      </c>
      <c r="B77">
        <f>'Model AGENT V'!B137</f>
        <v>0</v>
      </c>
      <c r="C77" s="88">
        <f>+'Model AGENT V'!O137</f>
        <v>0</v>
      </c>
      <c r="D77" s="88">
        <f>+'Model AGENT V'!R137</f>
        <v>0</v>
      </c>
      <c r="E77" s="13">
        <f>+'Model AGENT V'!U137</f>
        <v>0</v>
      </c>
    </row>
    <row r="78" spans="1:5" x14ac:dyDescent="0.25">
      <c r="A78" s="10" t="str">
        <f>+'Model AGENT V'!$E$13</f>
        <v>IB</v>
      </c>
      <c r="B78">
        <f>'Model AGENT V'!B138</f>
        <v>0</v>
      </c>
      <c r="C78" s="88">
        <f>+'Model AGENT V'!O138</f>
        <v>0</v>
      </c>
      <c r="D78" s="88">
        <f>+'Model AGENT V'!R138</f>
        <v>0</v>
      </c>
      <c r="E78" s="13">
        <f>+'Model AGENT V'!U138</f>
        <v>0</v>
      </c>
    </row>
    <row r="79" spans="1:5" x14ac:dyDescent="0.25">
      <c r="A79" s="10" t="str">
        <f>+'Model AGENT V'!$E$13</f>
        <v>IB</v>
      </c>
      <c r="B79">
        <f>'Model AGENT V'!B139</f>
        <v>0</v>
      </c>
      <c r="C79" s="88">
        <f>+'Model AGENT V'!O139</f>
        <v>0</v>
      </c>
      <c r="D79" s="88">
        <f>+'Model AGENT V'!R139</f>
        <v>0</v>
      </c>
      <c r="E79" s="13">
        <f>+'Model AGENT V'!U139</f>
        <v>0</v>
      </c>
    </row>
    <row r="80" spans="1:5" x14ac:dyDescent="0.25">
      <c r="A80" s="10" t="str">
        <f>+'Model AGENT V'!$E$13</f>
        <v>IB</v>
      </c>
      <c r="B80">
        <f>'Model AGENT V'!B140</f>
        <v>0</v>
      </c>
      <c r="C80" s="88">
        <f>+'Model AGENT V'!O140</f>
        <v>0</v>
      </c>
      <c r="D80" s="88">
        <f>+'Model AGENT V'!R140</f>
        <v>0</v>
      </c>
      <c r="E80" s="13">
        <f>+'Model AGENT V'!U140</f>
        <v>0</v>
      </c>
    </row>
    <row r="81" spans="1:5" x14ac:dyDescent="0.25">
      <c r="A81" s="10" t="str">
        <f>+'Model AGENT V'!$E$13</f>
        <v>IB</v>
      </c>
      <c r="B81">
        <f>'Model AGENT V'!B141</f>
        <v>0</v>
      </c>
      <c r="C81" s="88">
        <f>+'Model AGENT V'!O141</f>
        <v>0</v>
      </c>
      <c r="D81" s="88">
        <f>+'Model AGENT V'!R141</f>
        <v>0</v>
      </c>
      <c r="E81" s="13">
        <f>+'Model AGENT V'!U141</f>
        <v>0</v>
      </c>
    </row>
    <row r="82" spans="1:5" x14ac:dyDescent="0.25">
      <c r="A82" s="10" t="str">
        <f>+'Model AGENT V'!$E$13</f>
        <v>IB</v>
      </c>
      <c r="B82">
        <f>'Model AGENT V'!B142</f>
        <v>0</v>
      </c>
      <c r="C82" s="88">
        <f>+'Model AGENT V'!O142</f>
        <v>0</v>
      </c>
      <c r="D82" s="88">
        <f>+'Model AGENT V'!R142</f>
        <v>0</v>
      </c>
      <c r="E82" s="13">
        <f>+'Model AGENT V'!U142</f>
        <v>0</v>
      </c>
    </row>
    <row r="83" spans="1:5" x14ac:dyDescent="0.25">
      <c r="A83" s="10" t="str">
        <f>+'Model AGENT V'!$E$13</f>
        <v>IB</v>
      </c>
      <c r="B83">
        <f>'Model AGENT V'!B143</f>
        <v>0</v>
      </c>
      <c r="C83" s="88">
        <f>+'Model AGENT V'!O143</f>
        <v>0</v>
      </c>
      <c r="D83" s="88">
        <f>+'Model AGENT V'!R143</f>
        <v>0</v>
      </c>
      <c r="E83" s="13">
        <f>+'Model AGENT V'!U143</f>
        <v>0</v>
      </c>
    </row>
    <row r="84" spans="1:5" x14ac:dyDescent="0.25">
      <c r="A84" s="10" t="str">
        <f>+'Model AGENT V'!$E$13</f>
        <v>IB</v>
      </c>
      <c r="B84">
        <f>'Model AGENT V'!B144</f>
        <v>0</v>
      </c>
      <c r="C84" s="88">
        <f>+'Model AGENT V'!O144</f>
        <v>0</v>
      </c>
      <c r="D84" s="88">
        <f>+'Model AGENT V'!R144</f>
        <v>0</v>
      </c>
      <c r="E84" s="13">
        <f>+'Model AGENT V'!U144</f>
        <v>0</v>
      </c>
    </row>
    <row r="85" spans="1:5" x14ac:dyDescent="0.25">
      <c r="A85" s="10" t="str">
        <f>+'Model AGENT V'!$E$13</f>
        <v>IB</v>
      </c>
      <c r="B85">
        <f>'Model AGENT V'!B145</f>
        <v>0</v>
      </c>
      <c r="C85" s="88">
        <f>+'Model AGENT V'!O145</f>
        <v>0</v>
      </c>
      <c r="D85" s="88">
        <f>+'Model AGENT V'!R145</f>
        <v>0</v>
      </c>
      <c r="E85" s="13">
        <f>+'Model AGENT V'!U145</f>
        <v>0</v>
      </c>
    </row>
    <row r="86" spans="1:5" x14ac:dyDescent="0.25">
      <c r="A86" s="10" t="str">
        <f>+'Model AGENT V'!$E$13</f>
        <v>IB</v>
      </c>
      <c r="B86">
        <f>'Model AGENT V'!B146</f>
        <v>0</v>
      </c>
      <c r="C86" s="88">
        <f>+'Model AGENT V'!O146</f>
        <v>0</v>
      </c>
      <c r="D86" s="88">
        <f>+'Model AGENT V'!R146</f>
        <v>0</v>
      </c>
      <c r="E86" s="13">
        <f>+'Model AGENT V'!U146</f>
        <v>0</v>
      </c>
    </row>
    <row r="87" spans="1:5" x14ac:dyDescent="0.25">
      <c r="A87" s="10" t="str">
        <f>+'Model AGENT V'!$E$13</f>
        <v>IB</v>
      </c>
      <c r="B87">
        <f>'Model AGENT V'!B147</f>
        <v>0</v>
      </c>
      <c r="C87" s="88">
        <f>+'Model AGENT V'!O147</f>
        <v>0</v>
      </c>
      <c r="D87" s="88">
        <f>+'Model AGENT V'!R147</f>
        <v>0</v>
      </c>
      <c r="E87" s="13">
        <f>+'Model AGENT V'!U147</f>
        <v>0</v>
      </c>
    </row>
    <row r="88" spans="1:5" x14ac:dyDescent="0.25">
      <c r="A88" s="10" t="str">
        <f>+'Model AGENT V'!$E$13</f>
        <v>IB</v>
      </c>
      <c r="B88">
        <f>'Model AGENT V'!B148</f>
        <v>0</v>
      </c>
      <c r="C88" s="88">
        <f>+'Model AGENT V'!O148</f>
        <v>0</v>
      </c>
      <c r="D88" s="88">
        <f>+'Model AGENT V'!R148</f>
        <v>0</v>
      </c>
      <c r="E88" s="13">
        <f>+'Model AGENT V'!U148</f>
        <v>0</v>
      </c>
    </row>
    <row r="89" spans="1:5" x14ac:dyDescent="0.25">
      <c r="A89" s="10" t="str">
        <f>+'Model AGENT V'!$E$13</f>
        <v>IB</v>
      </c>
      <c r="B89">
        <f>'Model AGENT V'!B149</f>
        <v>0</v>
      </c>
      <c r="C89" s="88">
        <f>+'Model AGENT V'!O149</f>
        <v>0</v>
      </c>
      <c r="D89" s="88">
        <f>+'Model AGENT V'!R149</f>
        <v>0</v>
      </c>
      <c r="E89" s="13">
        <f>+'Model AGENT V'!U149</f>
        <v>0</v>
      </c>
    </row>
    <row r="90" spans="1:5" x14ac:dyDescent="0.25">
      <c r="A90" s="10" t="str">
        <f>+'Model AGENT V'!$E$13</f>
        <v>IB</v>
      </c>
      <c r="B90">
        <f>'Model AGENT V'!B150</f>
        <v>0</v>
      </c>
      <c r="C90" s="88">
        <f>+'Model AGENT V'!O150</f>
        <v>0</v>
      </c>
      <c r="D90" s="88">
        <f>+'Model AGENT V'!R150</f>
        <v>0</v>
      </c>
      <c r="E90" s="13">
        <f>+'Model AGENT V'!U150</f>
        <v>0</v>
      </c>
    </row>
    <row r="91" spans="1:5" x14ac:dyDescent="0.25">
      <c r="A91" s="10" t="str">
        <f>+'Model AGENT V'!$E$13</f>
        <v>IB</v>
      </c>
      <c r="B91">
        <f>'Model AGENT V'!B151</f>
        <v>0</v>
      </c>
      <c r="C91" s="88">
        <f>+'Model AGENT V'!O151</f>
        <v>0</v>
      </c>
      <c r="D91" s="88">
        <f>+'Model AGENT V'!R151</f>
        <v>0</v>
      </c>
      <c r="E91" s="13">
        <f>+'Model AGENT V'!U151</f>
        <v>0</v>
      </c>
    </row>
    <row r="92" spans="1:5" x14ac:dyDescent="0.25">
      <c r="A92" s="10" t="str">
        <f>+'Model AGENT V'!$E$13</f>
        <v>IB</v>
      </c>
      <c r="B92">
        <f>'Model AGENT V'!B152</f>
        <v>0</v>
      </c>
      <c r="C92" s="88">
        <f>+'Model AGENT V'!O152</f>
        <v>0</v>
      </c>
      <c r="D92" s="88">
        <f>+'Model AGENT V'!R152</f>
        <v>0</v>
      </c>
      <c r="E92" s="13">
        <f>+'Model AGENT V'!U152</f>
        <v>0</v>
      </c>
    </row>
    <row r="93" spans="1:5" x14ac:dyDescent="0.25">
      <c r="A93" s="10" t="str">
        <f>+'Model AGENT V'!$E$13</f>
        <v>IB</v>
      </c>
      <c r="B93">
        <f>'Model AGENT V'!B153</f>
        <v>0</v>
      </c>
      <c r="C93" s="88">
        <f>+'Model AGENT V'!O153</f>
        <v>0</v>
      </c>
      <c r="D93" s="88">
        <f>+'Model AGENT V'!R153</f>
        <v>0</v>
      </c>
      <c r="E93" s="13">
        <f>+'Model AGENT V'!U153</f>
        <v>0</v>
      </c>
    </row>
    <row r="94" spans="1:5" x14ac:dyDescent="0.25">
      <c r="A94" s="10" t="str">
        <f>+'Model AGENT V'!$E$13</f>
        <v>IB</v>
      </c>
      <c r="B94">
        <f>'Model AGENT V'!B154</f>
        <v>0</v>
      </c>
      <c r="C94" s="88">
        <f>+'Model AGENT V'!O154</f>
        <v>0</v>
      </c>
      <c r="D94" s="88">
        <f>+'Model AGENT V'!R154</f>
        <v>0</v>
      </c>
      <c r="E94" s="13">
        <f>+'Model AGENT V'!U154</f>
        <v>0</v>
      </c>
    </row>
    <row r="95" spans="1:5" x14ac:dyDescent="0.25">
      <c r="A95" s="10" t="str">
        <f>+'Model AGENT V'!$E$13</f>
        <v>IB</v>
      </c>
      <c r="B95">
        <f>'Model AGENT V'!B155</f>
        <v>0</v>
      </c>
      <c r="C95" s="88">
        <f>+'Model AGENT V'!O155</f>
        <v>0</v>
      </c>
      <c r="D95" s="88">
        <f>+'Model AGENT V'!R155</f>
        <v>0</v>
      </c>
      <c r="E95" s="13">
        <f>+'Model AGENT V'!U155</f>
        <v>0</v>
      </c>
    </row>
    <row r="96" spans="1:5" x14ac:dyDescent="0.25">
      <c r="A96" s="10" t="str">
        <f>+'Model AGENT V'!$E$13</f>
        <v>IB</v>
      </c>
      <c r="B96">
        <f>'Model AGENT V'!B156</f>
        <v>0</v>
      </c>
      <c r="C96" s="88">
        <f>+'Model AGENT V'!O156</f>
        <v>0</v>
      </c>
      <c r="D96" s="88">
        <f>+'Model AGENT V'!R156</f>
        <v>0</v>
      </c>
      <c r="E96" s="13">
        <f>+'Model AGENT V'!U156</f>
        <v>0</v>
      </c>
    </row>
    <row r="97" spans="1:5" x14ac:dyDescent="0.25">
      <c r="A97" s="10" t="str">
        <f>+'Model AGENT V'!$E$13</f>
        <v>IB</v>
      </c>
      <c r="B97">
        <f>'Model AGENT V'!B157</f>
        <v>0</v>
      </c>
      <c r="C97" s="88">
        <f>+'Model AGENT V'!O157</f>
        <v>0</v>
      </c>
      <c r="D97" s="88">
        <f>+'Model AGENT V'!R157</f>
        <v>0</v>
      </c>
      <c r="E97" s="13">
        <f>+'Model AGENT V'!U157</f>
        <v>0</v>
      </c>
    </row>
    <row r="98" spans="1:5" x14ac:dyDescent="0.25">
      <c r="A98" s="10" t="str">
        <f>+'Model AGENT V'!$E$13</f>
        <v>IB</v>
      </c>
      <c r="B98">
        <f>'Model AGENT V'!B158</f>
        <v>0</v>
      </c>
      <c r="C98" s="88">
        <f>+'Model AGENT V'!O158</f>
        <v>0</v>
      </c>
      <c r="D98" s="88">
        <f>+'Model AGENT V'!R158</f>
        <v>0</v>
      </c>
      <c r="E98" s="13">
        <f>+'Model AGENT V'!U158</f>
        <v>0</v>
      </c>
    </row>
    <row r="99" spans="1:5" x14ac:dyDescent="0.25">
      <c r="A99" s="10" t="str">
        <f>+'Model AGENT V'!$E$13</f>
        <v>IB</v>
      </c>
      <c r="B99">
        <f>'Model AGENT V'!B159</f>
        <v>0</v>
      </c>
      <c r="C99" s="88">
        <f>+'Model AGENT V'!O159</f>
        <v>0</v>
      </c>
      <c r="D99" s="88">
        <f>+'Model AGENT V'!R159</f>
        <v>0</v>
      </c>
      <c r="E99" s="13">
        <f>+'Model AGENT V'!U159</f>
        <v>0</v>
      </c>
    </row>
    <row r="100" spans="1:5" x14ac:dyDescent="0.25">
      <c r="A100" s="10" t="str">
        <f>+'Model AGENT V'!$E$13</f>
        <v>IB</v>
      </c>
      <c r="B100">
        <f>'Model AGENT V'!B160</f>
        <v>0</v>
      </c>
      <c r="C100" s="88">
        <f>+'Model AGENT V'!O160</f>
        <v>0</v>
      </c>
      <c r="D100" s="88">
        <f>+'Model AGENT V'!R160</f>
        <v>0</v>
      </c>
      <c r="E100" s="13">
        <f>+'Model AGENT V'!U160</f>
        <v>0</v>
      </c>
    </row>
    <row r="101" spans="1:5" x14ac:dyDescent="0.25">
      <c r="A101" s="10" t="str">
        <f>+'Model AGENT V'!$E$13</f>
        <v>IB</v>
      </c>
      <c r="B101">
        <f>'Model AGENT V'!B161</f>
        <v>0</v>
      </c>
      <c r="C101" s="88">
        <f>+'Model AGENT V'!O161</f>
        <v>0</v>
      </c>
      <c r="D101" s="88">
        <f>+'Model AGENT V'!R161</f>
        <v>0</v>
      </c>
      <c r="E101" s="13">
        <f>+'Model AGENT V'!U161</f>
        <v>0</v>
      </c>
    </row>
    <row r="102" spans="1:5" x14ac:dyDescent="0.25">
      <c r="A102" s="10" t="str">
        <f>+'Model AGENT V'!$E$13</f>
        <v>IB</v>
      </c>
      <c r="B102">
        <f>'Model AGENT V'!B162</f>
        <v>0</v>
      </c>
      <c r="C102" s="88">
        <f>+'Model AGENT V'!O162</f>
        <v>0</v>
      </c>
      <c r="D102" s="88">
        <f>+'Model AGENT V'!R162</f>
        <v>0</v>
      </c>
      <c r="E102" s="13">
        <f>+'Model AGENT V'!U162</f>
        <v>0</v>
      </c>
    </row>
    <row r="103" spans="1:5" x14ac:dyDescent="0.25">
      <c r="A103" s="10" t="str">
        <f>+'Model AGENT V'!$E$13</f>
        <v>IB</v>
      </c>
      <c r="B103">
        <f>'Model AGENT V'!B163</f>
        <v>0</v>
      </c>
      <c r="C103" s="88">
        <f>+'Model AGENT V'!O163</f>
        <v>0</v>
      </c>
      <c r="D103" s="88">
        <f>+'Model AGENT V'!R163</f>
        <v>0</v>
      </c>
      <c r="E103" s="13">
        <f>+'Model AGENT V'!U163</f>
        <v>0</v>
      </c>
    </row>
    <row r="104" spans="1:5" x14ac:dyDescent="0.25">
      <c r="A104" s="10" t="str">
        <f>+'Model AGENT V'!$E$13</f>
        <v>IB</v>
      </c>
      <c r="B104">
        <f>'Model AGENT V'!B164</f>
        <v>0</v>
      </c>
      <c r="C104" s="88">
        <f>+'Model AGENT V'!O164</f>
        <v>0</v>
      </c>
      <c r="D104" s="88">
        <f>+'Model AGENT V'!R164</f>
        <v>0</v>
      </c>
      <c r="E104" s="13">
        <f>+'Model AGENT V'!U164</f>
        <v>0</v>
      </c>
    </row>
    <row r="105" spans="1:5" x14ac:dyDescent="0.25">
      <c r="A105" s="10" t="str">
        <f>+'Model AGENT V'!$E$13</f>
        <v>IB</v>
      </c>
      <c r="B105">
        <f>'Model AGENT V'!B165</f>
        <v>0</v>
      </c>
      <c r="C105" s="88">
        <f>+'Model AGENT V'!O165</f>
        <v>0</v>
      </c>
      <c r="D105" s="88">
        <f>+'Model AGENT V'!R165</f>
        <v>0</v>
      </c>
      <c r="E105" s="13">
        <f>+'Model AGENT V'!U165</f>
        <v>0</v>
      </c>
    </row>
    <row r="106" spans="1:5" x14ac:dyDescent="0.25">
      <c r="A106" s="10" t="str">
        <f>+'Model AGENT V'!$E$13</f>
        <v>IB</v>
      </c>
      <c r="B106">
        <f>'Model AGENT V'!B166</f>
        <v>0</v>
      </c>
      <c r="C106" s="88">
        <f>+'Model AGENT V'!O166</f>
        <v>0</v>
      </c>
      <c r="D106" s="88">
        <f>+'Model AGENT V'!R166</f>
        <v>0</v>
      </c>
      <c r="E106" s="13">
        <f>+'Model AGENT V'!U166</f>
        <v>0</v>
      </c>
    </row>
    <row r="107" spans="1:5" x14ac:dyDescent="0.25">
      <c r="A107" s="10" t="str">
        <f>+'Model AGENT V'!$E$13</f>
        <v>IB</v>
      </c>
      <c r="B107">
        <f>'Model AGENT V'!B167</f>
        <v>0</v>
      </c>
      <c r="C107" s="88">
        <f>+'Model AGENT V'!O167</f>
        <v>0</v>
      </c>
      <c r="D107" s="88">
        <f>+'Model AGENT V'!R167</f>
        <v>0</v>
      </c>
      <c r="E107" s="13">
        <f>+'Model AGENT V'!U167</f>
        <v>0</v>
      </c>
    </row>
    <row r="108" spans="1:5" x14ac:dyDescent="0.25">
      <c r="A108" s="10" t="str">
        <f>+'Model AGENT V'!$E$13</f>
        <v>IB</v>
      </c>
      <c r="B108">
        <f>'Model AGENT V'!B168</f>
        <v>0</v>
      </c>
      <c r="C108" s="88">
        <f>+'Model AGENT V'!O168</f>
        <v>0</v>
      </c>
      <c r="D108" s="88">
        <f>+'Model AGENT V'!R168</f>
        <v>0</v>
      </c>
      <c r="E108" s="13">
        <f>+'Model AGENT V'!U168</f>
        <v>0</v>
      </c>
    </row>
    <row r="109" spans="1:5" x14ac:dyDescent="0.25">
      <c r="A109" s="10" t="str">
        <f>+'Model AGENT V'!$E$13</f>
        <v>IB</v>
      </c>
      <c r="B109">
        <f>'Model AGENT V'!B169</f>
        <v>0</v>
      </c>
      <c r="C109" s="88">
        <f>+'Model AGENT V'!O169</f>
        <v>0</v>
      </c>
      <c r="D109" s="88">
        <f>+'Model AGENT V'!R169</f>
        <v>0</v>
      </c>
      <c r="E109" s="13">
        <f>+'Model AGENT V'!U169</f>
        <v>0</v>
      </c>
    </row>
    <row r="110" spans="1:5" x14ac:dyDescent="0.25">
      <c r="A110" s="10" t="str">
        <f>+'Model AGENT V'!$E$13</f>
        <v>IB</v>
      </c>
      <c r="B110">
        <f>'Model AGENT V'!B170</f>
        <v>0</v>
      </c>
      <c r="C110" s="88">
        <f>+'Model AGENT V'!O170</f>
        <v>0</v>
      </c>
      <c r="D110" s="88">
        <f>+'Model AGENT V'!R170</f>
        <v>0</v>
      </c>
      <c r="E110" s="13">
        <f>+'Model AGENT V'!U170</f>
        <v>0</v>
      </c>
    </row>
    <row r="111" spans="1:5" x14ac:dyDescent="0.25">
      <c r="A111" s="10" t="str">
        <f>+'Model AGENT V'!$E$13</f>
        <v>IB</v>
      </c>
      <c r="B111">
        <f>'Model AGENT V'!B171</f>
        <v>0</v>
      </c>
      <c r="C111" s="88">
        <f>+'Model AGENT V'!O171</f>
        <v>0</v>
      </c>
      <c r="D111" s="88">
        <f>+'Model AGENT V'!R171</f>
        <v>0</v>
      </c>
      <c r="E111" s="13">
        <f>+'Model AGENT V'!U171</f>
        <v>0</v>
      </c>
    </row>
    <row r="112" spans="1:5" x14ac:dyDescent="0.25">
      <c r="A112" s="10" t="str">
        <f>+'Model AGENT V'!$E$13</f>
        <v>IB</v>
      </c>
      <c r="B112">
        <f>'Model AGENT V'!B172</f>
        <v>0</v>
      </c>
      <c r="C112" s="88">
        <f>+'Model AGENT V'!O172</f>
        <v>0</v>
      </c>
      <c r="D112" s="88">
        <f>+'Model AGENT V'!R172</f>
        <v>0</v>
      </c>
      <c r="E112" s="13">
        <f>+'Model AGENT V'!U172</f>
        <v>0</v>
      </c>
    </row>
    <row r="113" spans="1:5" x14ac:dyDescent="0.25">
      <c r="A113" s="10" t="str">
        <f>+'Model AGENT V'!$E$13</f>
        <v>IB</v>
      </c>
      <c r="B113">
        <f>'Model AGENT V'!B173</f>
        <v>0</v>
      </c>
      <c r="C113" s="88">
        <f>+'Model AGENT V'!O173</f>
        <v>0</v>
      </c>
      <c r="D113" s="88">
        <f>+'Model AGENT V'!R173</f>
        <v>0</v>
      </c>
      <c r="E113" s="13">
        <f>+'Model AGENT V'!U173</f>
        <v>0</v>
      </c>
    </row>
    <row r="114" spans="1:5" x14ac:dyDescent="0.25">
      <c r="A114" s="10" t="str">
        <f>+'Model AGENT V'!$E$13</f>
        <v>IB</v>
      </c>
      <c r="B114">
        <f>'Model AGENT V'!B174</f>
        <v>0</v>
      </c>
      <c r="C114" s="88">
        <f>+'Model AGENT V'!O174</f>
        <v>0</v>
      </c>
      <c r="D114" s="88">
        <f>+'Model AGENT V'!R174</f>
        <v>0</v>
      </c>
      <c r="E114" s="13">
        <f>+'Model AGENT V'!U174</f>
        <v>0</v>
      </c>
    </row>
    <row r="115" spans="1:5" x14ac:dyDescent="0.25">
      <c r="A115" s="10" t="str">
        <f>+'Model AGENT V'!$E$13</f>
        <v>IB</v>
      </c>
      <c r="B115">
        <f>'Model AGENT V'!B175</f>
        <v>0</v>
      </c>
      <c r="C115" s="88">
        <f>+'Model AGENT V'!O175</f>
        <v>0</v>
      </c>
      <c r="D115" s="88">
        <f>+'Model AGENT V'!R175</f>
        <v>0</v>
      </c>
      <c r="E115" s="13">
        <f>+'Model AGENT V'!U175</f>
        <v>0</v>
      </c>
    </row>
    <row r="116" spans="1:5" x14ac:dyDescent="0.25">
      <c r="A116" s="10" t="str">
        <f>+'Model AGENT V'!$E$13</f>
        <v>IB</v>
      </c>
      <c r="B116">
        <f>'Model AGENT V'!B176</f>
        <v>0</v>
      </c>
      <c r="C116" s="88">
        <f>+'Model AGENT V'!O176</f>
        <v>0</v>
      </c>
      <c r="D116" s="88">
        <f>+'Model AGENT V'!R176</f>
        <v>0</v>
      </c>
      <c r="E116" s="13">
        <f>+'Model AGENT V'!U176</f>
        <v>0</v>
      </c>
    </row>
    <row r="117" spans="1:5" x14ac:dyDescent="0.25">
      <c r="A117" s="10" t="str">
        <f>+'Model AGENT V'!$E$13</f>
        <v>IB</v>
      </c>
      <c r="B117">
        <f>'Model AGENT V'!B177</f>
        <v>0</v>
      </c>
      <c r="C117" s="88">
        <f>+'Model AGENT V'!O177</f>
        <v>0</v>
      </c>
      <c r="D117" s="88">
        <f>+'Model AGENT V'!R177</f>
        <v>0</v>
      </c>
      <c r="E117" s="13">
        <f>+'Model AGENT V'!U177</f>
        <v>0</v>
      </c>
    </row>
    <row r="118" spans="1:5" x14ac:dyDescent="0.25">
      <c r="A118" s="10" t="str">
        <f>+'Model AGENT V'!$E$13</f>
        <v>IB</v>
      </c>
      <c r="B118">
        <f>'Model AGENT V'!B178</f>
        <v>0</v>
      </c>
      <c r="C118" s="88">
        <f>+'Model AGENT V'!O178</f>
        <v>0</v>
      </c>
      <c r="D118" s="88">
        <f>+'Model AGENT V'!R178</f>
        <v>0</v>
      </c>
      <c r="E118" s="13">
        <f>+'Model AGENT V'!U178</f>
        <v>0</v>
      </c>
    </row>
    <row r="119" spans="1:5" x14ac:dyDescent="0.25">
      <c r="A119" s="10" t="str">
        <f>+'Model AGENT V'!$E$13</f>
        <v>IB</v>
      </c>
      <c r="B119">
        <f>'Model AGENT V'!B179</f>
        <v>0</v>
      </c>
      <c r="C119" s="88">
        <f>+'Model AGENT V'!O179</f>
        <v>0</v>
      </c>
      <c r="D119" s="88">
        <f>+'Model AGENT V'!R179</f>
        <v>0</v>
      </c>
      <c r="E119" s="13">
        <f>+'Model AGENT V'!U179</f>
        <v>0</v>
      </c>
    </row>
    <row r="120" spans="1:5" x14ac:dyDescent="0.25">
      <c r="A120" s="10" t="str">
        <f>+'Model AGENT V'!$E$13</f>
        <v>IB</v>
      </c>
      <c r="B120">
        <f>'Model AGENT V'!B180</f>
        <v>0</v>
      </c>
      <c r="C120" s="88">
        <f>+'Model AGENT V'!O180</f>
        <v>0</v>
      </c>
      <c r="D120" s="88">
        <f>+'Model AGENT V'!R180</f>
        <v>0</v>
      </c>
      <c r="E120" s="13">
        <f>+'Model AGENT V'!U180</f>
        <v>0</v>
      </c>
    </row>
    <row r="121" spans="1:5" x14ac:dyDescent="0.25">
      <c r="A121" s="10" t="str">
        <f>+'Model AGENT V'!$E$13</f>
        <v>IB</v>
      </c>
      <c r="B121">
        <f>'Model AGENT V'!B181</f>
        <v>0</v>
      </c>
      <c r="C121" s="88">
        <f>+'Model AGENT V'!O181</f>
        <v>0</v>
      </c>
      <c r="D121" s="88">
        <f>+'Model AGENT V'!R181</f>
        <v>0</v>
      </c>
      <c r="E121" s="13">
        <f>+'Model AGENT V'!U181</f>
        <v>0</v>
      </c>
    </row>
    <row r="122" spans="1:5" x14ac:dyDescent="0.25">
      <c r="A122" s="10" t="str">
        <f>+'Model AGENT V'!$E$13</f>
        <v>IB</v>
      </c>
      <c r="B122">
        <f>'Model AGENT V'!B182</f>
        <v>0</v>
      </c>
      <c r="C122" s="88">
        <f>+'Model AGENT V'!O182</f>
        <v>0</v>
      </c>
      <c r="D122" s="88">
        <f>+'Model AGENT V'!R182</f>
        <v>0</v>
      </c>
      <c r="E122" s="13">
        <f>+'Model AGENT V'!U182</f>
        <v>0</v>
      </c>
    </row>
    <row r="123" spans="1:5" x14ac:dyDescent="0.25">
      <c r="A123" s="10" t="str">
        <f>+'Model AGENT V'!$E$13</f>
        <v>IB</v>
      </c>
      <c r="B123">
        <f>'Model AGENT V'!B183</f>
        <v>0</v>
      </c>
      <c r="C123" s="88">
        <f>+'Model AGENT V'!O183</f>
        <v>0</v>
      </c>
      <c r="D123" s="88">
        <f>+'Model AGENT V'!R183</f>
        <v>0</v>
      </c>
      <c r="E123" s="13">
        <f>+'Model AGENT V'!U183</f>
        <v>0</v>
      </c>
    </row>
    <row r="124" spans="1:5" x14ac:dyDescent="0.25">
      <c r="A124" s="10" t="str">
        <f>+'Model AGENT V'!$E$13</f>
        <v>IB</v>
      </c>
      <c r="B124">
        <f>'Model AGENT V'!B184</f>
        <v>0</v>
      </c>
      <c r="C124" s="88">
        <f>+'Model AGENT V'!O184</f>
        <v>0</v>
      </c>
      <c r="D124" s="88">
        <f>+'Model AGENT V'!R184</f>
        <v>0</v>
      </c>
      <c r="E124" s="13">
        <f>+'Model AGENT V'!U184</f>
        <v>0</v>
      </c>
    </row>
    <row r="125" spans="1:5" x14ac:dyDescent="0.25">
      <c r="A125" s="10" t="str">
        <f>+'Model AGENT V'!$E$13</f>
        <v>IB</v>
      </c>
      <c r="B125">
        <f>'Model AGENT V'!B185</f>
        <v>0</v>
      </c>
      <c r="C125" s="88">
        <f>+'Model AGENT V'!O185</f>
        <v>0</v>
      </c>
      <c r="D125" s="88">
        <f>+'Model AGENT V'!R185</f>
        <v>0</v>
      </c>
      <c r="E125" s="13">
        <f>+'Model AGENT V'!U185</f>
        <v>0</v>
      </c>
    </row>
    <row r="126" spans="1:5" x14ac:dyDescent="0.25">
      <c r="A126" s="10" t="str">
        <f>+'Model AGENT V'!$E$13</f>
        <v>IB</v>
      </c>
      <c r="B126">
        <f>'Model AGENT V'!B186</f>
        <v>0</v>
      </c>
      <c r="C126" s="88">
        <f>+'Model AGENT V'!O186</f>
        <v>0</v>
      </c>
      <c r="D126" s="88">
        <f>+'Model AGENT V'!R186</f>
        <v>0</v>
      </c>
      <c r="E126" s="13">
        <f>+'Model AGENT V'!U186</f>
        <v>0</v>
      </c>
    </row>
    <row r="127" spans="1:5" x14ac:dyDescent="0.25">
      <c r="A127" s="10" t="str">
        <f>+'Model AGENT V'!$E$13</f>
        <v>IB</v>
      </c>
      <c r="B127">
        <f>'Model AGENT V'!B187</f>
        <v>0</v>
      </c>
      <c r="C127" s="88">
        <f>+'Model AGENT V'!O187</f>
        <v>0</v>
      </c>
      <c r="D127" s="88">
        <f>+'Model AGENT V'!R187</f>
        <v>0</v>
      </c>
      <c r="E127" s="13">
        <f>+'Model AGENT V'!U187</f>
        <v>0</v>
      </c>
    </row>
    <row r="128" spans="1:5" x14ac:dyDescent="0.25">
      <c r="A128" s="24"/>
    </row>
    <row r="129" spans="1:8" x14ac:dyDescent="0.25">
      <c r="A129" s="24"/>
    </row>
    <row r="130" spans="1:8" x14ac:dyDescent="0.25">
      <c r="A130" s="24"/>
    </row>
    <row r="131" spans="1:8" x14ac:dyDescent="0.25">
      <c r="A131" s="23" t="s">
        <v>16</v>
      </c>
      <c r="B131" s="23" t="s">
        <v>84</v>
      </c>
      <c r="C131" s="23" t="s">
        <v>101</v>
      </c>
      <c r="D131" s="23" t="s">
        <v>85</v>
      </c>
      <c r="E131" s="23" t="s">
        <v>86</v>
      </c>
      <c r="F131" s="23" t="s">
        <v>102</v>
      </c>
      <c r="G131" s="23" t="s">
        <v>87</v>
      </c>
      <c r="H131" s="23" t="s">
        <v>88</v>
      </c>
    </row>
    <row r="132" spans="1:8" x14ac:dyDescent="0.25">
      <c r="A132" s="10" t="str">
        <f>+'Model AGENT V'!$E$13</f>
        <v>IB</v>
      </c>
      <c r="B132" t="str">
        <f>'Model AGENT V'!B195</f>
        <v>ACCIDENTES</v>
      </c>
      <c r="C132">
        <f>+'Model AGENT V'!F195</f>
        <v>0</v>
      </c>
      <c r="D132" s="89">
        <f>+'Model AGENT V'!I195</f>
        <v>0</v>
      </c>
      <c r="E132">
        <f>+'Model AGENT V'!K195</f>
        <v>0</v>
      </c>
      <c r="F132">
        <f>+'Model AGENT V'!O195</f>
        <v>0</v>
      </c>
      <c r="G132" s="19">
        <f>+'Model AGENT V'!R195</f>
        <v>0</v>
      </c>
      <c r="H132">
        <f>+'Model AGENT V'!T195</f>
        <v>0</v>
      </c>
    </row>
    <row r="133" spans="1:8" x14ac:dyDescent="0.25">
      <c r="A133" s="10" t="str">
        <f>+'Model AGENT V'!$E$13</f>
        <v>IB</v>
      </c>
      <c r="B133" t="str">
        <f>'Model AGENT V'!B196</f>
        <v>ENFERMEDADES</v>
      </c>
      <c r="C133">
        <f>+'Model AGENT V'!F196</f>
        <v>0</v>
      </c>
      <c r="D133" s="89">
        <f>+'Model AGENT V'!I196</f>
        <v>0</v>
      </c>
      <c r="E133">
        <f>+'Model AGENT V'!K196</f>
        <v>0</v>
      </c>
      <c r="F133">
        <f>+'Model AGENT V'!O196</f>
        <v>0</v>
      </c>
      <c r="G133" s="19">
        <f>'Model AGENT V'!R196</f>
        <v>0</v>
      </c>
      <c r="H133">
        <f>'Model AGENT V'!T196</f>
        <v>0</v>
      </c>
    </row>
    <row r="134" spans="1:8" x14ac:dyDescent="0.25">
      <c r="A134" s="10" t="str">
        <f>+'Model AGENT V'!$E$13</f>
        <v>IB</v>
      </c>
      <c r="B134" t="str">
        <f>'Model AGENT V'!B197</f>
        <v>ASISTENCIA SANITARIA</v>
      </c>
      <c r="C134">
        <f>+'Model AGENT V'!F197</f>
        <v>0</v>
      </c>
      <c r="D134" s="89">
        <f>+'Model AGENT V'!I197</f>
        <v>0</v>
      </c>
      <c r="E134">
        <f>+'Model AGENT V'!K197</f>
        <v>0</v>
      </c>
      <c r="F134">
        <f>+'Model AGENT V'!O197</f>
        <v>0</v>
      </c>
      <c r="G134" s="19">
        <f>'Model AGENT V'!R197</f>
        <v>0</v>
      </c>
      <c r="H134">
        <f>'Model AGENT V'!T197</f>
        <v>0</v>
      </c>
    </row>
    <row r="135" spans="1:8" x14ac:dyDescent="0.25">
      <c r="A135" s="10" t="str">
        <f>+'Model AGENT V'!$E$13</f>
        <v>IB</v>
      </c>
      <c r="B135" t="str">
        <f>'Model AGENT V'!B198</f>
        <v>DEPENDENCIAS</v>
      </c>
      <c r="C135">
        <f>+'Model AGENT V'!F198</f>
        <v>0</v>
      </c>
      <c r="D135" s="89">
        <f>+'Model AGENT V'!I198</f>
        <v>0</v>
      </c>
      <c r="E135">
        <f>+'Model AGENT V'!K198</f>
        <v>0</v>
      </c>
      <c r="F135">
        <f>+'Model AGENT V'!O198</f>
        <v>0</v>
      </c>
      <c r="G135" s="19">
        <f>'Model AGENT V'!R198</f>
        <v>0</v>
      </c>
      <c r="H135">
        <f>'Model AGENT V'!T198</f>
        <v>0</v>
      </c>
    </row>
    <row r="136" spans="1:8" x14ac:dyDescent="0.25">
      <c r="A136" s="10" t="str">
        <f>+'Model AGENT V'!$E$13</f>
        <v>IB</v>
      </c>
      <c r="B136" t="str">
        <f>'Model AGENT V'!B199</f>
        <v>AUTOS</v>
      </c>
      <c r="C136">
        <f>+'Model AGENT V'!F199</f>
        <v>0</v>
      </c>
      <c r="D136" s="89">
        <f>+'Model AGENT V'!I199</f>
        <v>0</v>
      </c>
      <c r="E136">
        <f>+'Model AGENT V'!K199</f>
        <v>0</v>
      </c>
      <c r="F136">
        <f>+'Model AGENT V'!O199</f>
        <v>0</v>
      </c>
      <c r="G136" s="19">
        <f>'Model AGENT V'!R199</f>
        <v>0</v>
      </c>
      <c r="H136">
        <f>'Model AGENT V'!T199</f>
        <v>0</v>
      </c>
    </row>
    <row r="137" spans="1:8" x14ac:dyDescent="0.25">
      <c r="A137" s="10" t="str">
        <f>+'Model AGENT V'!$E$13</f>
        <v>IB</v>
      </c>
      <c r="B137" t="str">
        <f>'Model AGENT V'!B200</f>
        <v>TRANSPORTES</v>
      </c>
      <c r="C137">
        <f>+'Model AGENT V'!F200</f>
        <v>0</v>
      </c>
      <c r="D137" s="89">
        <f>+'Model AGENT V'!I200</f>
        <v>0</v>
      </c>
      <c r="E137">
        <f>+'Model AGENT V'!K200</f>
        <v>0</v>
      </c>
      <c r="F137">
        <f>+'Model AGENT V'!O200</f>
        <v>0</v>
      </c>
      <c r="G137" s="19">
        <f>'Model AGENT V'!R200</f>
        <v>0</v>
      </c>
      <c r="H137">
        <f>'Model AGENT V'!T200</f>
        <v>0</v>
      </c>
    </row>
    <row r="138" spans="1:8" x14ac:dyDescent="0.25">
      <c r="A138" s="10" t="str">
        <f>+'Model AGENT V'!$E$13</f>
        <v>IB</v>
      </c>
      <c r="B138" t="str">
        <f>'Model AGENT V'!B201</f>
        <v>INCENDIOS Y ELEMENTOS NATURAELS</v>
      </c>
      <c r="C138">
        <f>+'Model AGENT V'!F201</f>
        <v>0</v>
      </c>
      <c r="D138" s="89">
        <f>+'Model AGENT V'!I201</f>
        <v>0</v>
      </c>
      <c r="E138">
        <f>+'Model AGENT V'!K201</f>
        <v>0</v>
      </c>
      <c r="F138">
        <f>+'Model AGENT V'!O201</f>
        <v>0</v>
      </c>
      <c r="G138" s="19">
        <f>'Model AGENT V'!R201</f>
        <v>0</v>
      </c>
      <c r="H138">
        <f>'Model AGENT V'!T201</f>
        <v>0</v>
      </c>
    </row>
    <row r="139" spans="1:8" x14ac:dyDescent="0.25">
      <c r="A139" s="10" t="str">
        <f>+'Model AGENT V'!$E$13</f>
        <v>IB</v>
      </c>
      <c r="B139" t="str">
        <f>'Model AGENT V'!B202&amp;"-"&amp;'Model AGENT V'!D202</f>
        <v>OTROS DAÑOS A LOS BIENES-SEGUROS AGRARIOS COMBINADOS</v>
      </c>
      <c r="C139">
        <f>+'Model AGENT V'!F202</f>
        <v>0</v>
      </c>
      <c r="D139" s="89">
        <f>+'Model AGENT V'!I202</f>
        <v>0</v>
      </c>
      <c r="E139">
        <f>+'Model AGENT V'!K202</f>
        <v>0</v>
      </c>
      <c r="F139">
        <f>+'Model AGENT V'!O202</f>
        <v>0</v>
      </c>
      <c r="G139" s="19">
        <f>'Model AGENT V'!R202</f>
        <v>0</v>
      </c>
      <c r="H139">
        <f>'Model AGENT V'!T202</f>
        <v>0</v>
      </c>
    </row>
    <row r="140" spans="1:8" x14ac:dyDescent="0.25">
      <c r="A140" s="10" t="str">
        <f>+'Model AGENT V'!$E$13</f>
        <v>IB</v>
      </c>
      <c r="B140" t="str">
        <f>'Model AGENT V'!B202&amp;"-"&amp;'Model AGENT V'!D203</f>
        <v>OTROS DAÑOS A LOS BIENES-ROBO U OTROS</v>
      </c>
      <c r="C140">
        <f>+'Model AGENT V'!F203</f>
        <v>0</v>
      </c>
      <c r="D140" s="89">
        <f>+'Model AGENT V'!I203</f>
        <v>0</v>
      </c>
      <c r="E140">
        <f>+'Model AGENT V'!K203</f>
        <v>0</v>
      </c>
      <c r="F140">
        <f>+'Model AGENT V'!O203</f>
        <v>0</v>
      </c>
      <c r="G140" s="19">
        <f>'Model AGENT V'!R203</f>
        <v>0</v>
      </c>
      <c r="H140">
        <f>'Model AGENT V'!T203</f>
        <v>0</v>
      </c>
    </row>
    <row r="141" spans="1:8" x14ac:dyDescent="0.25">
      <c r="A141" s="10" t="str">
        <f>+'Model AGENT V'!$E$13</f>
        <v>IB</v>
      </c>
      <c r="B141" t="str">
        <f>'Model AGENT V'!B202&amp;"-"&amp;'Model AGENT V'!D204</f>
        <v>OTROS DAÑOS A LOS BIENES-AVERÍA DE MAQUINARIA</v>
      </c>
      <c r="C141">
        <f>+'Model AGENT V'!F204</f>
        <v>0</v>
      </c>
      <c r="D141" s="89">
        <f>+'Model AGENT V'!I204</f>
        <v>0</v>
      </c>
      <c r="E141">
        <f>+'Model AGENT V'!K204</f>
        <v>0</v>
      </c>
      <c r="F141">
        <f>+'Model AGENT V'!O204</f>
        <v>0</v>
      </c>
      <c r="G141" s="19">
        <f>'Model AGENT V'!R204</f>
        <v>0</v>
      </c>
      <c r="H141">
        <f>'Model AGENT V'!T204</f>
        <v>0</v>
      </c>
    </row>
    <row r="142" spans="1:8" x14ac:dyDescent="0.25">
      <c r="A142" s="10" t="str">
        <f>+'Model AGENT V'!$E$13</f>
        <v>IB</v>
      </c>
      <c r="B142" t="str">
        <f>'Model AGENT V'!B205&amp;"-"&amp;'Model AGENT V'!D205</f>
        <v>RC-GENERAL</v>
      </c>
      <c r="C142">
        <f>'Model AGENT V'!F205</f>
        <v>0</v>
      </c>
      <c r="D142" s="89">
        <f>'Model AGENT V'!I205</f>
        <v>0</v>
      </c>
      <c r="E142">
        <f>'Model AGENT V'!K205</f>
        <v>0</v>
      </c>
      <c r="F142">
        <f>+'Model AGENT V'!O205</f>
        <v>0</v>
      </c>
      <c r="G142" s="19">
        <f>'Model AGENT V'!R205</f>
        <v>0</v>
      </c>
      <c r="H142">
        <f>'Model AGENT V'!T205</f>
        <v>0</v>
      </c>
    </row>
    <row r="143" spans="1:8" x14ac:dyDescent="0.25">
      <c r="A143" s="10" t="str">
        <f>+'Model AGENT V'!$E$13</f>
        <v>IB</v>
      </c>
      <c r="B143" t="str">
        <f>'Model AGENT V'!B205&amp;"-"&amp;'Model AGENT V'!D206</f>
        <v>RC-OTROS RIESGOS</v>
      </c>
      <c r="C143">
        <f>+'Model AGENT V'!F206</f>
        <v>0</v>
      </c>
      <c r="D143" s="89">
        <f>+'Model AGENT V'!I206</f>
        <v>0</v>
      </c>
      <c r="E143">
        <f>+'Model AGENT V'!K206</f>
        <v>0</v>
      </c>
      <c r="F143">
        <f>+'Model AGENT V'!O206</f>
        <v>0</v>
      </c>
      <c r="G143" s="19">
        <f>'Model AGENT V'!R206</f>
        <v>0</v>
      </c>
      <c r="H143">
        <f>'Model AGENT V'!T206</f>
        <v>0</v>
      </c>
    </row>
    <row r="144" spans="1:8" x14ac:dyDescent="0.25">
      <c r="A144" s="10" t="str">
        <f>+'Model AGENT V'!$E$13</f>
        <v>IB</v>
      </c>
      <c r="B144" t="str">
        <f>'Model AGENT V'!B207</f>
        <v>CRÉDITO</v>
      </c>
      <c r="C144">
        <f>'Model AGENT V'!F207</f>
        <v>0</v>
      </c>
      <c r="D144" s="89">
        <f>'Model AGENT V'!I207</f>
        <v>0</v>
      </c>
      <c r="E144">
        <f>'Model AGENT V'!K207</f>
        <v>0</v>
      </c>
      <c r="F144">
        <f>+'Model AGENT V'!O207</f>
        <v>0</v>
      </c>
      <c r="G144" s="19">
        <f>'Model AGENT V'!R207</f>
        <v>0</v>
      </c>
      <c r="H144">
        <f>'Model AGENT V'!T207</f>
        <v>0</v>
      </c>
    </row>
    <row r="145" spans="1:8" x14ac:dyDescent="0.25">
      <c r="A145" s="10" t="str">
        <f>+'Model AGENT V'!$E$13</f>
        <v>IB</v>
      </c>
      <c r="B145" t="str">
        <f>'Model AGENT V'!B208</f>
        <v>CAUCIÓN</v>
      </c>
      <c r="C145">
        <f>'Model AGENT V'!F208</f>
        <v>0</v>
      </c>
      <c r="D145" s="89">
        <f>'Model AGENT V'!I208</f>
        <v>0</v>
      </c>
      <c r="E145">
        <f>'Model AGENT V'!K208</f>
        <v>0</v>
      </c>
      <c r="F145">
        <f>+'Model AGENT V'!O208</f>
        <v>0</v>
      </c>
      <c r="G145" s="19">
        <f>'Model AGENT V'!R208</f>
        <v>0</v>
      </c>
      <c r="H145">
        <f>'Model AGENT V'!T208</f>
        <v>0</v>
      </c>
    </row>
    <row r="146" spans="1:8" x14ac:dyDescent="0.25">
      <c r="A146" s="10" t="str">
        <f>+'Model AGENT V'!$E$13</f>
        <v>IB</v>
      </c>
      <c r="B146" t="str">
        <f>'Model AGENT V'!B209</f>
        <v>PÉRDIDAS DIVERSAS</v>
      </c>
      <c r="C146">
        <f>'Model AGENT V'!F209</f>
        <v>0</v>
      </c>
      <c r="D146" s="89">
        <f>'Model AGENT V'!I209</f>
        <v>0</v>
      </c>
      <c r="E146">
        <f>'Model AGENT V'!K209</f>
        <v>0</v>
      </c>
      <c r="F146">
        <f>+'Model AGENT V'!O209</f>
        <v>0</v>
      </c>
      <c r="G146" s="19">
        <f>'Model AGENT V'!R209</f>
        <v>0</v>
      </c>
      <c r="H146">
        <f>'Model AGENT V'!T209</f>
        <v>0</v>
      </c>
    </row>
    <row r="147" spans="1:8" x14ac:dyDescent="0.25">
      <c r="A147" s="10" t="str">
        <f>+'Model AGENT V'!$E$13</f>
        <v>IB</v>
      </c>
      <c r="B147" t="str">
        <f>'Model AGENT V'!B210</f>
        <v>DEFENSA JURÍDICA</v>
      </c>
      <c r="C147">
        <f>'Model AGENT V'!F210</f>
        <v>0</v>
      </c>
      <c r="D147" s="89">
        <f>'Model AGENT V'!I210</f>
        <v>0</v>
      </c>
      <c r="E147">
        <f>'Model AGENT V'!K210</f>
        <v>0</v>
      </c>
      <c r="F147">
        <f>+'Model AGENT V'!O210</f>
        <v>0</v>
      </c>
      <c r="G147" s="19">
        <f>'Model AGENT V'!R210</f>
        <v>0</v>
      </c>
      <c r="H147">
        <f>'Model AGENT V'!T210</f>
        <v>0</v>
      </c>
    </row>
    <row r="148" spans="1:8" x14ac:dyDescent="0.25">
      <c r="A148" s="10" t="str">
        <f>+'Model AGENT V'!$E$13</f>
        <v>IB</v>
      </c>
      <c r="B148" t="str">
        <f>'Model AGENT V'!B211</f>
        <v>ASISTENCIA</v>
      </c>
      <c r="C148">
        <f>'Model AGENT V'!F211</f>
        <v>0</v>
      </c>
      <c r="D148" s="89">
        <f>'Model AGENT V'!I211</f>
        <v>0</v>
      </c>
      <c r="E148">
        <f>'Model AGENT V'!K211</f>
        <v>0</v>
      </c>
      <c r="F148">
        <f>+'Model AGENT V'!O211</f>
        <v>0</v>
      </c>
      <c r="G148" s="19">
        <f>'Model AGENT V'!R211</f>
        <v>0</v>
      </c>
      <c r="H148">
        <f>'Model AGENT V'!T211</f>
        <v>0</v>
      </c>
    </row>
    <row r="149" spans="1:8" x14ac:dyDescent="0.25">
      <c r="A149" s="10" t="str">
        <f>+'Model AGENT V'!$E$13</f>
        <v>IB</v>
      </c>
      <c r="B149" t="str">
        <f>'Model AGENT V'!B212</f>
        <v>DECESOS</v>
      </c>
      <c r="C149">
        <f>'Model AGENT V'!F212</f>
        <v>0</v>
      </c>
      <c r="D149" s="89">
        <f>'Model AGENT V'!I212</f>
        <v>0</v>
      </c>
      <c r="E149">
        <f>'Model AGENT V'!K212</f>
        <v>0</v>
      </c>
      <c r="F149">
        <f>+'Model AGENT V'!O212</f>
        <v>0</v>
      </c>
      <c r="G149" s="19">
        <f>'Model AGENT V'!R212</f>
        <v>0</v>
      </c>
      <c r="H149">
        <f>'Model AGENT V'!T212</f>
        <v>0</v>
      </c>
    </row>
    <row r="150" spans="1:8" x14ac:dyDescent="0.25">
      <c r="A150" s="10" t="str">
        <f>+'Model AGENT V'!$E$13</f>
        <v>IB</v>
      </c>
      <c r="B150" t="str">
        <f>'Model AGENT V'!B213</f>
        <v>MULTIRIEGOS HOGAR</v>
      </c>
      <c r="C150">
        <f>'Model AGENT V'!F213</f>
        <v>0</v>
      </c>
      <c r="D150" s="89">
        <f>'Model AGENT V'!I213</f>
        <v>0</v>
      </c>
      <c r="E150">
        <f>'Model AGENT V'!K213</f>
        <v>0</v>
      </c>
      <c r="F150">
        <f>+'Model AGENT V'!O213</f>
        <v>0</v>
      </c>
      <c r="G150" s="19">
        <f>'Model AGENT V'!R213</f>
        <v>0</v>
      </c>
      <c r="H150">
        <f>'Model AGENT V'!T213</f>
        <v>0</v>
      </c>
    </row>
    <row r="151" spans="1:8" x14ac:dyDescent="0.25">
      <c r="A151" s="10" t="str">
        <f>+'Model AGENT V'!$E$13</f>
        <v>IB</v>
      </c>
      <c r="B151" t="str">
        <f>'Model AGENT V'!B214</f>
        <v>MULTIRIEGOS COMUNIDADES</v>
      </c>
      <c r="C151">
        <f>'Model AGENT V'!F214</f>
        <v>0</v>
      </c>
      <c r="D151" s="89">
        <f>'Model AGENT V'!I214</f>
        <v>0</v>
      </c>
      <c r="E151">
        <f>'Model AGENT V'!K214</f>
        <v>0</v>
      </c>
      <c r="F151">
        <f>+'Model AGENT V'!O214</f>
        <v>0</v>
      </c>
      <c r="G151" s="19">
        <f>'Model AGENT V'!R214</f>
        <v>0</v>
      </c>
      <c r="H151">
        <f>'Model AGENT V'!T214</f>
        <v>0</v>
      </c>
    </row>
    <row r="152" spans="1:8" x14ac:dyDescent="0.25">
      <c r="A152" s="10" t="str">
        <f>+'Model AGENT V'!$E$13</f>
        <v>IB</v>
      </c>
      <c r="B152" t="str">
        <f>'Model AGENT V'!B215</f>
        <v>MULTIRIEGOS COMERCIOS</v>
      </c>
      <c r="C152">
        <f>'Model AGENT V'!F215</f>
        <v>0</v>
      </c>
      <c r="D152" s="89">
        <f>'Model AGENT V'!I215</f>
        <v>0</v>
      </c>
      <c r="E152">
        <f>'Model AGENT V'!K215</f>
        <v>0</v>
      </c>
      <c r="F152">
        <f>+'Model AGENT V'!O215</f>
        <v>0</v>
      </c>
      <c r="G152" s="19">
        <f>'Model AGENT V'!R215</f>
        <v>0</v>
      </c>
      <c r="H152">
        <f>'Model AGENT V'!T215</f>
        <v>0</v>
      </c>
    </row>
    <row r="153" spans="1:8" x14ac:dyDescent="0.25">
      <c r="A153" s="10" t="str">
        <f>+'Model AGENT V'!$E$13</f>
        <v>IB</v>
      </c>
      <c r="B153" t="str">
        <f>'Model AGENT V'!B216</f>
        <v>MULTIRIEGOS INDUSTRIALES</v>
      </c>
      <c r="C153">
        <f>'Model AGENT V'!F216</f>
        <v>0</v>
      </c>
      <c r="D153" s="89">
        <f>'Model AGENT V'!I216</f>
        <v>0</v>
      </c>
      <c r="E153">
        <f>'Model AGENT V'!K216</f>
        <v>0</v>
      </c>
      <c r="F153">
        <f>+'Model AGENT V'!O216</f>
        <v>0</v>
      </c>
      <c r="G153" s="19">
        <f>'Model AGENT V'!R216</f>
        <v>0</v>
      </c>
      <c r="H153">
        <f>'Model AGENT V'!T216</f>
        <v>0</v>
      </c>
    </row>
    <row r="154" spans="1:8" x14ac:dyDescent="0.25">
      <c r="A154" s="10" t="str">
        <f>+'Model AGENT V'!$E$13</f>
        <v>IB</v>
      </c>
      <c r="B154" t="str">
        <f>'Model AGENT V'!B217</f>
        <v>OTROS MULTIRIESGOS</v>
      </c>
      <c r="C154">
        <f>'Model AGENT V'!F217</f>
        <v>0</v>
      </c>
      <c r="D154" s="89">
        <f>'Model AGENT V'!I217</f>
        <v>0</v>
      </c>
      <c r="E154">
        <f>'Model AGENT V'!K217</f>
        <v>0</v>
      </c>
      <c r="F154">
        <f>+'Model AGENT V'!O217</f>
        <v>0</v>
      </c>
      <c r="G154" s="19">
        <f>'Model AGENT V'!R217</f>
        <v>0</v>
      </c>
      <c r="H154">
        <f>'Model AGENT V'!T217</f>
        <v>0</v>
      </c>
    </row>
    <row r="158" spans="1:8" x14ac:dyDescent="0.25">
      <c r="A158" s="15" t="s">
        <v>90</v>
      </c>
      <c r="B158" s="23" t="s">
        <v>89</v>
      </c>
      <c r="C158" s="23" t="s">
        <v>101</v>
      </c>
      <c r="D158" s="23" t="s">
        <v>85</v>
      </c>
      <c r="E158" s="23" t="s">
        <v>86</v>
      </c>
      <c r="F158" s="23" t="s">
        <v>102</v>
      </c>
      <c r="G158" s="23" t="s">
        <v>87</v>
      </c>
      <c r="H158" s="23" t="s">
        <v>88</v>
      </c>
    </row>
    <row r="159" spans="1:8" x14ac:dyDescent="0.25">
      <c r="A159" s="10" t="str">
        <f>'Model AGENT V'!$E$13</f>
        <v>IB</v>
      </c>
      <c r="B159" t="str">
        <f>'Model AGENT V'!B224</f>
        <v>INDIVIDUAL</v>
      </c>
      <c r="C159" s="21">
        <f>+'Model AGENT V'!F224</f>
        <v>0</v>
      </c>
      <c r="D159" s="21">
        <f>+'Model AGENT V'!N224</f>
        <v>0</v>
      </c>
      <c r="E159">
        <f>+'Model AGENT V'!S224</f>
        <v>0</v>
      </c>
      <c r="F159" s="88">
        <f>+'Model AGENT V'!F231</f>
        <v>0</v>
      </c>
      <c r="G159" s="21">
        <f>+'Model AGENT V'!N231</f>
        <v>0</v>
      </c>
      <c r="H159">
        <f>+'Model AGENT V'!S231</f>
        <v>0</v>
      </c>
    </row>
    <row r="160" spans="1:8" x14ac:dyDescent="0.25">
      <c r="A160" s="10" t="str">
        <f>'Model AGENT V'!$E$13</f>
        <v>IB</v>
      </c>
      <c r="B160" t="str">
        <f>'Model AGENT V'!B225</f>
        <v>COLECTIVO</v>
      </c>
      <c r="C160" s="21">
        <f>'Model AGENT V'!F225</f>
        <v>0</v>
      </c>
      <c r="D160" s="21">
        <f>'Model AGENT V'!K225</f>
        <v>0</v>
      </c>
      <c r="E160">
        <f>+'Model AGENT V'!S225</f>
        <v>0</v>
      </c>
      <c r="F160" s="88">
        <f>+'Model AGENT V'!F232</f>
        <v>0</v>
      </c>
      <c r="G160" s="21">
        <f>+'Model AGENT V'!N232</f>
        <v>0</v>
      </c>
      <c r="H160">
        <f>+'Model AGENT V'!S232</f>
        <v>0</v>
      </c>
    </row>
    <row r="164" spans="1:4" x14ac:dyDescent="0.25">
      <c r="A164" s="12" t="s">
        <v>16</v>
      </c>
      <c r="B164" t="s">
        <v>57</v>
      </c>
      <c r="C164" t="s">
        <v>58</v>
      </c>
      <c r="D164" t="s">
        <v>59</v>
      </c>
    </row>
    <row r="165" spans="1:4" x14ac:dyDescent="0.25">
      <c r="A165" s="10" t="str">
        <f>+'Model AGENT V'!$E$13</f>
        <v>IB</v>
      </c>
      <c r="B165">
        <f>'Model AGENT V'!T238</f>
        <v>0</v>
      </c>
      <c r="C165">
        <f>'Model AGENT V'!T244+'Model AGENT V'!T250+'Model AGENT V'!T253</f>
        <v>0</v>
      </c>
      <c r="D165">
        <f>'Model AGENT V'!T239</f>
        <v>0</v>
      </c>
    </row>
    <row r="166" spans="1:4" x14ac:dyDescent="0.25">
      <c r="A166" s="24"/>
    </row>
    <row r="167" spans="1:4" x14ac:dyDescent="0.25">
      <c r="A167" s="24"/>
    </row>
    <row r="168" spans="1:4" x14ac:dyDescent="0.25">
      <c r="A168" s="15" t="s">
        <v>16</v>
      </c>
      <c r="B168" s="16" t="s">
        <v>91</v>
      </c>
      <c r="C168" s="17" t="s">
        <v>92</v>
      </c>
    </row>
    <row r="169" spans="1:4" x14ac:dyDescent="0.25">
      <c r="A169" s="10" t="str">
        <f>+'Model AGENT V'!$E$13</f>
        <v>IB</v>
      </c>
      <c r="B169" t="str">
        <f>'Model AGENT V'!B243</f>
        <v>COMISIONES PERCIBIDAS DE LES ENTIDADES ASEGURADORAS</v>
      </c>
      <c r="C169">
        <f>'Model AGENT V'!T243</f>
        <v>0</v>
      </c>
    </row>
    <row r="170" spans="1:4" x14ac:dyDescent="0.25">
      <c r="A170" s="10" t="str">
        <f>+'Model AGENT V'!$E$13</f>
        <v>IB</v>
      </c>
      <c r="B170" t="str">
        <f>'Model AGENT V'!B244</f>
        <v>INGRESOS FINANCIEROS</v>
      </c>
      <c r="C170">
        <f>'Model AGENT V'!T244</f>
        <v>0</v>
      </c>
    </row>
    <row r="171" spans="1:4" x14ac:dyDescent="0.25">
      <c r="A171" s="10" t="str">
        <f>+'Model AGENT V'!$E$13</f>
        <v>IB</v>
      </c>
      <c r="B171" t="str">
        <f>'Model AGENT V'!B245</f>
        <v>OTROS INGRESOS</v>
      </c>
      <c r="C171">
        <f>'Model AGENT V'!T245</f>
        <v>0</v>
      </c>
    </row>
    <row r="172" spans="1:4" x14ac:dyDescent="0.25">
      <c r="A172" s="10" t="str">
        <f>+'Model AGENT V'!$E$13</f>
        <v>IB</v>
      </c>
      <c r="B172" t="str">
        <f>'Model AGENT V'!B250</f>
        <v>COSTES DE PERSONAL EN METÁLICO O EN ESPECIE</v>
      </c>
      <c r="C172">
        <f>'Model AGENT V'!T250</f>
        <v>0</v>
      </c>
    </row>
    <row r="173" spans="1:4" x14ac:dyDescent="0.25">
      <c r="A173" s="10" t="str">
        <f>+'Model AGENT V'!$E$13</f>
        <v>IB</v>
      </c>
      <c r="B173" t="str">
        <f>'Model AGENT V'!B251</f>
        <v>COMISIONES ABONADAS A COLABORADORES EXTERNOS / RED DE DISTRIBUCIÓN</v>
      </c>
      <c r="C173">
        <f>'Model AGENT V'!T251</f>
        <v>0</v>
      </c>
    </row>
    <row r="174" spans="1:4" x14ac:dyDescent="0.25">
      <c r="A174" s="10" t="str">
        <f>+'Model AGENT V'!$E$13</f>
        <v>IB</v>
      </c>
      <c r="B174" t="str">
        <f>'Model AGENT V'!B252</f>
        <v>FORMACIÓN CONTÍNUA</v>
      </c>
      <c r="C174">
        <f>'Model AGENT V'!T252</f>
        <v>0</v>
      </c>
    </row>
    <row r="175" spans="1:4" x14ac:dyDescent="0.25">
      <c r="A175" s="10" t="str">
        <f>+'Model AGENT V'!$E$13</f>
        <v>IB</v>
      </c>
      <c r="B175" t="str">
        <f>'Model AGENT V'!B253</f>
        <v>GASTOS FINANCIEROS</v>
      </c>
      <c r="C175">
        <f>'Model AGENT V'!T253</f>
        <v>0</v>
      </c>
    </row>
    <row r="176" spans="1:4" x14ac:dyDescent="0.25">
      <c r="A176" s="10" t="str">
        <f>+'Model AGENT V'!$E$13</f>
        <v>IB</v>
      </c>
      <c r="B176" t="str">
        <f>'Model AGENT V'!B254</f>
        <v>OTROS GASTOS</v>
      </c>
      <c r="C176">
        <f>'Model AGENT V'!T254</f>
        <v>0</v>
      </c>
    </row>
    <row r="177" spans="1:21" x14ac:dyDescent="0.25">
      <c r="A177" s="10" t="str">
        <f>+'Model AGENT V'!$E$13</f>
        <v>IB</v>
      </c>
      <c r="B177" t="str">
        <f>'Model AGENT V'!B257</f>
        <v>INGRESOS - GASTOS (Actividad de Mediación de Seguros)</v>
      </c>
      <c r="C177">
        <f>'Model AGENT V'!T257</f>
        <v>0</v>
      </c>
    </row>
    <row r="178" spans="1:21" x14ac:dyDescent="0.25">
      <c r="A178" s="10" t="str">
        <f>+'Model AGENT V'!$E$13</f>
        <v>IB</v>
      </c>
      <c r="B178" t="str">
        <f>'Model AGENT V'!B261</f>
        <v>TOTAL INGRESOS (incluidos los de actividades distintas a la mediación)</v>
      </c>
      <c r="C178">
        <f>'Model AGENT V'!T261</f>
        <v>0</v>
      </c>
    </row>
    <row r="181" spans="1:21" x14ac:dyDescent="0.25">
      <c r="A181" s="12" t="s">
        <v>16</v>
      </c>
      <c r="B181" t="s">
        <v>60</v>
      </c>
      <c r="C181" t="s">
        <v>61</v>
      </c>
      <c r="D181" t="s">
        <v>62</v>
      </c>
      <c r="E181" t="s">
        <v>63</v>
      </c>
      <c r="F181" t="s">
        <v>64</v>
      </c>
      <c r="G181" t="s">
        <v>65</v>
      </c>
      <c r="H181" t="s">
        <v>66</v>
      </c>
      <c r="I181" t="s">
        <v>67</v>
      </c>
      <c r="J181" t="s">
        <v>68</v>
      </c>
      <c r="K181" t="s">
        <v>69</v>
      </c>
      <c r="L181" t="s">
        <v>70</v>
      </c>
      <c r="M181" t="s">
        <v>71</v>
      </c>
      <c r="N181" t="s">
        <v>72</v>
      </c>
      <c r="O181" t="s">
        <v>73</v>
      </c>
      <c r="P181" t="s">
        <v>74</v>
      </c>
      <c r="Q181" t="s">
        <v>75</v>
      </c>
      <c r="R181" t="s">
        <v>76</v>
      </c>
      <c r="S181" t="s">
        <v>77</v>
      </c>
      <c r="T181" t="s">
        <v>78</v>
      </c>
      <c r="U181" t="s">
        <v>79</v>
      </c>
    </row>
    <row r="182" spans="1:21" x14ac:dyDescent="0.25">
      <c r="A182" s="10" t="str">
        <f>+'Model AGENT V'!$E$13</f>
        <v>IB</v>
      </c>
      <c r="B182">
        <f>'Model AGENT V'!I55</f>
        <v>0</v>
      </c>
      <c r="C182">
        <f>'Model AGENT V'!L55</f>
        <v>0</v>
      </c>
      <c r="D182">
        <f>'Model AGENT V'!O55</f>
        <v>0</v>
      </c>
      <c r="E182">
        <f>'Model AGENT V'!R55</f>
        <v>0</v>
      </c>
      <c r="F182">
        <f xml:space="preserve"> COUNTA('Model AGENT V'!B77:K86)</f>
        <v>0</v>
      </c>
      <c r="G182">
        <f>'Model AGENT V'!E109</f>
        <v>0</v>
      </c>
      <c r="H182">
        <f>'Model AGENT V'!F218</f>
        <v>0</v>
      </c>
      <c r="I182">
        <f>'Model AGENT V'!O218</f>
        <v>0</v>
      </c>
      <c r="J182">
        <f>'Model AGENT V'!F226</f>
        <v>0</v>
      </c>
      <c r="K182">
        <f>'Model AGENT V'!F233</f>
        <v>0</v>
      </c>
      <c r="L182">
        <f>'Model AGENT V'!K218+'Model AGENT V'!N226</f>
        <v>0</v>
      </c>
      <c r="M182">
        <f>'Model AGENT V'!K218+'Model AGENT V'!M218+'Model AGENT V'!N226+'Model AGENT V'!S226</f>
        <v>0</v>
      </c>
      <c r="N182" s="25">
        <f>'Model AGENT V'!T238</f>
        <v>0</v>
      </c>
      <c r="O182">
        <f>'Model AGENT V'!T239</f>
        <v>0</v>
      </c>
      <c r="P182">
        <f>'Model AGENT V'!T244</f>
        <v>0</v>
      </c>
      <c r="Q182">
        <f>'Model AGENT V'!T250</f>
        <v>0</v>
      </c>
      <c r="R182">
        <f>'Model AGENT V'!T253</f>
        <v>0</v>
      </c>
      <c r="S182">
        <f xml:space="preserve"> MAX('Model AGENT V'!U121:W187)</f>
        <v>0</v>
      </c>
      <c r="T182" s="22" t="e">
        <f>resum_dades_enviament[import cartera companyia amb la que més opera]/resum_dades_enviament[volum primes]</f>
        <v>#DIV/0!</v>
      </c>
      <c r="U182" t="e">
        <f>INDEX('Model AGENT V'!B121:B187,MATCH(MAX('Model AGENT V'!U121:U187),'Model AGENT V'!U121:U187,0),0)</f>
        <v>#N/A</v>
      </c>
    </row>
  </sheetData>
  <phoneticPr fontId="14" type="noConversion"/>
  <dataValidations disablePrompts="1" count="1">
    <dataValidation type="textLength" allowBlank="1" showErrorMessage="1" sqref="U8:W8" xr:uid="{00000000-0002-0000-0200-000000000000}">
      <formula1>8</formula1>
      <formula2>9</formula2>
    </dataValidation>
  </dataValidations>
  <pageMargins left="0.7" right="0.7" top="0.75" bottom="0.75" header="0.51180555555555496" footer="0.51180555555555496"/>
  <pageSetup paperSize="9" firstPageNumber="0" orientation="portrait" horizontalDpi="300" verticalDpi="3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66:AMH1570"/>
  <sheetViews>
    <sheetView topLeftCell="A289" zoomScaleNormal="100" workbookViewId="0">
      <selection activeCell="I101" sqref="I101:I316"/>
    </sheetView>
  </sheetViews>
  <sheetFormatPr baseColWidth="10" defaultColWidth="9.140625" defaultRowHeight="15" x14ac:dyDescent="0.25"/>
  <cols>
    <col min="1" max="1" width="12" style="5" customWidth="1"/>
    <col min="2" max="2" width="4.140625" style="5" customWidth="1"/>
    <col min="3" max="3" width="6.140625" style="5" customWidth="1"/>
    <col min="4" max="4" width="10.7109375" style="5" customWidth="1"/>
    <col min="5" max="5" width="4.42578125" style="5" customWidth="1"/>
    <col min="6" max="6" width="10.7109375" style="5" customWidth="1"/>
    <col min="7" max="7" width="5.42578125" style="5" customWidth="1"/>
    <col min="8" max="8" width="71.140625" style="5" customWidth="1"/>
    <col min="9" max="9" width="53.5703125" style="5" bestFit="1" customWidth="1"/>
    <col min="10" max="10" width="5" style="5" customWidth="1"/>
    <col min="11" max="11" width="4.140625" style="5" customWidth="1"/>
    <col min="12" max="16" width="10.7109375" style="5" customWidth="1"/>
    <col min="17" max="17" width="11" style="5" customWidth="1"/>
    <col min="18" max="1022" width="10.7109375" style="5" customWidth="1"/>
  </cols>
  <sheetData>
    <row r="66" spans="1:12" ht="12" customHeight="1" x14ac:dyDescent="0.25">
      <c r="A66" s="5" t="s">
        <v>27</v>
      </c>
    </row>
    <row r="67" spans="1:12" ht="14.45" customHeight="1" x14ac:dyDescent="0.25">
      <c r="A67" s="5">
        <v>1998</v>
      </c>
      <c r="C67" s="5" t="s">
        <v>28</v>
      </c>
      <c r="D67" s="26" t="s">
        <v>94</v>
      </c>
      <c r="F67" s="5" t="s">
        <v>29</v>
      </c>
      <c r="H67" s="6" t="s">
        <v>30</v>
      </c>
      <c r="L67" s="5" t="s">
        <v>31</v>
      </c>
    </row>
    <row r="68" spans="1:12" x14ac:dyDescent="0.25">
      <c r="A68" s="5">
        <v>1999</v>
      </c>
      <c r="C68" s="5" t="s">
        <v>32</v>
      </c>
      <c r="D68" s="26" t="s">
        <v>95</v>
      </c>
      <c r="H68" s="7" t="s">
        <v>33</v>
      </c>
    </row>
    <row r="69" spans="1:12" ht="15.2" customHeight="1" x14ac:dyDescent="0.25">
      <c r="A69" s="5">
        <v>2000</v>
      </c>
      <c r="C69" s="5" t="s">
        <v>34</v>
      </c>
      <c r="D69" s="26" t="s">
        <v>96</v>
      </c>
      <c r="H69" s="7" t="s">
        <v>35</v>
      </c>
    </row>
    <row r="70" spans="1:12" ht="16.5" customHeight="1" x14ac:dyDescent="0.25">
      <c r="A70" s="5">
        <v>2001</v>
      </c>
      <c r="C70" s="5" t="s">
        <v>36</v>
      </c>
      <c r="H70" s="7" t="s">
        <v>37</v>
      </c>
    </row>
    <row r="71" spans="1:12" x14ac:dyDescent="0.25">
      <c r="A71" s="5">
        <v>2002</v>
      </c>
      <c r="C71" s="5" t="s">
        <v>38</v>
      </c>
      <c r="D71" s="28" t="s">
        <v>103</v>
      </c>
      <c r="H71" s="7" t="s">
        <v>39</v>
      </c>
    </row>
    <row r="72" spans="1:12" x14ac:dyDescent="0.25">
      <c r="A72" s="5">
        <v>2003</v>
      </c>
      <c r="C72" s="5" t="s">
        <v>40</v>
      </c>
      <c r="D72" s="8" t="s">
        <v>41</v>
      </c>
      <c r="H72" s="5" t="s">
        <v>42</v>
      </c>
    </row>
    <row r="73" spans="1:12" x14ac:dyDescent="0.25">
      <c r="A73" s="5">
        <v>2004</v>
      </c>
      <c r="D73" s="8" t="s">
        <v>43</v>
      </c>
    </row>
    <row r="74" spans="1:12" x14ac:dyDescent="0.25">
      <c r="A74" s="5">
        <v>2005</v>
      </c>
      <c r="D74" s="27" t="s">
        <v>97</v>
      </c>
    </row>
    <row r="75" spans="1:12" x14ac:dyDescent="0.25">
      <c r="A75" s="5">
        <v>2006</v>
      </c>
    </row>
    <row r="76" spans="1:12" x14ac:dyDescent="0.25">
      <c r="A76" s="5">
        <v>2007</v>
      </c>
    </row>
    <row r="77" spans="1:12" x14ac:dyDescent="0.25">
      <c r="A77" s="5">
        <v>2008</v>
      </c>
    </row>
    <row r="78" spans="1:12" x14ac:dyDescent="0.25">
      <c r="A78" s="5">
        <v>2009</v>
      </c>
    </row>
    <row r="79" spans="1:12" x14ac:dyDescent="0.25">
      <c r="A79" s="5">
        <v>2010</v>
      </c>
    </row>
    <row r="80" spans="1:12" x14ac:dyDescent="0.25">
      <c r="A80" s="5">
        <v>2011</v>
      </c>
    </row>
    <row r="81" spans="1:1" x14ac:dyDescent="0.25">
      <c r="A81" s="5">
        <v>2012</v>
      </c>
    </row>
    <row r="82" spans="1:1" x14ac:dyDescent="0.25">
      <c r="A82" s="5">
        <v>2013</v>
      </c>
    </row>
    <row r="83" spans="1:1" x14ac:dyDescent="0.25">
      <c r="A83" s="5">
        <v>2014</v>
      </c>
    </row>
    <row r="84" spans="1:1" x14ac:dyDescent="0.25">
      <c r="A84" s="5">
        <v>2015</v>
      </c>
    </row>
    <row r="85" spans="1:1" x14ac:dyDescent="0.25">
      <c r="A85" s="5">
        <v>2016</v>
      </c>
    </row>
    <row r="86" spans="1:1" x14ac:dyDescent="0.25">
      <c r="A86" s="5">
        <v>2017</v>
      </c>
    </row>
    <row r="87" spans="1:1" x14ac:dyDescent="0.25">
      <c r="A87" s="5">
        <v>2018</v>
      </c>
    </row>
    <row r="88" spans="1:1" x14ac:dyDescent="0.25">
      <c r="A88" s="5">
        <v>2019</v>
      </c>
    </row>
    <row r="89" spans="1:1" x14ac:dyDescent="0.25">
      <c r="A89" s="5">
        <v>2020</v>
      </c>
    </row>
    <row r="92" spans="1:1" x14ac:dyDescent="0.25">
      <c r="A92" s="5" t="s">
        <v>919</v>
      </c>
    </row>
    <row r="93" spans="1:1" x14ac:dyDescent="0.25">
      <c r="A93" s="5" t="s">
        <v>920</v>
      </c>
    </row>
    <row r="94" spans="1:1" x14ac:dyDescent="0.25">
      <c r="A94" s="5" t="s">
        <v>921</v>
      </c>
    </row>
    <row r="95" spans="1:1" x14ac:dyDescent="0.25">
      <c r="A95" s="5" t="s">
        <v>922</v>
      </c>
    </row>
    <row r="100" spans="1:1022" x14ac:dyDescent="0.25">
      <c r="A100" s="5" t="s">
        <v>98</v>
      </c>
      <c r="I100" s="5" t="s">
        <v>1193</v>
      </c>
      <c r="M100" s="101" t="s">
        <v>1242</v>
      </c>
      <c r="Q100" s="106" t="s">
        <v>23</v>
      </c>
      <c r="R100" s="108" t="s">
        <v>1488</v>
      </c>
      <c r="AMH100"/>
    </row>
    <row r="101" spans="1:1022" x14ac:dyDescent="0.25">
      <c r="A101" s="5" t="s">
        <v>924</v>
      </c>
      <c r="I101" s="5" t="s">
        <v>1090</v>
      </c>
      <c r="M101" s="102" t="s">
        <v>1243</v>
      </c>
      <c r="Q101" s="107" t="s">
        <v>1490</v>
      </c>
      <c r="R101" s="107" t="s">
        <v>1489</v>
      </c>
      <c r="AMH101"/>
    </row>
    <row r="102" spans="1:1022" x14ac:dyDescent="0.25">
      <c r="A102" s="5" t="s">
        <v>104</v>
      </c>
      <c r="I102" s="5" t="s">
        <v>1091</v>
      </c>
      <c r="M102" s="103" t="s">
        <v>1244</v>
      </c>
      <c r="Q102" s="107" t="s">
        <v>1492</v>
      </c>
      <c r="R102" s="107" t="s">
        <v>1491</v>
      </c>
      <c r="AMH102"/>
    </row>
    <row r="103" spans="1:1022" x14ac:dyDescent="0.25">
      <c r="A103" s="5" t="s">
        <v>105</v>
      </c>
      <c r="I103" s="5" t="s">
        <v>1092</v>
      </c>
      <c r="M103" s="102" t="s">
        <v>1245</v>
      </c>
      <c r="Q103" s="107" t="s">
        <v>1493</v>
      </c>
      <c r="R103" s="107" t="s">
        <v>1489</v>
      </c>
      <c r="AMH103"/>
    </row>
    <row r="104" spans="1:1022" x14ac:dyDescent="0.25">
      <c r="A104" s="5" t="s">
        <v>1831</v>
      </c>
      <c r="I104" s="5" t="s">
        <v>1093</v>
      </c>
      <c r="M104" s="103" t="s">
        <v>1246</v>
      </c>
      <c r="Q104" s="107" t="s">
        <v>1494</v>
      </c>
      <c r="R104" s="107" t="s">
        <v>1489</v>
      </c>
      <c r="AMH104"/>
    </row>
    <row r="105" spans="1:1022" x14ac:dyDescent="0.25">
      <c r="A105" s="5" t="s">
        <v>925</v>
      </c>
      <c r="I105" s="5" t="s">
        <v>1094</v>
      </c>
      <c r="M105" s="102" t="s">
        <v>1247</v>
      </c>
      <c r="Q105" s="107" t="s">
        <v>1495</v>
      </c>
      <c r="R105" s="107" t="s">
        <v>1489</v>
      </c>
      <c r="AMH105"/>
    </row>
    <row r="106" spans="1:1022" s="9" customFormat="1" x14ac:dyDescent="0.25">
      <c r="A106" s="5" t="s">
        <v>106</v>
      </c>
      <c r="I106" s="5" t="s">
        <v>1095</v>
      </c>
      <c r="M106" s="103" t="s">
        <v>1248</v>
      </c>
      <c r="Q106" s="107" t="s">
        <v>1496</v>
      </c>
      <c r="R106" s="107" t="s">
        <v>1489</v>
      </c>
    </row>
    <row r="107" spans="1:1022" x14ac:dyDescent="0.25">
      <c r="A107" s="390" t="s">
        <v>107</v>
      </c>
      <c r="I107" s="9" t="s">
        <v>1096</v>
      </c>
      <c r="M107" s="102" t="s">
        <v>1249</v>
      </c>
      <c r="Q107" s="107" t="s">
        <v>1497</v>
      </c>
      <c r="R107" s="107" t="s">
        <v>1489</v>
      </c>
      <c r="AMH107"/>
    </row>
    <row r="108" spans="1:1022" x14ac:dyDescent="0.25">
      <c r="A108" s="5" t="s">
        <v>108</v>
      </c>
      <c r="I108" s="5" t="s">
        <v>1097</v>
      </c>
      <c r="M108" s="103" t="s">
        <v>1250</v>
      </c>
      <c r="Q108" s="107" t="s">
        <v>1498</v>
      </c>
      <c r="R108" s="107" t="s">
        <v>1489</v>
      </c>
      <c r="AMH108"/>
    </row>
    <row r="109" spans="1:1022" x14ac:dyDescent="0.25">
      <c r="A109" s="5" t="s">
        <v>109</v>
      </c>
      <c r="I109" s="5" t="s">
        <v>1098</v>
      </c>
      <c r="M109" s="102" t="s">
        <v>1251</v>
      </c>
      <c r="Q109" s="107" t="s">
        <v>1499</v>
      </c>
      <c r="R109" s="107" t="s">
        <v>1489</v>
      </c>
      <c r="AMH109"/>
    </row>
    <row r="110" spans="1:1022" x14ac:dyDescent="0.25">
      <c r="A110" s="5" t="s">
        <v>110</v>
      </c>
      <c r="I110" s="5" t="s">
        <v>1099</v>
      </c>
      <c r="M110" s="103" t="s">
        <v>1252</v>
      </c>
      <c r="Q110" s="107" t="s">
        <v>1500</v>
      </c>
      <c r="R110" s="107" t="s">
        <v>1489</v>
      </c>
      <c r="AMH110"/>
    </row>
    <row r="111" spans="1:1022" x14ac:dyDescent="0.25">
      <c r="A111" s="5" t="s">
        <v>111</v>
      </c>
      <c r="I111" s="5" t="s">
        <v>1100</v>
      </c>
      <c r="M111" s="102" t="s">
        <v>1253</v>
      </c>
      <c r="Q111" s="107" t="s">
        <v>1501</v>
      </c>
      <c r="R111" s="107" t="s">
        <v>1489</v>
      </c>
      <c r="AMH111"/>
    </row>
    <row r="112" spans="1:1022" x14ac:dyDescent="0.25">
      <c r="A112" s="5" t="s">
        <v>112</v>
      </c>
      <c r="I112" s="5" t="s">
        <v>1101</v>
      </c>
      <c r="M112" s="103" t="s">
        <v>1254</v>
      </c>
      <c r="Q112" s="107" t="s">
        <v>1502</v>
      </c>
      <c r="R112" s="107" t="s">
        <v>1489</v>
      </c>
      <c r="AMH112"/>
    </row>
    <row r="113" spans="1:1022" x14ac:dyDescent="0.25">
      <c r="A113" s="5" t="s">
        <v>113</v>
      </c>
      <c r="I113" s="5" t="s">
        <v>1102</v>
      </c>
      <c r="M113" s="102" t="s">
        <v>1255</v>
      </c>
      <c r="Q113" s="107" t="s">
        <v>1503</v>
      </c>
      <c r="R113" s="107" t="s">
        <v>1489</v>
      </c>
      <c r="AMH113"/>
    </row>
    <row r="114" spans="1:1022" x14ac:dyDescent="0.25">
      <c r="A114" s="5" t="s">
        <v>114</v>
      </c>
      <c r="I114" s="5" t="s">
        <v>1103</v>
      </c>
      <c r="M114" s="103" t="s">
        <v>1256</v>
      </c>
      <c r="Q114" s="107" t="s">
        <v>1504</v>
      </c>
      <c r="R114" s="107" t="s">
        <v>1489</v>
      </c>
      <c r="AMH114"/>
    </row>
    <row r="115" spans="1:1022" x14ac:dyDescent="0.25">
      <c r="A115" s="5" t="s">
        <v>115</v>
      </c>
      <c r="I115" s="5" t="s">
        <v>1104</v>
      </c>
      <c r="M115" s="102" t="s">
        <v>1257</v>
      </c>
      <c r="Q115" s="107" t="s">
        <v>1505</v>
      </c>
      <c r="R115" s="107" t="s">
        <v>1491</v>
      </c>
      <c r="AMH115"/>
    </row>
    <row r="116" spans="1:1022" x14ac:dyDescent="0.25">
      <c r="A116" s="5" t="s">
        <v>116</v>
      </c>
      <c r="I116" s="5" t="s">
        <v>1105</v>
      </c>
      <c r="M116" s="103" t="s">
        <v>1258</v>
      </c>
      <c r="Q116" s="107" t="s">
        <v>1506</v>
      </c>
      <c r="R116" s="107" t="s">
        <v>1489</v>
      </c>
      <c r="AMH116"/>
    </row>
    <row r="117" spans="1:1022" x14ac:dyDescent="0.25">
      <c r="A117" s="5" t="s">
        <v>117</v>
      </c>
      <c r="I117" s="5" t="s">
        <v>1106</v>
      </c>
      <c r="M117" s="102" t="s">
        <v>1259</v>
      </c>
      <c r="Q117" s="107" t="s">
        <v>1507</v>
      </c>
      <c r="R117" s="107" t="s">
        <v>1489</v>
      </c>
      <c r="AMH117"/>
    </row>
    <row r="118" spans="1:1022" x14ac:dyDescent="0.25">
      <c r="A118" s="5" t="s">
        <v>118</v>
      </c>
      <c r="I118" s="5" t="s">
        <v>1718</v>
      </c>
      <c r="M118" s="103" t="s">
        <v>1260</v>
      </c>
      <c r="Q118" s="107" t="s">
        <v>1508</v>
      </c>
      <c r="R118" s="107" t="s">
        <v>1489</v>
      </c>
      <c r="AMH118"/>
    </row>
    <row r="119" spans="1:1022" x14ac:dyDescent="0.25">
      <c r="A119" s="5" t="s">
        <v>119</v>
      </c>
      <c r="I119" s="5" t="s">
        <v>1107</v>
      </c>
      <c r="M119" s="102" t="s">
        <v>1261</v>
      </c>
      <c r="Q119" s="107" t="s">
        <v>1509</v>
      </c>
      <c r="R119" s="107" t="s">
        <v>1489</v>
      </c>
      <c r="AMH119"/>
    </row>
    <row r="120" spans="1:1022" x14ac:dyDescent="0.25">
      <c r="A120" s="5" t="s">
        <v>120</v>
      </c>
      <c r="I120" s="5" t="s">
        <v>1108</v>
      </c>
      <c r="M120" s="103" t="s">
        <v>1262</v>
      </c>
      <c r="Q120" s="107" t="s">
        <v>1510</v>
      </c>
      <c r="R120" s="107" t="s">
        <v>1489</v>
      </c>
      <c r="AMH120"/>
    </row>
    <row r="121" spans="1:1022" x14ac:dyDescent="0.25">
      <c r="A121" s="5" t="s">
        <v>121</v>
      </c>
      <c r="I121" s="5" t="s">
        <v>1109</v>
      </c>
      <c r="M121" s="102" t="s">
        <v>1263</v>
      </c>
      <c r="Q121" s="107" t="s">
        <v>1511</v>
      </c>
      <c r="R121" s="107" t="s">
        <v>1489</v>
      </c>
      <c r="AMH121"/>
    </row>
    <row r="122" spans="1:1022" x14ac:dyDescent="0.25">
      <c r="A122" s="5" t="s">
        <v>122</v>
      </c>
      <c r="I122" s="5" t="s">
        <v>1110</v>
      </c>
      <c r="M122" s="103" t="s">
        <v>1264</v>
      </c>
      <c r="Q122" s="107" t="s">
        <v>1512</v>
      </c>
      <c r="R122" s="107" t="s">
        <v>1489</v>
      </c>
      <c r="AMH122"/>
    </row>
    <row r="123" spans="1:1022" x14ac:dyDescent="0.25">
      <c r="A123" s="5" t="s">
        <v>123</v>
      </c>
      <c r="I123" s="5" t="s">
        <v>1111</v>
      </c>
      <c r="M123" s="102" t="s">
        <v>1265</v>
      </c>
      <c r="Q123" s="107" t="s">
        <v>1513</v>
      </c>
      <c r="R123" s="107" t="s">
        <v>1491</v>
      </c>
      <c r="AMH123"/>
    </row>
    <row r="124" spans="1:1022" x14ac:dyDescent="0.25">
      <c r="A124" s="5" t="s">
        <v>124</v>
      </c>
      <c r="I124" s="5" t="s">
        <v>1112</v>
      </c>
      <c r="M124" s="103" t="s">
        <v>1266</v>
      </c>
      <c r="Q124" s="107" t="s">
        <v>1514</v>
      </c>
      <c r="R124" s="107" t="s">
        <v>1514</v>
      </c>
      <c r="AMH124"/>
    </row>
    <row r="125" spans="1:1022" x14ac:dyDescent="0.25">
      <c r="A125" s="5" t="s">
        <v>125</v>
      </c>
      <c r="I125" s="5" t="s">
        <v>1113</v>
      </c>
      <c r="M125" s="102" t="s">
        <v>1267</v>
      </c>
      <c r="Q125" s="107" t="s">
        <v>1515</v>
      </c>
      <c r="R125" s="107" t="s">
        <v>1489</v>
      </c>
      <c r="AMH125"/>
    </row>
    <row r="126" spans="1:1022" x14ac:dyDescent="0.25">
      <c r="A126" s="5" t="s">
        <v>126</v>
      </c>
      <c r="I126" s="5" t="s">
        <v>1114</v>
      </c>
      <c r="M126" s="103" t="s">
        <v>1268</v>
      </c>
      <c r="Q126" s="107" t="s">
        <v>1516</v>
      </c>
      <c r="R126" s="107" t="s">
        <v>1516</v>
      </c>
      <c r="AMH126"/>
    </row>
    <row r="127" spans="1:1022" x14ac:dyDescent="0.25">
      <c r="A127" s="5" t="s">
        <v>127</v>
      </c>
      <c r="I127" s="5" t="s">
        <v>1115</v>
      </c>
      <c r="M127" s="102" t="s">
        <v>1269</v>
      </c>
      <c r="Q127" s="107" t="s">
        <v>1517</v>
      </c>
      <c r="R127" s="107" t="s">
        <v>1489</v>
      </c>
      <c r="AMH127"/>
    </row>
    <row r="128" spans="1:1022" x14ac:dyDescent="0.25">
      <c r="A128" s="5" t="s">
        <v>128</v>
      </c>
      <c r="I128" s="5" t="s">
        <v>1116</v>
      </c>
      <c r="M128" s="103" t="s">
        <v>1270</v>
      </c>
      <c r="Q128" s="107" t="s">
        <v>1518</v>
      </c>
      <c r="R128" s="107" t="s">
        <v>1489</v>
      </c>
      <c r="AMH128"/>
    </row>
    <row r="129" spans="1:1022" x14ac:dyDescent="0.25">
      <c r="A129" s="5" t="s">
        <v>129</v>
      </c>
      <c r="I129" s="5" t="s">
        <v>1117</v>
      </c>
      <c r="M129" s="102" t="s">
        <v>1271</v>
      </c>
      <c r="Q129" s="107" t="s">
        <v>1519</v>
      </c>
      <c r="R129" s="107" t="s">
        <v>1489</v>
      </c>
      <c r="AMH129"/>
    </row>
    <row r="130" spans="1:1022" x14ac:dyDescent="0.25">
      <c r="A130" s="5" t="s">
        <v>130</v>
      </c>
      <c r="I130" s="5" t="s">
        <v>1118</v>
      </c>
      <c r="M130" s="103" t="s">
        <v>1272</v>
      </c>
      <c r="Q130" s="107" t="s">
        <v>1520</v>
      </c>
      <c r="R130" s="107" t="s">
        <v>1489</v>
      </c>
      <c r="AMH130"/>
    </row>
    <row r="131" spans="1:1022" x14ac:dyDescent="0.25">
      <c r="A131" s="5" t="s">
        <v>131</v>
      </c>
      <c r="I131" s="5" t="s">
        <v>1119</v>
      </c>
      <c r="M131" s="102" t="s">
        <v>1273</v>
      </c>
      <c r="Q131" s="107" t="s">
        <v>1521</v>
      </c>
      <c r="R131" s="107" t="s">
        <v>1489</v>
      </c>
      <c r="AMH131"/>
    </row>
    <row r="132" spans="1:1022" x14ac:dyDescent="0.25">
      <c r="A132" s="5" t="s">
        <v>132</v>
      </c>
      <c r="I132" s="5" t="s">
        <v>1120</v>
      </c>
      <c r="M132" s="103" t="s">
        <v>1274</v>
      </c>
      <c r="Q132" s="107" t="s">
        <v>1522</v>
      </c>
      <c r="R132" s="107" t="s">
        <v>1491</v>
      </c>
      <c r="AMH132"/>
    </row>
    <row r="133" spans="1:1022" x14ac:dyDescent="0.25">
      <c r="A133" s="5" t="s">
        <v>133</v>
      </c>
      <c r="I133" s="5" t="s">
        <v>1121</v>
      </c>
      <c r="M133" s="102" t="s">
        <v>1275</v>
      </c>
      <c r="Q133" s="107" t="s">
        <v>1523</v>
      </c>
      <c r="R133" s="107" t="s">
        <v>1489</v>
      </c>
      <c r="AMH133"/>
    </row>
    <row r="134" spans="1:1022" x14ac:dyDescent="0.25">
      <c r="A134" s="5" t="s">
        <v>134</v>
      </c>
      <c r="I134" s="5" t="s">
        <v>1122</v>
      </c>
      <c r="M134" s="103" t="s">
        <v>1276</v>
      </c>
      <c r="Q134" s="107" t="s">
        <v>1524</v>
      </c>
      <c r="R134" s="107" t="s">
        <v>1489</v>
      </c>
      <c r="AMH134"/>
    </row>
    <row r="135" spans="1:1022" x14ac:dyDescent="0.25">
      <c r="A135" s="5" t="s">
        <v>135</v>
      </c>
      <c r="I135" s="5" t="s">
        <v>1123</v>
      </c>
      <c r="M135" s="102" t="s">
        <v>1277</v>
      </c>
      <c r="Q135" s="107" t="s">
        <v>1525</v>
      </c>
      <c r="R135" s="107" t="s">
        <v>1489</v>
      </c>
      <c r="AMH135"/>
    </row>
    <row r="136" spans="1:1022" x14ac:dyDescent="0.25">
      <c r="A136" s="5" t="s">
        <v>136</v>
      </c>
      <c r="I136" s="5" t="s">
        <v>1124</v>
      </c>
      <c r="M136" s="103" t="s">
        <v>1278</v>
      </c>
      <c r="Q136" s="107" t="s">
        <v>1526</v>
      </c>
      <c r="R136" s="107" t="s">
        <v>1489</v>
      </c>
      <c r="AMH136"/>
    </row>
    <row r="137" spans="1:1022" x14ac:dyDescent="0.25">
      <c r="A137" s="5" t="s">
        <v>137</v>
      </c>
      <c r="I137" s="5" t="s">
        <v>1125</v>
      </c>
      <c r="M137" s="102" t="s">
        <v>1279</v>
      </c>
      <c r="Q137" s="107" t="s">
        <v>1527</v>
      </c>
      <c r="R137" s="107" t="s">
        <v>1491</v>
      </c>
      <c r="AMH137"/>
    </row>
    <row r="138" spans="1:1022" x14ac:dyDescent="0.25">
      <c r="A138" s="5" t="s">
        <v>138</v>
      </c>
      <c r="I138" s="5" t="s">
        <v>1126</v>
      </c>
      <c r="M138" s="103" t="s">
        <v>1280</v>
      </c>
      <c r="Q138" s="107" t="s">
        <v>1528</v>
      </c>
      <c r="R138" s="107" t="s">
        <v>1489</v>
      </c>
      <c r="AMH138"/>
    </row>
    <row r="139" spans="1:1022" x14ac:dyDescent="0.25">
      <c r="A139" s="5" t="s">
        <v>139</v>
      </c>
      <c r="I139" s="5" t="s">
        <v>1127</v>
      </c>
      <c r="M139" s="102" t="s">
        <v>1281</v>
      </c>
      <c r="Q139" s="107" t="s">
        <v>1529</v>
      </c>
      <c r="R139" s="107" t="s">
        <v>1489</v>
      </c>
      <c r="AMH139"/>
    </row>
    <row r="140" spans="1:1022" x14ac:dyDescent="0.25">
      <c r="A140" s="5" t="s">
        <v>926</v>
      </c>
      <c r="I140" s="5" t="s">
        <v>1719</v>
      </c>
      <c r="M140" s="103" t="s">
        <v>1282</v>
      </c>
      <c r="Q140" s="107" t="s">
        <v>1530</v>
      </c>
      <c r="R140" s="107" t="s">
        <v>1489</v>
      </c>
      <c r="AMH140"/>
    </row>
    <row r="141" spans="1:1022" x14ac:dyDescent="0.25">
      <c r="A141" s="5" t="s">
        <v>140</v>
      </c>
      <c r="I141" s="5" t="s">
        <v>1128</v>
      </c>
      <c r="M141" s="102" t="s">
        <v>1283</v>
      </c>
      <c r="Q141" s="107" t="s">
        <v>1531</v>
      </c>
      <c r="R141" s="107" t="s">
        <v>1489</v>
      </c>
      <c r="AMH141"/>
    </row>
    <row r="142" spans="1:1022" x14ac:dyDescent="0.25">
      <c r="A142" s="5" t="s">
        <v>141</v>
      </c>
      <c r="I142" s="5" t="s">
        <v>1129</v>
      </c>
      <c r="M142" s="103" t="s">
        <v>1284</v>
      </c>
      <c r="Q142" s="107" t="s">
        <v>1532</v>
      </c>
      <c r="R142" s="107" t="s">
        <v>1489</v>
      </c>
      <c r="AMH142"/>
    </row>
    <row r="143" spans="1:1022" x14ac:dyDescent="0.25">
      <c r="A143" s="5" t="s">
        <v>142</v>
      </c>
      <c r="I143" s="5" t="s">
        <v>1130</v>
      </c>
      <c r="M143" s="102" t="s">
        <v>1285</v>
      </c>
      <c r="Q143" s="107" t="s">
        <v>1533</v>
      </c>
      <c r="R143" s="107" t="s">
        <v>1489</v>
      </c>
      <c r="AMH143"/>
    </row>
    <row r="144" spans="1:1022" x14ac:dyDescent="0.25">
      <c r="A144" s="5" t="s">
        <v>1832</v>
      </c>
      <c r="I144" s="5" t="s">
        <v>1131</v>
      </c>
      <c r="M144" s="103" t="s">
        <v>1286</v>
      </c>
      <c r="Q144" s="107" t="s">
        <v>1534</v>
      </c>
      <c r="R144" s="107" t="s">
        <v>1489</v>
      </c>
      <c r="AMH144"/>
    </row>
    <row r="145" spans="1:1022" x14ac:dyDescent="0.25">
      <c r="A145" s="5" t="s">
        <v>143</v>
      </c>
      <c r="I145" s="5" t="s">
        <v>1132</v>
      </c>
      <c r="M145" s="102" t="s">
        <v>1287</v>
      </c>
      <c r="Q145" s="107" t="s">
        <v>1535</v>
      </c>
      <c r="R145" s="107" t="s">
        <v>1489</v>
      </c>
      <c r="AMH145"/>
    </row>
    <row r="146" spans="1:1022" x14ac:dyDescent="0.25">
      <c r="A146" s="5" t="s">
        <v>1833</v>
      </c>
      <c r="I146" s="5" t="s">
        <v>1133</v>
      </c>
      <c r="M146" s="103" t="s">
        <v>1288</v>
      </c>
      <c r="Q146" s="107" t="s">
        <v>1536</v>
      </c>
      <c r="R146" s="107" t="s">
        <v>1516</v>
      </c>
      <c r="AMH146"/>
    </row>
    <row r="147" spans="1:1022" x14ac:dyDescent="0.25">
      <c r="A147" s="5" t="s">
        <v>927</v>
      </c>
      <c r="I147" s="5" t="s">
        <v>1134</v>
      </c>
      <c r="M147" s="102" t="s">
        <v>1289</v>
      </c>
      <c r="Q147" s="107" t="s">
        <v>1537</v>
      </c>
      <c r="R147" s="107" t="s">
        <v>1489</v>
      </c>
      <c r="AMH147"/>
    </row>
    <row r="148" spans="1:1022" x14ac:dyDescent="0.25">
      <c r="A148" s="5" t="s">
        <v>144</v>
      </c>
      <c r="I148" s="5" t="s">
        <v>1135</v>
      </c>
      <c r="M148" s="103" t="s">
        <v>1290</v>
      </c>
      <c r="Q148" s="107" t="s">
        <v>1538</v>
      </c>
      <c r="R148" s="107" t="s">
        <v>1516</v>
      </c>
      <c r="AMH148"/>
    </row>
    <row r="149" spans="1:1022" x14ac:dyDescent="0.25">
      <c r="A149" s="5" t="s">
        <v>145</v>
      </c>
      <c r="I149" s="5" t="s">
        <v>1136</v>
      </c>
      <c r="M149" s="102" t="s">
        <v>1291</v>
      </c>
      <c r="Q149" s="107" t="s">
        <v>1539</v>
      </c>
      <c r="R149" s="107" t="s">
        <v>1489</v>
      </c>
      <c r="AMH149"/>
    </row>
    <row r="150" spans="1:1022" x14ac:dyDescent="0.25">
      <c r="A150" s="5" t="s">
        <v>146</v>
      </c>
      <c r="I150" s="5" t="s">
        <v>1137</v>
      </c>
      <c r="M150" s="103" t="s">
        <v>1292</v>
      </c>
      <c r="Q150" s="107" t="s">
        <v>1540</v>
      </c>
      <c r="R150" s="107" t="s">
        <v>1516</v>
      </c>
      <c r="AMH150"/>
    </row>
    <row r="151" spans="1:1022" x14ac:dyDescent="0.25">
      <c r="A151" s="5" t="s">
        <v>147</v>
      </c>
      <c r="I151" s="5" t="s">
        <v>1138</v>
      </c>
      <c r="M151" s="102" t="s">
        <v>1293</v>
      </c>
      <c r="Q151" s="107" t="s">
        <v>1541</v>
      </c>
      <c r="R151" s="107" t="s">
        <v>1489</v>
      </c>
      <c r="AMH151"/>
    </row>
    <row r="152" spans="1:1022" x14ac:dyDescent="0.25">
      <c r="A152" s="5" t="s">
        <v>148</v>
      </c>
      <c r="I152" s="5" t="s">
        <v>1139</v>
      </c>
      <c r="M152" s="103" t="s">
        <v>1294</v>
      </c>
      <c r="Q152" s="107" t="s">
        <v>1542</v>
      </c>
      <c r="R152" s="107" t="s">
        <v>1491</v>
      </c>
      <c r="AMH152"/>
    </row>
    <row r="153" spans="1:1022" x14ac:dyDescent="0.25">
      <c r="A153" s="5" t="s">
        <v>928</v>
      </c>
      <c r="I153" s="5" t="s">
        <v>1140</v>
      </c>
      <c r="M153" s="102" t="s">
        <v>1295</v>
      </c>
      <c r="Q153" s="107" t="s">
        <v>1543</v>
      </c>
      <c r="R153" s="107" t="s">
        <v>1489</v>
      </c>
      <c r="AMH153"/>
    </row>
    <row r="154" spans="1:1022" x14ac:dyDescent="0.25">
      <c r="A154" s="5" t="s">
        <v>149</v>
      </c>
      <c r="I154" s="5" t="s">
        <v>1141</v>
      </c>
      <c r="M154" s="103" t="s">
        <v>1296</v>
      </c>
      <c r="Q154" s="107" t="s">
        <v>1544</v>
      </c>
      <c r="R154" s="107" t="s">
        <v>1516</v>
      </c>
      <c r="AMH154"/>
    </row>
    <row r="155" spans="1:1022" x14ac:dyDescent="0.25">
      <c r="A155" s="5" t="s">
        <v>150</v>
      </c>
      <c r="I155" s="5" t="s">
        <v>1142</v>
      </c>
      <c r="M155" s="102" t="s">
        <v>1297</v>
      </c>
      <c r="Q155" s="107" t="s">
        <v>1545</v>
      </c>
      <c r="R155" s="107" t="s">
        <v>1489</v>
      </c>
      <c r="AMH155"/>
    </row>
    <row r="156" spans="1:1022" x14ac:dyDescent="0.25">
      <c r="A156" s="5" t="s">
        <v>151</v>
      </c>
      <c r="I156" s="5" t="s">
        <v>1143</v>
      </c>
      <c r="M156" s="103" t="s">
        <v>1298</v>
      </c>
      <c r="Q156" s="107" t="s">
        <v>1546</v>
      </c>
      <c r="R156" s="107" t="s">
        <v>1489</v>
      </c>
      <c r="AMH156"/>
    </row>
    <row r="157" spans="1:1022" x14ac:dyDescent="0.25">
      <c r="A157" s="5" t="s">
        <v>152</v>
      </c>
      <c r="I157" s="5" t="s">
        <v>1144</v>
      </c>
      <c r="M157" s="102" t="s">
        <v>1299</v>
      </c>
      <c r="Q157" s="107" t="s">
        <v>1547</v>
      </c>
      <c r="R157" s="107" t="s">
        <v>1489</v>
      </c>
      <c r="AMH157"/>
    </row>
    <row r="158" spans="1:1022" x14ac:dyDescent="0.25">
      <c r="A158" s="5" t="s">
        <v>153</v>
      </c>
      <c r="I158" s="5" t="s">
        <v>1145</v>
      </c>
      <c r="M158" s="103" t="s">
        <v>1300</v>
      </c>
      <c r="Q158" s="107" t="s">
        <v>1548</v>
      </c>
      <c r="R158" s="107" t="s">
        <v>1489</v>
      </c>
      <c r="AMH158"/>
    </row>
    <row r="159" spans="1:1022" x14ac:dyDescent="0.25">
      <c r="A159" s="5" t="s">
        <v>154</v>
      </c>
      <c r="I159" s="5" t="s">
        <v>1146</v>
      </c>
      <c r="M159" s="102" t="s">
        <v>1301</v>
      </c>
      <c r="Q159" s="107" t="s">
        <v>1549</v>
      </c>
      <c r="R159" s="107" t="s">
        <v>1489</v>
      </c>
      <c r="AMH159"/>
    </row>
    <row r="160" spans="1:1022" x14ac:dyDescent="0.25">
      <c r="A160" s="5" t="s">
        <v>155</v>
      </c>
      <c r="I160" s="5" t="s">
        <v>1147</v>
      </c>
      <c r="M160" s="103" t="s">
        <v>1302</v>
      </c>
      <c r="Q160" s="107" t="s">
        <v>1550</v>
      </c>
      <c r="R160" s="107" t="s">
        <v>1489</v>
      </c>
      <c r="AMH160"/>
    </row>
    <row r="161" spans="1:1022" x14ac:dyDescent="0.25">
      <c r="A161" s="5" t="s">
        <v>156</v>
      </c>
      <c r="I161" s="5" t="s">
        <v>1148</v>
      </c>
      <c r="M161" s="102" t="s">
        <v>1303</v>
      </c>
      <c r="Q161" s="107" t="s">
        <v>1551</v>
      </c>
      <c r="R161" s="107" t="s">
        <v>1489</v>
      </c>
      <c r="AMH161"/>
    </row>
    <row r="162" spans="1:1022" x14ac:dyDescent="0.25">
      <c r="A162" s="5" t="s">
        <v>157</v>
      </c>
      <c r="I162" s="5" t="s">
        <v>1149</v>
      </c>
      <c r="M162" s="103" t="s">
        <v>1304</v>
      </c>
      <c r="Q162" s="107" t="s">
        <v>1552</v>
      </c>
      <c r="R162" s="107" t="s">
        <v>1489</v>
      </c>
      <c r="AMH162"/>
    </row>
    <row r="163" spans="1:1022" x14ac:dyDescent="0.25">
      <c r="A163" s="5" t="s">
        <v>158</v>
      </c>
      <c r="I163" s="5" t="s">
        <v>1150</v>
      </c>
      <c r="M163" s="102" t="s">
        <v>1305</v>
      </c>
      <c r="Q163" s="107" t="s">
        <v>1553</v>
      </c>
      <c r="R163" s="107" t="s">
        <v>1489</v>
      </c>
      <c r="AMH163"/>
    </row>
    <row r="164" spans="1:1022" x14ac:dyDescent="0.25">
      <c r="A164" s="5" t="s">
        <v>1834</v>
      </c>
      <c r="I164" s="5" t="s">
        <v>1151</v>
      </c>
      <c r="M164" s="103" t="s">
        <v>1306</v>
      </c>
      <c r="Q164" s="107" t="s">
        <v>1554</v>
      </c>
      <c r="R164" s="107" t="s">
        <v>1491</v>
      </c>
      <c r="AMH164"/>
    </row>
    <row r="165" spans="1:1022" x14ac:dyDescent="0.25">
      <c r="A165" s="5" t="s">
        <v>159</v>
      </c>
      <c r="I165" s="5" t="s">
        <v>1152</v>
      </c>
      <c r="M165" s="102" t="s">
        <v>1307</v>
      </c>
      <c r="Q165" s="107" t="s">
        <v>1555</v>
      </c>
      <c r="R165" s="107" t="s">
        <v>1489</v>
      </c>
      <c r="AMH165"/>
    </row>
    <row r="166" spans="1:1022" x14ac:dyDescent="0.25">
      <c r="A166" s="5" t="s">
        <v>160</v>
      </c>
      <c r="I166" s="5" t="s">
        <v>1153</v>
      </c>
      <c r="M166" s="103" t="s">
        <v>1308</v>
      </c>
      <c r="Q166" s="107" t="s">
        <v>1556</v>
      </c>
      <c r="R166" s="107" t="s">
        <v>1489</v>
      </c>
      <c r="AMH166"/>
    </row>
    <row r="167" spans="1:1022" x14ac:dyDescent="0.25">
      <c r="A167" s="5" t="s">
        <v>161</v>
      </c>
      <c r="I167" s="5" t="s">
        <v>1154</v>
      </c>
      <c r="M167" s="102" t="s">
        <v>1309</v>
      </c>
      <c r="Q167" s="107" t="s">
        <v>1557</v>
      </c>
      <c r="R167" s="107" t="s">
        <v>1491</v>
      </c>
      <c r="AMH167"/>
    </row>
    <row r="168" spans="1:1022" x14ac:dyDescent="0.25">
      <c r="A168" s="5" t="s">
        <v>162</v>
      </c>
      <c r="I168" s="5" t="s">
        <v>1155</v>
      </c>
      <c r="M168" s="103" t="s">
        <v>1310</v>
      </c>
      <c r="AMH168"/>
    </row>
    <row r="169" spans="1:1022" x14ac:dyDescent="0.25">
      <c r="A169" s="5" t="s">
        <v>163</v>
      </c>
      <c r="I169" s="5" t="s">
        <v>1156</v>
      </c>
      <c r="M169" s="102" t="s">
        <v>1311</v>
      </c>
      <c r="AMH169"/>
    </row>
    <row r="170" spans="1:1022" x14ac:dyDescent="0.25">
      <c r="A170" s="5" t="s">
        <v>164</v>
      </c>
      <c r="I170" s="5" t="s">
        <v>1157</v>
      </c>
      <c r="M170" s="103" t="s">
        <v>1312</v>
      </c>
      <c r="AMH170"/>
    </row>
    <row r="171" spans="1:1022" x14ac:dyDescent="0.25">
      <c r="A171" s="5" t="s">
        <v>165</v>
      </c>
      <c r="I171" s="5" t="s">
        <v>1158</v>
      </c>
      <c r="M171" s="102" t="s">
        <v>1313</v>
      </c>
      <c r="AMH171"/>
    </row>
    <row r="172" spans="1:1022" x14ac:dyDescent="0.25">
      <c r="A172" s="5" t="s">
        <v>166</v>
      </c>
      <c r="I172" s="5" t="s">
        <v>1159</v>
      </c>
      <c r="M172" s="103" t="s">
        <v>1314</v>
      </c>
      <c r="AMH172"/>
    </row>
    <row r="173" spans="1:1022" x14ac:dyDescent="0.25">
      <c r="A173" s="5" t="s">
        <v>167</v>
      </c>
      <c r="I173" s="5" t="s">
        <v>1160</v>
      </c>
      <c r="M173" s="102" t="s">
        <v>1315</v>
      </c>
      <c r="AMH173"/>
    </row>
    <row r="174" spans="1:1022" x14ac:dyDescent="0.25">
      <c r="A174" s="5" t="s">
        <v>168</v>
      </c>
      <c r="I174" s="5" t="s">
        <v>1161</v>
      </c>
      <c r="M174" s="103" t="s">
        <v>1316</v>
      </c>
      <c r="AMH174"/>
    </row>
    <row r="175" spans="1:1022" x14ac:dyDescent="0.25">
      <c r="A175" s="5" t="s">
        <v>169</v>
      </c>
      <c r="I175" s="5" t="s">
        <v>1162</v>
      </c>
      <c r="M175" s="102" t="s">
        <v>1317</v>
      </c>
      <c r="AMH175"/>
    </row>
    <row r="176" spans="1:1022" x14ac:dyDescent="0.25">
      <c r="A176" s="5" t="s">
        <v>170</v>
      </c>
      <c r="I176" s="5" t="s">
        <v>1163</v>
      </c>
      <c r="M176" s="103" t="s">
        <v>1318</v>
      </c>
      <c r="AMH176"/>
    </row>
    <row r="177" spans="1:1022" x14ac:dyDescent="0.25">
      <c r="A177" s="5" t="s">
        <v>171</v>
      </c>
      <c r="I177" s="5" t="s">
        <v>1164</v>
      </c>
      <c r="M177" s="102" t="s">
        <v>1319</v>
      </c>
      <c r="AMH177"/>
    </row>
    <row r="178" spans="1:1022" x14ac:dyDescent="0.25">
      <c r="A178" s="5" t="s">
        <v>172</v>
      </c>
      <c r="I178" s="5" t="s">
        <v>1165</v>
      </c>
      <c r="M178" s="103" t="s">
        <v>1320</v>
      </c>
      <c r="AMH178"/>
    </row>
    <row r="179" spans="1:1022" x14ac:dyDescent="0.25">
      <c r="A179" s="5" t="s">
        <v>173</v>
      </c>
      <c r="I179" s="5" t="s">
        <v>1166</v>
      </c>
      <c r="M179" s="102" t="s">
        <v>1321</v>
      </c>
      <c r="AMH179"/>
    </row>
    <row r="180" spans="1:1022" x14ac:dyDescent="0.25">
      <c r="A180" s="5" t="s">
        <v>174</v>
      </c>
      <c r="I180" s="5" t="s">
        <v>1167</v>
      </c>
      <c r="M180" s="103" t="s">
        <v>1322</v>
      </c>
      <c r="AMH180"/>
    </row>
    <row r="181" spans="1:1022" x14ac:dyDescent="0.25">
      <c r="A181" s="5" t="s">
        <v>175</v>
      </c>
      <c r="I181" s="5" t="s">
        <v>1168</v>
      </c>
      <c r="M181" s="102" t="s">
        <v>1323</v>
      </c>
      <c r="AMH181"/>
    </row>
    <row r="182" spans="1:1022" x14ac:dyDescent="0.25">
      <c r="A182" s="5" t="s">
        <v>176</v>
      </c>
      <c r="I182" s="5" t="s">
        <v>1169</v>
      </c>
      <c r="M182" s="103" t="s">
        <v>1324</v>
      </c>
      <c r="AMH182"/>
    </row>
    <row r="183" spans="1:1022" x14ac:dyDescent="0.25">
      <c r="A183" s="5" t="s">
        <v>177</v>
      </c>
      <c r="I183" s="5" t="s">
        <v>1170</v>
      </c>
      <c r="M183" s="102" t="s">
        <v>1325</v>
      </c>
      <c r="AMH183"/>
    </row>
    <row r="184" spans="1:1022" x14ac:dyDescent="0.25">
      <c r="A184" s="5" t="s">
        <v>178</v>
      </c>
      <c r="I184" s="5" t="s">
        <v>1171</v>
      </c>
      <c r="M184" s="103" t="s">
        <v>1326</v>
      </c>
      <c r="AMH184"/>
    </row>
    <row r="185" spans="1:1022" x14ac:dyDescent="0.25">
      <c r="A185" s="5" t="s">
        <v>179</v>
      </c>
      <c r="I185" s="5" t="s">
        <v>1172</v>
      </c>
      <c r="M185" s="102" t="s">
        <v>1327</v>
      </c>
      <c r="AMH185"/>
    </row>
    <row r="186" spans="1:1022" x14ac:dyDescent="0.25">
      <c r="A186" s="5" t="s">
        <v>180</v>
      </c>
      <c r="I186" s="5" t="s">
        <v>1173</v>
      </c>
      <c r="M186" s="103" t="s">
        <v>1328</v>
      </c>
      <c r="AMH186"/>
    </row>
    <row r="187" spans="1:1022" x14ac:dyDescent="0.25">
      <c r="A187" s="5" t="s">
        <v>181</v>
      </c>
      <c r="I187" s="5" t="s">
        <v>1174</v>
      </c>
      <c r="M187" s="102" t="s">
        <v>1329</v>
      </c>
      <c r="AMH187"/>
    </row>
    <row r="188" spans="1:1022" x14ac:dyDescent="0.25">
      <c r="A188" s="5" t="s">
        <v>182</v>
      </c>
      <c r="I188" s="5" t="s">
        <v>1175</v>
      </c>
      <c r="M188" s="103" t="s">
        <v>1330</v>
      </c>
      <c r="AMH188"/>
    </row>
    <row r="189" spans="1:1022" x14ac:dyDescent="0.25">
      <c r="A189" s="5" t="s">
        <v>183</v>
      </c>
      <c r="I189" s="5" t="s">
        <v>1176</v>
      </c>
      <c r="M189" s="102" t="s">
        <v>1331</v>
      </c>
      <c r="AMH189"/>
    </row>
    <row r="190" spans="1:1022" x14ac:dyDescent="0.25">
      <c r="A190" s="5" t="s">
        <v>184</v>
      </c>
      <c r="I190" s="5" t="s">
        <v>1177</v>
      </c>
      <c r="M190" s="103" t="s">
        <v>1332</v>
      </c>
      <c r="AMH190"/>
    </row>
    <row r="191" spans="1:1022" x14ac:dyDescent="0.25">
      <c r="A191" s="5" t="s">
        <v>185</v>
      </c>
      <c r="I191" s="5" t="s">
        <v>1178</v>
      </c>
      <c r="M191" s="102" t="s">
        <v>1333</v>
      </c>
      <c r="AMH191"/>
    </row>
    <row r="192" spans="1:1022" x14ac:dyDescent="0.25">
      <c r="A192" s="5" t="s">
        <v>186</v>
      </c>
      <c r="I192" s="5" t="s">
        <v>1179</v>
      </c>
      <c r="M192" s="103" t="s">
        <v>1334</v>
      </c>
      <c r="AMH192"/>
    </row>
    <row r="193" spans="1:1022" x14ac:dyDescent="0.25">
      <c r="A193" s="5" t="s">
        <v>187</v>
      </c>
      <c r="I193" s="5" t="s">
        <v>1180</v>
      </c>
      <c r="M193" s="102" t="s">
        <v>1335</v>
      </c>
      <c r="AMH193"/>
    </row>
    <row r="194" spans="1:1022" x14ac:dyDescent="0.25">
      <c r="A194" s="5" t="s">
        <v>188</v>
      </c>
      <c r="I194" s="5" t="s">
        <v>1181</v>
      </c>
      <c r="M194" s="103" t="s">
        <v>1336</v>
      </c>
      <c r="AMH194"/>
    </row>
    <row r="195" spans="1:1022" x14ac:dyDescent="0.25">
      <c r="A195" s="5" t="s">
        <v>189</v>
      </c>
      <c r="I195" s="5" t="s">
        <v>1182</v>
      </c>
      <c r="M195" s="102" t="s">
        <v>1337</v>
      </c>
      <c r="AMH195"/>
    </row>
    <row r="196" spans="1:1022" x14ac:dyDescent="0.25">
      <c r="A196" s="5" t="s">
        <v>190</v>
      </c>
      <c r="I196" s="5" t="s">
        <v>1183</v>
      </c>
      <c r="M196" s="103" t="s">
        <v>1338</v>
      </c>
      <c r="AMH196"/>
    </row>
    <row r="197" spans="1:1022" x14ac:dyDescent="0.25">
      <c r="A197" s="5" t="s">
        <v>191</v>
      </c>
      <c r="I197" s="5" t="s">
        <v>1184</v>
      </c>
      <c r="M197" s="102" t="s">
        <v>1339</v>
      </c>
      <c r="AMH197"/>
    </row>
    <row r="198" spans="1:1022" x14ac:dyDescent="0.25">
      <c r="A198" s="5" t="s">
        <v>192</v>
      </c>
      <c r="I198" s="5" t="s">
        <v>1185</v>
      </c>
      <c r="M198" s="103" t="s">
        <v>1340</v>
      </c>
      <c r="AMH198"/>
    </row>
    <row r="199" spans="1:1022" x14ac:dyDescent="0.25">
      <c r="A199" s="5" t="s">
        <v>193</v>
      </c>
      <c r="I199" s="5" t="s">
        <v>1186</v>
      </c>
      <c r="M199" s="102" t="s">
        <v>1341</v>
      </c>
      <c r="AMH199"/>
    </row>
    <row r="200" spans="1:1022" x14ac:dyDescent="0.25">
      <c r="A200" s="5" t="s">
        <v>194</v>
      </c>
      <c r="I200" s="5" t="s">
        <v>1187</v>
      </c>
      <c r="M200" s="103" t="s">
        <v>1342</v>
      </c>
      <c r="AMH200"/>
    </row>
    <row r="201" spans="1:1022" x14ac:dyDescent="0.25">
      <c r="A201" s="5" t="s">
        <v>195</v>
      </c>
      <c r="I201" s="5" t="s">
        <v>1188</v>
      </c>
      <c r="M201" s="102" t="s">
        <v>1343</v>
      </c>
      <c r="AMH201"/>
    </row>
    <row r="202" spans="1:1022" x14ac:dyDescent="0.25">
      <c r="A202" s="5" t="s">
        <v>196</v>
      </c>
      <c r="I202" s="5" t="s">
        <v>1189</v>
      </c>
      <c r="M202" s="103" t="s">
        <v>1344</v>
      </c>
      <c r="AMH202"/>
    </row>
    <row r="203" spans="1:1022" x14ac:dyDescent="0.25">
      <c r="A203" s="5" t="s">
        <v>929</v>
      </c>
      <c r="I203" s="5" t="s">
        <v>1190</v>
      </c>
      <c r="M203" s="102" t="s">
        <v>1345</v>
      </c>
      <c r="AMH203"/>
    </row>
    <row r="204" spans="1:1022" x14ac:dyDescent="0.25">
      <c r="A204" s="5" t="s">
        <v>930</v>
      </c>
      <c r="I204" s="5" t="s">
        <v>1191</v>
      </c>
      <c r="M204" s="103" t="s">
        <v>1346</v>
      </c>
      <c r="AMH204"/>
    </row>
    <row r="205" spans="1:1022" x14ac:dyDescent="0.25">
      <c r="A205" s="5" t="s">
        <v>931</v>
      </c>
      <c r="I205" s="5" t="s">
        <v>1192</v>
      </c>
      <c r="M205" s="102" t="s">
        <v>1347</v>
      </c>
      <c r="AMH205"/>
    </row>
    <row r="206" spans="1:1022" x14ac:dyDescent="0.25">
      <c r="A206" s="5" t="s">
        <v>197</v>
      </c>
      <c r="I206" s="5" t="s">
        <v>1720</v>
      </c>
      <c r="M206" s="103" t="s">
        <v>1348</v>
      </c>
      <c r="AMH206"/>
    </row>
    <row r="207" spans="1:1022" x14ac:dyDescent="0.25">
      <c r="A207" s="5" t="s">
        <v>198</v>
      </c>
      <c r="I207" s="5" t="s">
        <v>1721</v>
      </c>
      <c r="M207" s="102" t="s">
        <v>1349</v>
      </c>
      <c r="AMH207"/>
    </row>
    <row r="208" spans="1:1022" x14ac:dyDescent="0.25">
      <c r="A208" s="5" t="s">
        <v>199</v>
      </c>
      <c r="I208" s="5" t="s">
        <v>1722</v>
      </c>
      <c r="M208" s="103" t="s">
        <v>1350</v>
      </c>
      <c r="AMH208"/>
    </row>
    <row r="209" spans="1:1022" x14ac:dyDescent="0.25">
      <c r="A209" s="5" t="s">
        <v>200</v>
      </c>
      <c r="I209" s="5" t="s">
        <v>1723</v>
      </c>
      <c r="M209" s="102" t="s">
        <v>1351</v>
      </c>
      <c r="AMH209"/>
    </row>
    <row r="210" spans="1:1022" x14ac:dyDescent="0.25">
      <c r="A210" s="5" t="s">
        <v>201</v>
      </c>
      <c r="I210" s="389" t="s">
        <v>1724</v>
      </c>
      <c r="M210" s="103" t="s">
        <v>1352</v>
      </c>
      <c r="AMH210"/>
    </row>
    <row r="211" spans="1:1022" x14ac:dyDescent="0.25">
      <c r="A211" s="5" t="s">
        <v>202</v>
      </c>
      <c r="I211" s="389" t="s">
        <v>1725</v>
      </c>
      <c r="M211" s="102" t="s">
        <v>1353</v>
      </c>
      <c r="AMH211"/>
    </row>
    <row r="212" spans="1:1022" x14ac:dyDescent="0.25">
      <c r="A212" s="5" t="s">
        <v>203</v>
      </c>
      <c r="I212" s="389" t="s">
        <v>1726</v>
      </c>
      <c r="M212" s="103" t="s">
        <v>1354</v>
      </c>
      <c r="AMH212"/>
    </row>
    <row r="213" spans="1:1022" x14ac:dyDescent="0.25">
      <c r="A213" s="5" t="s">
        <v>204</v>
      </c>
      <c r="I213" s="389" t="s">
        <v>1727</v>
      </c>
      <c r="M213" s="102" t="s">
        <v>1355</v>
      </c>
      <c r="AMH213"/>
    </row>
    <row r="214" spans="1:1022" x14ac:dyDescent="0.25">
      <c r="A214" s="5" t="s">
        <v>205</v>
      </c>
      <c r="I214" s="389" t="s">
        <v>1728</v>
      </c>
      <c r="M214" s="103" t="s">
        <v>1356</v>
      </c>
      <c r="AMH214"/>
    </row>
    <row r="215" spans="1:1022" x14ac:dyDescent="0.25">
      <c r="A215" s="5" t="s">
        <v>206</v>
      </c>
      <c r="I215" s="389" t="s">
        <v>1729</v>
      </c>
      <c r="M215" s="102" t="s">
        <v>1357</v>
      </c>
      <c r="AMH215"/>
    </row>
    <row r="216" spans="1:1022" x14ac:dyDescent="0.25">
      <c r="A216" s="5" t="s">
        <v>207</v>
      </c>
      <c r="I216" s="389" t="s">
        <v>1730</v>
      </c>
      <c r="M216" s="103" t="s">
        <v>1358</v>
      </c>
      <c r="AMH216"/>
    </row>
    <row r="217" spans="1:1022" x14ac:dyDescent="0.25">
      <c r="A217" s="5" t="s">
        <v>208</v>
      </c>
      <c r="I217" s="389" t="s">
        <v>1731</v>
      </c>
      <c r="M217" s="102" t="s">
        <v>1359</v>
      </c>
      <c r="AMH217"/>
    </row>
    <row r="218" spans="1:1022" x14ac:dyDescent="0.25">
      <c r="A218" s="5" t="s">
        <v>209</v>
      </c>
      <c r="I218" s="389" t="s">
        <v>1732</v>
      </c>
      <c r="M218" s="103" t="s">
        <v>1360</v>
      </c>
      <c r="AMH218"/>
    </row>
    <row r="219" spans="1:1022" x14ac:dyDescent="0.25">
      <c r="A219" s="5" t="s">
        <v>210</v>
      </c>
      <c r="I219" s="389" t="s">
        <v>1733</v>
      </c>
      <c r="M219" s="102" t="s">
        <v>1361</v>
      </c>
      <c r="AMH219"/>
    </row>
    <row r="220" spans="1:1022" x14ac:dyDescent="0.25">
      <c r="A220" s="5" t="s">
        <v>211</v>
      </c>
      <c r="I220" s="389" t="s">
        <v>1734</v>
      </c>
      <c r="M220" s="103" t="s">
        <v>1362</v>
      </c>
      <c r="AMH220"/>
    </row>
    <row r="221" spans="1:1022" x14ac:dyDescent="0.25">
      <c r="A221" s="5" t="s">
        <v>212</v>
      </c>
      <c r="I221" s="389" t="s">
        <v>1735</v>
      </c>
      <c r="M221" s="102" t="s">
        <v>1363</v>
      </c>
      <c r="AMH221"/>
    </row>
    <row r="222" spans="1:1022" x14ac:dyDescent="0.25">
      <c r="A222" s="5" t="s">
        <v>213</v>
      </c>
      <c r="I222" s="389" t="s">
        <v>1736</v>
      </c>
      <c r="M222" s="103" t="s">
        <v>1364</v>
      </c>
      <c r="AMH222"/>
    </row>
    <row r="223" spans="1:1022" x14ac:dyDescent="0.25">
      <c r="A223" s="5" t="s">
        <v>214</v>
      </c>
      <c r="I223" s="389" t="s">
        <v>1737</v>
      </c>
      <c r="M223" s="102" t="s">
        <v>1365</v>
      </c>
      <c r="AMH223"/>
    </row>
    <row r="224" spans="1:1022" x14ac:dyDescent="0.25">
      <c r="A224" s="5" t="s">
        <v>215</v>
      </c>
      <c r="I224" s="389" t="s">
        <v>1738</v>
      </c>
      <c r="M224" s="103" t="s">
        <v>1366</v>
      </c>
      <c r="AMH224"/>
    </row>
    <row r="225" spans="1:1022" x14ac:dyDescent="0.25">
      <c r="A225" s="5" t="s">
        <v>216</v>
      </c>
      <c r="I225" s="389" t="s">
        <v>1739</v>
      </c>
      <c r="M225" s="102" t="s">
        <v>1367</v>
      </c>
      <c r="AMH225"/>
    </row>
    <row r="226" spans="1:1022" x14ac:dyDescent="0.25">
      <c r="A226" s="5" t="s">
        <v>932</v>
      </c>
      <c r="I226" s="389" t="s">
        <v>1740</v>
      </c>
      <c r="M226" s="103" t="s">
        <v>1368</v>
      </c>
      <c r="AMH226"/>
    </row>
    <row r="227" spans="1:1022" x14ac:dyDescent="0.25">
      <c r="A227" s="5" t="s">
        <v>217</v>
      </c>
      <c r="I227" s="389" t="s">
        <v>1741</v>
      </c>
      <c r="M227" s="102" t="s">
        <v>1369</v>
      </c>
      <c r="AMH227"/>
    </row>
    <row r="228" spans="1:1022" x14ac:dyDescent="0.25">
      <c r="A228" s="5" t="s">
        <v>218</v>
      </c>
      <c r="I228" s="389" t="s">
        <v>1742</v>
      </c>
      <c r="M228" s="103" t="s">
        <v>1370</v>
      </c>
      <c r="AMH228"/>
    </row>
    <row r="229" spans="1:1022" x14ac:dyDescent="0.25">
      <c r="A229" s="5" t="s">
        <v>219</v>
      </c>
      <c r="I229" s="389" t="s">
        <v>1743</v>
      </c>
      <c r="M229" s="102" t="s">
        <v>1371</v>
      </c>
      <c r="AMH229"/>
    </row>
    <row r="230" spans="1:1022" x14ac:dyDescent="0.25">
      <c r="A230" s="5" t="s">
        <v>220</v>
      </c>
      <c r="I230" s="389" t="s">
        <v>1744</v>
      </c>
      <c r="M230" s="103" t="s">
        <v>1372</v>
      </c>
      <c r="AMH230"/>
    </row>
    <row r="231" spans="1:1022" x14ac:dyDescent="0.25">
      <c r="A231" s="5" t="s">
        <v>221</v>
      </c>
      <c r="I231" s="389" t="s">
        <v>1745</v>
      </c>
      <c r="M231" s="102" t="s">
        <v>1373</v>
      </c>
      <c r="AMH231"/>
    </row>
    <row r="232" spans="1:1022" x14ac:dyDescent="0.25">
      <c r="A232" s="5" t="s">
        <v>222</v>
      </c>
      <c r="I232" s="389" t="s">
        <v>1746</v>
      </c>
      <c r="M232" s="103" t="s">
        <v>1374</v>
      </c>
      <c r="AMH232"/>
    </row>
    <row r="233" spans="1:1022" x14ac:dyDescent="0.25">
      <c r="A233" s="5" t="s">
        <v>223</v>
      </c>
      <c r="I233" s="389" t="s">
        <v>1747</v>
      </c>
      <c r="M233" s="102" t="s">
        <v>1375</v>
      </c>
      <c r="AMH233"/>
    </row>
    <row r="234" spans="1:1022" x14ac:dyDescent="0.25">
      <c r="A234" s="5" t="s">
        <v>224</v>
      </c>
      <c r="I234" s="389" t="s">
        <v>1748</v>
      </c>
      <c r="M234" s="103" t="s">
        <v>1376</v>
      </c>
      <c r="AMH234"/>
    </row>
    <row r="235" spans="1:1022" x14ac:dyDescent="0.25">
      <c r="A235" s="5" t="s">
        <v>225</v>
      </c>
      <c r="I235" s="389" t="s">
        <v>1749</v>
      </c>
      <c r="M235" s="102" t="s">
        <v>1377</v>
      </c>
      <c r="AMH235"/>
    </row>
    <row r="236" spans="1:1022" x14ac:dyDescent="0.25">
      <c r="A236" s="5" t="s">
        <v>226</v>
      </c>
      <c r="I236" s="389" t="s">
        <v>1750</v>
      </c>
      <c r="M236" s="103" t="s">
        <v>1378</v>
      </c>
      <c r="AMH236"/>
    </row>
    <row r="237" spans="1:1022" x14ac:dyDescent="0.25">
      <c r="A237" s="5" t="s">
        <v>227</v>
      </c>
      <c r="I237" s="389" t="s">
        <v>1751</v>
      </c>
      <c r="M237" s="102" t="s">
        <v>1379</v>
      </c>
      <c r="AMH237"/>
    </row>
    <row r="238" spans="1:1022" x14ac:dyDescent="0.25">
      <c r="A238" s="5" t="s">
        <v>228</v>
      </c>
      <c r="I238" s="389" t="s">
        <v>1752</v>
      </c>
      <c r="M238" s="103" t="s">
        <v>1380</v>
      </c>
      <c r="AMH238"/>
    </row>
    <row r="239" spans="1:1022" x14ac:dyDescent="0.25">
      <c r="A239" s="5" t="s">
        <v>229</v>
      </c>
      <c r="I239" s="389" t="s">
        <v>1753</v>
      </c>
      <c r="M239" s="102" t="s">
        <v>1381</v>
      </c>
      <c r="AMH239"/>
    </row>
    <row r="240" spans="1:1022" x14ac:dyDescent="0.25">
      <c r="A240" s="5" t="s">
        <v>933</v>
      </c>
      <c r="I240" s="389" t="s">
        <v>1754</v>
      </c>
      <c r="M240" s="103" t="s">
        <v>1382</v>
      </c>
      <c r="AMH240"/>
    </row>
    <row r="241" spans="1:1022" x14ac:dyDescent="0.25">
      <c r="A241" s="5" t="s">
        <v>230</v>
      </c>
      <c r="I241" s="389" t="s">
        <v>1755</v>
      </c>
      <c r="M241" s="102" t="s">
        <v>1383</v>
      </c>
      <c r="AMH241"/>
    </row>
    <row r="242" spans="1:1022" x14ac:dyDescent="0.25">
      <c r="A242" s="5" t="s">
        <v>231</v>
      </c>
      <c r="I242" s="389" t="s">
        <v>1756</v>
      </c>
      <c r="M242" s="103" t="s">
        <v>1384</v>
      </c>
      <c r="AMH242"/>
    </row>
    <row r="243" spans="1:1022" x14ac:dyDescent="0.25">
      <c r="A243" s="5" t="s">
        <v>934</v>
      </c>
      <c r="I243" s="389" t="s">
        <v>1757</v>
      </c>
      <c r="M243" s="102" t="s">
        <v>1385</v>
      </c>
      <c r="AMH243"/>
    </row>
    <row r="244" spans="1:1022" x14ac:dyDescent="0.25">
      <c r="A244" s="5" t="s">
        <v>232</v>
      </c>
      <c r="I244" s="389" t="s">
        <v>1758</v>
      </c>
      <c r="M244" s="103" t="s">
        <v>1386</v>
      </c>
      <c r="AMH244"/>
    </row>
    <row r="245" spans="1:1022" x14ac:dyDescent="0.25">
      <c r="A245" s="5" t="s">
        <v>233</v>
      </c>
      <c r="I245" s="389" t="s">
        <v>1759</v>
      </c>
      <c r="M245" s="102" t="s">
        <v>1387</v>
      </c>
      <c r="AMH245"/>
    </row>
    <row r="246" spans="1:1022" x14ac:dyDescent="0.25">
      <c r="A246" s="5" t="s">
        <v>234</v>
      </c>
      <c r="I246" s="389" t="s">
        <v>1760</v>
      </c>
      <c r="M246" s="103" t="s">
        <v>1388</v>
      </c>
      <c r="AMH246"/>
    </row>
    <row r="247" spans="1:1022" x14ac:dyDescent="0.25">
      <c r="A247" s="5" t="s">
        <v>235</v>
      </c>
      <c r="I247" s="389" t="s">
        <v>1761</v>
      </c>
      <c r="M247" s="102" t="s">
        <v>1389</v>
      </c>
      <c r="AMH247"/>
    </row>
    <row r="248" spans="1:1022" x14ac:dyDescent="0.25">
      <c r="A248" s="5" t="s">
        <v>236</v>
      </c>
      <c r="I248" s="389" t="s">
        <v>1762</v>
      </c>
      <c r="M248" s="103" t="s">
        <v>1390</v>
      </c>
      <c r="AMH248"/>
    </row>
    <row r="249" spans="1:1022" x14ac:dyDescent="0.25">
      <c r="A249" s="5" t="s">
        <v>237</v>
      </c>
      <c r="I249" s="389" t="s">
        <v>1763</v>
      </c>
      <c r="M249" s="102" t="s">
        <v>1391</v>
      </c>
      <c r="AMH249"/>
    </row>
    <row r="250" spans="1:1022" x14ac:dyDescent="0.25">
      <c r="A250" s="5" t="s">
        <v>238</v>
      </c>
      <c r="I250" s="389" t="s">
        <v>1764</v>
      </c>
      <c r="M250" s="103" t="s">
        <v>1392</v>
      </c>
      <c r="AMH250"/>
    </row>
    <row r="251" spans="1:1022" x14ac:dyDescent="0.25">
      <c r="A251" s="5" t="s">
        <v>935</v>
      </c>
      <c r="I251" s="389" t="s">
        <v>1765</v>
      </c>
      <c r="M251" s="102" t="s">
        <v>1393</v>
      </c>
      <c r="AMH251"/>
    </row>
    <row r="252" spans="1:1022" x14ac:dyDescent="0.25">
      <c r="A252" s="5" t="s">
        <v>936</v>
      </c>
      <c r="I252" s="389" t="s">
        <v>1766</v>
      </c>
      <c r="M252" s="103" t="s">
        <v>1394</v>
      </c>
      <c r="AMH252"/>
    </row>
    <row r="253" spans="1:1022" x14ac:dyDescent="0.25">
      <c r="A253" s="5" t="s">
        <v>1835</v>
      </c>
      <c r="I253" s="389" t="s">
        <v>1767</v>
      </c>
      <c r="M253" s="102" t="s">
        <v>1395</v>
      </c>
      <c r="AMH253"/>
    </row>
    <row r="254" spans="1:1022" x14ac:dyDescent="0.25">
      <c r="A254" s="5" t="s">
        <v>239</v>
      </c>
      <c r="I254" s="389" t="s">
        <v>1768</v>
      </c>
      <c r="M254" s="103" t="s">
        <v>1396</v>
      </c>
      <c r="AMH254"/>
    </row>
    <row r="255" spans="1:1022" x14ac:dyDescent="0.25">
      <c r="A255" s="5" t="s">
        <v>240</v>
      </c>
      <c r="I255" s="389" t="s">
        <v>1769</v>
      </c>
      <c r="M255" s="102" t="s">
        <v>1397</v>
      </c>
      <c r="AMH255"/>
    </row>
    <row r="256" spans="1:1022" x14ac:dyDescent="0.25">
      <c r="A256" s="5" t="s">
        <v>241</v>
      </c>
      <c r="I256" s="389" t="s">
        <v>1770</v>
      </c>
      <c r="M256" s="103" t="s">
        <v>1398</v>
      </c>
      <c r="AMH256"/>
    </row>
    <row r="257" spans="1:1022" x14ac:dyDescent="0.25">
      <c r="A257" s="5" t="s">
        <v>242</v>
      </c>
      <c r="I257" s="389" t="s">
        <v>1771</v>
      </c>
      <c r="M257" s="102" t="s">
        <v>1399</v>
      </c>
      <c r="AMH257"/>
    </row>
    <row r="258" spans="1:1022" x14ac:dyDescent="0.25">
      <c r="A258" s="5" t="s">
        <v>243</v>
      </c>
      <c r="I258" s="389" t="s">
        <v>1772</v>
      </c>
      <c r="M258" s="103" t="s">
        <v>1400</v>
      </c>
      <c r="AMH258"/>
    </row>
    <row r="259" spans="1:1022" x14ac:dyDescent="0.25">
      <c r="A259" s="5" t="s">
        <v>244</v>
      </c>
      <c r="I259" s="389" t="s">
        <v>1773</v>
      </c>
      <c r="M259" s="102" t="s">
        <v>1401</v>
      </c>
      <c r="AMH259"/>
    </row>
    <row r="260" spans="1:1022" x14ac:dyDescent="0.25">
      <c r="A260" s="5" t="s">
        <v>937</v>
      </c>
      <c r="I260" s="389" t="s">
        <v>1774</v>
      </c>
      <c r="M260" s="103" t="s">
        <v>1402</v>
      </c>
      <c r="AMH260"/>
    </row>
    <row r="261" spans="1:1022" x14ac:dyDescent="0.25">
      <c r="A261" s="5" t="s">
        <v>245</v>
      </c>
      <c r="I261" s="389" t="s">
        <v>1775</v>
      </c>
      <c r="M261" s="102" t="s">
        <v>1403</v>
      </c>
      <c r="AMH261"/>
    </row>
    <row r="262" spans="1:1022" x14ac:dyDescent="0.25">
      <c r="A262" s="5" t="s">
        <v>246</v>
      </c>
      <c r="I262" s="389" t="s">
        <v>1776</v>
      </c>
      <c r="M262" s="103" t="s">
        <v>1404</v>
      </c>
      <c r="AMH262"/>
    </row>
    <row r="263" spans="1:1022" x14ac:dyDescent="0.25">
      <c r="A263" s="5" t="s">
        <v>247</v>
      </c>
      <c r="I263" s="389" t="s">
        <v>1777</v>
      </c>
      <c r="M263" s="102" t="s">
        <v>1405</v>
      </c>
      <c r="AMH263"/>
    </row>
    <row r="264" spans="1:1022" x14ac:dyDescent="0.25">
      <c r="A264" s="5" t="s">
        <v>248</v>
      </c>
      <c r="I264" s="389" t="s">
        <v>1778</v>
      </c>
      <c r="M264" s="103" t="s">
        <v>1406</v>
      </c>
      <c r="AMH264"/>
    </row>
    <row r="265" spans="1:1022" x14ac:dyDescent="0.25">
      <c r="A265" s="5" t="s">
        <v>249</v>
      </c>
      <c r="I265" s="389" t="s">
        <v>1779</v>
      </c>
      <c r="M265" s="102" t="s">
        <v>1407</v>
      </c>
      <c r="AMH265"/>
    </row>
    <row r="266" spans="1:1022" x14ac:dyDescent="0.25">
      <c r="A266" s="5" t="s">
        <v>250</v>
      </c>
      <c r="I266" s="389" t="s">
        <v>1780</v>
      </c>
      <c r="M266" s="103" t="s">
        <v>1408</v>
      </c>
      <c r="AMH266"/>
    </row>
    <row r="267" spans="1:1022" x14ac:dyDescent="0.25">
      <c r="A267" s="5" t="s">
        <v>251</v>
      </c>
      <c r="I267" s="389" t="s">
        <v>1781</v>
      </c>
      <c r="M267" s="102" t="s">
        <v>1409</v>
      </c>
      <c r="AMH267"/>
    </row>
    <row r="268" spans="1:1022" x14ac:dyDescent="0.25">
      <c r="A268" s="5" t="s">
        <v>252</v>
      </c>
      <c r="I268" s="389" t="s">
        <v>1782</v>
      </c>
      <c r="M268" s="103" t="s">
        <v>1410</v>
      </c>
      <c r="AMH268"/>
    </row>
    <row r="269" spans="1:1022" x14ac:dyDescent="0.25">
      <c r="A269" s="5" t="s">
        <v>938</v>
      </c>
      <c r="I269" s="389" t="s">
        <v>1783</v>
      </c>
      <c r="M269" s="102" t="s">
        <v>1411</v>
      </c>
      <c r="AMH269"/>
    </row>
    <row r="270" spans="1:1022" x14ac:dyDescent="0.25">
      <c r="A270" s="5" t="s">
        <v>939</v>
      </c>
      <c r="I270" s="389" t="s">
        <v>1784</v>
      </c>
      <c r="M270" s="103" t="s">
        <v>1412</v>
      </c>
      <c r="AMH270"/>
    </row>
    <row r="271" spans="1:1022" x14ac:dyDescent="0.25">
      <c r="A271" s="5" t="s">
        <v>940</v>
      </c>
      <c r="I271" s="389" t="s">
        <v>1785</v>
      </c>
      <c r="M271" s="102" t="s">
        <v>1413</v>
      </c>
      <c r="AMH271"/>
    </row>
    <row r="272" spans="1:1022" x14ac:dyDescent="0.25">
      <c r="A272" s="5" t="s">
        <v>941</v>
      </c>
      <c r="I272" s="389" t="s">
        <v>1786</v>
      </c>
      <c r="M272" s="103" t="s">
        <v>1414</v>
      </c>
      <c r="AMH272"/>
    </row>
    <row r="273" spans="1:1022" x14ac:dyDescent="0.25">
      <c r="A273" s="5" t="s">
        <v>942</v>
      </c>
      <c r="I273" s="389" t="s">
        <v>1787</v>
      </c>
      <c r="M273" s="102" t="s">
        <v>1415</v>
      </c>
      <c r="AMH273"/>
    </row>
    <row r="274" spans="1:1022" x14ac:dyDescent="0.25">
      <c r="A274" s="5" t="s">
        <v>943</v>
      </c>
      <c r="I274" s="389" t="s">
        <v>1788</v>
      </c>
      <c r="M274" s="103" t="s">
        <v>1416</v>
      </c>
      <c r="AMH274"/>
    </row>
    <row r="275" spans="1:1022" x14ac:dyDescent="0.25">
      <c r="A275" s="5" t="s">
        <v>1836</v>
      </c>
      <c r="I275" s="389" t="s">
        <v>1789</v>
      </c>
      <c r="M275" s="102" t="s">
        <v>1417</v>
      </c>
      <c r="AMH275"/>
    </row>
    <row r="276" spans="1:1022" x14ac:dyDescent="0.25">
      <c r="A276" s="5" t="s">
        <v>944</v>
      </c>
      <c r="I276" s="389" t="s">
        <v>1790</v>
      </c>
      <c r="M276" s="103" t="s">
        <v>1418</v>
      </c>
      <c r="AMH276"/>
    </row>
    <row r="277" spans="1:1022" x14ac:dyDescent="0.25">
      <c r="A277" s="5" t="s">
        <v>1837</v>
      </c>
      <c r="I277" s="389" t="s">
        <v>1791</v>
      </c>
      <c r="M277" s="102" t="s">
        <v>1419</v>
      </c>
      <c r="AMH277"/>
    </row>
    <row r="278" spans="1:1022" x14ac:dyDescent="0.25">
      <c r="A278" s="5" t="s">
        <v>1838</v>
      </c>
      <c r="I278" s="389" t="s">
        <v>1792</v>
      </c>
      <c r="M278" s="103" t="s">
        <v>1420</v>
      </c>
      <c r="AMH278"/>
    </row>
    <row r="279" spans="1:1022" x14ac:dyDescent="0.25">
      <c r="A279" s="5" t="s">
        <v>1839</v>
      </c>
      <c r="I279" s="389" t="s">
        <v>1793</v>
      </c>
      <c r="M279" s="102" t="s">
        <v>1421</v>
      </c>
      <c r="AMH279"/>
    </row>
    <row r="280" spans="1:1022" x14ac:dyDescent="0.25">
      <c r="A280" s="5" t="s">
        <v>1840</v>
      </c>
      <c r="I280" s="389" t="s">
        <v>1794</v>
      </c>
      <c r="M280" s="103" t="s">
        <v>1422</v>
      </c>
      <c r="AMH280"/>
    </row>
    <row r="281" spans="1:1022" x14ac:dyDescent="0.25">
      <c r="A281" s="5" t="s">
        <v>253</v>
      </c>
      <c r="I281" s="389" t="s">
        <v>1795</v>
      </c>
      <c r="M281" s="102" t="s">
        <v>1423</v>
      </c>
      <c r="AMH281"/>
    </row>
    <row r="282" spans="1:1022" x14ac:dyDescent="0.25">
      <c r="A282" s="5" t="s">
        <v>254</v>
      </c>
      <c r="I282" s="389" t="s">
        <v>1796</v>
      </c>
      <c r="M282" s="103" t="s">
        <v>1424</v>
      </c>
      <c r="AMH282"/>
    </row>
    <row r="283" spans="1:1022" x14ac:dyDescent="0.25">
      <c r="A283" s="5" t="s">
        <v>255</v>
      </c>
      <c r="I283" s="389" t="s">
        <v>1797</v>
      </c>
      <c r="M283" s="102" t="s">
        <v>1425</v>
      </c>
      <c r="AMH283"/>
    </row>
    <row r="284" spans="1:1022" x14ac:dyDescent="0.25">
      <c r="A284" s="5" t="s">
        <v>256</v>
      </c>
      <c r="I284" s="389" t="s">
        <v>1798</v>
      </c>
      <c r="M284" s="103" t="s">
        <v>1426</v>
      </c>
      <c r="AMH284"/>
    </row>
    <row r="285" spans="1:1022" x14ac:dyDescent="0.25">
      <c r="A285" s="5" t="s">
        <v>257</v>
      </c>
      <c r="I285" s="389" t="s">
        <v>1799</v>
      </c>
      <c r="M285" s="102" t="s">
        <v>1427</v>
      </c>
      <c r="AMH285"/>
    </row>
    <row r="286" spans="1:1022" x14ac:dyDescent="0.25">
      <c r="A286" s="5" t="s">
        <v>258</v>
      </c>
      <c r="I286" s="389" t="s">
        <v>1800</v>
      </c>
      <c r="M286" s="103" t="s">
        <v>1428</v>
      </c>
      <c r="AMH286"/>
    </row>
    <row r="287" spans="1:1022" x14ac:dyDescent="0.25">
      <c r="A287" s="5" t="s">
        <v>259</v>
      </c>
      <c r="I287" s="389" t="s">
        <v>1801</v>
      </c>
      <c r="M287" s="102" t="s">
        <v>1429</v>
      </c>
      <c r="AMH287"/>
    </row>
    <row r="288" spans="1:1022" x14ac:dyDescent="0.25">
      <c r="A288" s="5" t="s">
        <v>260</v>
      </c>
      <c r="I288" s="389" t="s">
        <v>1802</v>
      </c>
      <c r="M288" s="103" t="s">
        <v>1430</v>
      </c>
      <c r="AMH288"/>
    </row>
    <row r="289" spans="1:1022" x14ac:dyDescent="0.25">
      <c r="A289" s="5" t="s">
        <v>261</v>
      </c>
      <c r="I289" s="389" t="s">
        <v>1803</v>
      </c>
      <c r="M289" s="102" t="s">
        <v>1431</v>
      </c>
      <c r="AMH289"/>
    </row>
    <row r="290" spans="1:1022" x14ac:dyDescent="0.25">
      <c r="A290" s="5" t="s">
        <v>262</v>
      </c>
      <c r="I290" s="389" t="s">
        <v>1804</v>
      </c>
      <c r="M290" s="103" t="s">
        <v>1432</v>
      </c>
      <c r="AMH290"/>
    </row>
    <row r="291" spans="1:1022" x14ac:dyDescent="0.25">
      <c r="A291" s="5" t="s">
        <v>263</v>
      </c>
      <c r="I291" s="389" t="s">
        <v>1805</v>
      </c>
      <c r="M291" s="102" t="s">
        <v>1433</v>
      </c>
      <c r="AMH291"/>
    </row>
    <row r="292" spans="1:1022" x14ac:dyDescent="0.25">
      <c r="A292" s="5" t="s">
        <v>264</v>
      </c>
      <c r="I292" s="389" t="s">
        <v>1806</v>
      </c>
      <c r="M292" s="103" t="s">
        <v>1434</v>
      </c>
      <c r="AMH292"/>
    </row>
    <row r="293" spans="1:1022" x14ac:dyDescent="0.25">
      <c r="A293" s="5" t="s">
        <v>265</v>
      </c>
      <c r="I293" s="389" t="s">
        <v>1807</v>
      </c>
      <c r="M293" s="102" t="s">
        <v>1435</v>
      </c>
      <c r="AMH293"/>
    </row>
    <row r="294" spans="1:1022" x14ac:dyDescent="0.25">
      <c r="A294" s="5" t="s">
        <v>266</v>
      </c>
      <c r="I294" s="389" t="s">
        <v>1808</v>
      </c>
      <c r="M294" s="103" t="s">
        <v>1436</v>
      </c>
      <c r="AMH294"/>
    </row>
    <row r="295" spans="1:1022" x14ac:dyDescent="0.25">
      <c r="A295" s="5" t="s">
        <v>267</v>
      </c>
      <c r="I295" s="389" t="s">
        <v>1809</v>
      </c>
      <c r="M295" s="102" t="s">
        <v>1437</v>
      </c>
      <c r="AMH295"/>
    </row>
    <row r="296" spans="1:1022" x14ac:dyDescent="0.25">
      <c r="A296" s="5" t="s">
        <v>268</v>
      </c>
      <c r="I296" s="389" t="s">
        <v>1810</v>
      </c>
      <c r="M296" s="103" t="s">
        <v>1438</v>
      </c>
      <c r="AMH296"/>
    </row>
    <row r="297" spans="1:1022" x14ac:dyDescent="0.25">
      <c r="A297" s="5" t="s">
        <v>269</v>
      </c>
      <c r="I297" s="389" t="s">
        <v>1811</v>
      </c>
      <c r="M297" s="102" t="s">
        <v>1439</v>
      </c>
      <c r="AMH297"/>
    </row>
    <row r="298" spans="1:1022" x14ac:dyDescent="0.25">
      <c r="A298" s="5" t="s">
        <v>270</v>
      </c>
      <c r="I298" s="389" t="s">
        <v>1812</v>
      </c>
      <c r="M298" s="103" t="s">
        <v>1440</v>
      </c>
      <c r="AMH298"/>
    </row>
    <row r="299" spans="1:1022" x14ac:dyDescent="0.25">
      <c r="A299" s="5" t="s">
        <v>271</v>
      </c>
      <c r="I299" s="389" t="s">
        <v>1813</v>
      </c>
      <c r="M299" s="102" t="s">
        <v>1441</v>
      </c>
      <c r="AMH299"/>
    </row>
    <row r="300" spans="1:1022" x14ac:dyDescent="0.25">
      <c r="A300" s="5" t="s">
        <v>272</v>
      </c>
      <c r="I300" s="389" t="s">
        <v>1814</v>
      </c>
      <c r="M300" s="103" t="s">
        <v>1442</v>
      </c>
      <c r="AMH300"/>
    </row>
    <row r="301" spans="1:1022" x14ac:dyDescent="0.25">
      <c r="A301" s="5" t="s">
        <v>273</v>
      </c>
      <c r="I301" s="389" t="s">
        <v>1815</v>
      </c>
      <c r="M301" s="102" t="s">
        <v>1443</v>
      </c>
      <c r="AMH301"/>
    </row>
    <row r="302" spans="1:1022" x14ac:dyDescent="0.25">
      <c r="A302" s="5" t="s">
        <v>274</v>
      </c>
      <c r="I302" s="389" t="s">
        <v>1816</v>
      </c>
      <c r="M302" s="103" t="s">
        <v>1444</v>
      </c>
      <c r="AMH302"/>
    </row>
    <row r="303" spans="1:1022" x14ac:dyDescent="0.25">
      <c r="A303" s="5" t="s">
        <v>275</v>
      </c>
      <c r="I303" s="389" t="s">
        <v>1817</v>
      </c>
      <c r="M303" s="102" t="s">
        <v>1445</v>
      </c>
      <c r="AMH303"/>
    </row>
    <row r="304" spans="1:1022" x14ac:dyDescent="0.25">
      <c r="A304" s="5" t="s">
        <v>276</v>
      </c>
      <c r="I304" s="389" t="s">
        <v>1818</v>
      </c>
      <c r="M304" s="103" t="s">
        <v>1446</v>
      </c>
      <c r="AMH304"/>
    </row>
    <row r="305" spans="1:1022" x14ac:dyDescent="0.25">
      <c r="A305" s="5" t="s">
        <v>277</v>
      </c>
      <c r="I305" s="389" t="s">
        <v>1819</v>
      </c>
      <c r="M305" s="102" t="s">
        <v>1447</v>
      </c>
      <c r="AMH305"/>
    </row>
    <row r="306" spans="1:1022" x14ac:dyDescent="0.25">
      <c r="A306" s="5" t="s">
        <v>278</v>
      </c>
      <c r="I306" s="389" t="s">
        <v>1820</v>
      </c>
      <c r="M306" s="103" t="s">
        <v>1448</v>
      </c>
      <c r="AMH306"/>
    </row>
    <row r="307" spans="1:1022" x14ac:dyDescent="0.25">
      <c r="A307" s="5" t="s">
        <v>279</v>
      </c>
      <c r="I307" s="389" t="s">
        <v>1821</v>
      </c>
      <c r="M307" s="102" t="s">
        <v>1449</v>
      </c>
      <c r="AMH307"/>
    </row>
    <row r="308" spans="1:1022" x14ac:dyDescent="0.25">
      <c r="A308" s="5" t="s">
        <v>280</v>
      </c>
      <c r="I308" s="389" t="s">
        <v>1822</v>
      </c>
      <c r="M308" s="103" t="s">
        <v>1450</v>
      </c>
      <c r="AMH308"/>
    </row>
    <row r="309" spans="1:1022" x14ac:dyDescent="0.25">
      <c r="A309" s="5" t="s">
        <v>281</v>
      </c>
      <c r="I309" s="389" t="s">
        <v>1823</v>
      </c>
      <c r="M309" s="102" t="s">
        <v>1451</v>
      </c>
      <c r="AMH309"/>
    </row>
    <row r="310" spans="1:1022" x14ac:dyDescent="0.25">
      <c r="A310" s="5" t="s">
        <v>282</v>
      </c>
      <c r="I310" s="389" t="s">
        <v>1824</v>
      </c>
      <c r="M310" s="103" t="s">
        <v>1452</v>
      </c>
      <c r="AMH310"/>
    </row>
    <row r="311" spans="1:1022" x14ac:dyDescent="0.25">
      <c r="A311" s="5" t="s">
        <v>1841</v>
      </c>
      <c r="I311" s="389" t="s">
        <v>1825</v>
      </c>
      <c r="M311" s="102" t="s">
        <v>1453</v>
      </c>
      <c r="AMH311"/>
    </row>
    <row r="312" spans="1:1022" x14ac:dyDescent="0.25">
      <c r="A312" s="5" t="s">
        <v>283</v>
      </c>
      <c r="I312" s="389" t="s">
        <v>1826</v>
      </c>
      <c r="M312" s="103" t="s">
        <v>1454</v>
      </c>
      <c r="AMH312"/>
    </row>
    <row r="313" spans="1:1022" x14ac:dyDescent="0.25">
      <c r="A313" s="5" t="s">
        <v>284</v>
      </c>
      <c r="I313" s="389" t="s">
        <v>1827</v>
      </c>
      <c r="M313" s="102" t="s">
        <v>1455</v>
      </c>
      <c r="AMH313"/>
    </row>
    <row r="314" spans="1:1022" x14ac:dyDescent="0.25">
      <c r="A314" s="5" t="s">
        <v>285</v>
      </c>
      <c r="I314" s="389" t="s">
        <v>1828</v>
      </c>
      <c r="M314" s="103" t="s">
        <v>1456</v>
      </c>
      <c r="AMH314"/>
    </row>
    <row r="315" spans="1:1022" x14ac:dyDescent="0.25">
      <c r="A315" s="5" t="s">
        <v>286</v>
      </c>
      <c r="I315" s="389" t="s">
        <v>1829</v>
      </c>
      <c r="M315" s="102" t="s">
        <v>1457</v>
      </c>
      <c r="AMH315"/>
    </row>
    <row r="316" spans="1:1022" x14ac:dyDescent="0.25">
      <c r="A316" s="5" t="s">
        <v>287</v>
      </c>
      <c r="I316" s="389" t="s">
        <v>1830</v>
      </c>
      <c r="M316" s="103" t="s">
        <v>1458</v>
      </c>
      <c r="AMH316"/>
    </row>
    <row r="317" spans="1:1022" x14ac:dyDescent="0.25">
      <c r="A317" s="5" t="s">
        <v>288</v>
      </c>
      <c r="M317" s="102" t="s">
        <v>1459</v>
      </c>
      <c r="AMH317"/>
    </row>
    <row r="318" spans="1:1022" x14ac:dyDescent="0.25">
      <c r="A318" s="5" t="s">
        <v>289</v>
      </c>
      <c r="M318" s="103" t="s">
        <v>1460</v>
      </c>
      <c r="AMH318"/>
    </row>
    <row r="319" spans="1:1022" x14ac:dyDescent="0.25">
      <c r="A319" s="5" t="s">
        <v>290</v>
      </c>
      <c r="M319" s="102" t="s">
        <v>1461</v>
      </c>
      <c r="AMH319"/>
    </row>
    <row r="320" spans="1:1022" x14ac:dyDescent="0.25">
      <c r="A320" s="5" t="s">
        <v>291</v>
      </c>
      <c r="M320" s="103" t="s">
        <v>1462</v>
      </c>
      <c r="AMH320"/>
    </row>
    <row r="321" spans="1:1022" x14ac:dyDescent="0.25">
      <c r="A321" s="5" t="s">
        <v>292</v>
      </c>
      <c r="M321" s="102" t="s">
        <v>1463</v>
      </c>
      <c r="AMH321"/>
    </row>
    <row r="322" spans="1:1022" x14ac:dyDescent="0.25">
      <c r="A322" s="5" t="s">
        <v>293</v>
      </c>
      <c r="M322" s="103" t="s">
        <v>1464</v>
      </c>
      <c r="AMH322"/>
    </row>
    <row r="323" spans="1:1022" x14ac:dyDescent="0.25">
      <c r="A323" s="5" t="s">
        <v>294</v>
      </c>
      <c r="M323" s="102" t="s">
        <v>1465</v>
      </c>
      <c r="AMH323"/>
    </row>
    <row r="324" spans="1:1022" x14ac:dyDescent="0.25">
      <c r="A324" s="5" t="s">
        <v>295</v>
      </c>
      <c r="M324" s="103" t="s">
        <v>1466</v>
      </c>
      <c r="AMH324"/>
    </row>
    <row r="325" spans="1:1022" x14ac:dyDescent="0.25">
      <c r="A325" s="5" t="s">
        <v>296</v>
      </c>
      <c r="M325" s="102" t="s">
        <v>1467</v>
      </c>
      <c r="AMH325"/>
    </row>
    <row r="326" spans="1:1022" x14ac:dyDescent="0.25">
      <c r="A326" s="5" t="s">
        <v>297</v>
      </c>
      <c r="M326" s="103" t="s">
        <v>1468</v>
      </c>
      <c r="AMH326"/>
    </row>
    <row r="327" spans="1:1022" x14ac:dyDescent="0.25">
      <c r="A327" s="5" t="s">
        <v>298</v>
      </c>
      <c r="M327" s="102" t="s">
        <v>1469</v>
      </c>
      <c r="AMH327"/>
    </row>
    <row r="328" spans="1:1022" x14ac:dyDescent="0.25">
      <c r="A328" s="5" t="s">
        <v>299</v>
      </c>
      <c r="M328" s="103" t="s">
        <v>1470</v>
      </c>
      <c r="AMH328"/>
    </row>
    <row r="329" spans="1:1022" x14ac:dyDescent="0.25">
      <c r="A329" s="5" t="s">
        <v>300</v>
      </c>
      <c r="M329" s="102" t="s">
        <v>1471</v>
      </c>
      <c r="AMH329"/>
    </row>
    <row r="330" spans="1:1022" x14ac:dyDescent="0.25">
      <c r="A330" s="5" t="s">
        <v>301</v>
      </c>
      <c r="M330" s="103" t="s">
        <v>1472</v>
      </c>
      <c r="AMH330"/>
    </row>
    <row r="331" spans="1:1022" x14ac:dyDescent="0.25">
      <c r="A331" s="5" t="s">
        <v>302</v>
      </c>
      <c r="M331" s="102" t="s">
        <v>1473</v>
      </c>
      <c r="AMH331"/>
    </row>
    <row r="332" spans="1:1022" x14ac:dyDescent="0.25">
      <c r="A332" s="5" t="s">
        <v>303</v>
      </c>
      <c r="M332" s="103" t="s">
        <v>1474</v>
      </c>
      <c r="AMH332"/>
    </row>
    <row r="333" spans="1:1022" x14ac:dyDescent="0.25">
      <c r="A333" s="5" t="s">
        <v>304</v>
      </c>
      <c r="M333" s="102" t="s">
        <v>1475</v>
      </c>
      <c r="AMH333"/>
    </row>
    <row r="334" spans="1:1022" x14ac:dyDescent="0.25">
      <c r="A334" s="5" t="s">
        <v>305</v>
      </c>
      <c r="M334" s="103" t="s">
        <v>1476</v>
      </c>
      <c r="AMH334"/>
    </row>
    <row r="335" spans="1:1022" x14ac:dyDescent="0.25">
      <c r="A335" s="5" t="s">
        <v>306</v>
      </c>
      <c r="M335" s="102" t="s">
        <v>1477</v>
      </c>
      <c r="AMH335"/>
    </row>
    <row r="336" spans="1:1022" x14ac:dyDescent="0.25">
      <c r="A336" s="5" t="s">
        <v>307</v>
      </c>
      <c r="M336" s="103" t="s">
        <v>1478</v>
      </c>
      <c r="AMH336"/>
    </row>
    <row r="337" spans="1:1022" x14ac:dyDescent="0.25">
      <c r="A337" s="5" t="s">
        <v>308</v>
      </c>
      <c r="M337" s="102" t="s">
        <v>1479</v>
      </c>
      <c r="AMH337"/>
    </row>
    <row r="338" spans="1:1022" x14ac:dyDescent="0.25">
      <c r="A338" s="5" t="s">
        <v>309</v>
      </c>
      <c r="M338" s="103" t="s">
        <v>1480</v>
      </c>
      <c r="AMH338"/>
    </row>
    <row r="339" spans="1:1022" x14ac:dyDescent="0.25">
      <c r="A339" s="5" t="s">
        <v>310</v>
      </c>
      <c r="M339" s="102" t="s">
        <v>1481</v>
      </c>
      <c r="AMH339"/>
    </row>
    <row r="340" spans="1:1022" x14ac:dyDescent="0.25">
      <c r="A340" s="5" t="s">
        <v>311</v>
      </c>
      <c r="M340" s="103" t="s">
        <v>1482</v>
      </c>
      <c r="AMH340"/>
    </row>
    <row r="341" spans="1:1022" x14ac:dyDescent="0.25">
      <c r="A341" s="5" t="s">
        <v>312</v>
      </c>
      <c r="M341" s="102" t="s">
        <v>1483</v>
      </c>
      <c r="AMH341"/>
    </row>
    <row r="342" spans="1:1022" x14ac:dyDescent="0.25">
      <c r="A342" s="5" t="s">
        <v>313</v>
      </c>
      <c r="M342" s="103" t="s">
        <v>1484</v>
      </c>
      <c r="AMH342"/>
    </row>
    <row r="343" spans="1:1022" x14ac:dyDescent="0.25">
      <c r="A343" s="5" t="s">
        <v>314</v>
      </c>
      <c r="M343" s="102" t="s">
        <v>1485</v>
      </c>
      <c r="AMH343"/>
    </row>
    <row r="344" spans="1:1022" x14ac:dyDescent="0.25">
      <c r="A344" s="5" t="s">
        <v>315</v>
      </c>
      <c r="M344" s="103" t="s">
        <v>1486</v>
      </c>
      <c r="AMH344"/>
    </row>
    <row r="345" spans="1:1022" x14ac:dyDescent="0.25">
      <c r="A345" s="5" t="s">
        <v>1842</v>
      </c>
      <c r="M345" s="104" t="s">
        <v>1487</v>
      </c>
      <c r="AMH345"/>
    </row>
    <row r="346" spans="1:1022" x14ac:dyDescent="0.25">
      <c r="A346" s="5" t="s">
        <v>316</v>
      </c>
      <c r="AMH346"/>
    </row>
    <row r="347" spans="1:1022" x14ac:dyDescent="0.25">
      <c r="A347" s="5" t="s">
        <v>317</v>
      </c>
      <c r="AMH347"/>
    </row>
    <row r="348" spans="1:1022" x14ac:dyDescent="0.25">
      <c r="A348" s="5" t="s">
        <v>318</v>
      </c>
      <c r="AMH348"/>
    </row>
    <row r="349" spans="1:1022" x14ac:dyDescent="0.25">
      <c r="A349" s="5" t="s">
        <v>319</v>
      </c>
      <c r="AMH349"/>
    </row>
    <row r="350" spans="1:1022" x14ac:dyDescent="0.25">
      <c r="A350" s="5" t="s">
        <v>320</v>
      </c>
      <c r="AMH350"/>
    </row>
    <row r="351" spans="1:1022" x14ac:dyDescent="0.25">
      <c r="A351" s="5" t="s">
        <v>321</v>
      </c>
      <c r="AMH351"/>
    </row>
    <row r="352" spans="1:1022" x14ac:dyDescent="0.25">
      <c r="A352" s="5" t="s">
        <v>322</v>
      </c>
      <c r="AMH352"/>
    </row>
    <row r="353" spans="1:1022" x14ac:dyDescent="0.25">
      <c r="A353" s="5" t="s">
        <v>323</v>
      </c>
      <c r="AMH353"/>
    </row>
    <row r="354" spans="1:1022" x14ac:dyDescent="0.25">
      <c r="A354" s="5" t="s">
        <v>1843</v>
      </c>
      <c r="AMH354"/>
    </row>
    <row r="355" spans="1:1022" x14ac:dyDescent="0.25">
      <c r="A355" s="5" t="s">
        <v>324</v>
      </c>
      <c r="AMH355"/>
    </row>
    <row r="356" spans="1:1022" x14ac:dyDescent="0.25">
      <c r="A356" s="5" t="s">
        <v>325</v>
      </c>
      <c r="AMH356"/>
    </row>
    <row r="357" spans="1:1022" x14ac:dyDescent="0.25">
      <c r="A357" s="5" t="s">
        <v>326</v>
      </c>
      <c r="AMH357"/>
    </row>
    <row r="358" spans="1:1022" x14ac:dyDescent="0.25">
      <c r="A358" s="5" t="s">
        <v>327</v>
      </c>
      <c r="AMH358"/>
    </row>
    <row r="359" spans="1:1022" x14ac:dyDescent="0.25">
      <c r="A359" s="5" t="s">
        <v>328</v>
      </c>
      <c r="AMH359"/>
    </row>
    <row r="360" spans="1:1022" x14ac:dyDescent="0.25">
      <c r="A360" s="5" t="s">
        <v>329</v>
      </c>
      <c r="AMH360"/>
    </row>
    <row r="361" spans="1:1022" x14ac:dyDescent="0.25">
      <c r="A361" s="5" t="s">
        <v>330</v>
      </c>
      <c r="AMH361"/>
    </row>
    <row r="362" spans="1:1022" x14ac:dyDescent="0.25">
      <c r="A362" s="5" t="s">
        <v>331</v>
      </c>
      <c r="AMH362"/>
    </row>
    <row r="363" spans="1:1022" x14ac:dyDescent="0.25">
      <c r="A363" s="5" t="s">
        <v>332</v>
      </c>
      <c r="AMH363"/>
    </row>
    <row r="364" spans="1:1022" x14ac:dyDescent="0.25">
      <c r="A364" s="5" t="s">
        <v>333</v>
      </c>
      <c r="AMH364"/>
    </row>
    <row r="365" spans="1:1022" x14ac:dyDescent="0.25">
      <c r="A365" s="5" t="s">
        <v>334</v>
      </c>
      <c r="AMH365"/>
    </row>
    <row r="366" spans="1:1022" x14ac:dyDescent="0.25">
      <c r="A366" s="5" t="s">
        <v>335</v>
      </c>
      <c r="AMH366"/>
    </row>
    <row r="367" spans="1:1022" x14ac:dyDescent="0.25">
      <c r="A367" s="5" t="s">
        <v>336</v>
      </c>
      <c r="AMH367"/>
    </row>
    <row r="368" spans="1:1022" x14ac:dyDescent="0.25">
      <c r="A368" s="5" t="s">
        <v>945</v>
      </c>
      <c r="AMH368"/>
    </row>
    <row r="369" spans="1:1022" x14ac:dyDescent="0.25">
      <c r="A369" s="5" t="s">
        <v>337</v>
      </c>
      <c r="AMH369"/>
    </row>
    <row r="370" spans="1:1022" x14ac:dyDescent="0.25">
      <c r="A370" s="5" t="s">
        <v>338</v>
      </c>
      <c r="AMH370"/>
    </row>
    <row r="371" spans="1:1022" x14ac:dyDescent="0.25">
      <c r="A371" s="5" t="s">
        <v>946</v>
      </c>
      <c r="AMH371"/>
    </row>
    <row r="372" spans="1:1022" x14ac:dyDescent="0.25">
      <c r="A372" s="5" t="s">
        <v>339</v>
      </c>
      <c r="AMH372"/>
    </row>
    <row r="373" spans="1:1022" x14ac:dyDescent="0.25">
      <c r="A373" s="5" t="s">
        <v>340</v>
      </c>
      <c r="AMH373"/>
    </row>
    <row r="374" spans="1:1022" x14ac:dyDescent="0.25">
      <c r="A374" s="5" t="s">
        <v>341</v>
      </c>
      <c r="AMH374"/>
    </row>
    <row r="375" spans="1:1022" x14ac:dyDescent="0.25">
      <c r="A375" s="5" t="s">
        <v>342</v>
      </c>
      <c r="AMH375"/>
    </row>
    <row r="376" spans="1:1022" x14ac:dyDescent="0.25">
      <c r="A376" s="5" t="s">
        <v>343</v>
      </c>
      <c r="AMH376"/>
    </row>
    <row r="377" spans="1:1022" x14ac:dyDescent="0.25">
      <c r="A377" s="5" t="s">
        <v>344</v>
      </c>
      <c r="AMH377"/>
    </row>
    <row r="378" spans="1:1022" x14ac:dyDescent="0.25">
      <c r="A378" s="5" t="s">
        <v>345</v>
      </c>
      <c r="AMH378"/>
    </row>
    <row r="379" spans="1:1022" x14ac:dyDescent="0.25">
      <c r="A379" s="5" t="s">
        <v>346</v>
      </c>
      <c r="AMH379"/>
    </row>
    <row r="380" spans="1:1022" x14ac:dyDescent="0.25">
      <c r="A380" s="5" t="s">
        <v>347</v>
      </c>
      <c r="AMH380"/>
    </row>
    <row r="381" spans="1:1022" x14ac:dyDescent="0.25">
      <c r="A381" s="5" t="s">
        <v>348</v>
      </c>
      <c r="AMH381"/>
    </row>
    <row r="382" spans="1:1022" x14ac:dyDescent="0.25">
      <c r="A382" s="5" t="s">
        <v>349</v>
      </c>
      <c r="AMH382"/>
    </row>
    <row r="383" spans="1:1022" x14ac:dyDescent="0.25">
      <c r="A383" s="5" t="s">
        <v>350</v>
      </c>
      <c r="AMH383"/>
    </row>
    <row r="384" spans="1:1022" x14ac:dyDescent="0.25">
      <c r="A384" s="5" t="s">
        <v>351</v>
      </c>
      <c r="AMH384"/>
    </row>
    <row r="385" spans="1:1022" x14ac:dyDescent="0.25">
      <c r="A385" s="5" t="s">
        <v>352</v>
      </c>
      <c r="AMH385"/>
    </row>
    <row r="386" spans="1:1022" x14ac:dyDescent="0.25">
      <c r="A386" s="5" t="s">
        <v>353</v>
      </c>
      <c r="AMH386"/>
    </row>
    <row r="387" spans="1:1022" x14ac:dyDescent="0.25">
      <c r="A387" s="5" t="s">
        <v>354</v>
      </c>
      <c r="AMH387"/>
    </row>
    <row r="388" spans="1:1022" x14ac:dyDescent="0.25">
      <c r="A388" s="5" t="s">
        <v>355</v>
      </c>
      <c r="AMH388"/>
    </row>
    <row r="389" spans="1:1022" x14ac:dyDescent="0.25">
      <c r="A389" s="5" t="s">
        <v>356</v>
      </c>
      <c r="AMH389"/>
    </row>
    <row r="390" spans="1:1022" x14ac:dyDescent="0.25">
      <c r="A390" s="5" t="s">
        <v>357</v>
      </c>
      <c r="AMH390"/>
    </row>
    <row r="391" spans="1:1022" x14ac:dyDescent="0.25">
      <c r="A391" s="5" t="s">
        <v>358</v>
      </c>
      <c r="AMH391"/>
    </row>
    <row r="392" spans="1:1022" x14ac:dyDescent="0.25">
      <c r="A392" s="5" t="s">
        <v>359</v>
      </c>
      <c r="AMH392"/>
    </row>
    <row r="393" spans="1:1022" x14ac:dyDescent="0.25">
      <c r="A393" s="5" t="s">
        <v>360</v>
      </c>
      <c r="AMH393"/>
    </row>
    <row r="394" spans="1:1022" x14ac:dyDescent="0.25">
      <c r="A394" s="5" t="s">
        <v>361</v>
      </c>
      <c r="AMH394"/>
    </row>
    <row r="395" spans="1:1022" x14ac:dyDescent="0.25">
      <c r="A395" s="5" t="s">
        <v>362</v>
      </c>
      <c r="AMH395"/>
    </row>
    <row r="396" spans="1:1022" x14ac:dyDescent="0.25">
      <c r="A396" s="5" t="s">
        <v>363</v>
      </c>
      <c r="AMH396"/>
    </row>
    <row r="397" spans="1:1022" x14ac:dyDescent="0.25">
      <c r="A397" s="5" t="s">
        <v>364</v>
      </c>
      <c r="AMH397"/>
    </row>
    <row r="398" spans="1:1022" x14ac:dyDescent="0.25">
      <c r="A398" s="5" t="s">
        <v>365</v>
      </c>
      <c r="AMH398"/>
    </row>
    <row r="399" spans="1:1022" x14ac:dyDescent="0.25">
      <c r="A399" s="5" t="s">
        <v>366</v>
      </c>
      <c r="AMH399"/>
    </row>
    <row r="400" spans="1:1022" x14ac:dyDescent="0.25">
      <c r="A400" s="5" t="s">
        <v>367</v>
      </c>
      <c r="AMH400"/>
    </row>
    <row r="401" spans="1:1022" x14ac:dyDescent="0.25">
      <c r="A401" s="5" t="s">
        <v>368</v>
      </c>
      <c r="AMH401"/>
    </row>
    <row r="402" spans="1:1022" x14ac:dyDescent="0.25">
      <c r="A402" s="5" t="s">
        <v>369</v>
      </c>
      <c r="AMH402"/>
    </row>
    <row r="403" spans="1:1022" x14ac:dyDescent="0.25">
      <c r="A403" s="5" t="s">
        <v>370</v>
      </c>
      <c r="AMH403"/>
    </row>
    <row r="404" spans="1:1022" x14ac:dyDescent="0.25">
      <c r="A404" s="5" t="s">
        <v>371</v>
      </c>
      <c r="AMH404"/>
    </row>
    <row r="405" spans="1:1022" x14ac:dyDescent="0.25">
      <c r="A405" s="5" t="s">
        <v>372</v>
      </c>
      <c r="AMH405"/>
    </row>
    <row r="406" spans="1:1022" x14ac:dyDescent="0.25">
      <c r="A406" s="5" t="s">
        <v>373</v>
      </c>
      <c r="AMH406"/>
    </row>
    <row r="407" spans="1:1022" x14ac:dyDescent="0.25">
      <c r="A407" s="5" t="s">
        <v>374</v>
      </c>
      <c r="AMH407"/>
    </row>
    <row r="408" spans="1:1022" x14ac:dyDescent="0.25">
      <c r="A408" s="5" t="s">
        <v>375</v>
      </c>
      <c r="AMH408"/>
    </row>
    <row r="409" spans="1:1022" x14ac:dyDescent="0.25">
      <c r="A409" s="5" t="s">
        <v>376</v>
      </c>
      <c r="AMH409"/>
    </row>
    <row r="410" spans="1:1022" x14ac:dyDescent="0.25">
      <c r="A410" s="5" t="s">
        <v>377</v>
      </c>
      <c r="AMH410"/>
    </row>
    <row r="411" spans="1:1022" x14ac:dyDescent="0.25">
      <c r="A411" s="5" t="s">
        <v>378</v>
      </c>
      <c r="AMH411"/>
    </row>
    <row r="412" spans="1:1022" x14ac:dyDescent="0.25">
      <c r="A412" s="5" t="s">
        <v>379</v>
      </c>
      <c r="AMH412"/>
    </row>
    <row r="413" spans="1:1022" x14ac:dyDescent="0.25">
      <c r="A413" s="5" t="s">
        <v>380</v>
      </c>
      <c r="AMH413"/>
    </row>
    <row r="414" spans="1:1022" x14ac:dyDescent="0.25">
      <c r="A414" s="5" t="s">
        <v>381</v>
      </c>
      <c r="AMH414"/>
    </row>
    <row r="415" spans="1:1022" x14ac:dyDescent="0.25">
      <c r="A415" s="5" t="s">
        <v>382</v>
      </c>
      <c r="AMH415"/>
    </row>
    <row r="416" spans="1:1022" x14ac:dyDescent="0.25">
      <c r="A416" s="5" t="s">
        <v>383</v>
      </c>
      <c r="AMH416"/>
    </row>
    <row r="417" spans="1:1022" x14ac:dyDescent="0.25">
      <c r="A417" s="5" t="s">
        <v>384</v>
      </c>
      <c r="AMH417"/>
    </row>
    <row r="418" spans="1:1022" x14ac:dyDescent="0.25">
      <c r="A418" s="5" t="s">
        <v>1844</v>
      </c>
      <c r="AMH418"/>
    </row>
    <row r="419" spans="1:1022" x14ac:dyDescent="0.25">
      <c r="A419" s="5" t="s">
        <v>385</v>
      </c>
      <c r="AMH419"/>
    </row>
    <row r="420" spans="1:1022" x14ac:dyDescent="0.25">
      <c r="A420" s="5" t="s">
        <v>947</v>
      </c>
      <c r="AMH420"/>
    </row>
    <row r="421" spans="1:1022" x14ac:dyDescent="0.25">
      <c r="A421" s="5" t="s">
        <v>386</v>
      </c>
      <c r="AMH421"/>
    </row>
    <row r="422" spans="1:1022" x14ac:dyDescent="0.25">
      <c r="A422" s="5" t="s">
        <v>387</v>
      </c>
      <c r="AMH422"/>
    </row>
    <row r="423" spans="1:1022" x14ac:dyDescent="0.25">
      <c r="A423" s="5" t="s">
        <v>388</v>
      </c>
      <c r="AMH423"/>
    </row>
    <row r="424" spans="1:1022" x14ac:dyDescent="0.25">
      <c r="A424" s="5" t="s">
        <v>389</v>
      </c>
      <c r="AMH424"/>
    </row>
    <row r="425" spans="1:1022" x14ac:dyDescent="0.25">
      <c r="A425" s="5" t="s">
        <v>390</v>
      </c>
      <c r="AMH425"/>
    </row>
    <row r="426" spans="1:1022" x14ac:dyDescent="0.25">
      <c r="A426" s="5" t="s">
        <v>391</v>
      </c>
      <c r="AMH426"/>
    </row>
    <row r="427" spans="1:1022" x14ac:dyDescent="0.25">
      <c r="A427" s="5" t="s">
        <v>948</v>
      </c>
      <c r="AMH427"/>
    </row>
    <row r="428" spans="1:1022" x14ac:dyDescent="0.25">
      <c r="A428" s="5" t="s">
        <v>392</v>
      </c>
      <c r="AMH428"/>
    </row>
    <row r="429" spans="1:1022" x14ac:dyDescent="0.25">
      <c r="A429" s="5" t="s">
        <v>393</v>
      </c>
      <c r="AMH429"/>
    </row>
    <row r="430" spans="1:1022" x14ac:dyDescent="0.25">
      <c r="A430" s="5" t="s">
        <v>394</v>
      </c>
      <c r="AMH430"/>
    </row>
    <row r="431" spans="1:1022" x14ac:dyDescent="0.25">
      <c r="A431" s="5" t="s">
        <v>395</v>
      </c>
      <c r="AMH431"/>
    </row>
    <row r="432" spans="1:1022" x14ac:dyDescent="0.25">
      <c r="A432" s="5" t="s">
        <v>396</v>
      </c>
      <c r="AMH432"/>
    </row>
    <row r="433" spans="1:1022" x14ac:dyDescent="0.25">
      <c r="A433" s="5" t="s">
        <v>397</v>
      </c>
      <c r="AMH433"/>
    </row>
    <row r="434" spans="1:1022" x14ac:dyDescent="0.25">
      <c r="A434" s="5" t="s">
        <v>398</v>
      </c>
      <c r="AMH434"/>
    </row>
    <row r="435" spans="1:1022" x14ac:dyDescent="0.25">
      <c r="A435" s="5" t="s">
        <v>399</v>
      </c>
      <c r="AMH435"/>
    </row>
    <row r="436" spans="1:1022" x14ac:dyDescent="0.25">
      <c r="A436" s="5" t="s">
        <v>400</v>
      </c>
      <c r="AMH436"/>
    </row>
    <row r="437" spans="1:1022" x14ac:dyDescent="0.25">
      <c r="A437" s="5" t="s">
        <v>401</v>
      </c>
      <c r="AMH437"/>
    </row>
    <row r="438" spans="1:1022" x14ac:dyDescent="0.25">
      <c r="A438" s="5" t="s">
        <v>402</v>
      </c>
      <c r="AMH438"/>
    </row>
    <row r="439" spans="1:1022" x14ac:dyDescent="0.25">
      <c r="A439" s="5" t="s">
        <v>403</v>
      </c>
      <c r="AMH439"/>
    </row>
    <row r="440" spans="1:1022" x14ac:dyDescent="0.25">
      <c r="A440" s="5" t="s">
        <v>404</v>
      </c>
      <c r="AMH440"/>
    </row>
    <row r="441" spans="1:1022" x14ac:dyDescent="0.25">
      <c r="A441" s="5" t="s">
        <v>405</v>
      </c>
      <c r="AMH441"/>
    </row>
    <row r="442" spans="1:1022" x14ac:dyDescent="0.25">
      <c r="A442" s="5" t="s">
        <v>406</v>
      </c>
      <c r="AMH442"/>
    </row>
    <row r="443" spans="1:1022" x14ac:dyDescent="0.25">
      <c r="A443" s="5" t="s">
        <v>407</v>
      </c>
      <c r="AMH443"/>
    </row>
    <row r="444" spans="1:1022" x14ac:dyDescent="0.25">
      <c r="A444" s="5" t="s">
        <v>949</v>
      </c>
      <c r="AMH444"/>
    </row>
    <row r="445" spans="1:1022" x14ac:dyDescent="0.25">
      <c r="A445" s="5" t="s">
        <v>950</v>
      </c>
      <c r="AMH445"/>
    </row>
    <row r="446" spans="1:1022" x14ac:dyDescent="0.25">
      <c r="A446" s="5" t="s">
        <v>951</v>
      </c>
      <c r="AMH446"/>
    </row>
    <row r="447" spans="1:1022" x14ac:dyDescent="0.25">
      <c r="A447" s="5" t="s">
        <v>408</v>
      </c>
      <c r="AMH447"/>
    </row>
    <row r="448" spans="1:1022" x14ac:dyDescent="0.25">
      <c r="A448" s="5" t="s">
        <v>409</v>
      </c>
      <c r="AMH448"/>
    </row>
    <row r="449" spans="1:1022" x14ac:dyDescent="0.25">
      <c r="A449" s="5" t="s">
        <v>410</v>
      </c>
      <c r="AMH449"/>
    </row>
    <row r="450" spans="1:1022" x14ac:dyDescent="0.25">
      <c r="A450" s="5" t="s">
        <v>952</v>
      </c>
      <c r="AMH450"/>
    </row>
    <row r="451" spans="1:1022" x14ac:dyDescent="0.25">
      <c r="A451" s="5" t="s">
        <v>953</v>
      </c>
      <c r="AMH451"/>
    </row>
    <row r="452" spans="1:1022" x14ac:dyDescent="0.25">
      <c r="A452" s="5" t="s">
        <v>954</v>
      </c>
      <c r="AMH452"/>
    </row>
    <row r="453" spans="1:1022" x14ac:dyDescent="0.25">
      <c r="A453" s="5" t="s">
        <v>955</v>
      </c>
      <c r="AMH453"/>
    </row>
    <row r="454" spans="1:1022" x14ac:dyDescent="0.25">
      <c r="A454" s="5" t="s">
        <v>411</v>
      </c>
      <c r="AMH454"/>
    </row>
    <row r="455" spans="1:1022" x14ac:dyDescent="0.25">
      <c r="A455" s="5" t="s">
        <v>412</v>
      </c>
      <c r="AMH455"/>
    </row>
    <row r="456" spans="1:1022" x14ac:dyDescent="0.25">
      <c r="A456" s="5" t="s">
        <v>413</v>
      </c>
      <c r="AMH456"/>
    </row>
    <row r="457" spans="1:1022" x14ac:dyDescent="0.25">
      <c r="A457" s="5" t="s">
        <v>414</v>
      </c>
      <c r="AMH457"/>
    </row>
    <row r="458" spans="1:1022" x14ac:dyDescent="0.25">
      <c r="A458" s="5" t="s">
        <v>415</v>
      </c>
      <c r="AMH458"/>
    </row>
    <row r="459" spans="1:1022" x14ac:dyDescent="0.25">
      <c r="A459" s="5" t="s">
        <v>416</v>
      </c>
      <c r="AMH459"/>
    </row>
    <row r="460" spans="1:1022" x14ac:dyDescent="0.25">
      <c r="A460" s="5" t="s">
        <v>417</v>
      </c>
      <c r="AMH460"/>
    </row>
    <row r="461" spans="1:1022" x14ac:dyDescent="0.25">
      <c r="A461" s="5" t="s">
        <v>418</v>
      </c>
      <c r="AMH461"/>
    </row>
    <row r="462" spans="1:1022" x14ac:dyDescent="0.25">
      <c r="A462" s="5" t="s">
        <v>956</v>
      </c>
      <c r="AMH462"/>
    </row>
    <row r="463" spans="1:1022" x14ac:dyDescent="0.25">
      <c r="A463" s="5" t="s">
        <v>419</v>
      </c>
      <c r="AMH463"/>
    </row>
    <row r="464" spans="1:1022" x14ac:dyDescent="0.25">
      <c r="A464" s="5" t="s">
        <v>420</v>
      </c>
      <c r="AMH464"/>
    </row>
    <row r="465" spans="1:1022" x14ac:dyDescent="0.25">
      <c r="A465" s="5" t="s">
        <v>421</v>
      </c>
      <c r="AMH465"/>
    </row>
    <row r="466" spans="1:1022" x14ac:dyDescent="0.25">
      <c r="A466" s="5" t="s">
        <v>422</v>
      </c>
      <c r="AMH466"/>
    </row>
    <row r="467" spans="1:1022" x14ac:dyDescent="0.25">
      <c r="A467" s="5" t="s">
        <v>423</v>
      </c>
      <c r="AMH467"/>
    </row>
    <row r="468" spans="1:1022" x14ac:dyDescent="0.25">
      <c r="A468" s="5" t="s">
        <v>424</v>
      </c>
      <c r="AMH468"/>
    </row>
    <row r="469" spans="1:1022" x14ac:dyDescent="0.25">
      <c r="A469" s="5" t="s">
        <v>425</v>
      </c>
      <c r="AMH469"/>
    </row>
    <row r="470" spans="1:1022" x14ac:dyDescent="0.25">
      <c r="A470" s="5" t="s">
        <v>426</v>
      </c>
      <c r="AMH470"/>
    </row>
    <row r="471" spans="1:1022" x14ac:dyDescent="0.25">
      <c r="A471" s="5" t="s">
        <v>427</v>
      </c>
      <c r="AMH471"/>
    </row>
    <row r="472" spans="1:1022" x14ac:dyDescent="0.25">
      <c r="A472" s="5" t="s">
        <v>428</v>
      </c>
      <c r="AMH472"/>
    </row>
    <row r="473" spans="1:1022" x14ac:dyDescent="0.25">
      <c r="A473" s="5" t="s">
        <v>429</v>
      </c>
      <c r="AMH473"/>
    </row>
    <row r="474" spans="1:1022" x14ac:dyDescent="0.25">
      <c r="A474" s="5" t="s">
        <v>430</v>
      </c>
      <c r="AMH474"/>
    </row>
    <row r="475" spans="1:1022" x14ac:dyDescent="0.25">
      <c r="A475" s="5" t="s">
        <v>431</v>
      </c>
      <c r="AMH475"/>
    </row>
    <row r="476" spans="1:1022" x14ac:dyDescent="0.25">
      <c r="A476" s="5" t="s">
        <v>432</v>
      </c>
      <c r="AMH476"/>
    </row>
    <row r="477" spans="1:1022" x14ac:dyDescent="0.25">
      <c r="A477" s="5" t="s">
        <v>433</v>
      </c>
      <c r="AMH477"/>
    </row>
    <row r="478" spans="1:1022" x14ac:dyDescent="0.25">
      <c r="A478" s="5" t="s">
        <v>434</v>
      </c>
      <c r="AMH478"/>
    </row>
    <row r="479" spans="1:1022" x14ac:dyDescent="0.25">
      <c r="A479" s="5" t="s">
        <v>435</v>
      </c>
      <c r="AMH479"/>
    </row>
    <row r="480" spans="1:1022" x14ac:dyDescent="0.25">
      <c r="A480" s="5" t="s">
        <v>436</v>
      </c>
      <c r="AMH480"/>
    </row>
    <row r="481" spans="1:1022" x14ac:dyDescent="0.25">
      <c r="A481" s="5" t="s">
        <v>437</v>
      </c>
      <c r="AMH481"/>
    </row>
    <row r="482" spans="1:1022" x14ac:dyDescent="0.25">
      <c r="A482" s="5" t="s">
        <v>438</v>
      </c>
      <c r="AMH482"/>
    </row>
    <row r="483" spans="1:1022" x14ac:dyDescent="0.25">
      <c r="A483" s="5" t="s">
        <v>957</v>
      </c>
      <c r="AMH483"/>
    </row>
    <row r="484" spans="1:1022" x14ac:dyDescent="0.25">
      <c r="A484" s="5" t="s">
        <v>958</v>
      </c>
      <c r="AMH484"/>
    </row>
    <row r="485" spans="1:1022" x14ac:dyDescent="0.25">
      <c r="A485" s="5" t="s">
        <v>439</v>
      </c>
      <c r="AMH485"/>
    </row>
    <row r="486" spans="1:1022" x14ac:dyDescent="0.25">
      <c r="A486" s="5" t="s">
        <v>440</v>
      </c>
      <c r="AMH486"/>
    </row>
    <row r="487" spans="1:1022" x14ac:dyDescent="0.25">
      <c r="A487" s="5" t="s">
        <v>441</v>
      </c>
      <c r="AMH487"/>
    </row>
    <row r="488" spans="1:1022" x14ac:dyDescent="0.25">
      <c r="A488" s="5" t="s">
        <v>442</v>
      </c>
      <c r="AMH488"/>
    </row>
    <row r="489" spans="1:1022" x14ac:dyDescent="0.25">
      <c r="A489" s="5" t="s">
        <v>443</v>
      </c>
      <c r="AMH489"/>
    </row>
    <row r="490" spans="1:1022" x14ac:dyDescent="0.25">
      <c r="A490" s="5" t="s">
        <v>444</v>
      </c>
      <c r="AMH490"/>
    </row>
    <row r="491" spans="1:1022" x14ac:dyDescent="0.25">
      <c r="A491" s="5" t="s">
        <v>445</v>
      </c>
      <c r="AMH491"/>
    </row>
    <row r="492" spans="1:1022" x14ac:dyDescent="0.25">
      <c r="A492" s="5" t="s">
        <v>446</v>
      </c>
      <c r="AMH492"/>
    </row>
    <row r="493" spans="1:1022" x14ac:dyDescent="0.25">
      <c r="A493" s="5" t="s">
        <v>447</v>
      </c>
      <c r="AMH493"/>
    </row>
    <row r="494" spans="1:1022" x14ac:dyDescent="0.25">
      <c r="A494" s="5" t="s">
        <v>448</v>
      </c>
      <c r="AMH494"/>
    </row>
    <row r="495" spans="1:1022" x14ac:dyDescent="0.25">
      <c r="A495" s="5" t="s">
        <v>449</v>
      </c>
      <c r="AMH495"/>
    </row>
    <row r="496" spans="1:1022" x14ac:dyDescent="0.25">
      <c r="A496" s="5" t="s">
        <v>450</v>
      </c>
      <c r="AMH496"/>
    </row>
    <row r="497" spans="1:1022" x14ac:dyDescent="0.25">
      <c r="A497" s="5" t="s">
        <v>451</v>
      </c>
      <c r="AMH497"/>
    </row>
    <row r="498" spans="1:1022" x14ac:dyDescent="0.25">
      <c r="A498" s="5" t="s">
        <v>452</v>
      </c>
      <c r="AMH498"/>
    </row>
    <row r="499" spans="1:1022" x14ac:dyDescent="0.25">
      <c r="A499" s="5" t="s">
        <v>453</v>
      </c>
      <c r="AMH499"/>
    </row>
    <row r="500" spans="1:1022" x14ac:dyDescent="0.25">
      <c r="A500" s="5" t="s">
        <v>959</v>
      </c>
      <c r="AMH500"/>
    </row>
    <row r="501" spans="1:1022" x14ac:dyDescent="0.25">
      <c r="A501" s="5" t="s">
        <v>960</v>
      </c>
      <c r="AMH501"/>
    </row>
    <row r="502" spans="1:1022" x14ac:dyDescent="0.25">
      <c r="A502" s="5" t="s">
        <v>961</v>
      </c>
      <c r="AMH502"/>
    </row>
    <row r="503" spans="1:1022" x14ac:dyDescent="0.25">
      <c r="A503" s="5" t="s">
        <v>454</v>
      </c>
      <c r="AMH503"/>
    </row>
    <row r="504" spans="1:1022" x14ac:dyDescent="0.25">
      <c r="A504" s="5" t="s">
        <v>455</v>
      </c>
      <c r="AMH504"/>
    </row>
    <row r="505" spans="1:1022" x14ac:dyDescent="0.25">
      <c r="A505" s="5" t="s">
        <v>456</v>
      </c>
      <c r="AMH505"/>
    </row>
    <row r="506" spans="1:1022" x14ac:dyDescent="0.25">
      <c r="A506" s="5" t="s">
        <v>457</v>
      </c>
      <c r="AMH506"/>
    </row>
    <row r="507" spans="1:1022" x14ac:dyDescent="0.25">
      <c r="A507" s="5" t="s">
        <v>458</v>
      </c>
      <c r="AMH507"/>
    </row>
    <row r="508" spans="1:1022" x14ac:dyDescent="0.25">
      <c r="A508" s="5" t="s">
        <v>459</v>
      </c>
      <c r="AMH508"/>
    </row>
    <row r="509" spans="1:1022" x14ac:dyDescent="0.25">
      <c r="A509" s="5" t="s">
        <v>460</v>
      </c>
      <c r="AMH509"/>
    </row>
    <row r="510" spans="1:1022" x14ac:dyDescent="0.25">
      <c r="A510" s="5" t="s">
        <v>461</v>
      </c>
      <c r="AMH510"/>
    </row>
    <row r="511" spans="1:1022" x14ac:dyDescent="0.25">
      <c r="A511" s="5" t="s">
        <v>962</v>
      </c>
      <c r="AMH511"/>
    </row>
    <row r="512" spans="1:1022" x14ac:dyDescent="0.25">
      <c r="A512" s="5" t="s">
        <v>963</v>
      </c>
      <c r="AMH512"/>
    </row>
    <row r="513" spans="1:1022" x14ac:dyDescent="0.25">
      <c r="A513" s="5" t="s">
        <v>964</v>
      </c>
      <c r="AMH513"/>
    </row>
    <row r="514" spans="1:1022" x14ac:dyDescent="0.25">
      <c r="A514" s="5" t="s">
        <v>462</v>
      </c>
      <c r="AMH514"/>
    </row>
    <row r="515" spans="1:1022" x14ac:dyDescent="0.25">
      <c r="A515" s="5" t="s">
        <v>965</v>
      </c>
      <c r="AMH515"/>
    </row>
    <row r="516" spans="1:1022" x14ac:dyDescent="0.25">
      <c r="A516" s="5" t="s">
        <v>463</v>
      </c>
      <c r="AMH516"/>
    </row>
    <row r="517" spans="1:1022" x14ac:dyDescent="0.25">
      <c r="A517" s="5" t="s">
        <v>464</v>
      </c>
      <c r="AMH517"/>
    </row>
    <row r="518" spans="1:1022" x14ac:dyDescent="0.25">
      <c r="A518" s="5" t="s">
        <v>465</v>
      </c>
      <c r="AMH518"/>
    </row>
    <row r="519" spans="1:1022" x14ac:dyDescent="0.25">
      <c r="A519" s="5" t="s">
        <v>466</v>
      </c>
      <c r="AMH519"/>
    </row>
    <row r="520" spans="1:1022" x14ac:dyDescent="0.25">
      <c r="A520" s="5" t="s">
        <v>467</v>
      </c>
      <c r="AMH520"/>
    </row>
    <row r="521" spans="1:1022" x14ac:dyDescent="0.25">
      <c r="A521" s="5" t="s">
        <v>468</v>
      </c>
      <c r="AMH521"/>
    </row>
    <row r="522" spans="1:1022" x14ac:dyDescent="0.25">
      <c r="A522" s="5" t="s">
        <v>469</v>
      </c>
      <c r="AMH522"/>
    </row>
    <row r="523" spans="1:1022" x14ac:dyDescent="0.25">
      <c r="A523" s="5" t="s">
        <v>470</v>
      </c>
      <c r="AMH523"/>
    </row>
    <row r="524" spans="1:1022" x14ac:dyDescent="0.25">
      <c r="A524" s="5" t="s">
        <v>471</v>
      </c>
      <c r="AMH524"/>
    </row>
    <row r="525" spans="1:1022" x14ac:dyDescent="0.25">
      <c r="A525" s="5" t="s">
        <v>472</v>
      </c>
      <c r="AMH525"/>
    </row>
    <row r="526" spans="1:1022" x14ac:dyDescent="0.25">
      <c r="A526" s="5" t="s">
        <v>473</v>
      </c>
      <c r="AMH526"/>
    </row>
    <row r="527" spans="1:1022" x14ac:dyDescent="0.25">
      <c r="A527" s="5" t="s">
        <v>474</v>
      </c>
      <c r="AMH527"/>
    </row>
    <row r="528" spans="1:1022" x14ac:dyDescent="0.25">
      <c r="A528" s="5" t="s">
        <v>475</v>
      </c>
      <c r="AMH528"/>
    </row>
    <row r="529" spans="1:1022" x14ac:dyDescent="0.25">
      <c r="A529" s="5" t="s">
        <v>476</v>
      </c>
      <c r="AMH529"/>
    </row>
    <row r="530" spans="1:1022" x14ac:dyDescent="0.25">
      <c r="A530" s="5" t="s">
        <v>477</v>
      </c>
      <c r="AMH530"/>
    </row>
    <row r="531" spans="1:1022" x14ac:dyDescent="0.25">
      <c r="A531" s="5" t="s">
        <v>478</v>
      </c>
      <c r="AMH531"/>
    </row>
    <row r="532" spans="1:1022" x14ac:dyDescent="0.25">
      <c r="A532" s="5" t="s">
        <v>479</v>
      </c>
      <c r="AMH532"/>
    </row>
    <row r="533" spans="1:1022" x14ac:dyDescent="0.25">
      <c r="A533" s="5" t="s">
        <v>480</v>
      </c>
      <c r="AMH533"/>
    </row>
    <row r="534" spans="1:1022" x14ac:dyDescent="0.25">
      <c r="A534" s="5" t="s">
        <v>481</v>
      </c>
      <c r="AMH534"/>
    </row>
    <row r="535" spans="1:1022" x14ac:dyDescent="0.25">
      <c r="A535" s="5" t="s">
        <v>482</v>
      </c>
      <c r="AMH535"/>
    </row>
    <row r="536" spans="1:1022" x14ac:dyDescent="0.25">
      <c r="A536" s="5" t="s">
        <v>483</v>
      </c>
      <c r="AMH536"/>
    </row>
    <row r="537" spans="1:1022" x14ac:dyDescent="0.25">
      <c r="A537" s="5" t="s">
        <v>484</v>
      </c>
      <c r="AMH537"/>
    </row>
    <row r="538" spans="1:1022" x14ac:dyDescent="0.25">
      <c r="A538" s="5" t="s">
        <v>485</v>
      </c>
      <c r="AMH538"/>
    </row>
    <row r="539" spans="1:1022" x14ac:dyDescent="0.25">
      <c r="A539" s="5" t="s">
        <v>486</v>
      </c>
      <c r="AMH539"/>
    </row>
    <row r="540" spans="1:1022" x14ac:dyDescent="0.25">
      <c r="A540" s="5" t="s">
        <v>487</v>
      </c>
      <c r="AMH540"/>
    </row>
    <row r="541" spans="1:1022" x14ac:dyDescent="0.25">
      <c r="A541" s="5" t="s">
        <v>488</v>
      </c>
      <c r="AMH541"/>
    </row>
    <row r="542" spans="1:1022" x14ac:dyDescent="0.25">
      <c r="A542" s="5" t="s">
        <v>489</v>
      </c>
      <c r="AMH542"/>
    </row>
    <row r="543" spans="1:1022" x14ac:dyDescent="0.25">
      <c r="A543" s="5" t="s">
        <v>490</v>
      </c>
      <c r="AMH543"/>
    </row>
    <row r="544" spans="1:1022" x14ac:dyDescent="0.25">
      <c r="A544" s="5" t="s">
        <v>966</v>
      </c>
      <c r="AMH544"/>
    </row>
    <row r="545" spans="1:1022" x14ac:dyDescent="0.25">
      <c r="A545" s="5" t="s">
        <v>491</v>
      </c>
      <c r="AMH545"/>
    </row>
    <row r="546" spans="1:1022" x14ac:dyDescent="0.25">
      <c r="A546" s="5" t="s">
        <v>492</v>
      </c>
      <c r="AMH546"/>
    </row>
    <row r="547" spans="1:1022" x14ac:dyDescent="0.25">
      <c r="A547" s="5" t="s">
        <v>493</v>
      </c>
      <c r="AMH547"/>
    </row>
    <row r="548" spans="1:1022" x14ac:dyDescent="0.25">
      <c r="A548" s="5" t="s">
        <v>494</v>
      </c>
      <c r="AMH548"/>
    </row>
    <row r="549" spans="1:1022" x14ac:dyDescent="0.25">
      <c r="A549" s="5" t="s">
        <v>495</v>
      </c>
      <c r="AMH549"/>
    </row>
    <row r="550" spans="1:1022" x14ac:dyDescent="0.25">
      <c r="A550" s="5" t="s">
        <v>496</v>
      </c>
      <c r="AMH550"/>
    </row>
    <row r="551" spans="1:1022" x14ac:dyDescent="0.25">
      <c r="A551" s="5" t="s">
        <v>497</v>
      </c>
      <c r="AMH551"/>
    </row>
    <row r="552" spans="1:1022" x14ac:dyDescent="0.25">
      <c r="A552" s="5" t="s">
        <v>498</v>
      </c>
      <c r="AMH552"/>
    </row>
    <row r="553" spans="1:1022" x14ac:dyDescent="0.25">
      <c r="A553" s="5" t="s">
        <v>499</v>
      </c>
      <c r="AMH553"/>
    </row>
    <row r="554" spans="1:1022" x14ac:dyDescent="0.25">
      <c r="A554" s="5" t="s">
        <v>500</v>
      </c>
      <c r="AMH554"/>
    </row>
    <row r="555" spans="1:1022" x14ac:dyDescent="0.25">
      <c r="A555" s="5" t="s">
        <v>501</v>
      </c>
      <c r="AMH555"/>
    </row>
    <row r="556" spans="1:1022" x14ac:dyDescent="0.25">
      <c r="A556" s="5" t="s">
        <v>502</v>
      </c>
      <c r="AMH556"/>
    </row>
    <row r="557" spans="1:1022" x14ac:dyDescent="0.25">
      <c r="A557" s="5" t="s">
        <v>503</v>
      </c>
      <c r="AMH557"/>
    </row>
    <row r="558" spans="1:1022" x14ac:dyDescent="0.25">
      <c r="A558" s="5" t="s">
        <v>504</v>
      </c>
      <c r="AMH558"/>
    </row>
    <row r="559" spans="1:1022" x14ac:dyDescent="0.25">
      <c r="A559" s="5" t="s">
        <v>505</v>
      </c>
      <c r="AMH559"/>
    </row>
    <row r="560" spans="1:1022" x14ac:dyDescent="0.25">
      <c r="A560" s="5" t="s">
        <v>506</v>
      </c>
      <c r="AMH560"/>
    </row>
    <row r="561" spans="1:1022" x14ac:dyDescent="0.25">
      <c r="A561" s="5" t="s">
        <v>507</v>
      </c>
      <c r="AMH561"/>
    </row>
    <row r="562" spans="1:1022" x14ac:dyDescent="0.25">
      <c r="A562" s="5" t="s">
        <v>508</v>
      </c>
      <c r="AMH562"/>
    </row>
    <row r="563" spans="1:1022" x14ac:dyDescent="0.25">
      <c r="A563" s="5" t="s">
        <v>509</v>
      </c>
      <c r="AMH563"/>
    </row>
    <row r="564" spans="1:1022" x14ac:dyDescent="0.25">
      <c r="A564" s="5" t="s">
        <v>510</v>
      </c>
      <c r="AMH564"/>
    </row>
    <row r="565" spans="1:1022" x14ac:dyDescent="0.25">
      <c r="A565" s="5" t="s">
        <v>511</v>
      </c>
      <c r="AMH565"/>
    </row>
    <row r="566" spans="1:1022" x14ac:dyDescent="0.25">
      <c r="A566" s="5" t="s">
        <v>967</v>
      </c>
      <c r="AMH566"/>
    </row>
    <row r="567" spans="1:1022" x14ac:dyDescent="0.25">
      <c r="A567" s="5" t="s">
        <v>512</v>
      </c>
      <c r="AMH567"/>
    </row>
    <row r="568" spans="1:1022" x14ac:dyDescent="0.25">
      <c r="A568" s="5" t="s">
        <v>513</v>
      </c>
      <c r="AMH568"/>
    </row>
    <row r="569" spans="1:1022" x14ac:dyDescent="0.25">
      <c r="A569" s="5" t="s">
        <v>514</v>
      </c>
      <c r="AMH569"/>
    </row>
    <row r="570" spans="1:1022" x14ac:dyDescent="0.25">
      <c r="A570" s="5" t="s">
        <v>515</v>
      </c>
      <c r="AMH570"/>
    </row>
    <row r="571" spans="1:1022" x14ac:dyDescent="0.25">
      <c r="A571" s="5" t="s">
        <v>516</v>
      </c>
      <c r="AMH571"/>
    </row>
    <row r="572" spans="1:1022" x14ac:dyDescent="0.25">
      <c r="A572" s="5" t="s">
        <v>517</v>
      </c>
      <c r="AMH572"/>
    </row>
    <row r="573" spans="1:1022" x14ac:dyDescent="0.25">
      <c r="A573" s="5" t="s">
        <v>518</v>
      </c>
      <c r="AMH573"/>
    </row>
    <row r="574" spans="1:1022" x14ac:dyDescent="0.25">
      <c r="A574" s="5" t="s">
        <v>519</v>
      </c>
      <c r="AMH574"/>
    </row>
    <row r="575" spans="1:1022" x14ac:dyDescent="0.25">
      <c r="A575" s="5" t="s">
        <v>520</v>
      </c>
      <c r="AMH575"/>
    </row>
    <row r="576" spans="1:1022" x14ac:dyDescent="0.25">
      <c r="A576" s="5" t="s">
        <v>1845</v>
      </c>
      <c r="AMH576"/>
    </row>
    <row r="577" spans="1:1022" x14ac:dyDescent="0.25">
      <c r="A577" s="5" t="s">
        <v>521</v>
      </c>
      <c r="AMH577"/>
    </row>
    <row r="578" spans="1:1022" x14ac:dyDescent="0.25">
      <c r="A578" s="5" t="s">
        <v>522</v>
      </c>
      <c r="AMH578"/>
    </row>
    <row r="579" spans="1:1022" x14ac:dyDescent="0.25">
      <c r="A579" s="5" t="s">
        <v>523</v>
      </c>
      <c r="AMH579"/>
    </row>
    <row r="580" spans="1:1022" x14ac:dyDescent="0.25">
      <c r="A580" s="5" t="s">
        <v>524</v>
      </c>
      <c r="AMH580"/>
    </row>
    <row r="581" spans="1:1022" x14ac:dyDescent="0.25">
      <c r="A581" s="5" t="s">
        <v>525</v>
      </c>
      <c r="AMH581"/>
    </row>
    <row r="582" spans="1:1022" x14ac:dyDescent="0.25">
      <c r="A582" s="5" t="s">
        <v>526</v>
      </c>
      <c r="AMH582"/>
    </row>
    <row r="583" spans="1:1022" x14ac:dyDescent="0.25">
      <c r="A583" s="5" t="s">
        <v>527</v>
      </c>
      <c r="AMH583"/>
    </row>
    <row r="584" spans="1:1022" x14ac:dyDescent="0.25">
      <c r="A584" s="5" t="s">
        <v>528</v>
      </c>
      <c r="AMH584"/>
    </row>
    <row r="585" spans="1:1022" x14ac:dyDescent="0.25">
      <c r="A585" s="5" t="s">
        <v>529</v>
      </c>
      <c r="AMH585"/>
    </row>
    <row r="586" spans="1:1022" x14ac:dyDescent="0.25">
      <c r="A586" s="5" t="s">
        <v>530</v>
      </c>
      <c r="AMH586"/>
    </row>
    <row r="587" spans="1:1022" x14ac:dyDescent="0.25">
      <c r="A587" s="5" t="s">
        <v>531</v>
      </c>
      <c r="AMH587"/>
    </row>
    <row r="588" spans="1:1022" x14ac:dyDescent="0.25">
      <c r="A588" s="5" t="s">
        <v>1846</v>
      </c>
      <c r="AMH588"/>
    </row>
    <row r="589" spans="1:1022" x14ac:dyDescent="0.25">
      <c r="A589" s="5" t="s">
        <v>532</v>
      </c>
      <c r="AMH589"/>
    </row>
    <row r="590" spans="1:1022" x14ac:dyDescent="0.25">
      <c r="A590" s="5" t="s">
        <v>968</v>
      </c>
      <c r="AMH590"/>
    </row>
    <row r="591" spans="1:1022" x14ac:dyDescent="0.25">
      <c r="A591" s="5" t="s">
        <v>969</v>
      </c>
      <c r="AMH591"/>
    </row>
    <row r="592" spans="1:1022" x14ac:dyDescent="0.25">
      <c r="A592" s="5" t="s">
        <v>533</v>
      </c>
      <c r="AMH592"/>
    </row>
    <row r="593" spans="1:1022" x14ac:dyDescent="0.25">
      <c r="A593" s="5" t="s">
        <v>534</v>
      </c>
      <c r="AMH593"/>
    </row>
    <row r="594" spans="1:1022" x14ac:dyDescent="0.25">
      <c r="A594" s="5" t="s">
        <v>535</v>
      </c>
      <c r="AMH594"/>
    </row>
    <row r="595" spans="1:1022" x14ac:dyDescent="0.25">
      <c r="A595" s="5" t="s">
        <v>536</v>
      </c>
      <c r="AMH595"/>
    </row>
    <row r="596" spans="1:1022" x14ac:dyDescent="0.25">
      <c r="A596" s="5" t="s">
        <v>537</v>
      </c>
      <c r="AMH596"/>
    </row>
    <row r="597" spans="1:1022" x14ac:dyDescent="0.25">
      <c r="A597" s="5" t="s">
        <v>538</v>
      </c>
      <c r="AMH597"/>
    </row>
    <row r="598" spans="1:1022" x14ac:dyDescent="0.25">
      <c r="A598" s="5" t="s">
        <v>539</v>
      </c>
      <c r="AMH598"/>
    </row>
    <row r="599" spans="1:1022" x14ac:dyDescent="0.25">
      <c r="A599" s="5" t="s">
        <v>540</v>
      </c>
      <c r="AMH599"/>
    </row>
    <row r="600" spans="1:1022" x14ac:dyDescent="0.25">
      <c r="A600" s="5" t="s">
        <v>541</v>
      </c>
      <c r="AMH600"/>
    </row>
    <row r="601" spans="1:1022" x14ac:dyDescent="0.25">
      <c r="A601" s="5" t="s">
        <v>542</v>
      </c>
      <c r="AMH601"/>
    </row>
    <row r="602" spans="1:1022" x14ac:dyDescent="0.25">
      <c r="A602" s="5" t="s">
        <v>970</v>
      </c>
      <c r="AMH602"/>
    </row>
    <row r="603" spans="1:1022" x14ac:dyDescent="0.25">
      <c r="A603" s="5" t="s">
        <v>543</v>
      </c>
      <c r="AMH603"/>
    </row>
    <row r="604" spans="1:1022" x14ac:dyDescent="0.25">
      <c r="A604" s="5" t="s">
        <v>544</v>
      </c>
      <c r="AMH604"/>
    </row>
    <row r="605" spans="1:1022" x14ac:dyDescent="0.25">
      <c r="A605" s="5" t="s">
        <v>545</v>
      </c>
      <c r="AMH605"/>
    </row>
    <row r="606" spans="1:1022" x14ac:dyDescent="0.25">
      <c r="A606" s="5" t="s">
        <v>546</v>
      </c>
      <c r="AMH606"/>
    </row>
    <row r="607" spans="1:1022" x14ac:dyDescent="0.25">
      <c r="A607" s="5" t="s">
        <v>547</v>
      </c>
      <c r="AMH607"/>
    </row>
    <row r="608" spans="1:1022" x14ac:dyDescent="0.25">
      <c r="A608" s="5" t="s">
        <v>548</v>
      </c>
      <c r="AMH608"/>
    </row>
    <row r="609" spans="1:1022" x14ac:dyDescent="0.25">
      <c r="A609" s="5" t="s">
        <v>549</v>
      </c>
      <c r="AMH609"/>
    </row>
    <row r="610" spans="1:1022" x14ac:dyDescent="0.25">
      <c r="A610" s="5" t="s">
        <v>550</v>
      </c>
      <c r="AMH610"/>
    </row>
    <row r="611" spans="1:1022" x14ac:dyDescent="0.25">
      <c r="A611" s="5" t="s">
        <v>551</v>
      </c>
      <c r="AMH611"/>
    </row>
    <row r="612" spans="1:1022" x14ac:dyDescent="0.25">
      <c r="A612" s="5" t="s">
        <v>552</v>
      </c>
      <c r="AMH612"/>
    </row>
    <row r="613" spans="1:1022" x14ac:dyDescent="0.25">
      <c r="A613" s="5" t="s">
        <v>553</v>
      </c>
      <c r="AMH613"/>
    </row>
    <row r="614" spans="1:1022" x14ac:dyDescent="0.25">
      <c r="A614" s="5" t="s">
        <v>1847</v>
      </c>
      <c r="AMH614"/>
    </row>
    <row r="615" spans="1:1022" x14ac:dyDescent="0.25">
      <c r="A615" s="5" t="s">
        <v>1848</v>
      </c>
      <c r="AMH615"/>
    </row>
    <row r="616" spans="1:1022" x14ac:dyDescent="0.25">
      <c r="A616" s="5" t="s">
        <v>1849</v>
      </c>
      <c r="AMH616"/>
    </row>
    <row r="617" spans="1:1022" x14ac:dyDescent="0.25">
      <c r="A617" s="5" t="s">
        <v>1850</v>
      </c>
      <c r="AMH617"/>
    </row>
    <row r="618" spans="1:1022" x14ac:dyDescent="0.25">
      <c r="A618" s="5" t="s">
        <v>1851</v>
      </c>
      <c r="AMH618"/>
    </row>
    <row r="619" spans="1:1022" x14ac:dyDescent="0.25">
      <c r="A619" s="5" t="s">
        <v>1852</v>
      </c>
      <c r="AMH619"/>
    </row>
    <row r="620" spans="1:1022" x14ac:dyDescent="0.25">
      <c r="A620" s="5" t="s">
        <v>1853</v>
      </c>
      <c r="AMH620"/>
    </row>
    <row r="621" spans="1:1022" x14ac:dyDescent="0.25">
      <c r="A621" s="5" t="s">
        <v>1854</v>
      </c>
      <c r="AMH621"/>
    </row>
    <row r="622" spans="1:1022" x14ac:dyDescent="0.25">
      <c r="A622" s="5" t="s">
        <v>1855</v>
      </c>
      <c r="AMH622"/>
    </row>
    <row r="623" spans="1:1022" x14ac:dyDescent="0.25">
      <c r="A623" s="5" t="s">
        <v>554</v>
      </c>
      <c r="AMH623"/>
    </row>
    <row r="624" spans="1:1022" x14ac:dyDescent="0.25">
      <c r="A624" s="5" t="s">
        <v>555</v>
      </c>
      <c r="AMH624"/>
    </row>
    <row r="625" spans="1:1022" x14ac:dyDescent="0.25">
      <c r="A625" s="5" t="s">
        <v>556</v>
      </c>
      <c r="AMH625"/>
    </row>
    <row r="626" spans="1:1022" x14ac:dyDescent="0.25">
      <c r="A626" s="5" t="s">
        <v>557</v>
      </c>
      <c r="AMH626"/>
    </row>
    <row r="627" spans="1:1022" x14ac:dyDescent="0.25">
      <c r="A627" s="5" t="s">
        <v>971</v>
      </c>
      <c r="AMH627"/>
    </row>
    <row r="628" spans="1:1022" x14ac:dyDescent="0.25">
      <c r="A628" s="5" t="s">
        <v>972</v>
      </c>
      <c r="AMH628"/>
    </row>
    <row r="629" spans="1:1022" x14ac:dyDescent="0.25">
      <c r="A629" s="5" t="s">
        <v>558</v>
      </c>
      <c r="AMH629"/>
    </row>
    <row r="630" spans="1:1022" x14ac:dyDescent="0.25">
      <c r="A630" s="5" t="s">
        <v>559</v>
      </c>
      <c r="AMH630"/>
    </row>
    <row r="631" spans="1:1022" x14ac:dyDescent="0.25">
      <c r="A631" s="5" t="s">
        <v>560</v>
      </c>
      <c r="AMH631"/>
    </row>
    <row r="632" spans="1:1022" x14ac:dyDescent="0.25">
      <c r="A632" s="5" t="s">
        <v>561</v>
      </c>
      <c r="AMH632"/>
    </row>
    <row r="633" spans="1:1022" x14ac:dyDescent="0.25">
      <c r="A633" s="5" t="s">
        <v>562</v>
      </c>
      <c r="AMH633"/>
    </row>
    <row r="634" spans="1:1022" x14ac:dyDescent="0.25">
      <c r="A634" s="5" t="s">
        <v>563</v>
      </c>
      <c r="AMH634"/>
    </row>
    <row r="635" spans="1:1022" x14ac:dyDescent="0.25">
      <c r="A635" s="5" t="s">
        <v>564</v>
      </c>
      <c r="AMH635"/>
    </row>
    <row r="636" spans="1:1022" x14ac:dyDescent="0.25">
      <c r="A636" s="5" t="s">
        <v>565</v>
      </c>
      <c r="AMH636"/>
    </row>
    <row r="637" spans="1:1022" x14ac:dyDescent="0.25">
      <c r="A637" s="5" t="s">
        <v>566</v>
      </c>
      <c r="AMH637"/>
    </row>
    <row r="638" spans="1:1022" x14ac:dyDescent="0.25">
      <c r="A638" s="5" t="s">
        <v>567</v>
      </c>
      <c r="AMH638"/>
    </row>
    <row r="639" spans="1:1022" x14ac:dyDescent="0.25">
      <c r="A639" s="5" t="s">
        <v>568</v>
      </c>
      <c r="AMH639"/>
    </row>
    <row r="640" spans="1:1022" x14ac:dyDescent="0.25">
      <c r="A640" s="5" t="s">
        <v>569</v>
      </c>
      <c r="AMH640"/>
    </row>
    <row r="641" spans="1:1022" x14ac:dyDescent="0.25">
      <c r="A641" s="5" t="s">
        <v>570</v>
      </c>
      <c r="AMH641"/>
    </row>
    <row r="642" spans="1:1022" x14ac:dyDescent="0.25">
      <c r="A642" s="5" t="s">
        <v>1856</v>
      </c>
      <c r="AMH642"/>
    </row>
    <row r="643" spans="1:1022" x14ac:dyDescent="0.25">
      <c r="A643" s="5" t="s">
        <v>571</v>
      </c>
      <c r="AMH643"/>
    </row>
    <row r="644" spans="1:1022" x14ac:dyDescent="0.25">
      <c r="A644" s="5" t="s">
        <v>572</v>
      </c>
      <c r="AMH644"/>
    </row>
    <row r="645" spans="1:1022" x14ac:dyDescent="0.25">
      <c r="A645" s="5" t="s">
        <v>573</v>
      </c>
      <c r="AMH645"/>
    </row>
    <row r="646" spans="1:1022" x14ac:dyDescent="0.25">
      <c r="A646" s="5" t="s">
        <v>574</v>
      </c>
      <c r="AMH646"/>
    </row>
    <row r="647" spans="1:1022" x14ac:dyDescent="0.25">
      <c r="A647" s="5" t="s">
        <v>575</v>
      </c>
      <c r="AMH647"/>
    </row>
    <row r="648" spans="1:1022" x14ac:dyDescent="0.25">
      <c r="A648" s="5" t="s">
        <v>576</v>
      </c>
      <c r="AMH648"/>
    </row>
    <row r="649" spans="1:1022" x14ac:dyDescent="0.25">
      <c r="A649" s="5" t="s">
        <v>577</v>
      </c>
      <c r="AMH649"/>
    </row>
    <row r="650" spans="1:1022" x14ac:dyDescent="0.25">
      <c r="A650" s="5" t="s">
        <v>578</v>
      </c>
      <c r="AMH650"/>
    </row>
    <row r="651" spans="1:1022" x14ac:dyDescent="0.25">
      <c r="A651" s="5" t="s">
        <v>579</v>
      </c>
      <c r="AMH651"/>
    </row>
    <row r="652" spans="1:1022" x14ac:dyDescent="0.25">
      <c r="A652" s="5" t="s">
        <v>580</v>
      </c>
      <c r="AMH652"/>
    </row>
    <row r="653" spans="1:1022" x14ac:dyDescent="0.25">
      <c r="A653" s="5" t="s">
        <v>581</v>
      </c>
      <c r="AMH653"/>
    </row>
    <row r="654" spans="1:1022" x14ac:dyDescent="0.25">
      <c r="A654" s="5" t="s">
        <v>582</v>
      </c>
      <c r="AMH654"/>
    </row>
    <row r="655" spans="1:1022" x14ac:dyDescent="0.25">
      <c r="A655" s="5" t="s">
        <v>583</v>
      </c>
      <c r="AMH655"/>
    </row>
    <row r="656" spans="1:1022" x14ac:dyDescent="0.25">
      <c r="A656" s="5" t="s">
        <v>584</v>
      </c>
      <c r="AMH656"/>
    </row>
    <row r="657" spans="1:1022" x14ac:dyDescent="0.25">
      <c r="A657" s="5" t="s">
        <v>585</v>
      </c>
      <c r="AMH657"/>
    </row>
    <row r="658" spans="1:1022" x14ac:dyDescent="0.25">
      <c r="A658" s="5" t="s">
        <v>586</v>
      </c>
      <c r="AMH658"/>
    </row>
    <row r="659" spans="1:1022" x14ac:dyDescent="0.25">
      <c r="A659" s="5" t="s">
        <v>587</v>
      </c>
      <c r="AMH659"/>
    </row>
    <row r="660" spans="1:1022" x14ac:dyDescent="0.25">
      <c r="A660" s="5" t="s">
        <v>588</v>
      </c>
      <c r="AMH660"/>
    </row>
    <row r="661" spans="1:1022" x14ac:dyDescent="0.25">
      <c r="A661" s="5" t="s">
        <v>973</v>
      </c>
      <c r="AMH661"/>
    </row>
    <row r="662" spans="1:1022" x14ac:dyDescent="0.25">
      <c r="A662" s="5" t="s">
        <v>589</v>
      </c>
      <c r="AMH662"/>
    </row>
    <row r="663" spans="1:1022" x14ac:dyDescent="0.25">
      <c r="A663" s="5" t="s">
        <v>590</v>
      </c>
      <c r="AMH663"/>
    </row>
    <row r="664" spans="1:1022" x14ac:dyDescent="0.25">
      <c r="A664" s="5" t="s">
        <v>591</v>
      </c>
      <c r="AMH664"/>
    </row>
    <row r="665" spans="1:1022" x14ac:dyDescent="0.25">
      <c r="A665" s="5" t="s">
        <v>592</v>
      </c>
      <c r="AMH665"/>
    </row>
    <row r="666" spans="1:1022" x14ac:dyDescent="0.25">
      <c r="A666" s="5" t="s">
        <v>593</v>
      </c>
      <c r="AMH666"/>
    </row>
    <row r="667" spans="1:1022" x14ac:dyDescent="0.25">
      <c r="A667" s="5" t="s">
        <v>594</v>
      </c>
      <c r="AMH667"/>
    </row>
    <row r="668" spans="1:1022" x14ac:dyDescent="0.25">
      <c r="A668" s="5" t="s">
        <v>595</v>
      </c>
      <c r="AMH668"/>
    </row>
    <row r="669" spans="1:1022" x14ac:dyDescent="0.25">
      <c r="A669" s="5" t="s">
        <v>596</v>
      </c>
      <c r="AMH669"/>
    </row>
    <row r="670" spans="1:1022" x14ac:dyDescent="0.25">
      <c r="A670" s="5" t="s">
        <v>597</v>
      </c>
      <c r="AMH670"/>
    </row>
    <row r="671" spans="1:1022" x14ac:dyDescent="0.25">
      <c r="A671" s="5" t="s">
        <v>598</v>
      </c>
      <c r="AMH671"/>
    </row>
    <row r="672" spans="1:1022" x14ac:dyDescent="0.25">
      <c r="A672" s="5" t="s">
        <v>599</v>
      </c>
      <c r="AMH672"/>
    </row>
    <row r="673" spans="1:1022" x14ac:dyDescent="0.25">
      <c r="A673" s="5" t="s">
        <v>600</v>
      </c>
      <c r="AMH673"/>
    </row>
    <row r="674" spans="1:1022" x14ac:dyDescent="0.25">
      <c r="A674" s="5" t="s">
        <v>601</v>
      </c>
      <c r="AMH674"/>
    </row>
    <row r="675" spans="1:1022" x14ac:dyDescent="0.25">
      <c r="A675" s="5" t="s">
        <v>974</v>
      </c>
      <c r="AMH675"/>
    </row>
    <row r="676" spans="1:1022" x14ac:dyDescent="0.25">
      <c r="A676" s="5" t="s">
        <v>602</v>
      </c>
      <c r="AMH676"/>
    </row>
    <row r="677" spans="1:1022" x14ac:dyDescent="0.25">
      <c r="A677" s="5" t="s">
        <v>603</v>
      </c>
      <c r="AMH677"/>
    </row>
    <row r="678" spans="1:1022" x14ac:dyDescent="0.25">
      <c r="A678" s="5" t="s">
        <v>604</v>
      </c>
      <c r="AMH678"/>
    </row>
    <row r="679" spans="1:1022" x14ac:dyDescent="0.25">
      <c r="A679" s="5" t="s">
        <v>605</v>
      </c>
      <c r="AMH679"/>
    </row>
    <row r="680" spans="1:1022" x14ac:dyDescent="0.25">
      <c r="A680" s="5" t="s">
        <v>606</v>
      </c>
      <c r="AMH680"/>
    </row>
    <row r="681" spans="1:1022" x14ac:dyDescent="0.25">
      <c r="A681" s="5" t="s">
        <v>607</v>
      </c>
      <c r="AMH681"/>
    </row>
    <row r="682" spans="1:1022" x14ac:dyDescent="0.25">
      <c r="A682" s="5" t="s">
        <v>608</v>
      </c>
      <c r="AMH682"/>
    </row>
    <row r="683" spans="1:1022" x14ac:dyDescent="0.25">
      <c r="A683" s="5" t="s">
        <v>609</v>
      </c>
      <c r="AMH683"/>
    </row>
    <row r="684" spans="1:1022" x14ac:dyDescent="0.25">
      <c r="A684" s="5" t="s">
        <v>610</v>
      </c>
      <c r="AMH684"/>
    </row>
    <row r="685" spans="1:1022" x14ac:dyDescent="0.25">
      <c r="A685" s="5" t="s">
        <v>611</v>
      </c>
      <c r="AMH685"/>
    </row>
    <row r="686" spans="1:1022" x14ac:dyDescent="0.25">
      <c r="A686" s="5" t="s">
        <v>612</v>
      </c>
      <c r="AMH686"/>
    </row>
    <row r="687" spans="1:1022" x14ac:dyDescent="0.25">
      <c r="A687" s="5" t="s">
        <v>975</v>
      </c>
      <c r="AMH687"/>
    </row>
    <row r="688" spans="1:1022" x14ac:dyDescent="0.25">
      <c r="A688" s="5" t="s">
        <v>613</v>
      </c>
      <c r="AMH688"/>
    </row>
    <row r="689" spans="1:1022" x14ac:dyDescent="0.25">
      <c r="A689" s="5" t="s">
        <v>614</v>
      </c>
      <c r="AMH689"/>
    </row>
    <row r="690" spans="1:1022" x14ac:dyDescent="0.25">
      <c r="A690" s="5" t="s">
        <v>615</v>
      </c>
      <c r="AMH690"/>
    </row>
    <row r="691" spans="1:1022" x14ac:dyDescent="0.25">
      <c r="A691" s="5" t="s">
        <v>616</v>
      </c>
      <c r="AMH691"/>
    </row>
    <row r="692" spans="1:1022" x14ac:dyDescent="0.25">
      <c r="A692" s="5" t="s">
        <v>617</v>
      </c>
      <c r="AMH692"/>
    </row>
    <row r="693" spans="1:1022" x14ac:dyDescent="0.25">
      <c r="A693" s="5" t="s">
        <v>976</v>
      </c>
      <c r="AMH693"/>
    </row>
    <row r="694" spans="1:1022" x14ac:dyDescent="0.25">
      <c r="A694" s="5" t="s">
        <v>618</v>
      </c>
      <c r="AMH694"/>
    </row>
    <row r="695" spans="1:1022" x14ac:dyDescent="0.25">
      <c r="A695" s="5" t="s">
        <v>619</v>
      </c>
      <c r="AMH695"/>
    </row>
    <row r="696" spans="1:1022" x14ac:dyDescent="0.25">
      <c r="A696" s="5" t="s">
        <v>620</v>
      </c>
      <c r="AMH696"/>
    </row>
    <row r="697" spans="1:1022" x14ac:dyDescent="0.25">
      <c r="A697" s="5" t="s">
        <v>621</v>
      </c>
      <c r="AMH697"/>
    </row>
    <row r="698" spans="1:1022" x14ac:dyDescent="0.25">
      <c r="A698" s="5" t="s">
        <v>622</v>
      </c>
      <c r="AMH698"/>
    </row>
    <row r="699" spans="1:1022" x14ac:dyDescent="0.25">
      <c r="A699" s="5" t="s">
        <v>623</v>
      </c>
      <c r="AMH699"/>
    </row>
    <row r="700" spans="1:1022" x14ac:dyDescent="0.25">
      <c r="A700" s="5" t="s">
        <v>977</v>
      </c>
      <c r="AMH700"/>
    </row>
    <row r="701" spans="1:1022" x14ac:dyDescent="0.25">
      <c r="A701" s="5" t="s">
        <v>624</v>
      </c>
      <c r="AMH701"/>
    </row>
    <row r="702" spans="1:1022" x14ac:dyDescent="0.25">
      <c r="A702" s="5" t="s">
        <v>625</v>
      </c>
      <c r="AMH702"/>
    </row>
    <row r="703" spans="1:1022" x14ac:dyDescent="0.25">
      <c r="A703" s="5" t="s">
        <v>626</v>
      </c>
      <c r="AMH703"/>
    </row>
    <row r="704" spans="1:1022" x14ac:dyDescent="0.25">
      <c r="A704" s="5" t="s">
        <v>627</v>
      </c>
      <c r="AMH704"/>
    </row>
    <row r="705" spans="1:1022" x14ac:dyDescent="0.25">
      <c r="A705" s="5" t="s">
        <v>628</v>
      </c>
      <c r="AMH705"/>
    </row>
    <row r="706" spans="1:1022" x14ac:dyDescent="0.25">
      <c r="A706" s="5" t="s">
        <v>629</v>
      </c>
      <c r="AMH706"/>
    </row>
    <row r="707" spans="1:1022" x14ac:dyDescent="0.25">
      <c r="A707" s="5" t="s">
        <v>630</v>
      </c>
      <c r="AMH707"/>
    </row>
    <row r="708" spans="1:1022" x14ac:dyDescent="0.25">
      <c r="A708" s="5" t="s">
        <v>631</v>
      </c>
      <c r="AMH708"/>
    </row>
    <row r="709" spans="1:1022" x14ac:dyDescent="0.25">
      <c r="A709" s="5" t="s">
        <v>632</v>
      </c>
      <c r="AMH709"/>
    </row>
    <row r="710" spans="1:1022" x14ac:dyDescent="0.25">
      <c r="A710" s="5" t="s">
        <v>633</v>
      </c>
      <c r="AMH710"/>
    </row>
    <row r="711" spans="1:1022" x14ac:dyDescent="0.25">
      <c r="A711" s="5" t="s">
        <v>634</v>
      </c>
      <c r="AMH711"/>
    </row>
    <row r="712" spans="1:1022" x14ac:dyDescent="0.25">
      <c r="A712" s="5" t="s">
        <v>635</v>
      </c>
      <c r="AMH712"/>
    </row>
    <row r="713" spans="1:1022" x14ac:dyDescent="0.25">
      <c r="A713" s="5" t="s">
        <v>636</v>
      </c>
      <c r="AMH713"/>
    </row>
    <row r="714" spans="1:1022" x14ac:dyDescent="0.25">
      <c r="A714" s="5" t="s">
        <v>637</v>
      </c>
      <c r="AMH714"/>
    </row>
    <row r="715" spans="1:1022" x14ac:dyDescent="0.25">
      <c r="A715" s="5" t="s">
        <v>638</v>
      </c>
      <c r="AMH715"/>
    </row>
    <row r="716" spans="1:1022" x14ac:dyDescent="0.25">
      <c r="A716" s="5" t="s">
        <v>639</v>
      </c>
      <c r="AMH716"/>
    </row>
    <row r="717" spans="1:1022" x14ac:dyDescent="0.25">
      <c r="A717" s="5" t="s">
        <v>640</v>
      </c>
      <c r="AMH717"/>
    </row>
    <row r="718" spans="1:1022" x14ac:dyDescent="0.25">
      <c r="A718" s="5" t="s">
        <v>641</v>
      </c>
      <c r="AMH718"/>
    </row>
    <row r="719" spans="1:1022" x14ac:dyDescent="0.25">
      <c r="A719" s="5" t="s">
        <v>642</v>
      </c>
      <c r="AMH719"/>
    </row>
    <row r="720" spans="1:1022" x14ac:dyDescent="0.25">
      <c r="A720" s="5" t="s">
        <v>643</v>
      </c>
      <c r="AMH720"/>
    </row>
    <row r="721" spans="1:1022" x14ac:dyDescent="0.25">
      <c r="A721" s="5" t="s">
        <v>644</v>
      </c>
      <c r="AMH721"/>
    </row>
    <row r="722" spans="1:1022" x14ac:dyDescent="0.25">
      <c r="A722" s="5" t="s">
        <v>645</v>
      </c>
      <c r="AMH722"/>
    </row>
    <row r="723" spans="1:1022" x14ac:dyDescent="0.25">
      <c r="A723" s="5" t="s">
        <v>646</v>
      </c>
      <c r="AMH723"/>
    </row>
    <row r="724" spans="1:1022" x14ac:dyDescent="0.25">
      <c r="A724" s="5" t="s">
        <v>647</v>
      </c>
      <c r="AMH724"/>
    </row>
    <row r="725" spans="1:1022" x14ac:dyDescent="0.25">
      <c r="A725" s="5" t="s">
        <v>648</v>
      </c>
      <c r="AMH725"/>
    </row>
    <row r="726" spans="1:1022" x14ac:dyDescent="0.25">
      <c r="A726" s="5" t="s">
        <v>649</v>
      </c>
      <c r="AMH726"/>
    </row>
    <row r="727" spans="1:1022" x14ac:dyDescent="0.25">
      <c r="A727" s="5" t="s">
        <v>650</v>
      </c>
      <c r="AMH727"/>
    </row>
    <row r="728" spans="1:1022" x14ac:dyDescent="0.25">
      <c r="A728" s="5" t="s">
        <v>978</v>
      </c>
      <c r="AMH728"/>
    </row>
    <row r="729" spans="1:1022" x14ac:dyDescent="0.25">
      <c r="A729" s="5" t="s">
        <v>651</v>
      </c>
      <c r="AMH729"/>
    </row>
    <row r="730" spans="1:1022" x14ac:dyDescent="0.25">
      <c r="A730" s="5" t="s">
        <v>652</v>
      </c>
      <c r="AMH730"/>
    </row>
    <row r="731" spans="1:1022" x14ac:dyDescent="0.25">
      <c r="A731" s="5" t="s">
        <v>653</v>
      </c>
      <c r="AMH731"/>
    </row>
    <row r="732" spans="1:1022" x14ac:dyDescent="0.25">
      <c r="A732" s="5" t="s">
        <v>654</v>
      </c>
      <c r="AMH732"/>
    </row>
    <row r="733" spans="1:1022" x14ac:dyDescent="0.25">
      <c r="A733" s="5" t="s">
        <v>655</v>
      </c>
      <c r="AMH733"/>
    </row>
    <row r="734" spans="1:1022" x14ac:dyDescent="0.25">
      <c r="A734" s="5" t="s">
        <v>656</v>
      </c>
      <c r="AMH734"/>
    </row>
    <row r="735" spans="1:1022" x14ac:dyDescent="0.25">
      <c r="A735" s="5" t="s">
        <v>657</v>
      </c>
      <c r="AMH735"/>
    </row>
    <row r="736" spans="1:1022" x14ac:dyDescent="0.25">
      <c r="A736" s="5" t="s">
        <v>658</v>
      </c>
      <c r="AMH736"/>
    </row>
    <row r="737" spans="1:1022" x14ac:dyDescent="0.25">
      <c r="A737" s="5" t="s">
        <v>1857</v>
      </c>
      <c r="AMH737"/>
    </row>
    <row r="738" spans="1:1022" x14ac:dyDescent="0.25">
      <c r="A738" s="5" t="s">
        <v>1858</v>
      </c>
      <c r="AMH738"/>
    </row>
    <row r="739" spans="1:1022" x14ac:dyDescent="0.25">
      <c r="A739" s="5" t="s">
        <v>659</v>
      </c>
      <c r="AMH739"/>
    </row>
    <row r="740" spans="1:1022" x14ac:dyDescent="0.25">
      <c r="A740" s="5" t="s">
        <v>660</v>
      </c>
      <c r="AMH740"/>
    </row>
    <row r="741" spans="1:1022" x14ac:dyDescent="0.25">
      <c r="A741" s="5" t="s">
        <v>661</v>
      </c>
      <c r="AMH741"/>
    </row>
    <row r="742" spans="1:1022" x14ac:dyDescent="0.25">
      <c r="A742" s="5" t="s">
        <v>662</v>
      </c>
      <c r="AMH742"/>
    </row>
    <row r="743" spans="1:1022" x14ac:dyDescent="0.25">
      <c r="A743" s="5" t="s">
        <v>663</v>
      </c>
      <c r="AMH743"/>
    </row>
    <row r="744" spans="1:1022" x14ac:dyDescent="0.25">
      <c r="A744" s="5" t="s">
        <v>664</v>
      </c>
      <c r="AMH744"/>
    </row>
    <row r="745" spans="1:1022" x14ac:dyDescent="0.25">
      <c r="A745" s="5" t="s">
        <v>665</v>
      </c>
      <c r="AMH745"/>
    </row>
    <row r="746" spans="1:1022" x14ac:dyDescent="0.25">
      <c r="A746" s="5" t="s">
        <v>666</v>
      </c>
      <c r="AMH746"/>
    </row>
    <row r="747" spans="1:1022" x14ac:dyDescent="0.25">
      <c r="A747" s="5" t="s">
        <v>667</v>
      </c>
      <c r="AMH747"/>
    </row>
    <row r="748" spans="1:1022" x14ac:dyDescent="0.25">
      <c r="A748" s="5" t="s">
        <v>668</v>
      </c>
      <c r="AMH748"/>
    </row>
    <row r="749" spans="1:1022" x14ac:dyDescent="0.25">
      <c r="A749" s="5" t="s">
        <v>669</v>
      </c>
      <c r="AMH749"/>
    </row>
    <row r="750" spans="1:1022" x14ac:dyDescent="0.25">
      <c r="A750" s="5" t="s">
        <v>670</v>
      </c>
      <c r="AMH750"/>
    </row>
    <row r="751" spans="1:1022" x14ac:dyDescent="0.25">
      <c r="A751" s="5" t="s">
        <v>671</v>
      </c>
      <c r="AMH751"/>
    </row>
    <row r="752" spans="1:1022" x14ac:dyDescent="0.25">
      <c r="A752" s="5" t="s">
        <v>672</v>
      </c>
      <c r="AMH752"/>
    </row>
    <row r="753" spans="1:1022" x14ac:dyDescent="0.25">
      <c r="A753" s="5" t="s">
        <v>673</v>
      </c>
      <c r="AMH753"/>
    </row>
    <row r="754" spans="1:1022" x14ac:dyDescent="0.25">
      <c r="A754" s="5" t="s">
        <v>674</v>
      </c>
      <c r="AMH754"/>
    </row>
    <row r="755" spans="1:1022" x14ac:dyDescent="0.25">
      <c r="A755" s="5" t="s">
        <v>675</v>
      </c>
      <c r="AMH755"/>
    </row>
    <row r="756" spans="1:1022" x14ac:dyDescent="0.25">
      <c r="A756" s="5" t="s">
        <v>676</v>
      </c>
      <c r="AMH756"/>
    </row>
    <row r="757" spans="1:1022" x14ac:dyDescent="0.25">
      <c r="A757" s="5" t="s">
        <v>677</v>
      </c>
      <c r="AMH757"/>
    </row>
    <row r="758" spans="1:1022" x14ac:dyDescent="0.25">
      <c r="A758" s="5" t="s">
        <v>678</v>
      </c>
      <c r="AMH758"/>
    </row>
    <row r="759" spans="1:1022" x14ac:dyDescent="0.25">
      <c r="A759" s="5" t="s">
        <v>679</v>
      </c>
      <c r="AMH759"/>
    </row>
    <row r="760" spans="1:1022" x14ac:dyDescent="0.25">
      <c r="A760" s="5" t="s">
        <v>680</v>
      </c>
      <c r="AMH760"/>
    </row>
    <row r="761" spans="1:1022" x14ac:dyDescent="0.25">
      <c r="A761" s="5" t="s">
        <v>681</v>
      </c>
      <c r="AMH761"/>
    </row>
    <row r="762" spans="1:1022" x14ac:dyDescent="0.25">
      <c r="A762" s="5" t="s">
        <v>682</v>
      </c>
      <c r="AMH762"/>
    </row>
    <row r="763" spans="1:1022" x14ac:dyDescent="0.25">
      <c r="A763" s="5" t="s">
        <v>683</v>
      </c>
      <c r="AMH763"/>
    </row>
    <row r="764" spans="1:1022" x14ac:dyDescent="0.25">
      <c r="A764" s="5" t="s">
        <v>684</v>
      </c>
      <c r="AMH764"/>
    </row>
    <row r="765" spans="1:1022" x14ac:dyDescent="0.25">
      <c r="A765" s="5" t="s">
        <v>685</v>
      </c>
      <c r="AMH765"/>
    </row>
    <row r="766" spans="1:1022" x14ac:dyDescent="0.25">
      <c r="A766" s="5" t="s">
        <v>686</v>
      </c>
      <c r="AMH766"/>
    </row>
    <row r="767" spans="1:1022" x14ac:dyDescent="0.25">
      <c r="A767" s="5" t="s">
        <v>687</v>
      </c>
      <c r="AMH767"/>
    </row>
    <row r="768" spans="1:1022" x14ac:dyDescent="0.25">
      <c r="A768" s="5" t="s">
        <v>688</v>
      </c>
      <c r="AMH768"/>
    </row>
    <row r="769" spans="1:1022" x14ac:dyDescent="0.25">
      <c r="A769" s="5" t="s">
        <v>689</v>
      </c>
      <c r="AMH769"/>
    </row>
    <row r="770" spans="1:1022" x14ac:dyDescent="0.25">
      <c r="A770" s="5" t="s">
        <v>690</v>
      </c>
      <c r="AMH770"/>
    </row>
    <row r="771" spans="1:1022" x14ac:dyDescent="0.25">
      <c r="A771" s="5" t="s">
        <v>691</v>
      </c>
      <c r="AMH771"/>
    </row>
    <row r="772" spans="1:1022" x14ac:dyDescent="0.25">
      <c r="A772" s="5" t="s">
        <v>692</v>
      </c>
      <c r="AMH772"/>
    </row>
    <row r="773" spans="1:1022" x14ac:dyDescent="0.25">
      <c r="A773" s="5" t="s">
        <v>693</v>
      </c>
      <c r="AMH773"/>
    </row>
    <row r="774" spans="1:1022" x14ac:dyDescent="0.25">
      <c r="A774" s="5" t="s">
        <v>694</v>
      </c>
      <c r="AMH774"/>
    </row>
    <row r="775" spans="1:1022" x14ac:dyDescent="0.25">
      <c r="A775" s="5" t="s">
        <v>695</v>
      </c>
      <c r="AMH775"/>
    </row>
    <row r="776" spans="1:1022" x14ac:dyDescent="0.25">
      <c r="A776" s="5" t="s">
        <v>696</v>
      </c>
      <c r="AMH776"/>
    </row>
    <row r="777" spans="1:1022" x14ac:dyDescent="0.25">
      <c r="A777" s="5" t="s">
        <v>697</v>
      </c>
      <c r="AMH777"/>
    </row>
    <row r="778" spans="1:1022" x14ac:dyDescent="0.25">
      <c r="A778" s="5" t="s">
        <v>698</v>
      </c>
      <c r="AMH778"/>
    </row>
    <row r="779" spans="1:1022" x14ac:dyDescent="0.25">
      <c r="A779" s="5" t="s">
        <v>979</v>
      </c>
      <c r="AMH779"/>
    </row>
    <row r="780" spans="1:1022" x14ac:dyDescent="0.25">
      <c r="A780" s="5" t="s">
        <v>699</v>
      </c>
      <c r="AMH780"/>
    </row>
    <row r="781" spans="1:1022" x14ac:dyDescent="0.25">
      <c r="A781" s="5" t="s">
        <v>700</v>
      </c>
      <c r="AMH781"/>
    </row>
    <row r="782" spans="1:1022" x14ac:dyDescent="0.25">
      <c r="A782" s="5" t="s">
        <v>701</v>
      </c>
      <c r="AMH782"/>
    </row>
    <row r="783" spans="1:1022" x14ac:dyDescent="0.25">
      <c r="A783" s="5" t="s">
        <v>702</v>
      </c>
      <c r="AMH783"/>
    </row>
    <row r="784" spans="1:1022" x14ac:dyDescent="0.25">
      <c r="A784" s="5" t="s">
        <v>703</v>
      </c>
      <c r="AMH784"/>
    </row>
    <row r="785" spans="1:1022" x14ac:dyDescent="0.25">
      <c r="A785" s="5" t="s">
        <v>704</v>
      </c>
      <c r="AMH785"/>
    </row>
    <row r="786" spans="1:1022" x14ac:dyDescent="0.25">
      <c r="A786" s="5" t="s">
        <v>705</v>
      </c>
      <c r="AMH786"/>
    </row>
    <row r="787" spans="1:1022" x14ac:dyDescent="0.25">
      <c r="A787" s="5" t="s">
        <v>706</v>
      </c>
      <c r="AMH787"/>
    </row>
    <row r="788" spans="1:1022" x14ac:dyDescent="0.25">
      <c r="A788" s="5" t="s">
        <v>707</v>
      </c>
      <c r="AMH788"/>
    </row>
    <row r="789" spans="1:1022" x14ac:dyDescent="0.25">
      <c r="A789" s="5" t="s">
        <v>708</v>
      </c>
      <c r="AMH789"/>
    </row>
    <row r="790" spans="1:1022" x14ac:dyDescent="0.25">
      <c r="A790" s="5" t="s">
        <v>709</v>
      </c>
      <c r="AMH790"/>
    </row>
    <row r="791" spans="1:1022" x14ac:dyDescent="0.25">
      <c r="A791" s="5" t="s">
        <v>710</v>
      </c>
      <c r="AMH791"/>
    </row>
    <row r="792" spans="1:1022" x14ac:dyDescent="0.25">
      <c r="A792" s="5" t="s">
        <v>711</v>
      </c>
      <c r="AMH792"/>
    </row>
    <row r="793" spans="1:1022" x14ac:dyDescent="0.25">
      <c r="A793" s="5" t="s">
        <v>980</v>
      </c>
      <c r="AMH793"/>
    </row>
    <row r="794" spans="1:1022" x14ac:dyDescent="0.25">
      <c r="A794" s="5" t="s">
        <v>712</v>
      </c>
      <c r="AMH794"/>
    </row>
    <row r="795" spans="1:1022" x14ac:dyDescent="0.25">
      <c r="A795" s="5" t="s">
        <v>713</v>
      </c>
      <c r="AMH795"/>
    </row>
    <row r="796" spans="1:1022" x14ac:dyDescent="0.25">
      <c r="A796" s="5" t="s">
        <v>714</v>
      </c>
      <c r="AMH796"/>
    </row>
    <row r="797" spans="1:1022" x14ac:dyDescent="0.25">
      <c r="A797" s="5" t="s">
        <v>715</v>
      </c>
      <c r="AMH797"/>
    </row>
    <row r="798" spans="1:1022" x14ac:dyDescent="0.25">
      <c r="A798" s="5" t="s">
        <v>716</v>
      </c>
      <c r="AMH798"/>
    </row>
    <row r="799" spans="1:1022" x14ac:dyDescent="0.25">
      <c r="A799" s="5" t="s">
        <v>717</v>
      </c>
      <c r="AMH799"/>
    </row>
    <row r="800" spans="1:1022" x14ac:dyDescent="0.25">
      <c r="A800" s="5" t="s">
        <v>718</v>
      </c>
      <c r="AMH800"/>
    </row>
    <row r="801" spans="1:1022" x14ac:dyDescent="0.25">
      <c r="A801" s="5" t="s">
        <v>719</v>
      </c>
      <c r="AMH801"/>
    </row>
    <row r="802" spans="1:1022" x14ac:dyDescent="0.25">
      <c r="A802" s="5" t="s">
        <v>1859</v>
      </c>
      <c r="AMH802"/>
    </row>
    <row r="803" spans="1:1022" x14ac:dyDescent="0.25">
      <c r="A803" s="5" t="s">
        <v>720</v>
      </c>
      <c r="AMH803"/>
    </row>
    <row r="804" spans="1:1022" x14ac:dyDescent="0.25">
      <c r="A804" s="5" t="s">
        <v>721</v>
      </c>
      <c r="AMH804"/>
    </row>
    <row r="805" spans="1:1022" x14ac:dyDescent="0.25">
      <c r="A805" s="5" t="s">
        <v>722</v>
      </c>
      <c r="AMH805"/>
    </row>
    <row r="806" spans="1:1022" x14ac:dyDescent="0.25">
      <c r="A806" s="5" t="s">
        <v>981</v>
      </c>
      <c r="AMH806"/>
    </row>
    <row r="807" spans="1:1022" x14ac:dyDescent="0.25">
      <c r="A807" s="5" t="s">
        <v>1860</v>
      </c>
      <c r="AMH807"/>
    </row>
    <row r="808" spans="1:1022" x14ac:dyDescent="0.25">
      <c r="A808" s="5" t="s">
        <v>1861</v>
      </c>
      <c r="AMH808"/>
    </row>
    <row r="809" spans="1:1022" x14ac:dyDescent="0.25">
      <c r="A809" s="5" t="s">
        <v>1862</v>
      </c>
      <c r="AMH809"/>
    </row>
    <row r="810" spans="1:1022" x14ac:dyDescent="0.25">
      <c r="A810" s="5" t="s">
        <v>982</v>
      </c>
      <c r="AMH810"/>
    </row>
    <row r="811" spans="1:1022" x14ac:dyDescent="0.25">
      <c r="A811" s="5" t="s">
        <v>723</v>
      </c>
      <c r="AMH811"/>
    </row>
    <row r="812" spans="1:1022" x14ac:dyDescent="0.25">
      <c r="A812" s="5" t="s">
        <v>724</v>
      </c>
      <c r="AMH812"/>
    </row>
    <row r="813" spans="1:1022" x14ac:dyDescent="0.25">
      <c r="A813" s="5" t="s">
        <v>725</v>
      </c>
      <c r="AMH813"/>
    </row>
    <row r="814" spans="1:1022" x14ac:dyDescent="0.25">
      <c r="A814" s="5" t="s">
        <v>726</v>
      </c>
      <c r="AMH814"/>
    </row>
    <row r="815" spans="1:1022" x14ac:dyDescent="0.25">
      <c r="A815" s="5" t="s">
        <v>727</v>
      </c>
      <c r="AMH815"/>
    </row>
    <row r="816" spans="1:1022" x14ac:dyDescent="0.25">
      <c r="A816" s="5" t="s">
        <v>728</v>
      </c>
      <c r="AMH816"/>
    </row>
    <row r="817" spans="1:1022" x14ac:dyDescent="0.25">
      <c r="A817" s="5" t="s">
        <v>729</v>
      </c>
      <c r="AMH817"/>
    </row>
    <row r="818" spans="1:1022" x14ac:dyDescent="0.25">
      <c r="A818" s="5" t="s">
        <v>730</v>
      </c>
      <c r="AMH818"/>
    </row>
    <row r="819" spans="1:1022" x14ac:dyDescent="0.25">
      <c r="A819" s="5" t="s">
        <v>731</v>
      </c>
      <c r="AMH819"/>
    </row>
    <row r="820" spans="1:1022" x14ac:dyDescent="0.25">
      <c r="A820" s="5" t="s">
        <v>732</v>
      </c>
      <c r="AMH820"/>
    </row>
    <row r="821" spans="1:1022" x14ac:dyDescent="0.25">
      <c r="A821" s="5" t="s">
        <v>733</v>
      </c>
      <c r="AMH821"/>
    </row>
    <row r="822" spans="1:1022" x14ac:dyDescent="0.25">
      <c r="A822" s="5" t="s">
        <v>983</v>
      </c>
      <c r="AMH822"/>
    </row>
    <row r="823" spans="1:1022" x14ac:dyDescent="0.25">
      <c r="A823" s="5" t="s">
        <v>984</v>
      </c>
      <c r="AMH823"/>
    </row>
    <row r="824" spans="1:1022" x14ac:dyDescent="0.25">
      <c r="A824" s="5" t="s">
        <v>734</v>
      </c>
      <c r="AMH824"/>
    </row>
    <row r="825" spans="1:1022" x14ac:dyDescent="0.25">
      <c r="A825" s="5" t="s">
        <v>735</v>
      </c>
      <c r="AMH825"/>
    </row>
    <row r="826" spans="1:1022" x14ac:dyDescent="0.25">
      <c r="A826" s="5" t="s">
        <v>736</v>
      </c>
      <c r="AMH826"/>
    </row>
    <row r="827" spans="1:1022" x14ac:dyDescent="0.25">
      <c r="A827" s="5" t="s">
        <v>737</v>
      </c>
      <c r="AMH827"/>
    </row>
    <row r="828" spans="1:1022" x14ac:dyDescent="0.25">
      <c r="A828" s="5" t="s">
        <v>738</v>
      </c>
      <c r="AMH828"/>
    </row>
    <row r="829" spans="1:1022" x14ac:dyDescent="0.25">
      <c r="A829" s="5" t="s">
        <v>739</v>
      </c>
      <c r="AMH829"/>
    </row>
    <row r="830" spans="1:1022" x14ac:dyDescent="0.25">
      <c r="A830" s="5" t="s">
        <v>740</v>
      </c>
      <c r="AMH830"/>
    </row>
    <row r="831" spans="1:1022" x14ac:dyDescent="0.25">
      <c r="A831" s="5" t="s">
        <v>741</v>
      </c>
      <c r="AMH831"/>
    </row>
    <row r="832" spans="1:1022" x14ac:dyDescent="0.25">
      <c r="A832" s="5" t="s">
        <v>742</v>
      </c>
      <c r="AMH832"/>
    </row>
    <row r="833" spans="1:1022" x14ac:dyDescent="0.25">
      <c r="A833" s="5" t="s">
        <v>743</v>
      </c>
      <c r="AMH833"/>
    </row>
    <row r="834" spans="1:1022" x14ac:dyDescent="0.25">
      <c r="A834" s="5" t="s">
        <v>744</v>
      </c>
      <c r="AMH834"/>
    </row>
    <row r="835" spans="1:1022" x14ac:dyDescent="0.25">
      <c r="A835" s="5" t="s">
        <v>745</v>
      </c>
      <c r="AMH835"/>
    </row>
    <row r="836" spans="1:1022" x14ac:dyDescent="0.25">
      <c r="A836" s="5" t="s">
        <v>746</v>
      </c>
      <c r="AMH836"/>
    </row>
    <row r="837" spans="1:1022" x14ac:dyDescent="0.25">
      <c r="A837" s="5" t="s">
        <v>747</v>
      </c>
      <c r="AMH837"/>
    </row>
    <row r="838" spans="1:1022" x14ac:dyDescent="0.25">
      <c r="A838" s="5" t="s">
        <v>748</v>
      </c>
      <c r="AMH838"/>
    </row>
    <row r="839" spans="1:1022" x14ac:dyDescent="0.25">
      <c r="A839" s="5" t="s">
        <v>749</v>
      </c>
      <c r="AMH839"/>
    </row>
    <row r="840" spans="1:1022" x14ac:dyDescent="0.25">
      <c r="A840" s="5" t="s">
        <v>750</v>
      </c>
      <c r="AMH840"/>
    </row>
    <row r="841" spans="1:1022" x14ac:dyDescent="0.25">
      <c r="A841" s="5" t="s">
        <v>751</v>
      </c>
      <c r="AMH841"/>
    </row>
    <row r="842" spans="1:1022" x14ac:dyDescent="0.25">
      <c r="A842" s="5" t="s">
        <v>752</v>
      </c>
      <c r="AMH842"/>
    </row>
    <row r="843" spans="1:1022" x14ac:dyDescent="0.25">
      <c r="A843" s="5" t="s">
        <v>753</v>
      </c>
      <c r="AMH843"/>
    </row>
    <row r="844" spans="1:1022" x14ac:dyDescent="0.25">
      <c r="A844" s="5" t="s">
        <v>754</v>
      </c>
      <c r="AMH844"/>
    </row>
    <row r="845" spans="1:1022" x14ac:dyDescent="0.25">
      <c r="A845" s="5" t="s">
        <v>755</v>
      </c>
      <c r="AMH845"/>
    </row>
    <row r="846" spans="1:1022" x14ac:dyDescent="0.25">
      <c r="A846" s="5" t="s">
        <v>756</v>
      </c>
      <c r="AMH846"/>
    </row>
    <row r="847" spans="1:1022" x14ac:dyDescent="0.25">
      <c r="A847" s="5" t="s">
        <v>757</v>
      </c>
      <c r="AMH847"/>
    </row>
    <row r="848" spans="1:1022" x14ac:dyDescent="0.25">
      <c r="A848" s="5" t="s">
        <v>758</v>
      </c>
      <c r="AMH848"/>
    </row>
    <row r="849" spans="1:1022" x14ac:dyDescent="0.25">
      <c r="A849" s="5" t="s">
        <v>985</v>
      </c>
      <c r="AMH849"/>
    </row>
    <row r="850" spans="1:1022" x14ac:dyDescent="0.25">
      <c r="A850" s="5" t="s">
        <v>759</v>
      </c>
      <c r="AMH850"/>
    </row>
    <row r="851" spans="1:1022" x14ac:dyDescent="0.25">
      <c r="A851" s="5" t="s">
        <v>760</v>
      </c>
      <c r="AMH851"/>
    </row>
    <row r="852" spans="1:1022" x14ac:dyDescent="0.25">
      <c r="A852" s="5" t="s">
        <v>761</v>
      </c>
      <c r="AMH852"/>
    </row>
    <row r="853" spans="1:1022" x14ac:dyDescent="0.25">
      <c r="A853" s="5" t="s">
        <v>762</v>
      </c>
      <c r="AMH853"/>
    </row>
    <row r="854" spans="1:1022" x14ac:dyDescent="0.25">
      <c r="A854" s="5" t="s">
        <v>763</v>
      </c>
      <c r="AMH854"/>
    </row>
    <row r="855" spans="1:1022" x14ac:dyDescent="0.25">
      <c r="A855" s="5" t="s">
        <v>986</v>
      </c>
      <c r="AMH855"/>
    </row>
    <row r="856" spans="1:1022" x14ac:dyDescent="0.25">
      <c r="A856" s="5" t="s">
        <v>764</v>
      </c>
      <c r="AMH856"/>
    </row>
    <row r="857" spans="1:1022" x14ac:dyDescent="0.25">
      <c r="A857" s="5" t="s">
        <v>765</v>
      </c>
      <c r="AMH857"/>
    </row>
    <row r="858" spans="1:1022" x14ac:dyDescent="0.25">
      <c r="A858" s="5" t="s">
        <v>766</v>
      </c>
      <c r="AMH858"/>
    </row>
    <row r="859" spans="1:1022" x14ac:dyDescent="0.25">
      <c r="A859" s="5" t="s">
        <v>767</v>
      </c>
      <c r="AMH859"/>
    </row>
    <row r="860" spans="1:1022" x14ac:dyDescent="0.25">
      <c r="A860" s="5" t="s">
        <v>768</v>
      </c>
      <c r="AMH860"/>
    </row>
    <row r="861" spans="1:1022" x14ac:dyDescent="0.25">
      <c r="A861" s="5" t="s">
        <v>769</v>
      </c>
      <c r="AMH861"/>
    </row>
    <row r="862" spans="1:1022" x14ac:dyDescent="0.25">
      <c r="A862" s="5" t="s">
        <v>770</v>
      </c>
      <c r="AMH862"/>
    </row>
    <row r="863" spans="1:1022" x14ac:dyDescent="0.25">
      <c r="A863" s="5" t="s">
        <v>987</v>
      </c>
      <c r="AMH863"/>
    </row>
    <row r="864" spans="1:1022" x14ac:dyDescent="0.25">
      <c r="A864" s="5" t="s">
        <v>771</v>
      </c>
      <c r="AMH864"/>
    </row>
    <row r="865" spans="1:1022" x14ac:dyDescent="0.25">
      <c r="A865" s="5" t="s">
        <v>772</v>
      </c>
      <c r="AMH865"/>
    </row>
    <row r="866" spans="1:1022" x14ac:dyDescent="0.25">
      <c r="A866" s="5" t="s">
        <v>1863</v>
      </c>
      <c r="AMH866"/>
    </row>
    <row r="867" spans="1:1022" x14ac:dyDescent="0.25">
      <c r="A867" s="5" t="s">
        <v>1864</v>
      </c>
      <c r="AMH867"/>
    </row>
    <row r="868" spans="1:1022" x14ac:dyDescent="0.25">
      <c r="A868" s="5" t="s">
        <v>1865</v>
      </c>
      <c r="AMH868"/>
    </row>
    <row r="869" spans="1:1022" x14ac:dyDescent="0.25">
      <c r="A869" s="5" t="s">
        <v>1866</v>
      </c>
      <c r="AMH869"/>
    </row>
    <row r="870" spans="1:1022" x14ac:dyDescent="0.25">
      <c r="A870" s="5" t="s">
        <v>773</v>
      </c>
      <c r="AMH870"/>
    </row>
    <row r="871" spans="1:1022" x14ac:dyDescent="0.25">
      <c r="A871" s="5" t="s">
        <v>774</v>
      </c>
      <c r="AMH871"/>
    </row>
    <row r="872" spans="1:1022" x14ac:dyDescent="0.25">
      <c r="A872" s="5" t="s">
        <v>775</v>
      </c>
      <c r="AMH872"/>
    </row>
    <row r="873" spans="1:1022" x14ac:dyDescent="0.25">
      <c r="A873" s="5" t="s">
        <v>988</v>
      </c>
      <c r="AMH873"/>
    </row>
    <row r="874" spans="1:1022" x14ac:dyDescent="0.25">
      <c r="A874" s="5" t="s">
        <v>1867</v>
      </c>
      <c r="AMH874"/>
    </row>
    <row r="875" spans="1:1022" x14ac:dyDescent="0.25">
      <c r="A875" s="5" t="s">
        <v>776</v>
      </c>
      <c r="AMH875"/>
    </row>
    <row r="876" spans="1:1022" x14ac:dyDescent="0.25">
      <c r="A876" s="5" t="s">
        <v>777</v>
      </c>
      <c r="AMH876"/>
    </row>
    <row r="877" spans="1:1022" x14ac:dyDescent="0.25">
      <c r="A877" s="5" t="s">
        <v>778</v>
      </c>
      <c r="AMH877"/>
    </row>
    <row r="878" spans="1:1022" x14ac:dyDescent="0.25">
      <c r="A878" s="5" t="s">
        <v>779</v>
      </c>
      <c r="AMH878"/>
    </row>
    <row r="879" spans="1:1022" x14ac:dyDescent="0.25">
      <c r="A879" s="5" t="s">
        <v>780</v>
      </c>
      <c r="AMH879"/>
    </row>
    <row r="880" spans="1:1022" x14ac:dyDescent="0.25">
      <c r="A880" s="5" t="s">
        <v>781</v>
      </c>
      <c r="AMH880"/>
    </row>
    <row r="881" spans="1:1022" x14ac:dyDescent="0.25">
      <c r="A881" s="5" t="s">
        <v>782</v>
      </c>
      <c r="AMH881"/>
    </row>
    <row r="882" spans="1:1022" x14ac:dyDescent="0.25">
      <c r="A882" s="5" t="s">
        <v>989</v>
      </c>
      <c r="AMH882"/>
    </row>
    <row r="883" spans="1:1022" x14ac:dyDescent="0.25">
      <c r="A883" s="5" t="s">
        <v>783</v>
      </c>
      <c r="AMH883"/>
    </row>
    <row r="884" spans="1:1022" x14ac:dyDescent="0.25">
      <c r="A884" s="5" t="s">
        <v>784</v>
      </c>
      <c r="AMH884"/>
    </row>
    <row r="885" spans="1:1022" x14ac:dyDescent="0.25">
      <c r="A885" s="5" t="s">
        <v>785</v>
      </c>
      <c r="AMH885"/>
    </row>
    <row r="886" spans="1:1022" x14ac:dyDescent="0.25">
      <c r="A886" s="5" t="s">
        <v>786</v>
      </c>
      <c r="AMH886"/>
    </row>
    <row r="887" spans="1:1022" x14ac:dyDescent="0.25">
      <c r="A887" s="5" t="s">
        <v>787</v>
      </c>
      <c r="AMH887"/>
    </row>
    <row r="888" spans="1:1022" x14ac:dyDescent="0.25">
      <c r="A888" s="5" t="s">
        <v>788</v>
      </c>
      <c r="AMH888"/>
    </row>
    <row r="889" spans="1:1022" x14ac:dyDescent="0.25">
      <c r="A889" s="5" t="s">
        <v>789</v>
      </c>
      <c r="AMH889"/>
    </row>
    <row r="890" spans="1:1022" x14ac:dyDescent="0.25">
      <c r="A890" s="5" t="s">
        <v>790</v>
      </c>
      <c r="AMH890"/>
    </row>
    <row r="891" spans="1:1022" x14ac:dyDescent="0.25">
      <c r="A891" s="5" t="s">
        <v>990</v>
      </c>
      <c r="AMH891"/>
    </row>
    <row r="892" spans="1:1022" x14ac:dyDescent="0.25">
      <c r="A892" s="5" t="s">
        <v>791</v>
      </c>
      <c r="AMH892"/>
    </row>
    <row r="893" spans="1:1022" x14ac:dyDescent="0.25">
      <c r="A893" s="5" t="s">
        <v>792</v>
      </c>
      <c r="AMH893"/>
    </row>
    <row r="894" spans="1:1022" x14ac:dyDescent="0.25">
      <c r="A894" s="5" t="s">
        <v>793</v>
      </c>
      <c r="AMH894"/>
    </row>
    <row r="895" spans="1:1022" x14ac:dyDescent="0.25">
      <c r="A895" s="5" t="s">
        <v>794</v>
      </c>
      <c r="AMH895"/>
    </row>
    <row r="896" spans="1:1022" x14ac:dyDescent="0.25">
      <c r="A896" s="5" t="s">
        <v>991</v>
      </c>
      <c r="AMH896"/>
    </row>
    <row r="897" spans="1:1022" x14ac:dyDescent="0.25">
      <c r="A897" s="5" t="s">
        <v>795</v>
      </c>
      <c r="AMH897"/>
    </row>
    <row r="898" spans="1:1022" x14ac:dyDescent="0.25">
      <c r="A898" s="5" t="s">
        <v>796</v>
      </c>
      <c r="AMH898"/>
    </row>
    <row r="899" spans="1:1022" x14ac:dyDescent="0.25">
      <c r="A899" s="5" t="s">
        <v>992</v>
      </c>
      <c r="AMH899"/>
    </row>
    <row r="900" spans="1:1022" x14ac:dyDescent="0.25">
      <c r="A900" s="5" t="s">
        <v>797</v>
      </c>
      <c r="AMH900"/>
    </row>
    <row r="901" spans="1:1022" x14ac:dyDescent="0.25">
      <c r="A901" s="5" t="s">
        <v>993</v>
      </c>
      <c r="AMH901"/>
    </row>
    <row r="902" spans="1:1022" x14ac:dyDescent="0.25">
      <c r="A902" s="5" t="s">
        <v>798</v>
      </c>
      <c r="AMH902"/>
    </row>
    <row r="903" spans="1:1022" x14ac:dyDescent="0.25">
      <c r="A903" s="5" t="s">
        <v>799</v>
      </c>
      <c r="AMH903"/>
    </row>
    <row r="904" spans="1:1022" x14ac:dyDescent="0.25">
      <c r="A904" s="5" t="s">
        <v>800</v>
      </c>
      <c r="AMH904"/>
    </row>
    <row r="905" spans="1:1022" x14ac:dyDescent="0.25">
      <c r="A905" s="5" t="s">
        <v>801</v>
      </c>
      <c r="AMH905"/>
    </row>
    <row r="906" spans="1:1022" x14ac:dyDescent="0.25">
      <c r="A906" s="5" t="s">
        <v>802</v>
      </c>
      <c r="AMH906"/>
    </row>
    <row r="907" spans="1:1022" x14ac:dyDescent="0.25">
      <c r="A907" s="5" t="s">
        <v>803</v>
      </c>
      <c r="AMH907"/>
    </row>
    <row r="908" spans="1:1022" x14ac:dyDescent="0.25">
      <c r="A908" s="5" t="s">
        <v>804</v>
      </c>
      <c r="AMH908"/>
    </row>
    <row r="909" spans="1:1022" x14ac:dyDescent="0.25">
      <c r="A909" s="5" t="s">
        <v>805</v>
      </c>
      <c r="AMH909"/>
    </row>
    <row r="910" spans="1:1022" x14ac:dyDescent="0.25">
      <c r="A910" s="5" t="s">
        <v>806</v>
      </c>
      <c r="AMH910"/>
    </row>
    <row r="911" spans="1:1022" x14ac:dyDescent="0.25">
      <c r="A911" s="5" t="s">
        <v>807</v>
      </c>
      <c r="AMH911"/>
    </row>
    <row r="912" spans="1:1022" x14ac:dyDescent="0.25">
      <c r="A912" s="5" t="s">
        <v>994</v>
      </c>
      <c r="AMH912"/>
    </row>
    <row r="913" spans="1:1022" x14ac:dyDescent="0.25">
      <c r="A913" s="5" t="s">
        <v>808</v>
      </c>
      <c r="AMH913"/>
    </row>
    <row r="914" spans="1:1022" x14ac:dyDescent="0.25">
      <c r="A914" s="5" t="s">
        <v>809</v>
      </c>
      <c r="AMH914"/>
    </row>
    <row r="915" spans="1:1022" x14ac:dyDescent="0.25">
      <c r="A915" s="5" t="s">
        <v>810</v>
      </c>
      <c r="AMH915"/>
    </row>
    <row r="916" spans="1:1022" x14ac:dyDescent="0.25">
      <c r="A916" s="5" t="s">
        <v>811</v>
      </c>
      <c r="AMH916"/>
    </row>
    <row r="917" spans="1:1022" x14ac:dyDescent="0.25">
      <c r="A917" s="5" t="s">
        <v>995</v>
      </c>
      <c r="AMH917"/>
    </row>
    <row r="918" spans="1:1022" x14ac:dyDescent="0.25">
      <c r="A918" s="5" t="s">
        <v>812</v>
      </c>
      <c r="AMH918"/>
    </row>
    <row r="919" spans="1:1022" x14ac:dyDescent="0.25">
      <c r="A919" s="5" t="s">
        <v>813</v>
      </c>
      <c r="AMH919"/>
    </row>
    <row r="920" spans="1:1022" x14ac:dyDescent="0.25">
      <c r="A920" s="5" t="s">
        <v>814</v>
      </c>
      <c r="AMH920"/>
    </row>
    <row r="921" spans="1:1022" x14ac:dyDescent="0.25">
      <c r="A921" s="5" t="s">
        <v>815</v>
      </c>
      <c r="AMH921"/>
    </row>
    <row r="922" spans="1:1022" x14ac:dyDescent="0.25">
      <c r="A922" s="5" t="s">
        <v>816</v>
      </c>
      <c r="AMH922"/>
    </row>
    <row r="923" spans="1:1022" x14ac:dyDescent="0.25">
      <c r="A923" s="5" t="s">
        <v>817</v>
      </c>
      <c r="AMH923"/>
    </row>
    <row r="924" spans="1:1022" x14ac:dyDescent="0.25">
      <c r="A924" s="5" t="s">
        <v>818</v>
      </c>
      <c r="AMH924"/>
    </row>
    <row r="925" spans="1:1022" x14ac:dyDescent="0.25">
      <c r="A925" s="5" t="s">
        <v>819</v>
      </c>
      <c r="AMH925"/>
    </row>
    <row r="926" spans="1:1022" x14ac:dyDescent="0.25">
      <c r="A926" s="5" t="s">
        <v>820</v>
      </c>
      <c r="AMH926"/>
    </row>
    <row r="927" spans="1:1022" x14ac:dyDescent="0.25">
      <c r="A927" s="5" t="s">
        <v>821</v>
      </c>
      <c r="AMH927"/>
    </row>
    <row r="928" spans="1:1022" x14ac:dyDescent="0.25">
      <c r="A928" s="5" t="s">
        <v>822</v>
      </c>
      <c r="AMH928"/>
    </row>
    <row r="929" spans="1:1022" x14ac:dyDescent="0.25">
      <c r="A929" s="5" t="s">
        <v>823</v>
      </c>
      <c r="AMH929"/>
    </row>
    <row r="930" spans="1:1022" x14ac:dyDescent="0.25">
      <c r="A930" s="5" t="s">
        <v>824</v>
      </c>
      <c r="AMH930"/>
    </row>
    <row r="931" spans="1:1022" x14ac:dyDescent="0.25">
      <c r="A931" s="5" t="s">
        <v>825</v>
      </c>
      <c r="AMH931"/>
    </row>
    <row r="932" spans="1:1022" x14ac:dyDescent="0.25">
      <c r="A932" s="5" t="s">
        <v>826</v>
      </c>
      <c r="AMH932"/>
    </row>
    <row r="933" spans="1:1022" x14ac:dyDescent="0.25">
      <c r="A933" s="5" t="s">
        <v>827</v>
      </c>
      <c r="AMH933"/>
    </row>
    <row r="934" spans="1:1022" x14ac:dyDescent="0.25">
      <c r="A934" s="5" t="s">
        <v>828</v>
      </c>
      <c r="AMH934"/>
    </row>
    <row r="935" spans="1:1022" x14ac:dyDescent="0.25">
      <c r="A935" s="5" t="s">
        <v>829</v>
      </c>
      <c r="AMH935"/>
    </row>
    <row r="936" spans="1:1022" x14ac:dyDescent="0.25">
      <c r="A936" s="5" t="s">
        <v>830</v>
      </c>
      <c r="AMH936"/>
    </row>
    <row r="937" spans="1:1022" x14ac:dyDescent="0.25">
      <c r="A937" s="5" t="s">
        <v>831</v>
      </c>
      <c r="AMH937"/>
    </row>
    <row r="938" spans="1:1022" x14ac:dyDescent="0.25">
      <c r="A938" s="5" t="s">
        <v>832</v>
      </c>
      <c r="AMH938"/>
    </row>
    <row r="939" spans="1:1022" x14ac:dyDescent="0.25">
      <c r="A939" s="5" t="s">
        <v>996</v>
      </c>
      <c r="AMH939"/>
    </row>
    <row r="940" spans="1:1022" x14ac:dyDescent="0.25">
      <c r="A940" s="5" t="s">
        <v>833</v>
      </c>
      <c r="AMH940"/>
    </row>
    <row r="941" spans="1:1022" x14ac:dyDescent="0.25">
      <c r="A941" s="5" t="s">
        <v>834</v>
      </c>
      <c r="AMH941"/>
    </row>
    <row r="942" spans="1:1022" x14ac:dyDescent="0.25">
      <c r="A942" s="5" t="s">
        <v>835</v>
      </c>
      <c r="AMH942"/>
    </row>
    <row r="943" spans="1:1022" x14ac:dyDescent="0.25">
      <c r="A943" s="5" t="s">
        <v>836</v>
      </c>
      <c r="AMH943"/>
    </row>
    <row r="944" spans="1:1022" x14ac:dyDescent="0.25">
      <c r="A944" s="5" t="s">
        <v>997</v>
      </c>
      <c r="AMH944"/>
    </row>
    <row r="945" spans="1:1022" x14ac:dyDescent="0.25">
      <c r="A945" s="5" t="s">
        <v>837</v>
      </c>
      <c r="AMH945"/>
    </row>
    <row r="946" spans="1:1022" x14ac:dyDescent="0.25">
      <c r="A946" s="5" t="s">
        <v>998</v>
      </c>
      <c r="AMH946"/>
    </row>
    <row r="947" spans="1:1022" x14ac:dyDescent="0.25">
      <c r="A947" s="5" t="s">
        <v>838</v>
      </c>
      <c r="AMH947"/>
    </row>
    <row r="948" spans="1:1022" x14ac:dyDescent="0.25">
      <c r="A948" s="5" t="s">
        <v>839</v>
      </c>
      <c r="AMH948"/>
    </row>
    <row r="949" spans="1:1022" x14ac:dyDescent="0.25">
      <c r="A949" s="5" t="s">
        <v>840</v>
      </c>
      <c r="AMH949"/>
    </row>
    <row r="950" spans="1:1022" x14ac:dyDescent="0.25">
      <c r="A950" s="5" t="s">
        <v>841</v>
      </c>
      <c r="AMH950"/>
    </row>
    <row r="951" spans="1:1022" x14ac:dyDescent="0.25">
      <c r="A951" s="5" t="s">
        <v>842</v>
      </c>
      <c r="AMH951"/>
    </row>
    <row r="952" spans="1:1022" x14ac:dyDescent="0.25">
      <c r="A952" s="5" t="s">
        <v>843</v>
      </c>
      <c r="AMH952"/>
    </row>
    <row r="953" spans="1:1022" x14ac:dyDescent="0.25">
      <c r="A953" s="5" t="s">
        <v>844</v>
      </c>
      <c r="AMH953"/>
    </row>
    <row r="954" spans="1:1022" x14ac:dyDescent="0.25">
      <c r="A954" s="5" t="s">
        <v>845</v>
      </c>
      <c r="AMH954"/>
    </row>
    <row r="955" spans="1:1022" x14ac:dyDescent="0.25">
      <c r="A955" s="5" t="s">
        <v>846</v>
      </c>
      <c r="AMH955"/>
    </row>
    <row r="956" spans="1:1022" x14ac:dyDescent="0.25">
      <c r="A956" s="5" t="s">
        <v>999</v>
      </c>
      <c r="AMH956"/>
    </row>
    <row r="957" spans="1:1022" x14ac:dyDescent="0.25">
      <c r="A957" s="5" t="s">
        <v>847</v>
      </c>
      <c r="AMH957"/>
    </row>
    <row r="958" spans="1:1022" x14ac:dyDescent="0.25">
      <c r="A958" s="5" t="s">
        <v>848</v>
      </c>
      <c r="AMH958"/>
    </row>
    <row r="959" spans="1:1022" x14ac:dyDescent="0.25">
      <c r="A959" s="5" t="s">
        <v>849</v>
      </c>
      <c r="AMH959"/>
    </row>
    <row r="960" spans="1:1022" x14ac:dyDescent="0.25">
      <c r="A960" s="5" t="s">
        <v>850</v>
      </c>
      <c r="AMH960"/>
    </row>
    <row r="961" spans="1:1022" x14ac:dyDescent="0.25">
      <c r="A961" s="5" t="s">
        <v>1000</v>
      </c>
      <c r="AMH961"/>
    </row>
    <row r="962" spans="1:1022" x14ac:dyDescent="0.25">
      <c r="A962" s="5" t="s">
        <v>851</v>
      </c>
      <c r="AMH962"/>
    </row>
    <row r="963" spans="1:1022" x14ac:dyDescent="0.25">
      <c r="A963" s="5" t="s">
        <v>852</v>
      </c>
      <c r="AMH963"/>
    </row>
    <row r="964" spans="1:1022" x14ac:dyDescent="0.25">
      <c r="A964" s="5" t="s">
        <v>853</v>
      </c>
      <c r="AMH964"/>
    </row>
    <row r="965" spans="1:1022" x14ac:dyDescent="0.25">
      <c r="A965" s="5" t="s">
        <v>854</v>
      </c>
      <c r="AMH965"/>
    </row>
    <row r="966" spans="1:1022" x14ac:dyDescent="0.25">
      <c r="A966" s="5" t="s">
        <v>855</v>
      </c>
      <c r="AMH966"/>
    </row>
    <row r="967" spans="1:1022" x14ac:dyDescent="0.25">
      <c r="A967" s="5" t="s">
        <v>1001</v>
      </c>
      <c r="AMH967"/>
    </row>
    <row r="968" spans="1:1022" x14ac:dyDescent="0.25">
      <c r="A968" s="5" t="s">
        <v>856</v>
      </c>
      <c r="AMH968"/>
    </row>
    <row r="969" spans="1:1022" x14ac:dyDescent="0.25">
      <c r="A969" s="5" t="s">
        <v>1002</v>
      </c>
      <c r="AMH969"/>
    </row>
    <row r="970" spans="1:1022" x14ac:dyDescent="0.25">
      <c r="A970" s="5" t="s">
        <v>857</v>
      </c>
      <c r="AMH970"/>
    </row>
    <row r="971" spans="1:1022" x14ac:dyDescent="0.25">
      <c r="A971" s="5" t="s">
        <v>858</v>
      </c>
      <c r="AMH971"/>
    </row>
    <row r="972" spans="1:1022" x14ac:dyDescent="0.25">
      <c r="A972" s="5" t="s">
        <v>859</v>
      </c>
      <c r="AMH972"/>
    </row>
    <row r="973" spans="1:1022" x14ac:dyDescent="0.25">
      <c r="A973" s="5" t="s">
        <v>860</v>
      </c>
      <c r="AMH973"/>
    </row>
    <row r="974" spans="1:1022" x14ac:dyDescent="0.25">
      <c r="A974" s="5" t="s">
        <v>861</v>
      </c>
      <c r="AMH974"/>
    </row>
    <row r="975" spans="1:1022" x14ac:dyDescent="0.25">
      <c r="A975" s="5" t="s">
        <v>862</v>
      </c>
      <c r="AMH975"/>
    </row>
    <row r="976" spans="1:1022" x14ac:dyDescent="0.25">
      <c r="A976" s="5" t="s">
        <v>863</v>
      </c>
      <c r="AMH976"/>
    </row>
    <row r="977" spans="1:1022" x14ac:dyDescent="0.25">
      <c r="A977" s="5" t="s">
        <v>864</v>
      </c>
      <c r="AMH977"/>
    </row>
    <row r="978" spans="1:1022" x14ac:dyDescent="0.25">
      <c r="A978" s="5" t="s">
        <v>865</v>
      </c>
      <c r="AMH978"/>
    </row>
    <row r="979" spans="1:1022" x14ac:dyDescent="0.25">
      <c r="A979" s="5" t="s">
        <v>1003</v>
      </c>
      <c r="AMH979"/>
    </row>
    <row r="980" spans="1:1022" x14ac:dyDescent="0.25">
      <c r="A980" s="5" t="s">
        <v>1004</v>
      </c>
      <c r="AMH980"/>
    </row>
    <row r="981" spans="1:1022" x14ac:dyDescent="0.25">
      <c r="A981" s="5" t="s">
        <v>1005</v>
      </c>
      <c r="AMH981"/>
    </row>
    <row r="982" spans="1:1022" x14ac:dyDescent="0.25">
      <c r="A982" s="5" t="s">
        <v>1006</v>
      </c>
      <c r="AMH982"/>
    </row>
    <row r="983" spans="1:1022" x14ac:dyDescent="0.25">
      <c r="A983" s="5" t="s">
        <v>1007</v>
      </c>
      <c r="AMH983"/>
    </row>
    <row r="984" spans="1:1022" x14ac:dyDescent="0.25">
      <c r="A984" s="5" t="s">
        <v>1008</v>
      </c>
      <c r="AMH984"/>
    </row>
    <row r="985" spans="1:1022" x14ac:dyDescent="0.25">
      <c r="A985" s="5" t="s">
        <v>1009</v>
      </c>
      <c r="AMH985"/>
    </row>
    <row r="986" spans="1:1022" x14ac:dyDescent="0.25">
      <c r="A986" s="5" t="s">
        <v>1010</v>
      </c>
      <c r="AMH986"/>
    </row>
    <row r="987" spans="1:1022" x14ac:dyDescent="0.25">
      <c r="A987" s="5" t="s">
        <v>1011</v>
      </c>
      <c r="AMH987"/>
    </row>
    <row r="988" spans="1:1022" x14ac:dyDescent="0.25">
      <c r="A988" s="5" t="s">
        <v>1012</v>
      </c>
      <c r="AMH988"/>
    </row>
    <row r="989" spans="1:1022" x14ac:dyDescent="0.25">
      <c r="A989" s="5" t="s">
        <v>1013</v>
      </c>
      <c r="AMH989"/>
    </row>
    <row r="990" spans="1:1022" x14ac:dyDescent="0.25">
      <c r="A990" s="5" t="s">
        <v>1014</v>
      </c>
      <c r="AMH990"/>
    </row>
    <row r="991" spans="1:1022" x14ac:dyDescent="0.25">
      <c r="A991" s="5" t="s">
        <v>1015</v>
      </c>
      <c r="AMH991"/>
    </row>
    <row r="992" spans="1:1022" x14ac:dyDescent="0.25">
      <c r="A992" s="5" t="s">
        <v>1016</v>
      </c>
      <c r="AMH992"/>
    </row>
    <row r="993" spans="1:1022" x14ac:dyDescent="0.25">
      <c r="A993" s="5" t="s">
        <v>1017</v>
      </c>
      <c r="AMH993"/>
    </row>
    <row r="994" spans="1:1022" x14ac:dyDescent="0.25">
      <c r="A994" s="5" t="s">
        <v>1018</v>
      </c>
      <c r="AMH994"/>
    </row>
    <row r="995" spans="1:1022" x14ac:dyDescent="0.25">
      <c r="A995" s="5" t="s">
        <v>1019</v>
      </c>
      <c r="AMH995"/>
    </row>
    <row r="996" spans="1:1022" x14ac:dyDescent="0.25">
      <c r="A996" s="5" t="s">
        <v>1020</v>
      </c>
      <c r="AMH996"/>
    </row>
    <row r="997" spans="1:1022" x14ac:dyDescent="0.25">
      <c r="A997" s="5" t="s">
        <v>1021</v>
      </c>
      <c r="AMH997"/>
    </row>
    <row r="998" spans="1:1022" x14ac:dyDescent="0.25">
      <c r="A998" s="5" t="s">
        <v>1022</v>
      </c>
      <c r="AMH998"/>
    </row>
    <row r="999" spans="1:1022" x14ac:dyDescent="0.25">
      <c r="A999" s="5" t="s">
        <v>1023</v>
      </c>
      <c r="AMH999"/>
    </row>
    <row r="1000" spans="1:1022" x14ac:dyDescent="0.25">
      <c r="A1000" s="5" t="s">
        <v>1024</v>
      </c>
      <c r="AMH1000"/>
    </row>
    <row r="1001" spans="1:1022" x14ac:dyDescent="0.25">
      <c r="A1001" s="5" t="s">
        <v>1025</v>
      </c>
      <c r="AMH1001"/>
    </row>
    <row r="1002" spans="1:1022" x14ac:dyDescent="0.25">
      <c r="A1002" s="5" t="s">
        <v>1026</v>
      </c>
      <c r="AMH1002"/>
    </row>
    <row r="1003" spans="1:1022" x14ac:dyDescent="0.25">
      <c r="A1003" s="5" t="s">
        <v>1027</v>
      </c>
      <c r="AMH1003"/>
    </row>
    <row r="1004" spans="1:1022" x14ac:dyDescent="0.25">
      <c r="A1004" s="5" t="s">
        <v>1028</v>
      </c>
      <c r="AMH1004"/>
    </row>
    <row r="1005" spans="1:1022" x14ac:dyDescent="0.25">
      <c r="A1005" s="5" t="s">
        <v>1029</v>
      </c>
      <c r="AMH1005"/>
    </row>
    <row r="1006" spans="1:1022" x14ac:dyDescent="0.25">
      <c r="A1006" s="5" t="s">
        <v>1030</v>
      </c>
      <c r="AMH1006"/>
    </row>
    <row r="1007" spans="1:1022" x14ac:dyDescent="0.25">
      <c r="A1007" s="5" t="s">
        <v>1031</v>
      </c>
      <c r="AMH1007"/>
    </row>
    <row r="1008" spans="1:1022" x14ac:dyDescent="0.25">
      <c r="A1008" s="5" t="s">
        <v>1032</v>
      </c>
      <c r="AMH1008"/>
    </row>
    <row r="1009" spans="1:1022" x14ac:dyDescent="0.25">
      <c r="A1009" s="5" t="s">
        <v>1868</v>
      </c>
      <c r="AMH1009"/>
    </row>
    <row r="1010" spans="1:1022" x14ac:dyDescent="0.25">
      <c r="A1010" s="5" t="s">
        <v>1033</v>
      </c>
      <c r="AMH1010"/>
    </row>
    <row r="1011" spans="1:1022" x14ac:dyDescent="0.25">
      <c r="A1011" s="5" t="s">
        <v>1034</v>
      </c>
      <c r="AMH1011"/>
    </row>
    <row r="1012" spans="1:1022" x14ac:dyDescent="0.25">
      <c r="A1012" s="5" t="s">
        <v>1035</v>
      </c>
      <c r="AMH1012"/>
    </row>
    <row r="1013" spans="1:1022" x14ac:dyDescent="0.25">
      <c r="A1013" s="5" t="s">
        <v>1036</v>
      </c>
      <c r="AMH1013"/>
    </row>
    <row r="1014" spans="1:1022" x14ac:dyDescent="0.25">
      <c r="A1014" s="5" t="s">
        <v>1037</v>
      </c>
      <c r="AMH1014"/>
    </row>
    <row r="1015" spans="1:1022" x14ac:dyDescent="0.25">
      <c r="A1015" s="5" t="s">
        <v>1869</v>
      </c>
      <c r="AMH1015"/>
    </row>
    <row r="1016" spans="1:1022" x14ac:dyDescent="0.25">
      <c r="A1016" s="5" t="s">
        <v>1038</v>
      </c>
      <c r="AMH1016"/>
    </row>
    <row r="1017" spans="1:1022" x14ac:dyDescent="0.25">
      <c r="A1017" s="5" t="s">
        <v>1039</v>
      </c>
      <c r="AMH1017"/>
    </row>
    <row r="1018" spans="1:1022" x14ac:dyDescent="0.25">
      <c r="A1018" s="5" t="s">
        <v>1040</v>
      </c>
      <c r="AMH1018"/>
    </row>
    <row r="1019" spans="1:1022" x14ac:dyDescent="0.25">
      <c r="A1019" s="5" t="s">
        <v>1041</v>
      </c>
      <c r="AMH1019"/>
    </row>
    <row r="1020" spans="1:1022" x14ac:dyDescent="0.25">
      <c r="A1020" s="5" t="s">
        <v>1042</v>
      </c>
      <c r="AMH1020"/>
    </row>
    <row r="1021" spans="1:1022" x14ac:dyDescent="0.25">
      <c r="A1021" s="5" t="s">
        <v>1043</v>
      </c>
      <c r="AMH1021"/>
    </row>
    <row r="1022" spans="1:1022" x14ac:dyDescent="0.25">
      <c r="A1022" s="5" t="s">
        <v>1044</v>
      </c>
      <c r="AMH1022"/>
    </row>
    <row r="1023" spans="1:1022" x14ac:dyDescent="0.25">
      <c r="A1023" s="5" t="s">
        <v>1045</v>
      </c>
      <c r="AMH1023"/>
    </row>
    <row r="1024" spans="1:1022" x14ac:dyDescent="0.25">
      <c r="A1024" s="5" t="s">
        <v>1046</v>
      </c>
      <c r="AMH1024"/>
    </row>
    <row r="1025" spans="1:1022" x14ac:dyDescent="0.25">
      <c r="A1025" s="5" t="s">
        <v>1047</v>
      </c>
      <c r="AMH1025"/>
    </row>
    <row r="1026" spans="1:1022" x14ac:dyDescent="0.25">
      <c r="A1026" s="5" t="s">
        <v>1048</v>
      </c>
      <c r="AMH1026"/>
    </row>
    <row r="1027" spans="1:1022" x14ac:dyDescent="0.25">
      <c r="A1027" s="5" t="s">
        <v>1049</v>
      </c>
      <c r="AMH1027"/>
    </row>
    <row r="1028" spans="1:1022" x14ac:dyDescent="0.25">
      <c r="A1028" s="5" t="s">
        <v>1050</v>
      </c>
      <c r="AMH1028"/>
    </row>
    <row r="1029" spans="1:1022" x14ac:dyDescent="0.25">
      <c r="A1029" s="5" t="s">
        <v>1051</v>
      </c>
      <c r="AMH1029"/>
    </row>
    <row r="1030" spans="1:1022" x14ac:dyDescent="0.25">
      <c r="A1030" s="5" t="s">
        <v>1052</v>
      </c>
      <c r="AMH1030"/>
    </row>
    <row r="1031" spans="1:1022" x14ac:dyDescent="0.25">
      <c r="A1031" s="5" t="s">
        <v>1053</v>
      </c>
      <c r="AMH1031"/>
    </row>
    <row r="1032" spans="1:1022" x14ac:dyDescent="0.25">
      <c r="A1032" s="5" t="s">
        <v>1054</v>
      </c>
      <c r="AMH1032"/>
    </row>
    <row r="1033" spans="1:1022" x14ac:dyDescent="0.25">
      <c r="A1033" s="5" t="s">
        <v>1055</v>
      </c>
      <c r="AMH1033"/>
    </row>
    <row r="1034" spans="1:1022" x14ac:dyDescent="0.25">
      <c r="A1034" s="5" t="s">
        <v>1056</v>
      </c>
      <c r="AMH1034"/>
    </row>
    <row r="1035" spans="1:1022" x14ac:dyDescent="0.25">
      <c r="A1035" s="5" t="s">
        <v>1057</v>
      </c>
      <c r="AMH1035"/>
    </row>
    <row r="1036" spans="1:1022" x14ac:dyDescent="0.25">
      <c r="A1036" s="5" t="s">
        <v>1058</v>
      </c>
      <c r="AMH1036"/>
    </row>
    <row r="1037" spans="1:1022" x14ac:dyDescent="0.25">
      <c r="A1037" s="5" t="s">
        <v>1059</v>
      </c>
      <c r="AMH1037"/>
    </row>
    <row r="1038" spans="1:1022" x14ac:dyDescent="0.25">
      <c r="A1038" s="5" t="s">
        <v>1060</v>
      </c>
      <c r="AMH1038"/>
    </row>
    <row r="1039" spans="1:1022" x14ac:dyDescent="0.25">
      <c r="A1039" s="5" t="s">
        <v>1061</v>
      </c>
      <c r="AMH1039"/>
    </row>
    <row r="1040" spans="1:1022" x14ac:dyDescent="0.25">
      <c r="A1040" s="5" t="s">
        <v>1062</v>
      </c>
      <c r="AMH1040"/>
    </row>
    <row r="1041" spans="1:1022" x14ac:dyDescent="0.25">
      <c r="A1041" s="5" t="s">
        <v>1063</v>
      </c>
      <c r="AMH1041"/>
    </row>
    <row r="1042" spans="1:1022" x14ac:dyDescent="0.25">
      <c r="A1042" s="5" t="s">
        <v>1064</v>
      </c>
      <c r="AMH1042"/>
    </row>
    <row r="1043" spans="1:1022" x14ac:dyDescent="0.25">
      <c r="A1043" s="5" t="s">
        <v>1065</v>
      </c>
      <c r="AMH1043"/>
    </row>
    <row r="1044" spans="1:1022" x14ac:dyDescent="0.25">
      <c r="A1044" s="5" t="s">
        <v>1066</v>
      </c>
      <c r="AMH1044"/>
    </row>
    <row r="1045" spans="1:1022" x14ac:dyDescent="0.25">
      <c r="A1045" s="5" t="s">
        <v>1067</v>
      </c>
      <c r="AMH1045"/>
    </row>
    <row r="1046" spans="1:1022" x14ac:dyDescent="0.25">
      <c r="A1046" s="5" t="s">
        <v>1068</v>
      </c>
      <c r="AMH1046"/>
    </row>
    <row r="1047" spans="1:1022" x14ac:dyDescent="0.25">
      <c r="A1047" s="5" t="s">
        <v>1069</v>
      </c>
      <c r="AMH1047"/>
    </row>
    <row r="1048" spans="1:1022" x14ac:dyDescent="0.25">
      <c r="A1048" s="5" t="s">
        <v>1070</v>
      </c>
      <c r="AMH1048"/>
    </row>
    <row r="1049" spans="1:1022" x14ac:dyDescent="0.25">
      <c r="A1049" s="5" t="s">
        <v>1071</v>
      </c>
      <c r="AMH1049"/>
    </row>
    <row r="1050" spans="1:1022" x14ac:dyDescent="0.25">
      <c r="A1050" s="5" t="s">
        <v>1072</v>
      </c>
      <c r="AMH1050"/>
    </row>
    <row r="1051" spans="1:1022" x14ac:dyDescent="0.25">
      <c r="A1051" s="5" t="s">
        <v>1073</v>
      </c>
      <c r="AMH1051"/>
    </row>
    <row r="1052" spans="1:1022" x14ac:dyDescent="0.25">
      <c r="A1052" s="5" t="s">
        <v>1074</v>
      </c>
      <c r="AMH1052"/>
    </row>
    <row r="1053" spans="1:1022" x14ac:dyDescent="0.25">
      <c r="A1053" s="5" t="s">
        <v>1075</v>
      </c>
      <c r="AMH1053"/>
    </row>
    <row r="1054" spans="1:1022" x14ac:dyDescent="0.25">
      <c r="A1054" s="5" t="s">
        <v>1076</v>
      </c>
      <c r="AMH1054"/>
    </row>
    <row r="1055" spans="1:1022" x14ac:dyDescent="0.25">
      <c r="A1055" s="5" t="s">
        <v>1077</v>
      </c>
      <c r="AMH1055"/>
    </row>
    <row r="1056" spans="1:1022" x14ac:dyDescent="0.25">
      <c r="A1056" s="5" t="s">
        <v>1078</v>
      </c>
      <c r="AMH1056"/>
    </row>
    <row r="1057" spans="1:1022" x14ac:dyDescent="0.25">
      <c r="A1057" s="5" t="s">
        <v>1870</v>
      </c>
      <c r="AMH1057"/>
    </row>
    <row r="1058" spans="1:1022" x14ac:dyDescent="0.25">
      <c r="A1058" s="5" t="s">
        <v>1079</v>
      </c>
      <c r="AMH1058"/>
    </row>
    <row r="1059" spans="1:1022" x14ac:dyDescent="0.25">
      <c r="A1059" s="5" t="s">
        <v>1871</v>
      </c>
      <c r="AMH1059"/>
    </row>
    <row r="1060" spans="1:1022" x14ac:dyDescent="0.25">
      <c r="A1060" s="5" t="s">
        <v>1872</v>
      </c>
      <c r="AMH1060"/>
    </row>
    <row r="1061" spans="1:1022" x14ac:dyDescent="0.25">
      <c r="A1061" s="5" t="s">
        <v>1080</v>
      </c>
      <c r="AMH1061"/>
    </row>
    <row r="1062" spans="1:1022" x14ac:dyDescent="0.25">
      <c r="A1062" s="5" t="s">
        <v>1873</v>
      </c>
      <c r="AMH1062"/>
    </row>
    <row r="1063" spans="1:1022" x14ac:dyDescent="0.25">
      <c r="A1063" s="5" t="s">
        <v>1874</v>
      </c>
      <c r="AMH1063"/>
    </row>
    <row r="1064" spans="1:1022" x14ac:dyDescent="0.25">
      <c r="A1064" s="5" t="s">
        <v>1875</v>
      </c>
      <c r="AMH1064"/>
    </row>
    <row r="1065" spans="1:1022" x14ac:dyDescent="0.25">
      <c r="A1065" s="5" t="s">
        <v>1876</v>
      </c>
      <c r="AMH1065"/>
    </row>
    <row r="1066" spans="1:1022" x14ac:dyDescent="0.25">
      <c r="A1066" s="5" t="s">
        <v>1877</v>
      </c>
      <c r="AMH1066"/>
    </row>
    <row r="1067" spans="1:1022" x14ac:dyDescent="0.25">
      <c r="A1067" s="5" t="s">
        <v>1878</v>
      </c>
      <c r="AMH1067"/>
    </row>
    <row r="1068" spans="1:1022" x14ac:dyDescent="0.25">
      <c r="A1068" s="5" t="s">
        <v>1879</v>
      </c>
      <c r="AMH1068"/>
    </row>
    <row r="1069" spans="1:1022" x14ac:dyDescent="0.25">
      <c r="A1069" s="5" t="s">
        <v>1880</v>
      </c>
      <c r="AMH1069"/>
    </row>
    <row r="1070" spans="1:1022" x14ac:dyDescent="0.25">
      <c r="A1070" s="5" t="s">
        <v>1881</v>
      </c>
      <c r="AMH1070"/>
    </row>
    <row r="1071" spans="1:1022" x14ac:dyDescent="0.25">
      <c r="A1071" s="5" t="s">
        <v>1882</v>
      </c>
      <c r="AMH1071"/>
    </row>
    <row r="1072" spans="1:1022" x14ac:dyDescent="0.25">
      <c r="A1072" s="5" t="s">
        <v>1883</v>
      </c>
      <c r="AMH1072"/>
    </row>
    <row r="1073" spans="1:1022" x14ac:dyDescent="0.25">
      <c r="A1073" s="5" t="s">
        <v>1884</v>
      </c>
      <c r="AMH1073"/>
    </row>
    <row r="1074" spans="1:1022" x14ac:dyDescent="0.25">
      <c r="A1074" s="5" t="s">
        <v>1885</v>
      </c>
      <c r="AMH1074"/>
    </row>
    <row r="1075" spans="1:1022" x14ac:dyDescent="0.25">
      <c r="A1075" s="5" t="s">
        <v>1886</v>
      </c>
      <c r="AMH1075"/>
    </row>
    <row r="1076" spans="1:1022" x14ac:dyDescent="0.25">
      <c r="A1076" s="5" t="s">
        <v>1887</v>
      </c>
      <c r="AMH1076"/>
    </row>
    <row r="1077" spans="1:1022" x14ac:dyDescent="0.25">
      <c r="A1077" s="5" t="s">
        <v>1888</v>
      </c>
      <c r="AMH1077"/>
    </row>
    <row r="1078" spans="1:1022" x14ac:dyDescent="0.25">
      <c r="A1078" s="5" t="s">
        <v>1889</v>
      </c>
      <c r="AMH1078"/>
    </row>
    <row r="1079" spans="1:1022" x14ac:dyDescent="0.25">
      <c r="A1079" s="5" t="s">
        <v>1890</v>
      </c>
      <c r="AMH1079"/>
    </row>
    <row r="1080" spans="1:1022" x14ac:dyDescent="0.25">
      <c r="A1080" s="5" t="s">
        <v>1891</v>
      </c>
      <c r="AMH1080"/>
    </row>
    <row r="1081" spans="1:1022" x14ac:dyDescent="0.25">
      <c r="A1081" s="5" t="s">
        <v>1892</v>
      </c>
      <c r="AMH1081"/>
    </row>
    <row r="1082" spans="1:1022" x14ac:dyDescent="0.25">
      <c r="A1082" s="5" t="s">
        <v>1893</v>
      </c>
      <c r="AMH1082"/>
    </row>
    <row r="1083" spans="1:1022" x14ac:dyDescent="0.25">
      <c r="A1083" s="5" t="s">
        <v>1894</v>
      </c>
      <c r="AMH1083"/>
    </row>
    <row r="1084" spans="1:1022" x14ac:dyDescent="0.25">
      <c r="A1084" s="5" t="s">
        <v>1895</v>
      </c>
      <c r="AMH1084"/>
    </row>
    <row r="1085" spans="1:1022" x14ac:dyDescent="0.25">
      <c r="A1085" s="5" t="s">
        <v>1896</v>
      </c>
      <c r="AMH1085"/>
    </row>
    <row r="1086" spans="1:1022" x14ac:dyDescent="0.25">
      <c r="A1086" s="5" t="s">
        <v>1897</v>
      </c>
      <c r="AMH1086"/>
    </row>
    <row r="1087" spans="1:1022" x14ac:dyDescent="0.25">
      <c r="A1087" s="5" t="s">
        <v>1898</v>
      </c>
      <c r="AMH1087"/>
    </row>
    <row r="1088" spans="1:1022" x14ac:dyDescent="0.25">
      <c r="A1088" s="5" t="s">
        <v>1899</v>
      </c>
      <c r="AMH1088"/>
    </row>
    <row r="1089" spans="1:1022" x14ac:dyDescent="0.25">
      <c r="A1089" s="5" t="s">
        <v>1900</v>
      </c>
      <c r="AMH1089"/>
    </row>
    <row r="1090" spans="1:1022" x14ac:dyDescent="0.25">
      <c r="A1090" s="5" t="s">
        <v>1901</v>
      </c>
      <c r="AMH1090"/>
    </row>
    <row r="1091" spans="1:1022" x14ac:dyDescent="0.25">
      <c r="A1091" s="5" t="s">
        <v>1902</v>
      </c>
      <c r="AMH1091"/>
    </row>
    <row r="1092" spans="1:1022" x14ac:dyDescent="0.25">
      <c r="A1092" s="5" t="s">
        <v>1903</v>
      </c>
      <c r="AMH1092"/>
    </row>
    <row r="1093" spans="1:1022" x14ac:dyDescent="0.25">
      <c r="A1093" s="5" t="s">
        <v>1904</v>
      </c>
      <c r="AMH1093"/>
    </row>
    <row r="1094" spans="1:1022" x14ac:dyDescent="0.25">
      <c r="A1094" s="5" t="s">
        <v>1905</v>
      </c>
      <c r="AMH1094"/>
    </row>
    <row r="1095" spans="1:1022" x14ac:dyDescent="0.25">
      <c r="A1095" s="5" t="s">
        <v>1906</v>
      </c>
      <c r="AMH1095"/>
    </row>
    <row r="1096" spans="1:1022" x14ac:dyDescent="0.25">
      <c r="A1096" s="5" t="s">
        <v>1907</v>
      </c>
      <c r="AMH1096"/>
    </row>
    <row r="1097" spans="1:1022" x14ac:dyDescent="0.25">
      <c r="A1097" s="5" t="s">
        <v>1908</v>
      </c>
      <c r="AMH1097"/>
    </row>
    <row r="1098" spans="1:1022" x14ac:dyDescent="0.25">
      <c r="A1098" s="5" t="s">
        <v>1909</v>
      </c>
      <c r="AMH1098"/>
    </row>
    <row r="1099" spans="1:1022" x14ac:dyDescent="0.25">
      <c r="A1099" s="5" t="s">
        <v>1910</v>
      </c>
      <c r="AMH1099"/>
    </row>
    <row r="1100" spans="1:1022" x14ac:dyDescent="0.25">
      <c r="A1100" s="5" t="s">
        <v>1911</v>
      </c>
      <c r="AMH1100"/>
    </row>
    <row r="1101" spans="1:1022" x14ac:dyDescent="0.25">
      <c r="A1101" s="5" t="s">
        <v>1912</v>
      </c>
      <c r="AMH1101"/>
    </row>
    <row r="1102" spans="1:1022" x14ac:dyDescent="0.25">
      <c r="A1102" s="5" t="s">
        <v>1913</v>
      </c>
      <c r="AMH1102"/>
    </row>
    <row r="1103" spans="1:1022" x14ac:dyDescent="0.25">
      <c r="A1103" s="5" t="s">
        <v>1914</v>
      </c>
      <c r="AMH1103"/>
    </row>
    <row r="1104" spans="1:1022" x14ac:dyDescent="0.25">
      <c r="A1104" s="5" t="s">
        <v>1915</v>
      </c>
      <c r="AMH1104"/>
    </row>
    <row r="1105" spans="1:1022" x14ac:dyDescent="0.25">
      <c r="A1105" s="5" t="s">
        <v>1916</v>
      </c>
      <c r="AMH1105"/>
    </row>
    <row r="1106" spans="1:1022" x14ac:dyDescent="0.25">
      <c r="A1106" s="5" t="s">
        <v>866</v>
      </c>
      <c r="AMH1106"/>
    </row>
    <row r="1107" spans="1:1022" x14ac:dyDescent="0.25">
      <c r="A1107" s="5" t="s">
        <v>867</v>
      </c>
      <c r="AMH1107"/>
    </row>
    <row r="1108" spans="1:1022" x14ac:dyDescent="0.25">
      <c r="A1108" s="5" t="s">
        <v>868</v>
      </c>
      <c r="AMH1108"/>
    </row>
    <row r="1109" spans="1:1022" x14ac:dyDescent="0.25">
      <c r="A1109" s="5" t="s">
        <v>869</v>
      </c>
      <c r="AMH1109"/>
    </row>
    <row r="1110" spans="1:1022" x14ac:dyDescent="0.25">
      <c r="A1110" s="5" t="s">
        <v>1081</v>
      </c>
      <c r="AMH1110"/>
    </row>
    <row r="1111" spans="1:1022" x14ac:dyDescent="0.25">
      <c r="A1111" s="5" t="s">
        <v>870</v>
      </c>
      <c r="AMH1111"/>
    </row>
    <row r="1112" spans="1:1022" x14ac:dyDescent="0.25">
      <c r="A1112" s="5" t="s">
        <v>871</v>
      </c>
      <c r="AMH1112"/>
    </row>
    <row r="1113" spans="1:1022" x14ac:dyDescent="0.25">
      <c r="A1113" s="5" t="s">
        <v>872</v>
      </c>
      <c r="AMH1113"/>
    </row>
    <row r="1114" spans="1:1022" x14ac:dyDescent="0.25">
      <c r="A1114" s="5" t="s">
        <v>873</v>
      </c>
      <c r="AMH1114"/>
    </row>
    <row r="1115" spans="1:1022" x14ac:dyDescent="0.25">
      <c r="A1115" s="5" t="s">
        <v>874</v>
      </c>
      <c r="AMH1115"/>
    </row>
    <row r="1116" spans="1:1022" x14ac:dyDescent="0.25">
      <c r="A1116" s="5" t="s">
        <v>875</v>
      </c>
      <c r="AMH1116"/>
    </row>
    <row r="1117" spans="1:1022" x14ac:dyDescent="0.25">
      <c r="A1117" s="5" t="s">
        <v>876</v>
      </c>
      <c r="AMH1117"/>
    </row>
    <row r="1118" spans="1:1022" x14ac:dyDescent="0.25">
      <c r="A1118" s="5" t="s">
        <v>877</v>
      </c>
      <c r="AMH1118"/>
    </row>
    <row r="1119" spans="1:1022" x14ac:dyDescent="0.25">
      <c r="A1119" s="5" t="s">
        <v>878</v>
      </c>
      <c r="AMH1119"/>
    </row>
    <row r="1120" spans="1:1022" x14ac:dyDescent="0.25">
      <c r="A1120" s="5" t="s">
        <v>879</v>
      </c>
      <c r="AMH1120"/>
    </row>
    <row r="1121" spans="1:1022" x14ac:dyDescent="0.25">
      <c r="A1121" s="5" t="s">
        <v>880</v>
      </c>
      <c r="AMH1121"/>
    </row>
    <row r="1122" spans="1:1022" x14ac:dyDescent="0.25">
      <c r="A1122" s="5" t="s">
        <v>881</v>
      </c>
      <c r="AMH1122"/>
    </row>
    <row r="1123" spans="1:1022" x14ac:dyDescent="0.25">
      <c r="A1123" s="5" t="s">
        <v>882</v>
      </c>
      <c r="AMH1123"/>
    </row>
    <row r="1124" spans="1:1022" x14ac:dyDescent="0.25">
      <c r="A1124" s="5" t="s">
        <v>883</v>
      </c>
      <c r="AMH1124"/>
    </row>
    <row r="1125" spans="1:1022" x14ac:dyDescent="0.25">
      <c r="A1125" s="5" t="s">
        <v>884</v>
      </c>
      <c r="AMH1125"/>
    </row>
    <row r="1126" spans="1:1022" x14ac:dyDescent="0.25">
      <c r="A1126" s="5" t="s">
        <v>885</v>
      </c>
      <c r="AMH1126"/>
    </row>
    <row r="1127" spans="1:1022" x14ac:dyDescent="0.25">
      <c r="A1127" s="5" t="s">
        <v>886</v>
      </c>
      <c r="AMH1127"/>
    </row>
    <row r="1128" spans="1:1022" x14ac:dyDescent="0.25">
      <c r="A1128" s="5" t="s">
        <v>1082</v>
      </c>
      <c r="AMH1128"/>
    </row>
    <row r="1129" spans="1:1022" x14ac:dyDescent="0.25">
      <c r="A1129" s="5" t="s">
        <v>887</v>
      </c>
      <c r="AMH1129"/>
    </row>
    <row r="1130" spans="1:1022" x14ac:dyDescent="0.25">
      <c r="A1130" s="5" t="s">
        <v>888</v>
      </c>
      <c r="AMH1130"/>
    </row>
    <row r="1131" spans="1:1022" x14ac:dyDescent="0.25">
      <c r="A1131" s="5" t="s">
        <v>889</v>
      </c>
      <c r="AMH1131"/>
    </row>
    <row r="1132" spans="1:1022" x14ac:dyDescent="0.25">
      <c r="A1132" s="5" t="s">
        <v>890</v>
      </c>
      <c r="AMH1132"/>
    </row>
    <row r="1133" spans="1:1022" x14ac:dyDescent="0.25">
      <c r="A1133" s="5" t="s">
        <v>891</v>
      </c>
      <c r="AMH1133"/>
    </row>
    <row r="1134" spans="1:1022" x14ac:dyDescent="0.25">
      <c r="A1134" s="5" t="s">
        <v>1083</v>
      </c>
      <c r="AMH1134"/>
    </row>
    <row r="1135" spans="1:1022" x14ac:dyDescent="0.25">
      <c r="A1135" s="5" t="s">
        <v>892</v>
      </c>
      <c r="AMH1135"/>
    </row>
    <row r="1136" spans="1:1022" x14ac:dyDescent="0.25">
      <c r="A1136" s="5" t="s">
        <v>893</v>
      </c>
      <c r="AMH1136"/>
    </row>
    <row r="1137" spans="1:1022" x14ac:dyDescent="0.25">
      <c r="A1137" s="5" t="s">
        <v>894</v>
      </c>
      <c r="AMH1137"/>
    </row>
    <row r="1138" spans="1:1022" x14ac:dyDescent="0.25">
      <c r="A1138" s="5" t="s">
        <v>895</v>
      </c>
      <c r="AMH1138"/>
    </row>
    <row r="1139" spans="1:1022" x14ac:dyDescent="0.25">
      <c r="A1139" s="5" t="s">
        <v>896</v>
      </c>
      <c r="AMH1139"/>
    </row>
    <row r="1140" spans="1:1022" x14ac:dyDescent="0.25">
      <c r="A1140" s="5" t="s">
        <v>897</v>
      </c>
      <c r="AMH1140"/>
    </row>
    <row r="1141" spans="1:1022" x14ac:dyDescent="0.25">
      <c r="A1141" s="5" t="s">
        <v>898</v>
      </c>
      <c r="AMH1141"/>
    </row>
    <row r="1142" spans="1:1022" x14ac:dyDescent="0.25">
      <c r="A1142" s="5" t="s">
        <v>899</v>
      </c>
      <c r="AMH1142"/>
    </row>
    <row r="1143" spans="1:1022" x14ac:dyDescent="0.25">
      <c r="A1143" s="5" t="s">
        <v>900</v>
      </c>
      <c r="AMH1143"/>
    </row>
    <row r="1144" spans="1:1022" x14ac:dyDescent="0.25">
      <c r="A1144" s="5" t="s">
        <v>901</v>
      </c>
      <c r="AMH1144"/>
    </row>
    <row r="1145" spans="1:1022" x14ac:dyDescent="0.25">
      <c r="A1145" s="5" t="s">
        <v>903</v>
      </c>
      <c r="AMH1145"/>
    </row>
    <row r="1146" spans="1:1022" x14ac:dyDescent="0.25">
      <c r="A1146" s="5" t="s">
        <v>904</v>
      </c>
      <c r="AMH1146"/>
    </row>
    <row r="1147" spans="1:1022" x14ac:dyDescent="0.25">
      <c r="A1147" s="5" t="s">
        <v>1917</v>
      </c>
      <c r="AMH1147"/>
    </row>
    <row r="1148" spans="1:1022" x14ac:dyDescent="0.25">
      <c r="A1148" s="5" t="s">
        <v>906</v>
      </c>
      <c r="AMH1148"/>
    </row>
    <row r="1149" spans="1:1022" x14ac:dyDescent="0.25">
      <c r="A1149" s="5" t="s">
        <v>907</v>
      </c>
      <c r="AMH1149"/>
    </row>
    <row r="1150" spans="1:1022" x14ac:dyDescent="0.25">
      <c r="A1150" s="5" t="s">
        <v>1084</v>
      </c>
      <c r="AMH1150"/>
    </row>
    <row r="1151" spans="1:1022" x14ac:dyDescent="0.25">
      <c r="A1151" s="5" t="s">
        <v>909</v>
      </c>
      <c r="AMH1151"/>
    </row>
    <row r="1152" spans="1:1022" x14ac:dyDescent="0.25">
      <c r="A1152" s="5" t="s">
        <v>1918</v>
      </c>
      <c r="AMH1152"/>
    </row>
    <row r="1153" spans="1:1022" x14ac:dyDescent="0.25">
      <c r="A1153" s="5" t="s">
        <v>911</v>
      </c>
      <c r="AMH1153"/>
    </row>
    <row r="1154" spans="1:1022" x14ac:dyDescent="0.25">
      <c r="A1154" s="5" t="s">
        <v>912</v>
      </c>
      <c r="AMH1154"/>
    </row>
    <row r="1155" spans="1:1022" x14ac:dyDescent="0.25">
      <c r="A1155" s="5" t="s">
        <v>913</v>
      </c>
      <c r="AMH1155"/>
    </row>
    <row r="1156" spans="1:1022" x14ac:dyDescent="0.25">
      <c r="A1156" s="5" t="s">
        <v>914</v>
      </c>
      <c r="AMH1156"/>
    </row>
    <row r="1157" spans="1:1022" x14ac:dyDescent="0.25">
      <c r="A1157" s="5" t="s">
        <v>1085</v>
      </c>
      <c r="AMH1157"/>
    </row>
    <row r="1158" spans="1:1022" x14ac:dyDescent="0.25">
      <c r="A1158" s="5" t="s">
        <v>1086</v>
      </c>
      <c r="AMH1158"/>
    </row>
    <row r="1159" spans="1:1022" x14ac:dyDescent="0.25">
      <c r="A1159" s="5" t="s">
        <v>1087</v>
      </c>
      <c r="AMH1159"/>
    </row>
    <row r="1160" spans="1:1022" x14ac:dyDescent="0.25">
      <c r="A1160" s="5" t="s">
        <v>915</v>
      </c>
      <c r="AMH1160"/>
    </row>
    <row r="1161" spans="1:1022" x14ac:dyDescent="0.25">
      <c r="A1161" s="5" t="s">
        <v>916</v>
      </c>
      <c r="AMH1161"/>
    </row>
    <row r="1162" spans="1:1022" x14ac:dyDescent="0.25">
      <c r="A1162" s="5" t="s">
        <v>917</v>
      </c>
      <c r="AMH1162"/>
    </row>
    <row r="1163" spans="1:1022" x14ac:dyDescent="0.25">
      <c r="A1163" s="5" t="s">
        <v>902</v>
      </c>
      <c r="AMH1163"/>
    </row>
    <row r="1164" spans="1:1022" x14ac:dyDescent="0.25">
      <c r="A1164" s="5" t="s">
        <v>903</v>
      </c>
      <c r="AMH1164"/>
    </row>
    <row r="1165" spans="1:1022" x14ac:dyDescent="0.25">
      <c r="A1165" s="5" t="s">
        <v>904</v>
      </c>
      <c r="AMH1165"/>
    </row>
    <row r="1166" spans="1:1022" x14ac:dyDescent="0.25">
      <c r="A1166" s="5" t="s">
        <v>905</v>
      </c>
      <c r="AMH1166"/>
    </row>
    <row r="1167" spans="1:1022" x14ac:dyDescent="0.25">
      <c r="A1167" s="5" t="s">
        <v>906</v>
      </c>
      <c r="AMH1167"/>
    </row>
    <row r="1168" spans="1:1022" x14ac:dyDescent="0.25">
      <c r="A1168" s="5" t="s">
        <v>907</v>
      </c>
      <c r="AMH1168"/>
    </row>
    <row r="1169" spans="1:1022" x14ac:dyDescent="0.25">
      <c r="A1169" s="5" t="s">
        <v>1084</v>
      </c>
      <c r="AMH1169"/>
    </row>
    <row r="1170" spans="1:1022" x14ac:dyDescent="0.25">
      <c r="A1170" s="5" t="s">
        <v>908</v>
      </c>
      <c r="AMH1170"/>
    </row>
    <row r="1171" spans="1:1022" x14ac:dyDescent="0.25">
      <c r="A1171" s="5" t="s">
        <v>909</v>
      </c>
      <c r="AMH1171"/>
    </row>
    <row r="1172" spans="1:1022" x14ac:dyDescent="0.25">
      <c r="A1172" s="5" t="s">
        <v>910</v>
      </c>
      <c r="AMH1172"/>
    </row>
    <row r="1173" spans="1:1022" x14ac:dyDescent="0.25">
      <c r="A1173" s="5" t="s">
        <v>911</v>
      </c>
      <c r="AMH1173"/>
    </row>
    <row r="1174" spans="1:1022" x14ac:dyDescent="0.25">
      <c r="A1174" s="5" t="s">
        <v>912</v>
      </c>
      <c r="AMH1174"/>
    </row>
    <row r="1175" spans="1:1022" x14ac:dyDescent="0.25">
      <c r="A1175" s="5" t="s">
        <v>913</v>
      </c>
      <c r="AMH1175"/>
    </row>
    <row r="1176" spans="1:1022" x14ac:dyDescent="0.25">
      <c r="A1176" s="5" t="s">
        <v>914</v>
      </c>
      <c r="AMH1176"/>
    </row>
    <row r="1177" spans="1:1022" x14ac:dyDescent="0.25">
      <c r="A1177" s="5" t="s">
        <v>1085</v>
      </c>
      <c r="AMH1177"/>
    </row>
    <row r="1178" spans="1:1022" x14ac:dyDescent="0.25">
      <c r="A1178" s="5" t="s">
        <v>1086</v>
      </c>
      <c r="AMH1178"/>
    </row>
    <row r="1179" spans="1:1022" x14ac:dyDescent="0.25">
      <c r="A1179" s="5" t="s">
        <v>1087</v>
      </c>
      <c r="AMH1179"/>
    </row>
    <row r="1180" spans="1:1022" x14ac:dyDescent="0.25">
      <c r="A1180" s="5" t="s">
        <v>915</v>
      </c>
      <c r="AMH1180"/>
    </row>
    <row r="1181" spans="1:1022" x14ac:dyDescent="0.25">
      <c r="A1181" s="5" t="s">
        <v>916</v>
      </c>
      <c r="AMH1181"/>
    </row>
    <row r="1182" spans="1:1022" x14ac:dyDescent="0.25">
      <c r="A1182" s="5" t="s">
        <v>917</v>
      </c>
      <c r="AMH1182"/>
    </row>
    <row r="1183" spans="1:1022" x14ac:dyDescent="0.25">
      <c r="AMH1183"/>
    </row>
    <row r="1184" spans="1:1022" x14ac:dyDescent="0.25">
      <c r="AMH1184"/>
    </row>
    <row r="1185" spans="1022:1022" x14ac:dyDescent="0.25">
      <c r="AMH1185"/>
    </row>
    <row r="1186" spans="1022:1022" x14ac:dyDescent="0.25">
      <c r="AMH1186"/>
    </row>
    <row r="1187" spans="1022:1022" x14ac:dyDescent="0.25">
      <c r="AMH1187"/>
    </row>
    <row r="1188" spans="1022:1022" x14ac:dyDescent="0.25">
      <c r="AMH1188"/>
    </row>
    <row r="1189" spans="1022:1022" x14ac:dyDescent="0.25">
      <c r="AMH1189"/>
    </row>
    <row r="1190" spans="1022:1022" x14ac:dyDescent="0.25">
      <c r="AMH1190"/>
    </row>
    <row r="1191" spans="1022:1022" x14ac:dyDescent="0.25">
      <c r="AMH1191"/>
    </row>
    <row r="1192" spans="1022:1022" x14ac:dyDescent="0.25">
      <c r="AMH1192"/>
    </row>
    <row r="1193" spans="1022:1022" x14ac:dyDescent="0.25">
      <c r="AMH1193"/>
    </row>
    <row r="1194" spans="1022:1022" x14ac:dyDescent="0.25">
      <c r="AMH1194"/>
    </row>
    <row r="1195" spans="1022:1022" x14ac:dyDescent="0.25">
      <c r="AMH1195"/>
    </row>
    <row r="1196" spans="1022:1022" x14ac:dyDescent="0.25">
      <c r="AMH1196"/>
    </row>
    <row r="1197" spans="1022:1022" x14ac:dyDescent="0.25">
      <c r="AMH1197"/>
    </row>
    <row r="1198" spans="1022:1022" x14ac:dyDescent="0.25">
      <c r="AMH1198"/>
    </row>
    <row r="1199" spans="1022:1022" x14ac:dyDescent="0.25">
      <c r="AMH1199"/>
    </row>
    <row r="1200" spans="1022:1022" x14ac:dyDescent="0.25">
      <c r="AMH1200"/>
    </row>
    <row r="1201" spans="1022:1022" x14ac:dyDescent="0.25">
      <c r="AMH1201"/>
    </row>
    <row r="1202" spans="1022:1022" x14ac:dyDescent="0.25">
      <c r="AMH1202"/>
    </row>
    <row r="1203" spans="1022:1022" x14ac:dyDescent="0.25">
      <c r="AMH1203"/>
    </row>
    <row r="1204" spans="1022:1022" x14ac:dyDescent="0.25">
      <c r="AMH1204"/>
    </row>
    <row r="1205" spans="1022:1022" x14ac:dyDescent="0.25">
      <c r="AMH1205"/>
    </row>
    <row r="1206" spans="1022:1022" x14ac:dyDescent="0.25">
      <c r="AMH1206"/>
    </row>
    <row r="1207" spans="1022:1022" x14ac:dyDescent="0.25">
      <c r="AMH1207"/>
    </row>
    <row r="1208" spans="1022:1022" x14ac:dyDescent="0.25">
      <c r="AMH1208"/>
    </row>
    <row r="1209" spans="1022:1022" x14ac:dyDescent="0.25">
      <c r="AMH1209"/>
    </row>
    <row r="1210" spans="1022:1022" x14ac:dyDescent="0.25">
      <c r="AMH1210"/>
    </row>
    <row r="1211" spans="1022:1022" x14ac:dyDescent="0.25">
      <c r="AMH1211"/>
    </row>
    <row r="1212" spans="1022:1022" x14ac:dyDescent="0.25">
      <c r="AMH1212"/>
    </row>
    <row r="1213" spans="1022:1022" x14ac:dyDescent="0.25">
      <c r="AMH1213"/>
    </row>
    <row r="1214" spans="1022:1022" x14ac:dyDescent="0.25">
      <c r="AMH1214"/>
    </row>
    <row r="1215" spans="1022:1022" x14ac:dyDescent="0.25">
      <c r="AMH1215"/>
    </row>
    <row r="1216" spans="1022:1022" x14ac:dyDescent="0.25">
      <c r="AMH1216"/>
    </row>
    <row r="1217" spans="1022:1022" x14ac:dyDescent="0.25">
      <c r="AMH1217"/>
    </row>
    <row r="1218" spans="1022:1022" x14ac:dyDescent="0.25">
      <c r="AMH1218"/>
    </row>
    <row r="1219" spans="1022:1022" x14ac:dyDescent="0.25">
      <c r="AMH1219"/>
    </row>
    <row r="1220" spans="1022:1022" x14ac:dyDescent="0.25">
      <c r="AMH1220"/>
    </row>
    <row r="1221" spans="1022:1022" x14ac:dyDescent="0.25">
      <c r="AMH1221"/>
    </row>
    <row r="1222" spans="1022:1022" x14ac:dyDescent="0.25">
      <c r="AMH1222"/>
    </row>
    <row r="1223" spans="1022:1022" x14ac:dyDescent="0.25">
      <c r="AMH1223"/>
    </row>
    <row r="1224" spans="1022:1022" x14ac:dyDescent="0.25">
      <c r="AMH1224"/>
    </row>
    <row r="1225" spans="1022:1022" x14ac:dyDescent="0.25">
      <c r="AMH1225"/>
    </row>
    <row r="1226" spans="1022:1022" x14ac:dyDescent="0.25">
      <c r="AMH1226"/>
    </row>
    <row r="1227" spans="1022:1022" x14ac:dyDescent="0.25">
      <c r="AMH1227"/>
    </row>
    <row r="1228" spans="1022:1022" x14ac:dyDescent="0.25">
      <c r="AMH1228"/>
    </row>
    <row r="1229" spans="1022:1022" x14ac:dyDescent="0.25">
      <c r="AMH1229"/>
    </row>
    <row r="1230" spans="1022:1022" x14ac:dyDescent="0.25">
      <c r="AMH1230"/>
    </row>
    <row r="1231" spans="1022:1022" x14ac:dyDescent="0.25">
      <c r="AMH1231"/>
    </row>
    <row r="1232" spans="1022:1022" x14ac:dyDescent="0.25">
      <c r="AMH1232"/>
    </row>
    <row r="1233" spans="1022:1022" x14ac:dyDescent="0.25">
      <c r="AMH1233"/>
    </row>
    <row r="1234" spans="1022:1022" x14ac:dyDescent="0.25">
      <c r="AMH1234"/>
    </row>
    <row r="1235" spans="1022:1022" x14ac:dyDescent="0.25">
      <c r="AMH1235"/>
    </row>
    <row r="1236" spans="1022:1022" x14ac:dyDescent="0.25">
      <c r="AMH1236"/>
    </row>
    <row r="1237" spans="1022:1022" x14ac:dyDescent="0.25">
      <c r="AMH1237"/>
    </row>
    <row r="1238" spans="1022:1022" x14ac:dyDescent="0.25">
      <c r="AMH1238"/>
    </row>
    <row r="1239" spans="1022:1022" x14ac:dyDescent="0.25">
      <c r="AMH1239"/>
    </row>
    <row r="1240" spans="1022:1022" x14ac:dyDescent="0.25">
      <c r="AMH1240"/>
    </row>
    <row r="1241" spans="1022:1022" x14ac:dyDescent="0.25">
      <c r="AMH1241"/>
    </row>
    <row r="1242" spans="1022:1022" x14ac:dyDescent="0.25">
      <c r="AMH1242"/>
    </row>
    <row r="1243" spans="1022:1022" x14ac:dyDescent="0.25">
      <c r="AMH1243"/>
    </row>
    <row r="1244" spans="1022:1022" x14ac:dyDescent="0.25">
      <c r="AMH1244"/>
    </row>
    <row r="1245" spans="1022:1022" x14ac:dyDescent="0.25">
      <c r="AMH1245"/>
    </row>
    <row r="1246" spans="1022:1022" x14ac:dyDescent="0.25">
      <c r="AMH1246"/>
    </row>
    <row r="1247" spans="1022:1022" x14ac:dyDescent="0.25">
      <c r="AMH1247"/>
    </row>
    <row r="1248" spans="1022:1022" x14ac:dyDescent="0.25">
      <c r="AMH1248"/>
    </row>
    <row r="1249" spans="1022:1022" x14ac:dyDescent="0.25">
      <c r="AMH1249"/>
    </row>
    <row r="1250" spans="1022:1022" x14ac:dyDescent="0.25">
      <c r="AMH1250"/>
    </row>
    <row r="1251" spans="1022:1022" x14ac:dyDescent="0.25">
      <c r="AMH1251"/>
    </row>
    <row r="1252" spans="1022:1022" x14ac:dyDescent="0.25">
      <c r="AMH1252"/>
    </row>
    <row r="1253" spans="1022:1022" x14ac:dyDescent="0.25">
      <c r="AMH1253"/>
    </row>
    <row r="1254" spans="1022:1022" x14ac:dyDescent="0.25">
      <c r="AMH1254"/>
    </row>
    <row r="1255" spans="1022:1022" x14ac:dyDescent="0.25">
      <c r="AMH1255"/>
    </row>
    <row r="1256" spans="1022:1022" x14ac:dyDescent="0.25">
      <c r="AMH1256"/>
    </row>
    <row r="1257" spans="1022:1022" x14ac:dyDescent="0.25">
      <c r="AMH1257"/>
    </row>
    <row r="1258" spans="1022:1022" x14ac:dyDescent="0.25">
      <c r="AMH1258"/>
    </row>
    <row r="1259" spans="1022:1022" x14ac:dyDescent="0.25">
      <c r="AMH1259"/>
    </row>
    <row r="1260" spans="1022:1022" x14ac:dyDescent="0.25">
      <c r="AMH1260"/>
    </row>
    <row r="1261" spans="1022:1022" x14ac:dyDescent="0.25">
      <c r="AMH1261"/>
    </row>
    <row r="1262" spans="1022:1022" x14ac:dyDescent="0.25">
      <c r="AMH1262"/>
    </row>
    <row r="1263" spans="1022:1022" x14ac:dyDescent="0.25">
      <c r="AMH1263"/>
    </row>
    <row r="1264" spans="1022:1022" x14ac:dyDescent="0.25">
      <c r="AMH1264"/>
    </row>
    <row r="1265" spans="1022:1022" x14ac:dyDescent="0.25">
      <c r="AMH1265"/>
    </row>
    <row r="1266" spans="1022:1022" x14ac:dyDescent="0.25">
      <c r="AMH1266"/>
    </row>
    <row r="1267" spans="1022:1022" x14ac:dyDescent="0.25">
      <c r="AMH1267"/>
    </row>
    <row r="1268" spans="1022:1022" x14ac:dyDescent="0.25">
      <c r="AMH1268"/>
    </row>
    <row r="1269" spans="1022:1022" x14ac:dyDescent="0.25">
      <c r="AMH1269"/>
    </row>
    <row r="1270" spans="1022:1022" x14ac:dyDescent="0.25">
      <c r="AMH1270"/>
    </row>
    <row r="1271" spans="1022:1022" x14ac:dyDescent="0.25">
      <c r="AMH1271"/>
    </row>
    <row r="1272" spans="1022:1022" x14ac:dyDescent="0.25">
      <c r="AMH1272"/>
    </row>
    <row r="1273" spans="1022:1022" x14ac:dyDescent="0.25">
      <c r="AMH1273"/>
    </row>
    <row r="1274" spans="1022:1022" x14ac:dyDescent="0.25">
      <c r="AMH1274"/>
    </row>
    <row r="1275" spans="1022:1022" x14ac:dyDescent="0.25">
      <c r="AMH1275"/>
    </row>
    <row r="1276" spans="1022:1022" x14ac:dyDescent="0.25">
      <c r="AMH1276"/>
    </row>
    <row r="1277" spans="1022:1022" x14ac:dyDescent="0.25">
      <c r="AMH1277"/>
    </row>
    <row r="1278" spans="1022:1022" x14ac:dyDescent="0.25">
      <c r="AMH1278"/>
    </row>
    <row r="1279" spans="1022:1022" x14ac:dyDescent="0.25">
      <c r="AMH1279"/>
    </row>
    <row r="1280" spans="1022:1022" x14ac:dyDescent="0.25">
      <c r="AMH1280"/>
    </row>
    <row r="1281" spans="1022:1022" x14ac:dyDescent="0.25">
      <c r="AMH1281"/>
    </row>
    <row r="1282" spans="1022:1022" x14ac:dyDescent="0.25">
      <c r="AMH1282"/>
    </row>
    <row r="1283" spans="1022:1022" x14ac:dyDescent="0.25">
      <c r="AMH1283"/>
    </row>
    <row r="1284" spans="1022:1022" x14ac:dyDescent="0.25">
      <c r="AMH1284"/>
    </row>
    <row r="1285" spans="1022:1022" x14ac:dyDescent="0.25">
      <c r="AMH1285"/>
    </row>
    <row r="1286" spans="1022:1022" x14ac:dyDescent="0.25">
      <c r="AMH1286"/>
    </row>
    <row r="1287" spans="1022:1022" x14ac:dyDescent="0.25">
      <c r="AMH1287"/>
    </row>
    <row r="1288" spans="1022:1022" x14ac:dyDescent="0.25">
      <c r="AMH1288"/>
    </row>
    <row r="1289" spans="1022:1022" x14ac:dyDescent="0.25">
      <c r="AMH1289"/>
    </row>
    <row r="1290" spans="1022:1022" x14ac:dyDescent="0.25">
      <c r="AMH1290"/>
    </row>
    <row r="1291" spans="1022:1022" x14ac:dyDescent="0.25">
      <c r="AMH1291"/>
    </row>
    <row r="1292" spans="1022:1022" x14ac:dyDescent="0.25">
      <c r="AMH1292"/>
    </row>
    <row r="1293" spans="1022:1022" x14ac:dyDescent="0.25">
      <c r="AMH1293"/>
    </row>
    <row r="1294" spans="1022:1022" x14ac:dyDescent="0.25">
      <c r="AMH1294"/>
    </row>
    <row r="1295" spans="1022:1022" x14ac:dyDescent="0.25">
      <c r="AMH1295"/>
    </row>
    <row r="1296" spans="1022:1022" x14ac:dyDescent="0.25">
      <c r="AMH1296"/>
    </row>
    <row r="1297" spans="1022:1022" x14ac:dyDescent="0.25">
      <c r="AMH1297"/>
    </row>
    <row r="1298" spans="1022:1022" x14ac:dyDescent="0.25">
      <c r="AMH1298"/>
    </row>
    <row r="1299" spans="1022:1022" x14ac:dyDescent="0.25">
      <c r="AMH1299"/>
    </row>
    <row r="1300" spans="1022:1022" x14ac:dyDescent="0.25">
      <c r="AMH1300"/>
    </row>
    <row r="1301" spans="1022:1022" x14ac:dyDescent="0.25">
      <c r="AMH1301"/>
    </row>
    <row r="1302" spans="1022:1022" x14ac:dyDescent="0.25">
      <c r="AMH1302"/>
    </row>
    <row r="1303" spans="1022:1022" x14ac:dyDescent="0.25">
      <c r="AMH1303"/>
    </row>
    <row r="1304" spans="1022:1022" x14ac:dyDescent="0.25">
      <c r="AMH1304"/>
    </row>
    <row r="1305" spans="1022:1022" x14ac:dyDescent="0.25">
      <c r="AMH1305"/>
    </row>
    <row r="1306" spans="1022:1022" x14ac:dyDescent="0.25">
      <c r="AMH1306"/>
    </row>
    <row r="1307" spans="1022:1022" x14ac:dyDescent="0.25">
      <c r="AMH1307"/>
    </row>
    <row r="1308" spans="1022:1022" x14ac:dyDescent="0.25">
      <c r="AMH1308"/>
    </row>
    <row r="1309" spans="1022:1022" x14ac:dyDescent="0.25">
      <c r="AMH1309"/>
    </row>
    <row r="1310" spans="1022:1022" x14ac:dyDescent="0.25">
      <c r="AMH1310"/>
    </row>
    <row r="1311" spans="1022:1022" x14ac:dyDescent="0.25">
      <c r="AMH1311"/>
    </row>
    <row r="1312" spans="1022:1022" x14ac:dyDescent="0.25">
      <c r="AMH1312"/>
    </row>
    <row r="1313" spans="1022:1022" x14ac:dyDescent="0.25">
      <c r="AMH1313"/>
    </row>
    <row r="1314" spans="1022:1022" x14ac:dyDescent="0.25">
      <c r="AMH1314"/>
    </row>
    <row r="1315" spans="1022:1022" x14ac:dyDescent="0.25">
      <c r="AMH1315"/>
    </row>
    <row r="1316" spans="1022:1022" x14ac:dyDescent="0.25">
      <c r="AMH1316"/>
    </row>
    <row r="1317" spans="1022:1022" x14ac:dyDescent="0.25">
      <c r="AMH1317"/>
    </row>
    <row r="1318" spans="1022:1022" x14ac:dyDescent="0.25">
      <c r="AMH1318"/>
    </row>
    <row r="1319" spans="1022:1022" x14ac:dyDescent="0.25">
      <c r="AMH1319"/>
    </row>
    <row r="1320" spans="1022:1022" x14ac:dyDescent="0.25">
      <c r="AMH1320"/>
    </row>
    <row r="1321" spans="1022:1022" x14ac:dyDescent="0.25">
      <c r="AMH1321"/>
    </row>
    <row r="1322" spans="1022:1022" x14ac:dyDescent="0.25">
      <c r="AMH1322"/>
    </row>
    <row r="1323" spans="1022:1022" x14ac:dyDescent="0.25">
      <c r="AMH1323"/>
    </row>
    <row r="1324" spans="1022:1022" x14ac:dyDescent="0.25">
      <c r="AMH1324"/>
    </row>
    <row r="1325" spans="1022:1022" x14ac:dyDescent="0.25">
      <c r="AMH1325"/>
    </row>
    <row r="1326" spans="1022:1022" x14ac:dyDescent="0.25">
      <c r="AMH1326"/>
    </row>
    <row r="1327" spans="1022:1022" x14ac:dyDescent="0.25">
      <c r="AMH1327"/>
    </row>
    <row r="1328" spans="1022:1022" x14ac:dyDescent="0.25">
      <c r="AMH1328"/>
    </row>
    <row r="1329" spans="1022:1022" x14ac:dyDescent="0.25">
      <c r="AMH1329"/>
    </row>
    <row r="1330" spans="1022:1022" x14ac:dyDescent="0.25">
      <c r="AMH1330"/>
    </row>
    <row r="1331" spans="1022:1022" x14ac:dyDescent="0.25">
      <c r="AMH1331"/>
    </row>
    <row r="1332" spans="1022:1022" x14ac:dyDescent="0.25">
      <c r="AMH1332"/>
    </row>
    <row r="1333" spans="1022:1022" x14ac:dyDescent="0.25">
      <c r="AMH1333"/>
    </row>
    <row r="1334" spans="1022:1022" x14ac:dyDescent="0.25">
      <c r="AMH1334"/>
    </row>
    <row r="1335" spans="1022:1022" x14ac:dyDescent="0.25">
      <c r="AMH1335"/>
    </row>
    <row r="1336" spans="1022:1022" x14ac:dyDescent="0.25">
      <c r="AMH1336"/>
    </row>
    <row r="1337" spans="1022:1022" x14ac:dyDescent="0.25">
      <c r="AMH1337"/>
    </row>
    <row r="1338" spans="1022:1022" x14ac:dyDescent="0.25">
      <c r="AMH1338"/>
    </row>
    <row r="1339" spans="1022:1022" x14ac:dyDescent="0.25">
      <c r="AMH1339"/>
    </row>
    <row r="1340" spans="1022:1022" x14ac:dyDescent="0.25">
      <c r="AMH1340"/>
    </row>
    <row r="1341" spans="1022:1022" x14ac:dyDescent="0.25">
      <c r="AMH1341"/>
    </row>
    <row r="1342" spans="1022:1022" x14ac:dyDescent="0.25">
      <c r="AMH1342"/>
    </row>
    <row r="1343" spans="1022:1022" x14ac:dyDescent="0.25">
      <c r="AMH1343"/>
    </row>
    <row r="1344" spans="1022:1022" x14ac:dyDescent="0.25">
      <c r="AMH1344"/>
    </row>
    <row r="1345" spans="1022:1022" x14ac:dyDescent="0.25">
      <c r="AMH1345"/>
    </row>
    <row r="1346" spans="1022:1022" x14ac:dyDescent="0.25">
      <c r="AMH1346"/>
    </row>
    <row r="1347" spans="1022:1022" x14ac:dyDescent="0.25">
      <c r="AMH1347"/>
    </row>
    <row r="1348" spans="1022:1022" x14ac:dyDescent="0.25">
      <c r="AMH1348"/>
    </row>
    <row r="1349" spans="1022:1022" x14ac:dyDescent="0.25">
      <c r="AMH1349"/>
    </row>
    <row r="1350" spans="1022:1022" x14ac:dyDescent="0.25">
      <c r="AMH1350"/>
    </row>
    <row r="1351" spans="1022:1022" x14ac:dyDescent="0.25">
      <c r="AMH1351"/>
    </row>
    <row r="1352" spans="1022:1022" x14ac:dyDescent="0.25">
      <c r="AMH1352"/>
    </row>
    <row r="1353" spans="1022:1022" x14ac:dyDescent="0.25">
      <c r="AMH1353"/>
    </row>
    <row r="1354" spans="1022:1022" x14ac:dyDescent="0.25">
      <c r="AMH1354"/>
    </row>
    <row r="1355" spans="1022:1022" x14ac:dyDescent="0.25">
      <c r="AMH1355"/>
    </row>
    <row r="1356" spans="1022:1022" x14ac:dyDescent="0.25">
      <c r="AMH1356"/>
    </row>
    <row r="1357" spans="1022:1022" x14ac:dyDescent="0.25">
      <c r="AMH1357"/>
    </row>
    <row r="1358" spans="1022:1022" x14ac:dyDescent="0.25">
      <c r="AMH1358"/>
    </row>
    <row r="1359" spans="1022:1022" x14ac:dyDescent="0.25">
      <c r="AMH1359"/>
    </row>
    <row r="1360" spans="1022:1022" x14ac:dyDescent="0.25">
      <c r="AMH1360"/>
    </row>
    <row r="1361" spans="1022:1022" x14ac:dyDescent="0.25">
      <c r="AMH1361"/>
    </row>
    <row r="1362" spans="1022:1022" x14ac:dyDescent="0.25">
      <c r="AMH1362"/>
    </row>
    <row r="1363" spans="1022:1022" x14ac:dyDescent="0.25">
      <c r="AMH1363"/>
    </row>
    <row r="1364" spans="1022:1022" x14ac:dyDescent="0.25">
      <c r="AMH1364"/>
    </row>
    <row r="1365" spans="1022:1022" x14ac:dyDescent="0.25">
      <c r="AMH1365"/>
    </row>
    <row r="1366" spans="1022:1022" x14ac:dyDescent="0.25">
      <c r="AMH1366"/>
    </row>
    <row r="1367" spans="1022:1022" x14ac:dyDescent="0.25">
      <c r="AMH1367"/>
    </row>
    <row r="1368" spans="1022:1022" x14ac:dyDescent="0.25">
      <c r="AMH1368"/>
    </row>
    <row r="1369" spans="1022:1022" x14ac:dyDescent="0.25">
      <c r="AMH1369"/>
    </row>
    <row r="1370" spans="1022:1022" x14ac:dyDescent="0.25">
      <c r="AMH1370"/>
    </row>
    <row r="1371" spans="1022:1022" x14ac:dyDescent="0.25">
      <c r="AMH1371"/>
    </row>
    <row r="1372" spans="1022:1022" x14ac:dyDescent="0.25">
      <c r="AMH1372"/>
    </row>
    <row r="1373" spans="1022:1022" x14ac:dyDescent="0.25">
      <c r="AMH1373"/>
    </row>
    <row r="1374" spans="1022:1022" x14ac:dyDescent="0.25">
      <c r="AMH1374"/>
    </row>
    <row r="1375" spans="1022:1022" x14ac:dyDescent="0.25">
      <c r="AMH1375"/>
    </row>
    <row r="1376" spans="1022:1022" x14ac:dyDescent="0.25">
      <c r="AMH1376"/>
    </row>
    <row r="1377" spans="1022:1022" x14ac:dyDescent="0.25">
      <c r="AMH1377"/>
    </row>
    <row r="1378" spans="1022:1022" x14ac:dyDescent="0.25">
      <c r="AMH1378"/>
    </row>
    <row r="1379" spans="1022:1022" x14ac:dyDescent="0.25">
      <c r="AMH1379"/>
    </row>
    <row r="1380" spans="1022:1022" x14ac:dyDescent="0.25">
      <c r="AMH1380"/>
    </row>
    <row r="1381" spans="1022:1022" x14ac:dyDescent="0.25">
      <c r="AMH1381"/>
    </row>
    <row r="1382" spans="1022:1022" x14ac:dyDescent="0.25">
      <c r="AMH1382"/>
    </row>
    <row r="1383" spans="1022:1022" x14ac:dyDescent="0.25">
      <c r="AMH1383"/>
    </row>
    <row r="1384" spans="1022:1022" x14ac:dyDescent="0.25">
      <c r="AMH1384"/>
    </row>
    <row r="1385" spans="1022:1022" x14ac:dyDescent="0.25">
      <c r="AMH1385"/>
    </row>
    <row r="1386" spans="1022:1022" x14ac:dyDescent="0.25">
      <c r="AMH1386"/>
    </row>
    <row r="1387" spans="1022:1022" x14ac:dyDescent="0.25">
      <c r="AMH1387"/>
    </row>
    <row r="1388" spans="1022:1022" x14ac:dyDescent="0.25">
      <c r="AMH1388"/>
    </row>
    <row r="1389" spans="1022:1022" x14ac:dyDescent="0.25">
      <c r="AMH1389"/>
    </row>
    <row r="1390" spans="1022:1022" x14ac:dyDescent="0.25">
      <c r="AMH1390"/>
    </row>
    <row r="1391" spans="1022:1022" x14ac:dyDescent="0.25">
      <c r="AMH1391"/>
    </row>
    <row r="1392" spans="1022:1022" x14ac:dyDescent="0.25">
      <c r="AMH1392"/>
    </row>
    <row r="1393" spans="1022:1022" x14ac:dyDescent="0.25">
      <c r="AMH1393"/>
    </row>
    <row r="1394" spans="1022:1022" x14ac:dyDescent="0.25">
      <c r="AMH1394"/>
    </row>
    <row r="1395" spans="1022:1022" x14ac:dyDescent="0.25">
      <c r="AMH1395"/>
    </row>
    <row r="1396" spans="1022:1022" x14ac:dyDescent="0.25">
      <c r="AMH1396"/>
    </row>
    <row r="1397" spans="1022:1022" x14ac:dyDescent="0.25">
      <c r="AMH1397"/>
    </row>
    <row r="1398" spans="1022:1022" x14ac:dyDescent="0.25">
      <c r="AMH1398"/>
    </row>
    <row r="1399" spans="1022:1022" x14ac:dyDescent="0.25">
      <c r="AMH1399"/>
    </row>
    <row r="1400" spans="1022:1022" x14ac:dyDescent="0.25">
      <c r="AMH1400"/>
    </row>
    <row r="1401" spans="1022:1022" x14ac:dyDescent="0.25">
      <c r="AMH1401"/>
    </row>
    <row r="1402" spans="1022:1022" x14ac:dyDescent="0.25">
      <c r="AMH1402"/>
    </row>
    <row r="1403" spans="1022:1022" x14ac:dyDescent="0.25">
      <c r="AMH1403"/>
    </row>
    <row r="1404" spans="1022:1022" x14ac:dyDescent="0.25">
      <c r="AMH1404"/>
    </row>
    <row r="1405" spans="1022:1022" x14ac:dyDescent="0.25">
      <c r="AMH1405"/>
    </row>
    <row r="1406" spans="1022:1022" x14ac:dyDescent="0.25">
      <c r="AMH1406"/>
    </row>
    <row r="1407" spans="1022:1022" x14ac:dyDescent="0.25">
      <c r="AMH1407"/>
    </row>
    <row r="1408" spans="1022:1022" x14ac:dyDescent="0.25">
      <c r="AMH1408"/>
    </row>
    <row r="1409" spans="1022:1022" x14ac:dyDescent="0.25">
      <c r="AMH1409"/>
    </row>
    <row r="1410" spans="1022:1022" x14ac:dyDescent="0.25">
      <c r="AMH1410"/>
    </row>
    <row r="1411" spans="1022:1022" x14ac:dyDescent="0.25">
      <c r="AMH1411"/>
    </row>
    <row r="1412" spans="1022:1022" x14ac:dyDescent="0.25">
      <c r="AMH1412"/>
    </row>
    <row r="1413" spans="1022:1022" x14ac:dyDescent="0.25">
      <c r="AMH1413"/>
    </row>
    <row r="1414" spans="1022:1022" x14ac:dyDescent="0.25">
      <c r="AMH1414"/>
    </row>
    <row r="1415" spans="1022:1022" x14ac:dyDescent="0.25">
      <c r="AMH1415"/>
    </row>
    <row r="1416" spans="1022:1022" x14ac:dyDescent="0.25">
      <c r="AMH1416"/>
    </row>
    <row r="1417" spans="1022:1022" x14ac:dyDescent="0.25">
      <c r="AMH1417"/>
    </row>
    <row r="1418" spans="1022:1022" x14ac:dyDescent="0.25">
      <c r="AMH1418"/>
    </row>
    <row r="1419" spans="1022:1022" x14ac:dyDescent="0.25">
      <c r="AMH1419"/>
    </row>
    <row r="1420" spans="1022:1022" x14ac:dyDescent="0.25">
      <c r="AMH1420"/>
    </row>
    <row r="1421" spans="1022:1022" x14ac:dyDescent="0.25">
      <c r="AMH1421"/>
    </row>
    <row r="1422" spans="1022:1022" x14ac:dyDescent="0.25">
      <c r="AMH1422"/>
    </row>
    <row r="1423" spans="1022:1022" x14ac:dyDescent="0.25">
      <c r="AMH1423"/>
    </row>
    <row r="1424" spans="1022:1022" x14ac:dyDescent="0.25">
      <c r="AMH1424"/>
    </row>
    <row r="1425" spans="1022:1022" x14ac:dyDescent="0.25">
      <c r="AMH1425"/>
    </row>
    <row r="1426" spans="1022:1022" x14ac:dyDescent="0.25">
      <c r="AMH1426"/>
    </row>
    <row r="1427" spans="1022:1022" x14ac:dyDescent="0.25">
      <c r="AMH1427"/>
    </row>
    <row r="1428" spans="1022:1022" x14ac:dyDescent="0.25">
      <c r="AMH1428"/>
    </row>
    <row r="1429" spans="1022:1022" x14ac:dyDescent="0.25">
      <c r="AMH1429"/>
    </row>
    <row r="1430" spans="1022:1022" x14ac:dyDescent="0.25">
      <c r="AMH1430"/>
    </row>
    <row r="1431" spans="1022:1022" x14ac:dyDescent="0.25">
      <c r="AMH1431"/>
    </row>
    <row r="1432" spans="1022:1022" x14ac:dyDescent="0.25">
      <c r="AMH1432"/>
    </row>
    <row r="1433" spans="1022:1022" x14ac:dyDescent="0.25">
      <c r="AMH1433"/>
    </row>
    <row r="1434" spans="1022:1022" x14ac:dyDescent="0.25">
      <c r="AMH1434"/>
    </row>
    <row r="1435" spans="1022:1022" x14ac:dyDescent="0.25">
      <c r="AMH1435"/>
    </row>
    <row r="1436" spans="1022:1022" x14ac:dyDescent="0.25">
      <c r="AMH1436"/>
    </row>
    <row r="1437" spans="1022:1022" x14ac:dyDescent="0.25">
      <c r="AMH1437"/>
    </row>
    <row r="1438" spans="1022:1022" x14ac:dyDescent="0.25">
      <c r="AMH1438"/>
    </row>
    <row r="1439" spans="1022:1022" x14ac:dyDescent="0.25">
      <c r="AMH1439"/>
    </row>
    <row r="1440" spans="1022:1022" x14ac:dyDescent="0.25">
      <c r="AMH1440"/>
    </row>
    <row r="1441" spans="1022:1022" x14ac:dyDescent="0.25">
      <c r="AMH1441"/>
    </row>
    <row r="1442" spans="1022:1022" x14ac:dyDescent="0.25">
      <c r="AMH1442"/>
    </row>
    <row r="1443" spans="1022:1022" x14ac:dyDescent="0.25">
      <c r="AMH1443"/>
    </row>
    <row r="1444" spans="1022:1022" x14ac:dyDescent="0.25">
      <c r="AMH1444"/>
    </row>
    <row r="1445" spans="1022:1022" x14ac:dyDescent="0.25">
      <c r="AMH1445"/>
    </row>
    <row r="1446" spans="1022:1022" x14ac:dyDescent="0.25">
      <c r="AMH1446"/>
    </row>
    <row r="1447" spans="1022:1022" x14ac:dyDescent="0.25">
      <c r="AMH1447"/>
    </row>
    <row r="1448" spans="1022:1022" x14ac:dyDescent="0.25">
      <c r="AMH1448"/>
    </row>
    <row r="1449" spans="1022:1022" x14ac:dyDescent="0.25">
      <c r="AMH1449"/>
    </row>
    <row r="1450" spans="1022:1022" x14ac:dyDescent="0.25">
      <c r="AMH1450"/>
    </row>
    <row r="1451" spans="1022:1022" x14ac:dyDescent="0.25">
      <c r="AMH1451"/>
    </row>
    <row r="1452" spans="1022:1022" x14ac:dyDescent="0.25">
      <c r="AMH1452"/>
    </row>
    <row r="1453" spans="1022:1022" x14ac:dyDescent="0.25">
      <c r="AMH1453"/>
    </row>
    <row r="1454" spans="1022:1022" x14ac:dyDescent="0.25">
      <c r="AMH1454"/>
    </row>
    <row r="1455" spans="1022:1022" x14ac:dyDescent="0.25">
      <c r="AMH1455"/>
    </row>
    <row r="1456" spans="1022:1022" x14ac:dyDescent="0.25">
      <c r="AMH1456"/>
    </row>
    <row r="1457" spans="1022:1022" x14ac:dyDescent="0.25">
      <c r="AMH1457"/>
    </row>
    <row r="1458" spans="1022:1022" x14ac:dyDescent="0.25">
      <c r="AMH1458"/>
    </row>
    <row r="1459" spans="1022:1022" x14ac:dyDescent="0.25">
      <c r="AMH1459"/>
    </row>
    <row r="1460" spans="1022:1022" x14ac:dyDescent="0.25">
      <c r="AMH1460"/>
    </row>
    <row r="1461" spans="1022:1022" x14ac:dyDescent="0.25">
      <c r="AMH1461"/>
    </row>
    <row r="1462" spans="1022:1022" x14ac:dyDescent="0.25">
      <c r="AMH1462"/>
    </row>
    <row r="1463" spans="1022:1022" x14ac:dyDescent="0.25">
      <c r="AMH1463"/>
    </row>
    <row r="1464" spans="1022:1022" x14ac:dyDescent="0.25">
      <c r="AMH1464"/>
    </row>
    <row r="1465" spans="1022:1022" x14ac:dyDescent="0.25">
      <c r="AMH1465"/>
    </row>
    <row r="1466" spans="1022:1022" x14ac:dyDescent="0.25">
      <c r="AMH1466"/>
    </row>
    <row r="1467" spans="1022:1022" x14ac:dyDescent="0.25">
      <c r="AMH1467"/>
    </row>
    <row r="1468" spans="1022:1022" x14ac:dyDescent="0.25">
      <c r="AMH1468"/>
    </row>
    <row r="1469" spans="1022:1022" x14ac:dyDescent="0.25">
      <c r="AMH1469"/>
    </row>
    <row r="1470" spans="1022:1022" x14ac:dyDescent="0.25">
      <c r="AMH1470"/>
    </row>
    <row r="1471" spans="1022:1022" x14ac:dyDescent="0.25">
      <c r="AMH1471"/>
    </row>
    <row r="1472" spans="1022:1022" x14ac:dyDescent="0.25">
      <c r="AMH1472"/>
    </row>
    <row r="1473" spans="1022:1022" x14ac:dyDescent="0.25">
      <c r="AMH1473"/>
    </row>
    <row r="1474" spans="1022:1022" x14ac:dyDescent="0.25">
      <c r="AMH1474"/>
    </row>
    <row r="1475" spans="1022:1022" x14ac:dyDescent="0.25">
      <c r="AMH1475"/>
    </row>
    <row r="1476" spans="1022:1022" x14ac:dyDescent="0.25">
      <c r="AMH1476"/>
    </row>
    <row r="1477" spans="1022:1022" x14ac:dyDescent="0.25">
      <c r="AMH1477"/>
    </row>
    <row r="1478" spans="1022:1022" x14ac:dyDescent="0.25">
      <c r="AMH1478"/>
    </row>
    <row r="1479" spans="1022:1022" x14ac:dyDescent="0.25">
      <c r="AMH1479"/>
    </row>
    <row r="1480" spans="1022:1022" x14ac:dyDescent="0.25">
      <c r="AMH1480"/>
    </row>
    <row r="1481" spans="1022:1022" x14ac:dyDescent="0.25">
      <c r="AMH1481"/>
    </row>
    <row r="1482" spans="1022:1022" x14ac:dyDescent="0.25">
      <c r="AMH1482"/>
    </row>
    <row r="1483" spans="1022:1022" x14ac:dyDescent="0.25">
      <c r="AMH1483"/>
    </row>
    <row r="1484" spans="1022:1022" x14ac:dyDescent="0.25">
      <c r="AMH1484"/>
    </row>
    <row r="1485" spans="1022:1022" x14ac:dyDescent="0.25">
      <c r="AMH1485"/>
    </row>
    <row r="1486" spans="1022:1022" x14ac:dyDescent="0.25">
      <c r="AMH1486"/>
    </row>
    <row r="1487" spans="1022:1022" x14ac:dyDescent="0.25">
      <c r="AMH1487"/>
    </row>
    <row r="1488" spans="1022:1022" x14ac:dyDescent="0.25">
      <c r="AMH1488"/>
    </row>
    <row r="1489" spans="1022:1022" x14ac:dyDescent="0.25">
      <c r="AMH1489"/>
    </row>
    <row r="1490" spans="1022:1022" x14ac:dyDescent="0.25">
      <c r="AMH1490"/>
    </row>
    <row r="1491" spans="1022:1022" x14ac:dyDescent="0.25">
      <c r="AMH1491"/>
    </row>
    <row r="1492" spans="1022:1022" x14ac:dyDescent="0.25">
      <c r="AMH1492"/>
    </row>
    <row r="1493" spans="1022:1022" x14ac:dyDescent="0.25">
      <c r="AMH1493"/>
    </row>
    <row r="1494" spans="1022:1022" x14ac:dyDescent="0.25">
      <c r="AMH1494"/>
    </row>
    <row r="1495" spans="1022:1022" x14ac:dyDescent="0.25">
      <c r="AMH1495"/>
    </row>
    <row r="1496" spans="1022:1022" x14ac:dyDescent="0.25">
      <c r="AMH1496"/>
    </row>
    <row r="1497" spans="1022:1022" x14ac:dyDescent="0.25">
      <c r="AMH1497"/>
    </row>
    <row r="1498" spans="1022:1022" x14ac:dyDescent="0.25">
      <c r="AMH1498"/>
    </row>
    <row r="1499" spans="1022:1022" x14ac:dyDescent="0.25">
      <c r="AMH1499"/>
    </row>
    <row r="1500" spans="1022:1022" x14ac:dyDescent="0.25">
      <c r="AMH1500"/>
    </row>
    <row r="1501" spans="1022:1022" x14ac:dyDescent="0.25">
      <c r="AMH1501"/>
    </row>
    <row r="1502" spans="1022:1022" x14ac:dyDescent="0.25">
      <c r="AMH1502"/>
    </row>
    <row r="1503" spans="1022:1022" x14ac:dyDescent="0.25">
      <c r="AMH1503"/>
    </row>
    <row r="1504" spans="1022:1022" x14ac:dyDescent="0.25">
      <c r="AMH1504"/>
    </row>
    <row r="1505" spans="1022:1022" x14ac:dyDescent="0.25">
      <c r="AMH1505"/>
    </row>
    <row r="1506" spans="1022:1022" x14ac:dyDescent="0.25">
      <c r="AMH1506"/>
    </row>
    <row r="1507" spans="1022:1022" x14ac:dyDescent="0.25">
      <c r="AMH1507"/>
    </row>
    <row r="1508" spans="1022:1022" x14ac:dyDescent="0.25">
      <c r="AMH1508"/>
    </row>
    <row r="1509" spans="1022:1022" x14ac:dyDescent="0.25">
      <c r="AMH1509"/>
    </row>
    <row r="1510" spans="1022:1022" x14ac:dyDescent="0.25">
      <c r="AMH1510"/>
    </row>
    <row r="1511" spans="1022:1022" x14ac:dyDescent="0.25">
      <c r="AMH1511"/>
    </row>
    <row r="1512" spans="1022:1022" x14ac:dyDescent="0.25">
      <c r="AMH1512"/>
    </row>
    <row r="1513" spans="1022:1022" x14ac:dyDescent="0.25">
      <c r="AMH1513"/>
    </row>
    <row r="1514" spans="1022:1022" x14ac:dyDescent="0.25">
      <c r="AMH1514"/>
    </row>
    <row r="1515" spans="1022:1022" x14ac:dyDescent="0.25">
      <c r="AMH1515"/>
    </row>
    <row r="1516" spans="1022:1022" x14ac:dyDescent="0.25">
      <c r="AMH1516"/>
    </row>
    <row r="1517" spans="1022:1022" x14ac:dyDescent="0.25">
      <c r="AMH1517"/>
    </row>
    <row r="1518" spans="1022:1022" x14ac:dyDescent="0.25">
      <c r="AMH1518"/>
    </row>
    <row r="1519" spans="1022:1022" x14ac:dyDescent="0.25">
      <c r="AMH1519"/>
    </row>
    <row r="1520" spans="1022:1022" x14ac:dyDescent="0.25">
      <c r="AMH1520"/>
    </row>
    <row r="1521" spans="1022:1022" x14ac:dyDescent="0.25">
      <c r="AMH1521"/>
    </row>
    <row r="1522" spans="1022:1022" x14ac:dyDescent="0.25">
      <c r="AMH1522"/>
    </row>
    <row r="1523" spans="1022:1022" x14ac:dyDescent="0.25">
      <c r="AMH1523"/>
    </row>
    <row r="1524" spans="1022:1022" x14ac:dyDescent="0.25">
      <c r="AMH1524"/>
    </row>
    <row r="1525" spans="1022:1022" x14ac:dyDescent="0.25">
      <c r="AMH1525"/>
    </row>
    <row r="1526" spans="1022:1022" x14ac:dyDescent="0.25">
      <c r="AMH1526"/>
    </row>
    <row r="1527" spans="1022:1022" x14ac:dyDescent="0.25">
      <c r="AMH1527"/>
    </row>
    <row r="1528" spans="1022:1022" x14ac:dyDescent="0.25">
      <c r="AMH1528"/>
    </row>
    <row r="1529" spans="1022:1022" x14ac:dyDescent="0.25">
      <c r="AMH1529"/>
    </row>
    <row r="1530" spans="1022:1022" x14ac:dyDescent="0.25">
      <c r="AMH1530"/>
    </row>
    <row r="1531" spans="1022:1022" x14ac:dyDescent="0.25">
      <c r="AMH1531"/>
    </row>
    <row r="1532" spans="1022:1022" x14ac:dyDescent="0.25">
      <c r="AMH1532"/>
    </row>
    <row r="1533" spans="1022:1022" x14ac:dyDescent="0.25">
      <c r="AMH1533"/>
    </row>
    <row r="1534" spans="1022:1022" x14ac:dyDescent="0.25">
      <c r="AMH1534"/>
    </row>
    <row r="1535" spans="1022:1022" x14ac:dyDescent="0.25">
      <c r="AMH1535"/>
    </row>
    <row r="1536" spans="1022:1022" x14ac:dyDescent="0.25">
      <c r="AMH1536"/>
    </row>
    <row r="1537" spans="1022:1022" x14ac:dyDescent="0.25">
      <c r="AMH1537"/>
    </row>
    <row r="1538" spans="1022:1022" x14ac:dyDescent="0.25">
      <c r="AMH1538"/>
    </row>
    <row r="1539" spans="1022:1022" x14ac:dyDescent="0.25">
      <c r="AMH1539"/>
    </row>
    <row r="1540" spans="1022:1022" x14ac:dyDescent="0.25">
      <c r="AMH1540"/>
    </row>
    <row r="1541" spans="1022:1022" x14ac:dyDescent="0.25">
      <c r="AMH1541"/>
    </row>
    <row r="1542" spans="1022:1022" x14ac:dyDescent="0.25">
      <c r="AMH1542"/>
    </row>
    <row r="1543" spans="1022:1022" x14ac:dyDescent="0.25">
      <c r="AMH1543"/>
    </row>
    <row r="1544" spans="1022:1022" x14ac:dyDescent="0.25">
      <c r="AMH1544"/>
    </row>
    <row r="1545" spans="1022:1022" x14ac:dyDescent="0.25">
      <c r="AMH1545"/>
    </row>
    <row r="1546" spans="1022:1022" x14ac:dyDescent="0.25">
      <c r="AMH1546"/>
    </row>
    <row r="1547" spans="1022:1022" x14ac:dyDescent="0.25">
      <c r="AMH1547"/>
    </row>
    <row r="1548" spans="1022:1022" x14ac:dyDescent="0.25">
      <c r="AMH1548"/>
    </row>
    <row r="1549" spans="1022:1022" x14ac:dyDescent="0.25">
      <c r="AMH1549"/>
    </row>
    <row r="1550" spans="1022:1022" x14ac:dyDescent="0.25">
      <c r="AMH1550"/>
    </row>
    <row r="1551" spans="1022:1022" x14ac:dyDescent="0.25">
      <c r="AMH1551"/>
    </row>
    <row r="1552" spans="1022:1022" x14ac:dyDescent="0.25">
      <c r="AMH1552"/>
    </row>
    <row r="1553" spans="1022:1022" x14ac:dyDescent="0.25">
      <c r="AMH1553"/>
    </row>
    <row r="1554" spans="1022:1022" x14ac:dyDescent="0.25">
      <c r="AMH1554"/>
    </row>
    <row r="1555" spans="1022:1022" x14ac:dyDescent="0.25">
      <c r="AMH1555"/>
    </row>
    <row r="1556" spans="1022:1022" x14ac:dyDescent="0.25">
      <c r="AMH1556"/>
    </row>
    <row r="1557" spans="1022:1022" x14ac:dyDescent="0.25">
      <c r="AMH1557"/>
    </row>
    <row r="1558" spans="1022:1022" x14ac:dyDescent="0.25">
      <c r="AMH1558"/>
    </row>
    <row r="1559" spans="1022:1022" x14ac:dyDescent="0.25">
      <c r="AMH1559"/>
    </row>
    <row r="1560" spans="1022:1022" x14ac:dyDescent="0.25">
      <c r="AMH1560"/>
    </row>
    <row r="1561" spans="1022:1022" x14ac:dyDescent="0.25">
      <c r="AMH1561"/>
    </row>
    <row r="1562" spans="1022:1022" x14ac:dyDescent="0.25">
      <c r="AMH1562"/>
    </row>
    <row r="1563" spans="1022:1022" x14ac:dyDescent="0.25">
      <c r="AMH1563"/>
    </row>
    <row r="1564" spans="1022:1022" x14ac:dyDescent="0.25">
      <c r="AMH1564"/>
    </row>
    <row r="1565" spans="1022:1022" x14ac:dyDescent="0.25">
      <c r="AMH1565"/>
    </row>
    <row r="1566" spans="1022:1022" x14ac:dyDescent="0.25">
      <c r="AMH1566"/>
    </row>
    <row r="1567" spans="1022:1022" x14ac:dyDescent="0.25">
      <c r="AMH1567"/>
    </row>
    <row r="1568" spans="1022:1022" x14ac:dyDescent="0.25">
      <c r="AMH1568"/>
    </row>
    <row r="1569" spans="1022:1022" x14ac:dyDescent="0.25">
      <c r="AMH1569"/>
    </row>
    <row r="1570" spans="1022:1022" x14ac:dyDescent="0.25">
      <c r="AMH1570"/>
    </row>
  </sheetData>
  <pageMargins left="0.7" right="0.7" top="0.75" bottom="0.75" header="0.51180555555555496" footer="0.51180555555555496"/>
  <pageSetup paperSize="9" firstPageNumber="0" orientation="portrait" horizontalDpi="300" verticalDpi="300"/>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8</vt:i4>
      </vt:variant>
    </vt:vector>
  </HeadingPairs>
  <TitlesOfParts>
    <vt:vector size="11" baseType="lpstr">
      <vt:lpstr>Model AGENT V</vt:lpstr>
      <vt:lpstr>tablas</vt:lpstr>
      <vt:lpstr>Tablas auxiliares</vt:lpstr>
      <vt:lpstr>'Model AGENT V'!Área_de_impresión</vt:lpstr>
      <vt:lpstr>CALLE</vt:lpstr>
      <vt:lpstr>CAUCION</vt:lpstr>
      <vt:lpstr>CHEQUEADO</vt:lpstr>
      <vt:lpstr>CLAVE1</vt:lpstr>
      <vt:lpstr>NUM_ENTIDADES</vt:lpstr>
      <vt:lpstr>PROVINCIAS</vt:lpstr>
      <vt:lpstr>REGIMEN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Picó García</dc:creator>
  <dc:description/>
  <cp:lastModifiedBy>María de los Ángeles Morales Oliva</cp:lastModifiedBy>
  <cp:revision>1</cp:revision>
  <dcterms:created xsi:type="dcterms:W3CDTF">2022-02-10T07:43:22Z</dcterms:created>
  <dcterms:modified xsi:type="dcterms:W3CDTF">2026-02-12T13:18:57Z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