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5"/>
  <workbookPr defaultThemeVersion="166925"/>
  <mc:AlternateContent xmlns:mc="http://schemas.openxmlformats.org/markup-compatibility/2006">
    <mc:Choice Requires="x15">
      <x15ac:absPath xmlns:x15ac="http://schemas.microsoft.com/office/spreadsheetml/2010/11/ac" url="https://caib.sharepoint.com/sites/ARXIUS-SOIB/Documents/Servei de Seguiment 1/Planificacio i orientacio/CONVOCATÒRIES 2024/ITINERARIS INTEGRALS D'INSERCIÓ 2025-2026/5. FASE LIQUIDACIÓ ECONÒMICA/"/>
    </mc:Choice>
  </mc:AlternateContent>
  <xr:revisionPtr revIDLastSave="280" documentId="8_{8B1B88B8-9A33-4A41-B459-0736FFF952E1}" xr6:coauthVersionLast="47" xr6:coauthVersionMax="47" xr10:uidLastSave="{AE0DC6C3-EBDB-415F-9BC4-4227316B93D0}"/>
  <bookViews>
    <workbookView xWindow="-120" yWindow="-120" windowWidth="29040" windowHeight="15720" tabRatio="500" xr2:uid="{00000000-000D-0000-FFFF-FFFF00000000}"/>
  </bookViews>
  <sheets>
    <sheet name="MEMÒRIA ECONÒMICA" sheetId="6" r:id="rId1"/>
    <sheet name="DECLARACIÓ RESPONSABLE" sheetId="2" r:id="rId2"/>
  </sheet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H35" i="6" l="1"/>
  <c r="I35" i="6" s="1"/>
  <c r="H26" i="6"/>
  <c r="G26" i="6"/>
  <c r="I26" i="6" l="1"/>
  <c r="H66" i="6"/>
  <c r="H65" i="6"/>
  <c r="H64" i="6"/>
  <c r="I64" i="6" s="1"/>
  <c r="H63" i="6"/>
  <c r="H62" i="6"/>
  <c r="H57" i="6"/>
  <c r="H56" i="6"/>
  <c r="H55" i="6"/>
  <c r="I55" i="6" s="1"/>
  <c r="H54" i="6"/>
  <c r="H53" i="6"/>
  <c r="I53" i="6" s="1"/>
  <c r="H48" i="6"/>
  <c r="H47" i="6"/>
  <c r="I47" i="6" s="1"/>
  <c r="H46" i="6"/>
  <c r="H45" i="6"/>
  <c r="H44" i="6"/>
  <c r="H39" i="6"/>
  <c r="H38" i="6"/>
  <c r="I38" i="6" s="1"/>
  <c r="H37" i="6"/>
  <c r="H36" i="6"/>
  <c r="I36" i="6" s="1"/>
  <c r="H27" i="6"/>
  <c r="H28" i="6"/>
  <c r="H29" i="6"/>
  <c r="H30" i="6"/>
  <c r="G66" i="6"/>
  <c r="G65" i="6"/>
  <c r="G64" i="6"/>
  <c r="G63" i="6"/>
  <c r="G62" i="6"/>
  <c r="G67" i="6" s="1"/>
  <c r="G57" i="6"/>
  <c r="G56" i="6"/>
  <c r="G55" i="6"/>
  <c r="G54" i="6"/>
  <c r="G53" i="6"/>
  <c r="G58" i="6" s="1"/>
  <c r="G48" i="6"/>
  <c r="G47" i="6"/>
  <c r="G46" i="6"/>
  <c r="G45" i="6"/>
  <c r="G44" i="6"/>
  <c r="G49" i="6" s="1"/>
  <c r="G39" i="6"/>
  <c r="G38" i="6"/>
  <c r="G37" i="6"/>
  <c r="G36" i="6"/>
  <c r="G35" i="6"/>
  <c r="G40" i="6" s="1"/>
  <c r="G30" i="6"/>
  <c r="G29" i="6"/>
  <c r="G28" i="6"/>
  <c r="G27" i="6"/>
  <c r="G31" i="6" s="1"/>
  <c r="M23" i="6"/>
  <c r="B21" i="6"/>
  <c r="H31" i="6" l="1"/>
  <c r="I31" i="6" s="1"/>
  <c r="H40" i="6"/>
  <c r="I40" i="6" s="1"/>
  <c r="H49" i="6"/>
  <c r="I49" i="6" s="1"/>
  <c r="H58" i="6"/>
  <c r="I58" i="6" s="1"/>
  <c r="I66" i="6"/>
  <c r="H67" i="6"/>
  <c r="I67" i="6" s="1"/>
  <c r="J30" i="6"/>
  <c r="K30" i="6" s="1"/>
  <c r="J63" i="6"/>
  <c r="K63" i="6" s="1"/>
  <c r="J46" i="6"/>
  <c r="K46" i="6" s="1"/>
  <c r="J29" i="6"/>
  <c r="K29" i="6" s="1"/>
  <c r="J54" i="6"/>
  <c r="K54" i="6" s="1"/>
  <c r="J37" i="6"/>
  <c r="K37" i="6" s="1"/>
  <c r="J38" i="6"/>
  <c r="K38" i="6" s="1"/>
  <c r="J39" i="6"/>
  <c r="K39" i="6" s="1"/>
  <c r="J35" i="6"/>
  <c r="J44" i="6"/>
  <c r="K44" i="6" s="1"/>
  <c r="J65" i="6"/>
  <c r="K65" i="6" s="1"/>
  <c r="J26" i="6"/>
  <c r="I30" i="6"/>
  <c r="J27" i="6"/>
  <c r="K27" i="6" s="1"/>
  <c r="J28" i="6"/>
  <c r="K28" i="6" s="1"/>
  <c r="J47" i="6"/>
  <c r="K47" i="6" s="1"/>
  <c r="J48" i="6"/>
  <c r="K48" i="6" s="1"/>
  <c r="J45" i="6"/>
  <c r="K45" i="6" s="1"/>
  <c r="I65" i="6"/>
  <c r="J62" i="6"/>
  <c r="K62" i="6" s="1"/>
  <c r="J64" i="6"/>
  <c r="K64" i="6" s="1"/>
  <c r="J55" i="6"/>
  <c r="K55" i="6" s="1"/>
  <c r="J56" i="6"/>
  <c r="K56" i="6" s="1"/>
  <c r="J57" i="6"/>
  <c r="K57" i="6" s="1"/>
  <c r="I63" i="6"/>
  <c r="I29" i="6"/>
  <c r="I39" i="6"/>
  <c r="I27" i="6"/>
  <c r="J66" i="6"/>
  <c r="K66" i="6" s="1"/>
  <c r="I48" i="6"/>
  <c r="J36" i="6"/>
  <c r="K36" i="6" s="1"/>
  <c r="J53" i="6"/>
  <c r="I46" i="6"/>
  <c r="I56" i="6"/>
  <c r="I44" i="6"/>
  <c r="I37" i="6"/>
  <c r="I54" i="6"/>
  <c r="I57" i="6"/>
  <c r="I62" i="6"/>
  <c r="I28" i="6"/>
  <c r="I45" i="6"/>
  <c r="J31" i="6" l="1"/>
  <c r="K32" i="6" s="1"/>
  <c r="K35" i="6"/>
  <c r="J40" i="6"/>
  <c r="K41" i="6" s="1"/>
  <c r="J67" i="6"/>
  <c r="K68" i="6" s="1"/>
  <c r="J58" i="6"/>
  <c r="K59" i="6" s="1"/>
  <c r="J49" i="6"/>
  <c r="K50" i="6" s="1"/>
  <c r="K26" i="6"/>
  <c r="K53" i="6"/>
  <c r="B71" i="6" l="1"/>
</calcChain>
</file>

<file path=xl/sharedStrings.xml><?xml version="1.0" encoding="utf-8"?>
<sst xmlns="http://schemas.openxmlformats.org/spreadsheetml/2006/main" count="124" uniqueCount="64">
  <si>
    <t>MEMÒRIA ECONÒMICA JUSTIFICATIVA DE LES ACTUACIONS D'ORIENTACIÓ  PER A L'OCUPACIÓ DE L'ITINERARI INTEGRAL D'INSERCIÓ EXECUTADES DURANT L'ANY 2026</t>
  </si>
  <si>
    <t xml:space="preserve">ENTITAT: </t>
  </si>
  <si>
    <t>NÚMERO EXPEDIENT: PI-  /24</t>
  </si>
  <si>
    <r>
      <t xml:space="preserve">El/la Sr./a.........................................................................................................., amb DNI.................................., com a representant de l’entitat.............................................., amb NIF........................, la qual ha estat beneficiària d’una subvenció amb el número d’expedient PI.... /25, en el marc de la convocatòria de subvencions SOIB Itineraris Integrals d’Inserció per als exercicis 2025 i 2026, amb el cofinançament del Fons Social Europeu (FSE), en el marc del Programa Balears del FSE+ per al període 2021-2027, aprovada per la resolució del conseller d'Empresa, Ocupació i Energia i president del Servei d’Ocupació de les Illes Balears, de 4 de novembre de 2024, signa aquesta memòria econòmica justificativa d’acord amb el punt 21è, de l’annex 1 de la Resolució de convocatòria, i  </t>
    </r>
    <r>
      <rPr>
        <sz val="11"/>
        <color theme="1"/>
        <rFont val="Noto Sans"/>
        <family val="2"/>
      </rPr>
      <t>DECLARA</t>
    </r>
    <r>
      <rPr>
        <sz val="11"/>
        <color rgb="FF333333"/>
        <rFont val="Noto Sans"/>
        <family val="2"/>
      </rPr>
      <t>:</t>
    </r>
  </si>
  <si>
    <t>Que durant l’exercici 2026 ha executat el projecte subvencionat d’acord amb el que disposa la convocatòria de subvencions SOIB Orientació Itineraris Integrals d’Inserció per als exercicis 2025 i 2026», i que les jornades anuals de prestació de serveis d'assessorament relacionats amb l'ocupació per part de l'equip tècnic de recursos humans que ha realitzat tasques directament relacionades amb l'itinerari integral d'inserció (personal orientador, personal coordinador i personal d'informació laboral), son les que es detallen a continuació:</t>
  </si>
  <si>
    <t>IMPORT CONCEDIT 2026</t>
  </si>
  <si>
    <t>JORNADES ORIENTADOR</t>
  </si>
  <si>
    <t>JORNADES COORDINADOR</t>
  </si>
  <si>
    <t>JORNADES INFORMADOR LABORAL</t>
  </si>
  <si>
    <t>Data inici projecte prevista a la concessió</t>
  </si>
  <si>
    <t>Data final projecte prevista a la concessió</t>
  </si>
  <si>
    <t xml:space="preserve">TOTAL DIES </t>
  </si>
  <si>
    <t>Anualitat</t>
  </si>
  <si>
    <t>Import anual unitat orientació</t>
  </si>
  <si>
    <t xml:space="preserve">UNITAT D'ORIENTACIÓ </t>
  </si>
  <si>
    <t>Tipo Personal</t>
  </si>
  <si>
    <t>Nom persona contractada</t>
  </si>
  <si>
    <t>% dedicació</t>
  </si>
  <si>
    <t>Data inici</t>
  </si>
  <si>
    <t>Data final</t>
  </si>
  <si>
    <t xml:space="preserve">TOTAL DIES  TREBALLATS  </t>
  </si>
  <si>
    <t>TOTAL DIES NO TREBALLATS</t>
  </si>
  <si>
    <t>JORNADA PENALITZADA</t>
  </si>
  <si>
    <t>JORNADES IMPUTADES</t>
  </si>
  <si>
    <t>IMPORT IMPUTAT</t>
  </si>
  <si>
    <t>Observaciones</t>
  </si>
  <si>
    <t xml:space="preserve">Coordinador/a </t>
  </si>
  <si>
    <t>SUBTOTAL</t>
  </si>
  <si>
    <t>Informador/a laboral</t>
  </si>
  <si>
    <t>Orientador/a</t>
  </si>
  <si>
    <t>COST JUSTIFICAT 2025</t>
  </si>
  <si>
    <t>DEVOLUCIÓ VOLUNTÀRIA FONS NO APLICATS AL PROJECTE</t>
  </si>
  <si>
    <t>Número model 046</t>
  </si>
  <si>
    <t>Import reintegrat</t>
  </si>
  <si>
    <t>OBJECTIU  MÍNIM ANUAL D'ATENCIÓ (USUARIS)</t>
  </si>
  <si>
    <t>NOMBRE USUARIS ATESOS DURANT 2025</t>
  </si>
  <si>
    <t>OBJECTIU MÍNIM ANUAL D'INSERCIÓ (USUARIS)</t>
  </si>
  <si>
    <t>NOMBRE USUARIS INSERITS DURANT 2025</t>
  </si>
  <si>
    <t>El/la representant legal de l’entitat</t>
  </si>
  <si>
    <t>[Signatura electrònica]</t>
  </si>
  <si>
    <t>DECLARACIÓ RESPONSABLE DE L’IMPORT IMPUTAT A LA SUBVENCIÓ I ALTRES  AJUTS I SUBVENCIONS</t>
  </si>
  <si>
    <t>CONVOCATÒRIA DE SUBVENCIONS SOIB ITINERARIS INTEGRALS D’INSERCIÓ PER ALS EXERCICIS 2025 I 2026</t>
  </si>
  <si>
    <t>DESTINACIÓ</t>
  </si>
  <si>
    <t>SERVEI D’OCUPACIÓ DE LES ILLES BALEARS</t>
  </si>
  <si>
    <t>CODI DIR 3</t>
  </si>
  <si>
    <t>A04027061</t>
  </si>
  <si>
    <t xml:space="preserve">DADES DE L'ENTITAT </t>
  </si>
  <si>
    <t>Nom o raó social:</t>
  </si>
  <si>
    <t>NIF:</t>
  </si>
  <si>
    <t>Adreça:</t>
  </si>
  <si>
    <t>Localitat:</t>
  </si>
  <si>
    <t>CP:</t>
  </si>
  <si>
    <t>Província:</t>
  </si>
  <si>
    <t>DADES DEL/DE LA REPRESENTANT</t>
  </si>
  <si>
    <t xml:space="preserve">Nom i llinatges del/de la representant legal: </t>
  </si>
  <si>
    <t>En relació amb la justificació econòmica de la subvenció atorgada  en el marc de la Resolució del conseller conseller d'Empresa, Ocupació i Energia i president del Servei d’Ocupació de les Illes Balears,  de 4 de novembre de 2024,   per la qual s’aprova la convocatòria de subvencions SOIB Itineraris Integrals d’Inserció per als exercicis 2025 i 2026, cofinançada pel Fons Social Europeu (FSE), en el marc del Programa Balears del FSE+ per al període 2021-2027</t>
  </si>
  <si>
    <t>DECLAR:</t>
  </si>
  <si>
    <t>SI/NO</t>
  </si>
  <si>
    <t>Que l'entitat que represent no ha demanat ni rebut cap altre ajut per a la mateixa linalitat de qualsevol altre administració pública o ens privat o públic, tant nacional com estranger.</t>
  </si>
  <si>
    <t>Que l'entitat que represent ha estat beneficiària dels ajuds i/o subvencions concedits per les institucions públiques o privades que s'indiquen a continuació i que han finançat l'activitat subvencionada:</t>
  </si>
  <si>
    <t>Concepte de l'ingrés</t>
  </si>
  <si>
    <t>Import</t>
  </si>
  <si>
    <t>Procedència</t>
  </si>
  <si>
    <t xml:space="preserve">[Signatura electrònica]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</si>
</sst>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 * #,##0.00\ ;\-* #,##0.00\ ;\ * \-#\ ;\ @\ "/>
    <numFmt numFmtId="165" formatCode="\ * #,##0.00\ [$€-409]\ ;\-* #,##0.00\ [$€-409]\ ;\ * \-#\ [$€-409]\ ;\ @\ "/>
    <numFmt numFmtId="166" formatCode="_-* #,##0.00\ [$€-803]_-;\-* #,##0.00\ [$€-803]_-;_-* \-??\ [$€-803]_-;_-@_-"/>
    <numFmt numFmtId="167" formatCode="dd/mm/yyyy;@"/>
    <numFmt numFmtId="168" formatCode="#,##0.00\ [$€-409]"/>
    <numFmt numFmtId="169" formatCode="_-* #,##0.00&quot; €&quot;_-;\-* #,##0.00&quot; €&quot;_-;_-* \-??&quot; €&quot;_-;_-@_-"/>
    <numFmt numFmtId="170" formatCode="#,##0.00&quot; €&quot;"/>
    <numFmt numFmtId="171" formatCode="#,##0.00&quot; €&quot;;[Red]\-#,##0.00&quot; €&quot;"/>
    <numFmt numFmtId="172" formatCode="#,##0.00\ &quot;€&quot;"/>
  </numFmts>
  <fonts count="19">
    <font>
      <sz val="11"/>
      <color rgb="FF333333"/>
      <name val="Calibri1"/>
      <charset val="1"/>
    </font>
    <font>
      <sz val="11"/>
      <color rgb="FF000000"/>
      <name val="Calibri"/>
      <family val="2"/>
      <charset val="1"/>
    </font>
    <font>
      <sz val="11"/>
      <color rgb="FF333333"/>
      <name val="Calibri1"/>
      <charset val="1"/>
    </font>
    <font>
      <sz val="11"/>
      <name val="Segoe UI"/>
      <family val="2"/>
    </font>
    <font>
      <sz val="9"/>
      <color rgb="FF333333"/>
      <name val="Noto Sans"/>
      <family val="2"/>
    </font>
    <font>
      <b/>
      <sz val="9"/>
      <color rgb="FF000000"/>
      <name val="Noto Sans"/>
      <family val="2"/>
    </font>
    <font>
      <b/>
      <sz val="9"/>
      <color rgb="FF333333"/>
      <name val="Noto Sans"/>
      <family val="2"/>
    </font>
    <font>
      <b/>
      <sz val="9"/>
      <name val="Noto Sans"/>
      <family val="2"/>
    </font>
    <font>
      <sz val="9"/>
      <name val="Noto Sans"/>
      <family val="2"/>
    </font>
    <font>
      <sz val="11"/>
      <color rgb="FF333333"/>
      <name val="Noto Sans"/>
      <family val="2"/>
    </font>
    <font>
      <b/>
      <sz val="11"/>
      <color rgb="FF333333"/>
      <name val="Noto Sans"/>
      <family val="2"/>
    </font>
    <font>
      <i/>
      <sz val="9"/>
      <color rgb="FF333333"/>
      <name val="Noto Sans"/>
      <family val="2"/>
    </font>
    <font>
      <sz val="10"/>
      <color rgb="FF333333"/>
      <name val="Noto Sans"/>
      <family val="2"/>
    </font>
    <font>
      <sz val="11"/>
      <name val="Noto Sans"/>
      <family val="2"/>
    </font>
    <font>
      <sz val="9"/>
      <color rgb="FF000000"/>
      <name val="Noto Sans"/>
      <family val="2"/>
    </font>
    <font>
      <b/>
      <sz val="11"/>
      <name val="Noto Sans"/>
      <family val="2"/>
    </font>
    <font>
      <sz val="9"/>
      <color theme="1"/>
      <name val="Noto Sans"/>
      <family val="2"/>
    </font>
    <font>
      <sz val="11"/>
      <color theme="1"/>
      <name val="Noto Sans"/>
      <family val="2"/>
    </font>
    <font>
      <sz val="9"/>
      <color rgb="FF000000"/>
      <name val="Noto Sans"/>
      <family val="2"/>
      <charset val="1"/>
    </font>
  </fonts>
  <fills count="9">
    <fill>
      <patternFill patternType="none"/>
    </fill>
    <fill>
      <patternFill patternType="gray125"/>
    </fill>
    <fill>
      <patternFill patternType="solid">
        <fgColor theme="0"/>
        <bgColor rgb="FFA6CAEC"/>
      </patternFill>
    </fill>
    <fill>
      <patternFill patternType="solid">
        <fgColor theme="0" tint="-4.9989318521683403E-2"/>
        <bgColor indexed="64"/>
      </patternFill>
    </fill>
    <fill>
      <patternFill patternType="solid">
        <fgColor theme="0" tint="-4.9989318521683403E-2"/>
        <bgColor rgb="FFA6CAEC"/>
      </patternFill>
    </fill>
    <fill>
      <patternFill patternType="solid">
        <fgColor rgb="FFF2F2F2"/>
        <bgColor rgb="FFA6CAEC"/>
      </patternFill>
    </fill>
    <fill>
      <patternFill patternType="solid">
        <fgColor theme="0" tint="-0.14999847407452621"/>
        <bgColor indexed="64"/>
      </patternFill>
    </fill>
    <fill>
      <patternFill patternType="solid">
        <fgColor rgb="FFEEEEEE"/>
        <bgColor rgb="FFF2F2F2"/>
      </patternFill>
    </fill>
    <fill>
      <patternFill patternType="solid">
        <fgColor rgb="FFF2F2F2"/>
        <bgColor rgb="FF000000"/>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top/>
      <bottom style="thin">
        <color auto="1"/>
      </bottom>
      <diagonal/>
    </border>
    <border>
      <left style="thin">
        <color auto="1"/>
      </left>
      <right/>
      <top style="thin">
        <color auto="1"/>
      </top>
      <bottom style="thin">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5">
    <xf numFmtId="0" fontId="0" fillId="0" borderId="0"/>
    <xf numFmtId="169" fontId="2" fillId="0" borderId="0" applyBorder="0" applyProtection="0"/>
    <xf numFmtId="164" fontId="2" fillId="0" borderId="0" applyBorder="0" applyProtection="0"/>
    <xf numFmtId="165" fontId="2" fillId="0" borderId="0" applyBorder="0" applyProtection="0"/>
    <xf numFmtId="0" fontId="1" fillId="0" borderId="0" applyBorder="0" applyProtection="0"/>
  </cellStyleXfs>
  <cellXfs count="118">
    <xf numFmtId="0" fontId="0" fillId="0" borderId="0" xfId="0"/>
    <xf numFmtId="0" fontId="4" fillId="0" borderId="0" xfId="0" applyFont="1"/>
    <xf numFmtId="0" fontId="6" fillId="0" borderId="0" xfId="0" applyFont="1" applyAlignment="1">
      <alignment vertical="top"/>
    </xf>
    <xf numFmtId="0" fontId="11" fillId="0" borderId="0" xfId="0" applyFont="1" applyAlignment="1">
      <alignment vertical="center"/>
    </xf>
    <xf numFmtId="0" fontId="3" fillId="0" borderId="0" xfId="0" applyFont="1" applyAlignment="1" applyProtection="1">
      <alignment horizontal="left" vertical="center"/>
      <protection locked="0"/>
    </xf>
    <xf numFmtId="0" fontId="0" fillId="0" borderId="0" xfId="0" applyAlignment="1" applyProtection="1">
      <alignment vertical="center"/>
      <protection locked="0"/>
    </xf>
    <xf numFmtId="0" fontId="0" fillId="0" borderId="0" xfId="0" applyAlignment="1" applyProtection="1">
      <alignment horizontal="left" vertical="center"/>
      <protection locked="0"/>
    </xf>
    <xf numFmtId="0" fontId="10" fillId="0" borderId="0" xfId="0" applyFont="1" applyAlignment="1" applyProtection="1">
      <alignment horizontal="center" vertical="center"/>
      <protection locked="0"/>
    </xf>
    <xf numFmtId="0" fontId="9" fillId="0" borderId="0" xfId="0" applyFont="1" applyAlignment="1" applyProtection="1">
      <alignment vertical="center"/>
      <protection locked="0"/>
    </xf>
    <xf numFmtId="0" fontId="7" fillId="0" borderId="1" xfId="0" applyFont="1" applyBorder="1" applyAlignment="1" applyProtection="1">
      <alignment horizontal="left" vertical="center" wrapText="1"/>
      <protection locked="0"/>
    </xf>
    <xf numFmtId="172" fontId="8" fillId="0" borderId="1" xfId="0" applyNumberFormat="1" applyFont="1" applyBorder="1" applyAlignment="1" applyProtection="1">
      <alignment horizontal="right" vertical="center"/>
      <protection locked="0"/>
    </xf>
    <xf numFmtId="0" fontId="7" fillId="0" borderId="0" xfId="0" applyFont="1" applyAlignment="1" applyProtection="1">
      <alignment horizontal="left" vertical="center"/>
      <protection locked="0"/>
    </xf>
    <xf numFmtId="0" fontId="4" fillId="0" borderId="0" xfId="0" applyFont="1" applyAlignment="1" applyProtection="1">
      <alignment vertical="center"/>
      <protection locked="0"/>
    </xf>
    <xf numFmtId="0" fontId="6" fillId="0" borderId="1" xfId="0" applyFont="1" applyBorder="1" applyAlignment="1" applyProtection="1">
      <alignment vertical="center" wrapText="1"/>
      <protection locked="0"/>
    </xf>
    <xf numFmtId="0" fontId="4" fillId="0" borderId="12" xfId="0" applyFont="1" applyBorder="1" applyAlignment="1" applyProtection="1">
      <alignment horizontal="right" vertical="center"/>
      <protection locked="0"/>
    </xf>
    <xf numFmtId="172" fontId="7" fillId="0" borderId="0" xfId="0" applyNumberFormat="1" applyFont="1" applyAlignment="1" applyProtection="1">
      <alignment horizontal="left" vertical="center"/>
      <protection locked="0"/>
    </xf>
    <xf numFmtId="0" fontId="4" fillId="0" borderId="0" xfId="0" applyFont="1" applyAlignment="1" applyProtection="1">
      <alignment horizontal="left" vertical="center"/>
      <protection locked="0"/>
    </xf>
    <xf numFmtId="0" fontId="6" fillId="0" borderId="13" xfId="0" applyFont="1" applyBorder="1" applyAlignment="1" applyProtection="1">
      <alignment vertical="center" wrapText="1"/>
      <protection locked="0"/>
    </xf>
    <xf numFmtId="0" fontId="4" fillId="0" borderId="10" xfId="0" applyFont="1" applyBorder="1" applyAlignment="1" applyProtection="1">
      <alignment horizontal="right" vertical="center"/>
      <protection locked="0"/>
    </xf>
    <xf numFmtId="14" fontId="6" fillId="0" borderId="1" xfId="0" applyNumberFormat="1" applyFont="1" applyBorder="1" applyAlignment="1" applyProtection="1">
      <alignment vertical="center"/>
      <protection locked="0"/>
    </xf>
    <xf numFmtId="0" fontId="6" fillId="0" borderId="1" xfId="0" applyFont="1" applyBorder="1" applyAlignment="1" applyProtection="1">
      <alignment vertical="center"/>
      <protection locked="0"/>
    </xf>
    <xf numFmtId="14" fontId="6" fillId="0" borderId="0" xfId="0" applyNumberFormat="1" applyFont="1" applyAlignment="1" applyProtection="1">
      <alignment vertical="center"/>
      <protection locked="0"/>
    </xf>
    <xf numFmtId="0" fontId="5" fillId="0" borderId="0" xfId="0" applyFont="1" applyAlignment="1" applyProtection="1">
      <alignment vertical="center"/>
      <protection locked="0"/>
    </xf>
    <xf numFmtId="0" fontId="6" fillId="0" borderId="0" xfId="0" applyFont="1" applyAlignment="1" applyProtection="1">
      <alignment vertical="center"/>
      <protection locked="0"/>
    </xf>
    <xf numFmtId="0" fontId="5" fillId="4" borderId="1" xfId="4" applyFont="1" applyFill="1" applyBorder="1" applyAlignment="1" applyProtection="1">
      <alignment horizontal="center" vertical="center" wrapText="1"/>
      <protection locked="0"/>
    </xf>
    <xf numFmtId="172" fontId="4" fillId="0" borderId="1" xfId="3" applyNumberFormat="1" applyFont="1" applyBorder="1" applyAlignment="1" applyProtection="1">
      <alignment vertical="center"/>
      <protection locked="0"/>
    </xf>
    <xf numFmtId="166" fontId="4" fillId="0" borderId="0" xfId="0" applyNumberFormat="1" applyFont="1" applyAlignment="1" applyProtection="1">
      <alignment vertical="center"/>
      <protection locked="0"/>
    </xf>
    <xf numFmtId="14" fontId="5" fillId="4" borderId="1" xfId="4" applyNumberFormat="1" applyFont="1" applyFill="1" applyBorder="1" applyAlignment="1" applyProtection="1">
      <alignment horizontal="center" vertical="center" wrapText="1"/>
      <protection locked="0"/>
    </xf>
    <xf numFmtId="167" fontId="5" fillId="4" borderId="1" xfId="4" applyNumberFormat="1" applyFont="1" applyFill="1" applyBorder="1" applyAlignment="1" applyProtection="1">
      <alignment horizontal="center" vertical="center" wrapText="1"/>
      <protection locked="0"/>
    </xf>
    <xf numFmtId="0" fontId="5" fillId="5" borderId="1" xfId="0" applyFont="1" applyFill="1" applyBorder="1" applyAlignment="1" applyProtection="1">
      <alignment horizontal="center" vertical="center" wrapText="1"/>
      <protection locked="0"/>
    </xf>
    <xf numFmtId="14" fontId="9" fillId="0" borderId="0" xfId="0" applyNumberFormat="1" applyFont="1" applyAlignment="1" applyProtection="1">
      <alignment vertical="center"/>
      <protection locked="0"/>
    </xf>
    <xf numFmtId="0" fontId="4" fillId="0" borderId="1" xfId="0" applyFont="1" applyBorder="1" applyAlignment="1" applyProtection="1">
      <alignment horizontal="center" vertical="center"/>
      <protection locked="0"/>
    </xf>
    <xf numFmtId="14" fontId="4" fillId="0" borderId="1" xfId="0" applyNumberFormat="1" applyFont="1" applyBorder="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4" fillId="0" borderId="0" xfId="0" applyFont="1" applyAlignment="1" applyProtection="1">
      <alignment vertical="center" wrapText="1"/>
      <protection locked="0"/>
    </xf>
    <xf numFmtId="14" fontId="4" fillId="0" borderId="0" xfId="0" applyNumberFormat="1" applyFont="1" applyAlignment="1" applyProtection="1">
      <alignment horizontal="center" vertical="center"/>
      <protection locked="0"/>
    </xf>
    <xf numFmtId="0" fontId="4" fillId="0" borderId="0" xfId="0" applyFont="1" applyAlignment="1" applyProtection="1">
      <alignment horizontal="center" vertical="center"/>
      <protection locked="0"/>
    </xf>
    <xf numFmtId="168" fontId="4" fillId="0" borderId="0" xfId="0" applyNumberFormat="1" applyFont="1" applyAlignment="1" applyProtection="1">
      <alignment horizontal="right" vertical="center"/>
      <protection locked="0"/>
    </xf>
    <xf numFmtId="0" fontId="4" fillId="0" borderId="1" xfId="0" applyFont="1" applyBorder="1" applyAlignment="1" applyProtection="1">
      <alignment vertical="center"/>
      <protection locked="0"/>
    </xf>
    <xf numFmtId="168" fontId="4" fillId="0" borderId="0" xfId="0" applyNumberFormat="1" applyFont="1" applyAlignment="1" applyProtection="1">
      <alignment vertical="center"/>
      <protection locked="0"/>
    </xf>
    <xf numFmtId="169" fontId="5" fillId="4" borderId="1" xfId="1" applyFont="1" applyFill="1" applyBorder="1" applyAlignment="1" applyProtection="1">
      <alignment horizontal="center" vertical="center" wrapText="1"/>
      <protection locked="0"/>
    </xf>
    <xf numFmtId="0" fontId="12" fillId="0" borderId="0" xfId="0" applyFont="1" applyAlignment="1" applyProtection="1">
      <alignment vertical="center" wrapText="1"/>
      <protection locked="0"/>
    </xf>
    <xf numFmtId="171" fontId="12" fillId="0" borderId="0" xfId="0" applyNumberFormat="1" applyFont="1" applyAlignment="1" applyProtection="1">
      <alignment vertical="center" wrapText="1"/>
      <protection locked="0"/>
    </xf>
    <xf numFmtId="0" fontId="9" fillId="0" borderId="0" xfId="0" applyFont="1" applyAlignment="1" applyProtection="1">
      <alignment horizontal="left" vertical="center" wrapText="1"/>
      <protection locked="0"/>
    </xf>
    <xf numFmtId="171" fontId="9" fillId="0" borderId="0" xfId="0" applyNumberFormat="1" applyFont="1" applyAlignment="1" applyProtection="1">
      <alignment horizontal="center" vertical="center"/>
      <protection locked="0"/>
    </xf>
    <xf numFmtId="0" fontId="9" fillId="0" borderId="0" xfId="0" applyFont="1" applyAlignment="1" applyProtection="1">
      <alignment horizontal="center" vertical="center"/>
      <protection locked="0"/>
    </xf>
    <xf numFmtId="0" fontId="4" fillId="6" borderId="1" xfId="0" applyFont="1" applyFill="1" applyBorder="1" applyAlignment="1">
      <alignment horizontal="center" vertical="center"/>
    </xf>
    <xf numFmtId="2" fontId="4" fillId="6" borderId="1" xfId="0" applyNumberFormat="1" applyFont="1" applyFill="1" applyBorder="1" applyAlignment="1">
      <alignment horizontal="center" vertical="center"/>
    </xf>
    <xf numFmtId="168" fontId="4" fillId="6" borderId="1" xfId="0" applyNumberFormat="1" applyFont="1" applyFill="1" applyBorder="1" applyAlignment="1">
      <alignment horizontal="center" vertical="center"/>
    </xf>
    <xf numFmtId="168" fontId="4" fillId="6" borderId="1" xfId="0" applyNumberFormat="1" applyFont="1" applyFill="1" applyBorder="1" applyAlignment="1">
      <alignment horizontal="right" vertical="center"/>
    </xf>
    <xf numFmtId="0" fontId="7" fillId="3" borderId="1" xfId="0" applyFont="1" applyFill="1" applyBorder="1" applyAlignment="1" applyProtection="1">
      <alignment horizontal="center" vertical="center" wrapText="1"/>
      <protection locked="0"/>
    </xf>
    <xf numFmtId="171" fontId="7" fillId="3" borderId="1" xfId="0" applyNumberFormat="1" applyFont="1" applyFill="1" applyBorder="1" applyAlignment="1" applyProtection="1">
      <alignment horizontal="center" vertical="center" wrapText="1"/>
      <protection locked="0"/>
    </xf>
    <xf numFmtId="0" fontId="13" fillId="0" borderId="0" xfId="0" applyFont="1" applyAlignment="1" applyProtection="1">
      <alignment vertical="center"/>
      <protection locked="0"/>
    </xf>
    <xf numFmtId="170" fontId="14" fillId="0" borderId="1" xfId="0" applyNumberFormat="1" applyFont="1" applyBorder="1" applyAlignment="1" applyProtection="1">
      <alignment horizontal="center" vertical="center"/>
      <protection locked="0"/>
    </xf>
    <xf numFmtId="0" fontId="8" fillId="0" borderId="1" xfId="0" applyFont="1" applyBorder="1" applyAlignment="1" applyProtection="1">
      <alignment horizontal="center" vertical="center" wrapText="1"/>
      <protection locked="0"/>
    </xf>
    <xf numFmtId="171" fontId="8" fillId="0" borderId="1" xfId="0" applyNumberFormat="1" applyFont="1" applyBorder="1" applyAlignment="1" applyProtection="1">
      <alignment horizontal="center" vertical="center" wrapText="1"/>
      <protection locked="0"/>
    </xf>
    <xf numFmtId="0" fontId="8" fillId="0" borderId="1" xfId="0" applyFont="1" applyBorder="1" applyAlignment="1" applyProtection="1">
      <alignment horizontal="center" vertical="center"/>
      <protection locked="0"/>
    </xf>
    <xf numFmtId="0" fontId="4" fillId="0" borderId="1" xfId="0" applyFont="1" applyBorder="1" applyAlignment="1" applyProtection="1">
      <alignment horizontal="left" vertical="center" wrapText="1"/>
      <protection locked="0"/>
    </xf>
    <xf numFmtId="14" fontId="4" fillId="0" borderId="1" xfId="0" applyNumberFormat="1" applyFont="1" applyBorder="1" applyAlignment="1" applyProtection="1">
      <alignment vertical="center"/>
      <protection locked="0"/>
    </xf>
    <xf numFmtId="1" fontId="4" fillId="0" borderId="1" xfId="2" applyNumberFormat="1" applyFont="1" applyBorder="1" applyAlignment="1" applyProtection="1">
      <alignment horizontal="center" vertical="center"/>
      <protection locked="0"/>
    </xf>
    <xf numFmtId="169" fontId="4" fillId="0" borderId="1" xfId="1" applyFont="1" applyBorder="1" applyAlignment="1" applyProtection="1">
      <alignment horizontal="center" vertical="center"/>
      <protection locked="0"/>
    </xf>
    <xf numFmtId="169" fontId="6" fillId="0" borderId="1" xfId="1" applyFont="1" applyBorder="1" applyProtection="1">
      <protection locked="0"/>
    </xf>
    <xf numFmtId="0" fontId="6" fillId="3" borderId="1" xfId="0" applyFont="1" applyFill="1" applyBorder="1" applyAlignment="1">
      <alignment horizontal="justify" vertical="center" wrapText="1"/>
    </xf>
    <xf numFmtId="0" fontId="9" fillId="0" borderId="0" xfId="0" applyFont="1"/>
    <xf numFmtId="0" fontId="6" fillId="0" borderId="0" xfId="0" applyFont="1"/>
    <xf numFmtId="14" fontId="8" fillId="0" borderId="0" xfId="0" applyNumberFormat="1" applyFont="1" applyAlignment="1" applyProtection="1">
      <alignment horizontal="center" vertical="center" wrapText="1"/>
      <protection locked="0"/>
    </xf>
    <xf numFmtId="49" fontId="8" fillId="0" borderId="0" xfId="0" applyNumberFormat="1" applyFont="1" applyAlignment="1" applyProtection="1">
      <alignment horizontal="center" vertical="center" wrapText="1"/>
      <protection locked="0"/>
    </xf>
    <xf numFmtId="0" fontId="8" fillId="0" borderId="0" xfId="0" applyFont="1" applyAlignment="1" applyProtection="1">
      <alignment vertical="center"/>
      <protection locked="0"/>
    </xf>
    <xf numFmtId="168" fontId="7" fillId="2" borderId="0" xfId="1" applyNumberFormat="1" applyFont="1" applyFill="1" applyBorder="1" applyAlignment="1" applyProtection="1">
      <alignment horizontal="center" vertical="center" wrapText="1"/>
      <protection locked="0"/>
    </xf>
    <xf numFmtId="9" fontId="4" fillId="0" borderId="1" xfId="0" applyNumberFormat="1" applyFont="1" applyBorder="1" applyAlignment="1" applyProtection="1">
      <alignment horizontal="center" vertical="center"/>
      <protection locked="0"/>
    </xf>
    <xf numFmtId="0" fontId="16" fillId="6" borderId="1" xfId="0" applyFont="1" applyFill="1" applyBorder="1" applyAlignment="1">
      <alignment horizontal="center" vertical="center"/>
    </xf>
    <xf numFmtId="0" fontId="5" fillId="7" borderId="14" xfId="0" applyFont="1" applyFill="1" applyBorder="1" applyAlignment="1">
      <alignment horizontal="right" vertical="center" wrapText="1"/>
    </xf>
    <xf numFmtId="0" fontId="5" fillId="7" borderId="14" xfId="0" applyFont="1" applyFill="1" applyBorder="1" applyAlignment="1">
      <alignment horizontal="center" vertical="center" wrapText="1"/>
    </xf>
    <xf numFmtId="0" fontId="5" fillId="7" borderId="1" xfId="0" applyFont="1" applyFill="1" applyBorder="1" applyAlignment="1">
      <alignment horizontal="center" vertical="center"/>
    </xf>
    <xf numFmtId="0" fontId="5" fillId="8" borderId="1" xfId="0" applyFont="1" applyFill="1" applyBorder="1" applyAlignment="1">
      <alignment horizontal="right"/>
    </xf>
    <xf numFmtId="2" fontId="5" fillId="7" borderId="14" xfId="0" applyNumberFormat="1" applyFont="1" applyFill="1" applyBorder="1" applyAlignment="1">
      <alignment horizontal="center" vertical="center" wrapText="1"/>
    </xf>
    <xf numFmtId="0" fontId="5" fillId="7" borderId="1" xfId="0" applyFont="1" applyFill="1" applyBorder="1" applyAlignment="1">
      <alignment horizontal="right"/>
    </xf>
    <xf numFmtId="0" fontId="5" fillId="7" borderId="3" xfId="0" applyFont="1" applyFill="1" applyBorder="1" applyAlignment="1">
      <alignment horizontal="right" vertical="center" wrapText="1"/>
    </xf>
    <xf numFmtId="0" fontId="5" fillId="7" borderId="11" xfId="0" applyFont="1" applyFill="1" applyBorder="1" applyAlignment="1">
      <alignment horizontal="right" vertical="center" wrapText="1"/>
    </xf>
    <xf numFmtId="0" fontId="5" fillId="7" borderId="12" xfId="0" applyFont="1" applyFill="1" applyBorder="1" applyAlignment="1">
      <alignment horizontal="right" vertical="center" wrapText="1"/>
    </xf>
    <xf numFmtId="0" fontId="5" fillId="7" borderId="3" xfId="0" applyFont="1" applyFill="1" applyBorder="1" applyAlignment="1">
      <alignment horizontal="center" vertical="center" wrapText="1"/>
    </xf>
    <xf numFmtId="0" fontId="5" fillId="7" borderId="12" xfId="0" applyFont="1" applyFill="1" applyBorder="1" applyAlignment="1">
      <alignment horizontal="center" vertical="center" wrapText="1"/>
    </xf>
    <xf numFmtId="0" fontId="4" fillId="0" borderId="1"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protection locked="0"/>
    </xf>
    <xf numFmtId="0" fontId="10" fillId="0" borderId="11" xfId="0" applyFont="1" applyBorder="1" applyAlignment="1" applyProtection="1">
      <alignment horizontal="center" vertical="center"/>
      <protection locked="0"/>
    </xf>
    <xf numFmtId="0" fontId="10" fillId="0" borderId="12" xfId="0" applyFont="1" applyBorder="1" applyAlignment="1" applyProtection="1">
      <alignment horizontal="center" vertical="center"/>
      <protection locked="0"/>
    </xf>
    <xf numFmtId="0" fontId="9" fillId="0" borderId="4"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7"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0" borderId="8" xfId="0" applyFont="1" applyBorder="1" applyAlignment="1" applyProtection="1">
      <alignment horizontal="center" vertical="center" wrapText="1"/>
      <protection locked="0"/>
    </xf>
    <xf numFmtId="14" fontId="8" fillId="0" borderId="1" xfId="0" applyNumberFormat="1" applyFont="1" applyBorder="1" applyAlignment="1" applyProtection="1">
      <alignment horizontal="left" vertical="center" wrapText="1"/>
      <protection locked="0"/>
    </xf>
    <xf numFmtId="14" fontId="7" fillId="4" borderId="1" xfId="4" applyNumberFormat="1" applyFont="1" applyFill="1" applyBorder="1" applyAlignment="1" applyProtection="1">
      <alignment horizontal="center" vertical="center" wrapText="1"/>
      <protection locked="0"/>
    </xf>
    <xf numFmtId="0" fontId="18" fillId="7" borderId="11" xfId="0" applyFont="1" applyFill="1" applyBorder="1" applyAlignment="1">
      <alignment horizontal="right" vertical="center" wrapText="1"/>
    </xf>
    <xf numFmtId="0" fontId="18" fillId="7" borderId="12" xfId="0" applyFont="1" applyFill="1" applyBorder="1" applyAlignment="1">
      <alignment horizontal="right" vertical="center" wrapText="1"/>
    </xf>
    <xf numFmtId="0" fontId="15" fillId="0" borderId="1" xfId="0" applyFont="1" applyBorder="1" applyAlignment="1" applyProtection="1">
      <alignment horizontal="left" vertical="center"/>
      <protection locked="0"/>
    </xf>
    <xf numFmtId="14" fontId="8" fillId="0" borderId="3" xfId="0" applyNumberFormat="1" applyFont="1" applyBorder="1" applyAlignment="1" applyProtection="1">
      <alignment horizontal="left" vertical="center" wrapText="1"/>
      <protection locked="0"/>
    </xf>
    <xf numFmtId="14" fontId="8" fillId="0" borderId="11" xfId="0" applyNumberFormat="1" applyFont="1" applyBorder="1" applyAlignment="1" applyProtection="1">
      <alignment horizontal="left" vertical="center" wrapText="1"/>
      <protection locked="0"/>
    </xf>
    <xf numFmtId="14" fontId="8" fillId="0" borderId="12" xfId="0" applyNumberFormat="1" applyFont="1" applyBorder="1" applyAlignment="1" applyProtection="1">
      <alignment horizontal="left" vertical="center" wrapText="1"/>
      <protection locked="0"/>
    </xf>
    <xf numFmtId="0" fontId="10" fillId="0" borderId="0" xfId="0" applyFont="1" applyAlignment="1">
      <alignment horizontal="center" vertical="center"/>
    </xf>
    <xf numFmtId="0" fontId="6" fillId="0" borderId="0" xfId="0" applyFont="1" applyAlignment="1">
      <alignment horizontal="center" vertical="center"/>
    </xf>
    <xf numFmtId="0" fontId="6" fillId="3" borderId="1" xfId="0" applyFont="1" applyFill="1" applyBorder="1" applyAlignment="1">
      <alignment horizontal="left" vertical="center" wrapText="1"/>
    </xf>
    <xf numFmtId="0" fontId="4" fillId="0" borderId="1" xfId="0" applyFont="1" applyBorder="1" applyAlignment="1">
      <alignment horizontal="center" vertical="center"/>
    </xf>
    <xf numFmtId="0" fontId="6" fillId="0" borderId="9" xfId="0" applyFont="1" applyBorder="1" applyAlignment="1">
      <alignment horizontal="left" vertical="top"/>
    </xf>
    <xf numFmtId="0" fontId="4" fillId="0" borderId="1" xfId="0" applyFont="1" applyBorder="1" applyAlignment="1">
      <alignment horizontal="left" vertical="top"/>
    </xf>
    <xf numFmtId="0" fontId="4" fillId="0" borderId="3" xfId="0" applyFont="1" applyBorder="1" applyAlignment="1">
      <alignment horizontal="left" vertical="top"/>
    </xf>
    <xf numFmtId="0" fontId="4" fillId="0" borderId="11" xfId="0" applyFont="1" applyBorder="1" applyAlignment="1">
      <alignment horizontal="left" vertical="top"/>
    </xf>
    <xf numFmtId="0" fontId="4" fillId="0" borderId="12" xfId="0" applyFont="1" applyBorder="1" applyAlignment="1">
      <alignment horizontal="left" vertical="top"/>
    </xf>
    <xf numFmtId="0" fontId="4" fillId="0" borderId="0" xfId="0" applyFont="1" applyAlignment="1">
      <alignment horizontal="left" vertical="top" wrapText="1"/>
    </xf>
    <xf numFmtId="0" fontId="4" fillId="0" borderId="14" xfId="0" applyFont="1" applyBorder="1" applyAlignment="1">
      <alignment horizontal="center" vertical="center"/>
    </xf>
    <xf numFmtId="0" fontId="4" fillId="0" borderId="13" xfId="0" applyFont="1" applyBorder="1" applyAlignment="1">
      <alignment horizontal="center" vertical="center"/>
    </xf>
    <xf numFmtId="0" fontId="4" fillId="0" borderId="0" xfId="0" applyFont="1" applyAlignment="1">
      <alignment horizontal="left" wrapText="1"/>
    </xf>
    <xf numFmtId="0" fontId="4" fillId="0" borderId="1" xfId="0" applyFont="1" applyBorder="1" applyAlignment="1">
      <alignment horizontal="left" vertical="center"/>
    </xf>
    <xf numFmtId="172" fontId="4" fillId="0" borderId="1" xfId="0" applyNumberFormat="1" applyFont="1" applyBorder="1" applyAlignment="1">
      <alignment horizontal="center" vertical="center"/>
    </xf>
  </cellXfs>
  <cellStyles count="5">
    <cellStyle name="Coma 2" xfId="2" xr:uid="{00000000-0005-0000-0000-000006000000}"/>
    <cellStyle name="Moneda" xfId="1" builtinId="4"/>
    <cellStyle name="Moneda 2" xfId="3" xr:uid="{00000000-0005-0000-0000-000007000000}"/>
    <cellStyle name="Normal" xfId="0" builtinId="0"/>
    <cellStyle name="Normal 6" xfId="4" xr:uid="{00000000-0005-0000-0000-000008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A6C9EC"/>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A6CAEC"/>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10</xdr:col>
      <xdr:colOff>672353</xdr:colOff>
      <xdr:row>0</xdr:row>
      <xdr:rowOff>0</xdr:rowOff>
    </xdr:from>
    <xdr:to>
      <xdr:col>13</xdr:col>
      <xdr:colOff>2583839</xdr:colOff>
      <xdr:row>5</xdr:row>
      <xdr:rowOff>43063</xdr:rowOff>
    </xdr:to>
    <xdr:pic>
      <xdr:nvPicPr>
        <xdr:cNvPr id="2" name="Imagen 1">
          <a:extLst>
            <a:ext uri="{FF2B5EF4-FFF2-40B4-BE49-F238E27FC236}">
              <a16:creationId xmlns:a16="http://schemas.microsoft.com/office/drawing/2014/main" id="{200EC92D-AC23-84F4-DB32-02DD43D71997}"/>
            </a:ext>
          </a:extLst>
        </xdr:cNvPr>
        <xdr:cNvPicPr>
          <a:picLocks noChangeAspect="1"/>
        </xdr:cNvPicPr>
      </xdr:nvPicPr>
      <xdr:blipFill rotWithShape="1">
        <a:blip xmlns:r="http://schemas.openxmlformats.org/officeDocument/2006/relationships" r:embed="rId1"/>
        <a:srcRect r="41709"/>
        <a:stretch>
          <a:fillRect/>
        </a:stretch>
      </xdr:blipFill>
      <xdr:spPr bwMode="auto">
        <a:xfrm>
          <a:off x="12931588" y="0"/>
          <a:ext cx="5212638" cy="1006769"/>
        </a:xfrm>
        <a:prstGeom prst="rect">
          <a:avLst/>
        </a:prstGeom>
        <a:ln>
          <a:noFill/>
        </a:ln>
        <a:extLst>
          <a:ext uri="{53640926-AAD7-44D8-BBD7-CCE9431645EC}">
            <a14:shadowObscured xmlns:a14="http://schemas.microsoft.com/office/drawing/2010/main"/>
          </a:ext>
        </a:extLst>
      </xdr:spPr>
    </xdr:pic>
    <xdr:clientData/>
  </xdr:twoCellAnchor>
  <xdr:twoCellAnchor editAs="oneCell">
    <xdr:from>
      <xdr:col>0</xdr:col>
      <xdr:colOff>224119</xdr:colOff>
      <xdr:row>0</xdr:row>
      <xdr:rowOff>0</xdr:rowOff>
    </xdr:from>
    <xdr:to>
      <xdr:col>1</xdr:col>
      <xdr:colOff>1146058</xdr:colOff>
      <xdr:row>5</xdr:row>
      <xdr:rowOff>98746</xdr:rowOff>
    </xdr:to>
    <xdr:pic>
      <xdr:nvPicPr>
        <xdr:cNvPr id="3" name="Imagen 2" descr="Forma&#10;&#10;El contenido generado por IA puede ser incorrecto.">
          <a:extLst>
            <a:ext uri="{FF2B5EF4-FFF2-40B4-BE49-F238E27FC236}">
              <a16:creationId xmlns:a16="http://schemas.microsoft.com/office/drawing/2014/main" id="{9FEA9984-3C61-B64F-5379-681DAD0FDABC}"/>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224119" y="0"/>
          <a:ext cx="2678205" cy="1062452"/>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116644</xdr:colOff>
      <xdr:row>5</xdr:row>
      <xdr:rowOff>12155</xdr:rowOff>
    </xdr:to>
    <xdr:pic>
      <xdr:nvPicPr>
        <xdr:cNvPr id="2" name="Imagen 1" descr="Forma&#10;&#10;El contenido generado por IA puede ser incorrecto.">
          <a:extLst>
            <a:ext uri="{FF2B5EF4-FFF2-40B4-BE49-F238E27FC236}">
              <a16:creationId xmlns:a16="http://schemas.microsoft.com/office/drawing/2014/main" id="{7ED6396A-1FE6-44FF-886F-A0BABF20E4E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0"/>
          <a:ext cx="2688394" cy="1059905"/>
        </a:xfrm>
        <a:prstGeom prst="rect">
          <a:avLst/>
        </a:prstGeom>
        <a:noFill/>
        <a:ln>
          <a:noFill/>
        </a:ln>
      </xdr:spPr>
    </xdr:pic>
    <xdr:clientData/>
  </xdr:twoCellAnchor>
  <xdr:twoCellAnchor editAs="oneCell">
    <xdr:from>
      <xdr:col>3</xdr:col>
      <xdr:colOff>323850</xdr:colOff>
      <xdr:row>0</xdr:row>
      <xdr:rowOff>85725</xdr:rowOff>
    </xdr:from>
    <xdr:to>
      <xdr:col>8</xdr:col>
      <xdr:colOff>820166</xdr:colOff>
      <xdr:row>4</xdr:row>
      <xdr:rowOff>152400</xdr:rowOff>
    </xdr:to>
    <xdr:pic>
      <xdr:nvPicPr>
        <xdr:cNvPr id="4" name="Imagen 3">
          <a:extLst>
            <a:ext uri="{FF2B5EF4-FFF2-40B4-BE49-F238E27FC236}">
              <a16:creationId xmlns:a16="http://schemas.microsoft.com/office/drawing/2014/main" id="{D8B68B9D-4CF4-4AD3-BC16-E2C29350F12B}"/>
            </a:ext>
          </a:extLst>
        </xdr:cNvPr>
        <xdr:cNvPicPr>
          <a:picLocks noChangeAspect="1"/>
        </xdr:cNvPicPr>
      </xdr:nvPicPr>
      <xdr:blipFill rotWithShape="1">
        <a:blip xmlns:r="http://schemas.openxmlformats.org/officeDocument/2006/relationships" r:embed="rId2"/>
        <a:srcRect r="41709"/>
        <a:stretch>
          <a:fillRect/>
        </a:stretch>
      </xdr:blipFill>
      <xdr:spPr bwMode="auto">
        <a:xfrm>
          <a:off x="2943225" y="85725"/>
          <a:ext cx="4687316" cy="904875"/>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4CF69F-684A-46CB-8B74-021C0AF82C5F}">
  <dimension ref="A1:O79"/>
  <sheetViews>
    <sheetView tabSelected="1" topLeftCell="A63" zoomScale="110" zoomScaleNormal="110" workbookViewId="0">
      <selection activeCell="D21" sqref="D21"/>
    </sheetView>
  </sheetViews>
  <sheetFormatPr defaultColWidth="9" defaultRowHeight="14.25"/>
  <cols>
    <col min="1" max="1" width="23.125" style="5" customWidth="1"/>
    <col min="2" max="2" width="17.75" style="5" customWidth="1"/>
    <col min="3" max="3" width="25.625" style="5" customWidth="1"/>
    <col min="4" max="4" width="17.75" style="5" customWidth="1"/>
    <col min="5" max="6" width="15.125" style="5" customWidth="1"/>
    <col min="7" max="11" width="14.375" style="5" customWidth="1"/>
    <col min="12" max="12" width="10.25" style="5" customWidth="1"/>
    <col min="13" max="13" width="18.5" style="5" customWidth="1"/>
    <col min="14" max="14" width="39.25" style="5" customWidth="1"/>
    <col min="15" max="15" width="19.75" style="5" customWidth="1"/>
    <col min="16" max="16" width="11.5" style="5" customWidth="1"/>
    <col min="17" max="17" width="11.875" style="5" customWidth="1"/>
    <col min="18" max="997" width="7.125" style="5" customWidth="1"/>
    <col min="998" max="1026" width="7.875" style="5" customWidth="1"/>
    <col min="1027" max="16384" width="9" style="5"/>
  </cols>
  <sheetData>
    <row r="1" spans="1:14" ht="16.5">
      <c r="A1" s="4"/>
    </row>
    <row r="2" spans="1:14" ht="16.5">
      <c r="A2" s="6"/>
      <c r="C2" s="4"/>
    </row>
    <row r="3" spans="1:14">
      <c r="A3" s="6"/>
      <c r="C3" s="6"/>
    </row>
    <row r="4" spans="1:14">
      <c r="C4" s="6"/>
    </row>
    <row r="5" spans="1:14">
      <c r="C5" s="6"/>
    </row>
    <row r="7" spans="1:14" ht="16.5">
      <c r="A7" s="83" t="s">
        <v>0</v>
      </c>
      <c r="B7" s="84"/>
      <c r="C7" s="84"/>
      <c r="D7" s="84"/>
      <c r="E7" s="84"/>
      <c r="F7" s="84"/>
      <c r="G7" s="84"/>
      <c r="H7" s="84"/>
      <c r="I7" s="84"/>
      <c r="J7" s="84"/>
      <c r="K7" s="84"/>
      <c r="L7" s="84"/>
      <c r="M7" s="84"/>
      <c r="N7" s="85"/>
    </row>
    <row r="8" spans="1:14" ht="16.5">
      <c r="A8" s="7"/>
      <c r="B8" s="7"/>
      <c r="C8" s="7"/>
      <c r="D8" s="7"/>
      <c r="E8" s="7"/>
      <c r="F8" s="7"/>
      <c r="G8" s="7"/>
      <c r="H8" s="7"/>
      <c r="I8" s="7"/>
      <c r="J8" s="7"/>
      <c r="K8" s="8"/>
      <c r="L8" s="8"/>
      <c r="M8" s="8"/>
      <c r="N8" s="8"/>
    </row>
    <row r="9" spans="1:14" ht="16.5">
      <c r="A9" s="99" t="s">
        <v>1</v>
      </c>
      <c r="B9" s="99"/>
      <c r="C9" s="99"/>
      <c r="D9" s="99"/>
      <c r="E9" s="7"/>
      <c r="F9" s="7"/>
      <c r="G9" s="7"/>
      <c r="H9" s="7"/>
      <c r="I9" s="7"/>
      <c r="J9" s="7"/>
      <c r="K9" s="8"/>
      <c r="L9" s="8"/>
      <c r="M9" s="8"/>
      <c r="N9" s="8"/>
    </row>
    <row r="10" spans="1:14" ht="16.5">
      <c r="A10" s="99" t="s">
        <v>2</v>
      </c>
      <c r="B10" s="99"/>
      <c r="C10" s="99"/>
      <c r="D10" s="99"/>
      <c r="E10" s="8"/>
      <c r="F10" s="8"/>
      <c r="G10" s="8"/>
      <c r="H10" s="8"/>
      <c r="I10" s="8"/>
      <c r="J10" s="8"/>
      <c r="K10" s="8"/>
      <c r="L10" s="8"/>
      <c r="M10" s="8"/>
      <c r="N10" s="8"/>
    </row>
    <row r="11" spans="1:14" ht="78" customHeight="1">
      <c r="A11" s="86" t="s">
        <v>3</v>
      </c>
      <c r="B11" s="87"/>
      <c r="C11" s="87"/>
      <c r="D11" s="87"/>
      <c r="E11" s="87"/>
      <c r="F11" s="87"/>
      <c r="G11" s="87"/>
      <c r="H11" s="87"/>
      <c r="I11" s="87"/>
      <c r="J11" s="87"/>
      <c r="K11" s="87"/>
      <c r="L11" s="87"/>
      <c r="M11" s="87"/>
      <c r="N11" s="88"/>
    </row>
    <row r="12" spans="1:14" ht="9" customHeight="1">
      <c r="A12" s="92"/>
      <c r="B12" s="93"/>
      <c r="C12" s="93"/>
      <c r="D12" s="93"/>
      <c r="E12" s="93"/>
      <c r="F12" s="93"/>
      <c r="G12" s="93"/>
      <c r="H12" s="93"/>
      <c r="I12" s="93"/>
      <c r="J12" s="93"/>
      <c r="K12" s="93"/>
      <c r="L12" s="93"/>
      <c r="M12" s="93"/>
      <c r="N12" s="94"/>
    </row>
    <row r="13" spans="1:14" ht="42.75" customHeight="1">
      <c r="A13" s="89" t="s">
        <v>4</v>
      </c>
      <c r="B13" s="90"/>
      <c r="C13" s="90"/>
      <c r="D13" s="90"/>
      <c r="E13" s="90"/>
      <c r="F13" s="90"/>
      <c r="G13" s="90"/>
      <c r="H13" s="90"/>
      <c r="I13" s="90"/>
      <c r="J13" s="90"/>
      <c r="K13" s="90"/>
      <c r="L13" s="90"/>
      <c r="M13" s="90"/>
      <c r="N13" s="91"/>
    </row>
    <row r="14" spans="1:14" ht="16.5">
      <c r="A14" s="8"/>
      <c r="B14" s="8"/>
      <c r="C14" s="8"/>
      <c r="D14" s="8"/>
      <c r="E14" s="8"/>
      <c r="F14" s="8"/>
      <c r="G14" s="8"/>
      <c r="H14" s="8"/>
      <c r="I14" s="8"/>
      <c r="J14" s="8"/>
      <c r="K14" s="8"/>
      <c r="L14" s="8"/>
      <c r="M14" s="8"/>
      <c r="N14" s="8"/>
    </row>
    <row r="15" spans="1:14" s="8" customFormat="1" ht="16.5">
      <c r="A15" s="9" t="s">
        <v>5</v>
      </c>
      <c r="B15" s="10"/>
      <c r="D15" s="11"/>
      <c r="E15" s="12"/>
      <c r="F15" s="12"/>
      <c r="G15" s="12"/>
      <c r="H15" s="12"/>
      <c r="I15" s="12"/>
      <c r="J15" s="12"/>
      <c r="K15" s="12"/>
      <c r="L15" s="12"/>
      <c r="M15" s="12"/>
      <c r="N15" s="12"/>
    </row>
    <row r="16" spans="1:14" s="8" customFormat="1" ht="16.5">
      <c r="A16" s="13" t="s">
        <v>6</v>
      </c>
      <c r="B16" s="14"/>
      <c r="C16" s="15"/>
      <c r="D16" s="16"/>
      <c r="E16" s="12"/>
      <c r="F16" s="12"/>
      <c r="G16" s="12"/>
      <c r="H16" s="12"/>
      <c r="I16" s="12"/>
      <c r="J16" s="12"/>
      <c r="K16" s="12"/>
      <c r="L16" s="12"/>
      <c r="M16" s="12"/>
      <c r="N16" s="12"/>
    </row>
    <row r="17" spans="1:15" s="8" customFormat="1" ht="16.5">
      <c r="A17" s="17" t="s">
        <v>7</v>
      </c>
      <c r="B17" s="18"/>
      <c r="C17" s="16"/>
      <c r="D17" s="16"/>
      <c r="E17" s="12"/>
      <c r="F17" s="12"/>
      <c r="G17" s="12"/>
      <c r="H17" s="12"/>
      <c r="I17" s="12"/>
      <c r="J17" s="12"/>
      <c r="K17" s="12"/>
      <c r="L17" s="12"/>
      <c r="M17" s="12"/>
      <c r="N17" s="12"/>
    </row>
    <row r="18" spans="1:15" s="8" customFormat="1" ht="28.5">
      <c r="A18" s="17" t="s">
        <v>8</v>
      </c>
      <c r="B18" s="18"/>
      <c r="C18" s="16"/>
      <c r="D18" s="16"/>
      <c r="E18" s="12"/>
      <c r="F18" s="12"/>
      <c r="G18" s="12"/>
      <c r="H18" s="12"/>
      <c r="I18" s="12"/>
      <c r="J18" s="12"/>
      <c r="K18" s="12"/>
      <c r="L18" s="12"/>
      <c r="M18" s="12"/>
      <c r="N18" s="12"/>
    </row>
    <row r="19" spans="1:15" s="8" customFormat="1" ht="28.5">
      <c r="A19" s="13" t="s">
        <v>9</v>
      </c>
      <c r="B19" s="19">
        <v>46023</v>
      </c>
      <c r="C19" s="12"/>
      <c r="D19" s="12"/>
      <c r="E19" s="12"/>
      <c r="F19" s="12"/>
      <c r="G19" s="12"/>
      <c r="H19" s="12"/>
      <c r="I19" s="12"/>
      <c r="J19" s="12"/>
      <c r="K19" s="12"/>
      <c r="L19" s="12"/>
      <c r="M19" s="12"/>
      <c r="N19" s="12"/>
    </row>
    <row r="20" spans="1:15" s="8" customFormat="1" ht="28.5">
      <c r="A20" s="13" t="s">
        <v>10</v>
      </c>
      <c r="B20" s="19">
        <v>46387</v>
      </c>
      <c r="C20" s="12"/>
      <c r="D20" s="12"/>
      <c r="E20" s="12"/>
      <c r="F20" s="12"/>
      <c r="G20" s="12"/>
      <c r="H20" s="12"/>
      <c r="I20" s="12"/>
      <c r="J20" s="12"/>
      <c r="K20" s="12"/>
      <c r="L20" s="12"/>
      <c r="M20" s="12"/>
      <c r="N20" s="12"/>
    </row>
    <row r="21" spans="1:15" s="8" customFormat="1" ht="16.5">
      <c r="A21" s="20" t="s">
        <v>11</v>
      </c>
      <c r="B21" s="20">
        <f>B20-B19+1</f>
        <v>365</v>
      </c>
      <c r="C21" s="12"/>
      <c r="D21" s="12"/>
      <c r="E21" s="12"/>
      <c r="F21" s="12"/>
      <c r="G21" s="21"/>
      <c r="H21" s="21"/>
      <c r="I21" s="21"/>
      <c r="J21" s="21"/>
      <c r="K21" s="12"/>
      <c r="L21" s="12"/>
      <c r="M21" s="12"/>
      <c r="N21" s="12"/>
    </row>
    <row r="22" spans="1:15" s="8" customFormat="1" ht="28.5">
      <c r="A22" s="22"/>
      <c r="B22" s="12"/>
      <c r="C22" s="12"/>
      <c r="D22" s="12"/>
      <c r="E22" s="12"/>
      <c r="F22" s="12"/>
      <c r="G22" s="23"/>
      <c r="H22" s="23"/>
      <c r="I22" s="23"/>
      <c r="J22" s="23"/>
      <c r="K22" s="12"/>
      <c r="L22" s="24" t="s">
        <v>12</v>
      </c>
      <c r="M22" s="24" t="s">
        <v>13</v>
      </c>
      <c r="N22" s="12"/>
    </row>
    <row r="23" spans="1:15" s="8" customFormat="1" ht="14.25" customHeight="1">
      <c r="A23" s="22"/>
      <c r="B23" s="12"/>
      <c r="C23" s="12"/>
      <c r="D23" s="12"/>
      <c r="E23" s="12"/>
      <c r="F23" s="12"/>
      <c r="G23" s="12"/>
      <c r="H23" s="12"/>
      <c r="I23" s="12"/>
      <c r="J23" s="12"/>
      <c r="K23" s="12"/>
      <c r="L23" s="59">
        <v>2026</v>
      </c>
      <c r="M23" s="25" t="e">
        <f>B15/(B16+B17+B18)</f>
        <v>#DIV/0!</v>
      </c>
      <c r="N23" s="26"/>
    </row>
    <row r="24" spans="1:15" s="8" customFormat="1" ht="13.9" customHeight="1">
      <c r="A24" s="22"/>
      <c r="B24" s="12"/>
      <c r="C24" s="12"/>
      <c r="D24" s="12"/>
      <c r="E24" s="12"/>
      <c r="F24" s="12"/>
      <c r="G24" s="12"/>
      <c r="I24" s="12"/>
      <c r="J24" s="12"/>
      <c r="K24" s="12"/>
      <c r="L24" s="12"/>
      <c r="M24" s="12"/>
      <c r="N24" s="12"/>
    </row>
    <row r="25" spans="1:15" s="8" customFormat="1" ht="28.5">
      <c r="A25" s="24" t="s">
        <v>14</v>
      </c>
      <c r="B25" s="24" t="s">
        <v>15</v>
      </c>
      <c r="C25" s="24" t="s">
        <v>16</v>
      </c>
      <c r="D25" s="24" t="s">
        <v>17</v>
      </c>
      <c r="E25" s="27" t="s">
        <v>18</v>
      </c>
      <c r="F25" s="28" t="s">
        <v>19</v>
      </c>
      <c r="G25" s="29" t="s">
        <v>20</v>
      </c>
      <c r="H25" s="29" t="s">
        <v>21</v>
      </c>
      <c r="I25" s="29" t="s">
        <v>22</v>
      </c>
      <c r="J25" s="29" t="s">
        <v>23</v>
      </c>
      <c r="K25" s="29" t="s">
        <v>24</v>
      </c>
      <c r="L25" s="96" t="s">
        <v>25</v>
      </c>
      <c r="M25" s="96"/>
      <c r="N25" s="96"/>
      <c r="O25" s="30"/>
    </row>
    <row r="26" spans="1:15" s="8" customFormat="1" ht="16.5">
      <c r="A26" s="82"/>
      <c r="B26" s="82" t="s">
        <v>26</v>
      </c>
      <c r="C26" s="57"/>
      <c r="D26" s="69"/>
      <c r="E26" s="32"/>
      <c r="F26" s="32"/>
      <c r="G26" s="46">
        <f>IF(E26=0,0,F26-E26+1)</f>
        <v>0</v>
      </c>
      <c r="H26" s="46">
        <f>IF(E27&lt;F26,0,IF(OR(F26=$B$20,E27=""),0,E27-F26-1))</f>
        <v>0</v>
      </c>
      <c r="I26" s="46">
        <f>(IF(H26&lt;30,0,H26-30))*D26</f>
        <v>0</v>
      </c>
      <c r="J26" s="47">
        <f>(IF(H26&lt;30,(G26+H26),(G26+30)))*D26</f>
        <v>0</v>
      </c>
      <c r="K26" s="46" t="e">
        <f t="shared" ref="K26:K29" si="0">$M$23/$B$21*J26</f>
        <v>#DIV/0!</v>
      </c>
      <c r="L26" s="95"/>
      <c r="M26" s="95"/>
      <c r="N26" s="95"/>
      <c r="O26" s="30"/>
    </row>
    <row r="27" spans="1:15" s="8" customFormat="1" ht="16.5">
      <c r="A27" s="82"/>
      <c r="B27" s="82"/>
      <c r="C27" s="57"/>
      <c r="D27" s="69"/>
      <c r="E27" s="32"/>
      <c r="F27" s="32"/>
      <c r="G27" s="70">
        <f>IF(E27=0,0,F27-E27+1)</f>
        <v>0</v>
      </c>
      <c r="H27" s="46">
        <f>IF(E28&lt;F27,0,IF(OR(F27=$B$20,E28=""),0,E28-F27-1))</f>
        <v>0</v>
      </c>
      <c r="I27" s="46">
        <f t="shared" ref="I27:I30" si="1">(IF(H27&lt;30,0,H27-30))*D27</f>
        <v>0</v>
      </c>
      <c r="J27" s="47">
        <f t="shared" ref="J27:J30" si="2">(IF(H27&lt;30,(G27+H27),(G27+30)))*D27</f>
        <v>0</v>
      </c>
      <c r="K27" s="48" t="e">
        <f t="shared" si="0"/>
        <v>#DIV/0!</v>
      </c>
      <c r="L27" s="95"/>
      <c r="M27" s="95"/>
      <c r="N27" s="95"/>
      <c r="O27" s="30"/>
    </row>
    <row r="28" spans="1:15" s="8" customFormat="1" ht="16.5">
      <c r="A28" s="82"/>
      <c r="B28" s="82"/>
      <c r="C28" s="57"/>
      <c r="D28" s="31"/>
      <c r="E28" s="32"/>
      <c r="F28" s="32"/>
      <c r="G28" s="46">
        <f>IF(E28=0,0,F28-E28+1)</f>
        <v>0</v>
      </c>
      <c r="H28" s="46">
        <f t="shared" ref="H28:H30" si="3">IF(E29&lt;F28,0,IF(OR(F28=$B$20,E29=""),0,E29-F28-1))</f>
        <v>0</v>
      </c>
      <c r="I28" s="46">
        <f t="shared" si="1"/>
        <v>0</v>
      </c>
      <c r="J28" s="47">
        <f t="shared" si="2"/>
        <v>0</v>
      </c>
      <c r="K28" s="48" t="e">
        <f t="shared" si="0"/>
        <v>#DIV/0!</v>
      </c>
      <c r="L28" s="95"/>
      <c r="M28" s="95"/>
      <c r="N28" s="95"/>
      <c r="O28" s="30"/>
    </row>
    <row r="29" spans="1:15" s="8" customFormat="1" ht="16.5">
      <c r="A29" s="82"/>
      <c r="B29" s="82"/>
      <c r="C29" s="57"/>
      <c r="D29" s="31"/>
      <c r="E29" s="32"/>
      <c r="F29" s="32"/>
      <c r="G29" s="46">
        <f t="shared" ref="G29" si="4">IF(E29=0,0,F29-E29+1)</f>
        <v>0</v>
      </c>
      <c r="H29" s="46">
        <f t="shared" si="3"/>
        <v>0</v>
      </c>
      <c r="I29" s="46">
        <f t="shared" si="1"/>
        <v>0</v>
      </c>
      <c r="J29" s="47">
        <f t="shared" si="2"/>
        <v>0</v>
      </c>
      <c r="K29" s="48" t="e">
        <f t="shared" si="0"/>
        <v>#DIV/0!</v>
      </c>
      <c r="L29" s="100"/>
      <c r="M29" s="101"/>
      <c r="N29" s="102"/>
      <c r="O29" s="30"/>
    </row>
    <row r="30" spans="1:15" s="8" customFormat="1" ht="16.5">
      <c r="A30" s="82"/>
      <c r="B30" s="82"/>
      <c r="C30" s="57"/>
      <c r="D30" s="31"/>
      <c r="E30" s="32"/>
      <c r="F30" s="32"/>
      <c r="G30" s="46">
        <f>IF(E30=0,0,F30-E30+1)</f>
        <v>0</v>
      </c>
      <c r="H30" s="46">
        <f t="shared" si="3"/>
        <v>0</v>
      </c>
      <c r="I30" s="46">
        <f t="shared" si="1"/>
        <v>0</v>
      </c>
      <c r="J30" s="47">
        <f t="shared" si="2"/>
        <v>0</v>
      </c>
      <c r="K30" s="46" t="e">
        <f>$M$23/$B$21*J30</f>
        <v>#DIV/0!</v>
      </c>
      <c r="L30" s="95"/>
      <c r="M30" s="95"/>
      <c r="N30" s="95"/>
      <c r="O30" s="30"/>
    </row>
    <row r="31" spans="1:15" s="8" customFormat="1" ht="16.5">
      <c r="A31" s="82"/>
      <c r="B31" s="82"/>
      <c r="C31" s="71"/>
      <c r="D31" s="72"/>
      <c r="E31" s="80"/>
      <c r="F31" s="81"/>
      <c r="G31" s="72">
        <f>SUM(G26:G30)</f>
        <v>0</v>
      </c>
      <c r="H31" s="72">
        <f>SUM(H26:H30)</f>
        <v>0</v>
      </c>
      <c r="I31" s="73">
        <f>(IF(H31&lt;30,0,H31-30))</f>
        <v>0</v>
      </c>
      <c r="J31" s="75">
        <f>SUM(J26:J30)-I31</f>
        <v>0</v>
      </c>
      <c r="K31" s="74"/>
      <c r="L31" s="95"/>
      <c r="M31" s="95"/>
      <c r="N31" s="95"/>
      <c r="O31" s="30"/>
    </row>
    <row r="32" spans="1:15" s="8" customFormat="1" ht="16.5">
      <c r="A32" s="77" t="s">
        <v>27</v>
      </c>
      <c r="B32" s="97"/>
      <c r="C32" s="97"/>
      <c r="D32" s="97"/>
      <c r="E32" s="97"/>
      <c r="F32" s="97"/>
      <c r="G32" s="97"/>
      <c r="H32" s="97"/>
      <c r="I32" s="97"/>
      <c r="J32" s="98"/>
      <c r="K32" s="76" t="e">
        <f>$M$23/$B$21*J31</f>
        <v>#DIV/0!</v>
      </c>
      <c r="L32" s="65"/>
      <c r="M32" s="65"/>
      <c r="N32" s="65"/>
      <c r="O32" s="30"/>
    </row>
    <row r="33" spans="1:15" s="8" customFormat="1" ht="16.5">
      <c r="A33" s="33"/>
      <c r="B33" s="34"/>
      <c r="C33" s="34"/>
      <c r="D33" s="12"/>
      <c r="E33" s="35"/>
      <c r="F33" s="35"/>
      <c r="G33" s="36"/>
      <c r="H33" s="36"/>
      <c r="I33" s="36"/>
      <c r="J33" s="36"/>
      <c r="K33" s="37"/>
      <c r="L33" s="65"/>
      <c r="M33" s="65"/>
      <c r="N33" s="65"/>
      <c r="O33" s="30"/>
    </row>
    <row r="34" spans="1:15" s="8" customFormat="1" ht="28.5">
      <c r="A34" s="24" t="s">
        <v>14</v>
      </c>
      <c r="B34" s="24" t="s">
        <v>15</v>
      </c>
      <c r="C34" s="24" t="s">
        <v>16</v>
      </c>
      <c r="D34" s="24" t="s">
        <v>17</v>
      </c>
      <c r="E34" s="27" t="s">
        <v>18</v>
      </c>
      <c r="F34" s="28" t="s">
        <v>19</v>
      </c>
      <c r="G34" s="29" t="s">
        <v>20</v>
      </c>
      <c r="H34" s="29" t="s">
        <v>21</v>
      </c>
      <c r="I34" s="29" t="s">
        <v>22</v>
      </c>
      <c r="J34" s="29" t="s">
        <v>23</v>
      </c>
      <c r="K34" s="29" t="s">
        <v>24</v>
      </c>
      <c r="L34" s="96" t="s">
        <v>25</v>
      </c>
      <c r="M34" s="96"/>
      <c r="N34" s="96"/>
      <c r="O34" s="30"/>
    </row>
    <row r="35" spans="1:15" s="8" customFormat="1" ht="16.5">
      <c r="A35" s="82"/>
      <c r="B35" s="82" t="s">
        <v>28</v>
      </c>
      <c r="C35" s="57"/>
      <c r="D35" s="38"/>
      <c r="E35" s="58"/>
      <c r="F35" s="58"/>
      <c r="G35" s="46">
        <f>IF(E35=0,0,F35-E35+1)</f>
        <v>0</v>
      </c>
      <c r="H35" s="46">
        <f>IF(E36&lt;F35,0,IF(OR(F35=$B$20,E36=""),0,E36-F35-1))</f>
        <v>0</v>
      </c>
      <c r="I35" s="46">
        <f>(IF(H35&lt;30,0,H35-30))*D35</f>
        <v>0</v>
      </c>
      <c r="J35" s="47">
        <f>(IF(H35&lt;30,(G35+H35),(G35+30)))*D35</f>
        <v>0</v>
      </c>
      <c r="K35" s="49" t="e">
        <f>$M$23/$B$21*J35</f>
        <v>#DIV/0!</v>
      </c>
      <c r="L35" s="95"/>
      <c r="M35" s="95"/>
      <c r="N35" s="95"/>
    </row>
    <row r="36" spans="1:15" s="8" customFormat="1" ht="16.5">
      <c r="A36" s="82"/>
      <c r="B36" s="82"/>
      <c r="C36" s="57"/>
      <c r="D36" s="38"/>
      <c r="E36" s="58"/>
      <c r="F36" s="58"/>
      <c r="G36" s="46">
        <f t="shared" ref="G36" si="5">IF(E36=0,0,F36-E36+1)</f>
        <v>0</v>
      </c>
      <c r="H36" s="46">
        <f t="shared" ref="H36:H39" si="6">IF(E37&lt;F36,0,IF(OR(F36=$B$20,E37=""),0,E37-F36-1))</f>
        <v>0</v>
      </c>
      <c r="I36" s="46">
        <f t="shared" ref="I36:I39" si="7">(IF(H36&lt;30,0,H36-30))*D36</f>
        <v>0</v>
      </c>
      <c r="J36" s="47">
        <f t="shared" ref="J36:J39" si="8">(IF(H36&lt;30,(G36+H36),(G36+30)))*D36</f>
        <v>0</v>
      </c>
      <c r="K36" s="49" t="e">
        <f t="shared" ref="K36:K39" si="9">$M$23/$B$21*J36</f>
        <v>#DIV/0!</v>
      </c>
      <c r="L36" s="95"/>
      <c r="M36" s="95"/>
      <c r="N36" s="95"/>
    </row>
    <row r="37" spans="1:15" s="8" customFormat="1" ht="16.5">
      <c r="A37" s="82"/>
      <c r="B37" s="82"/>
      <c r="C37" s="57"/>
      <c r="D37" s="38"/>
      <c r="E37" s="58"/>
      <c r="F37" s="58"/>
      <c r="G37" s="46">
        <f>IF(E37=0,0,F37-E37+1)</f>
        <v>0</v>
      </c>
      <c r="H37" s="46">
        <f t="shared" si="6"/>
        <v>0</v>
      </c>
      <c r="I37" s="46">
        <f t="shared" si="7"/>
        <v>0</v>
      </c>
      <c r="J37" s="47">
        <f t="shared" si="8"/>
        <v>0</v>
      </c>
      <c r="K37" s="49" t="e">
        <f t="shared" si="9"/>
        <v>#DIV/0!</v>
      </c>
      <c r="L37" s="95"/>
      <c r="M37" s="95"/>
      <c r="N37" s="95"/>
    </row>
    <row r="38" spans="1:15" s="8" customFormat="1" ht="16.5">
      <c r="A38" s="82"/>
      <c r="B38" s="82"/>
      <c r="C38" s="57"/>
      <c r="D38" s="38"/>
      <c r="E38" s="58"/>
      <c r="F38" s="58"/>
      <c r="G38" s="46">
        <f t="shared" ref="G38" si="10">IF(E38=0,0,F38-E38+1)</f>
        <v>0</v>
      </c>
      <c r="H38" s="46">
        <f t="shared" si="6"/>
        <v>0</v>
      </c>
      <c r="I38" s="46">
        <f t="shared" si="7"/>
        <v>0</v>
      </c>
      <c r="J38" s="47">
        <f t="shared" si="8"/>
        <v>0</v>
      </c>
      <c r="K38" s="49" t="e">
        <f t="shared" si="9"/>
        <v>#DIV/0!</v>
      </c>
      <c r="L38" s="95"/>
      <c r="M38" s="95"/>
      <c r="N38" s="95"/>
    </row>
    <row r="39" spans="1:15" s="8" customFormat="1" ht="16.5">
      <c r="A39" s="82"/>
      <c r="B39" s="82"/>
      <c r="C39" s="57"/>
      <c r="D39" s="38"/>
      <c r="E39" s="58"/>
      <c r="F39" s="58"/>
      <c r="G39" s="46">
        <f>IF(E39=0,0,F39-E39+1)</f>
        <v>0</v>
      </c>
      <c r="H39" s="46">
        <f t="shared" si="6"/>
        <v>0</v>
      </c>
      <c r="I39" s="46">
        <f t="shared" si="7"/>
        <v>0</v>
      </c>
      <c r="J39" s="47">
        <f t="shared" si="8"/>
        <v>0</v>
      </c>
      <c r="K39" s="49" t="e">
        <f t="shared" si="9"/>
        <v>#DIV/0!</v>
      </c>
      <c r="L39" s="95"/>
      <c r="M39" s="95"/>
      <c r="N39" s="95"/>
    </row>
    <row r="40" spans="1:15" s="8" customFormat="1" ht="16.5">
      <c r="A40" s="82"/>
      <c r="B40" s="82"/>
      <c r="C40" s="71"/>
      <c r="D40" s="72"/>
      <c r="E40" s="80"/>
      <c r="F40" s="81"/>
      <c r="G40" s="72">
        <f>SUM(G35:G39)</f>
        <v>0</v>
      </c>
      <c r="H40" s="72">
        <f>SUM(H35:H39)</f>
        <v>0</v>
      </c>
      <c r="I40" s="73">
        <f>(IF(H40&lt;30,0,H40-30))</f>
        <v>0</v>
      </c>
      <c r="J40" s="75">
        <f>SUM(J35:J39)-I40</f>
        <v>0</v>
      </c>
      <c r="K40" s="74"/>
      <c r="L40" s="95"/>
      <c r="M40" s="95"/>
      <c r="N40" s="95"/>
    </row>
    <row r="41" spans="1:15" s="8" customFormat="1" ht="16.5">
      <c r="A41" s="77" t="s">
        <v>27</v>
      </c>
      <c r="B41" s="78"/>
      <c r="C41" s="78"/>
      <c r="D41" s="78"/>
      <c r="E41" s="78"/>
      <c r="F41" s="78"/>
      <c r="G41" s="78"/>
      <c r="H41" s="78"/>
      <c r="I41" s="78"/>
      <c r="J41" s="79"/>
      <c r="K41" s="76" t="e">
        <f>$M$23/$B$21*J40</f>
        <v>#DIV/0!</v>
      </c>
      <c r="L41" s="65"/>
      <c r="M41" s="65"/>
      <c r="N41" s="65"/>
    </row>
    <row r="42" spans="1:15" s="8" customFormat="1" ht="16.5">
      <c r="A42" s="34"/>
      <c r="B42" s="34"/>
      <c r="C42" s="34"/>
      <c r="D42" s="12"/>
      <c r="E42" s="35"/>
      <c r="F42" s="35"/>
      <c r="G42" s="36"/>
      <c r="H42" s="36"/>
      <c r="I42" s="36"/>
      <c r="J42" s="36"/>
      <c r="K42" s="37"/>
      <c r="L42" s="66"/>
      <c r="M42" s="65"/>
      <c r="N42" s="65"/>
    </row>
    <row r="43" spans="1:15" s="8" customFormat="1" ht="28.5">
      <c r="A43" s="24" t="s">
        <v>14</v>
      </c>
      <c r="B43" s="24" t="s">
        <v>15</v>
      </c>
      <c r="C43" s="24" t="s">
        <v>16</v>
      </c>
      <c r="D43" s="24" t="s">
        <v>17</v>
      </c>
      <c r="E43" s="27" t="s">
        <v>18</v>
      </c>
      <c r="F43" s="28" t="s">
        <v>19</v>
      </c>
      <c r="G43" s="29" t="s">
        <v>20</v>
      </c>
      <c r="H43" s="29" t="s">
        <v>21</v>
      </c>
      <c r="I43" s="29" t="s">
        <v>22</v>
      </c>
      <c r="J43" s="29" t="s">
        <v>23</v>
      </c>
      <c r="K43" s="29" t="s">
        <v>24</v>
      </c>
      <c r="L43" s="96" t="s">
        <v>25</v>
      </c>
      <c r="M43" s="96"/>
      <c r="N43" s="96"/>
    </row>
    <row r="44" spans="1:15" s="8" customFormat="1" ht="16.5">
      <c r="A44" s="82">
        <v>1</v>
      </c>
      <c r="B44" s="82" t="s">
        <v>29</v>
      </c>
      <c r="C44" s="57"/>
      <c r="D44" s="38"/>
      <c r="E44" s="58"/>
      <c r="F44" s="58"/>
      <c r="G44" s="46">
        <f>IF(E44=0,0,F44-E44+1)</f>
        <v>0</v>
      </c>
      <c r="H44" s="46">
        <f>IF(E45&lt;F44,0,IF(OR(F44=$B$20,E45=""),0,E45-F44-1))</f>
        <v>0</v>
      </c>
      <c r="I44" s="46">
        <f>(IF(H44&lt;30,0,H44-30))*D44</f>
        <v>0</v>
      </c>
      <c r="J44" s="47">
        <f>(IF(H44&lt;30,(G44+H44),(G44+30)))*D44</f>
        <v>0</v>
      </c>
      <c r="K44" s="49" t="e">
        <f t="shared" ref="K44:K48" si="11">$M$23/$B$21*J44</f>
        <v>#DIV/0!</v>
      </c>
      <c r="L44" s="95"/>
      <c r="M44" s="95"/>
      <c r="N44" s="95"/>
    </row>
    <row r="45" spans="1:15" s="8" customFormat="1" ht="16.5">
      <c r="A45" s="82"/>
      <c r="B45" s="82"/>
      <c r="C45" s="57"/>
      <c r="D45" s="38"/>
      <c r="E45" s="58"/>
      <c r="F45" s="58"/>
      <c r="G45" s="46">
        <f t="shared" ref="G45:G47" si="12">IF(E45=0,0,F45-E45+1)</f>
        <v>0</v>
      </c>
      <c r="H45" s="46">
        <f t="shared" ref="H45:H48" si="13">IF(E46&lt;F45,0,IF(OR(F45=$B$20,E46=""),0,E46-F45-1))</f>
        <v>0</v>
      </c>
      <c r="I45" s="46">
        <f t="shared" ref="I45:I48" si="14">(IF(H45&lt;30,0,H45-30))*D45</f>
        <v>0</v>
      </c>
      <c r="J45" s="47">
        <f t="shared" ref="J45:J48" si="15">(IF(H45&lt;30,(G45+H45),(G45+30)))*D45</f>
        <v>0</v>
      </c>
      <c r="K45" s="49" t="e">
        <f t="shared" si="11"/>
        <v>#DIV/0!</v>
      </c>
      <c r="L45" s="95"/>
      <c r="M45" s="95"/>
      <c r="N45" s="95"/>
    </row>
    <row r="46" spans="1:15" s="8" customFormat="1" ht="16.5">
      <c r="A46" s="82"/>
      <c r="B46" s="82"/>
      <c r="C46" s="57"/>
      <c r="D46" s="38"/>
      <c r="E46" s="58"/>
      <c r="F46" s="58"/>
      <c r="G46" s="46">
        <f>IF(E46=0,0,F46-E46+1)</f>
        <v>0</v>
      </c>
      <c r="H46" s="46">
        <f t="shared" si="13"/>
        <v>0</v>
      </c>
      <c r="I46" s="46">
        <f t="shared" si="14"/>
        <v>0</v>
      </c>
      <c r="J46" s="47">
        <f t="shared" si="15"/>
        <v>0</v>
      </c>
      <c r="K46" s="49" t="e">
        <f t="shared" si="11"/>
        <v>#DIV/0!</v>
      </c>
      <c r="L46" s="95"/>
      <c r="M46" s="95"/>
      <c r="N46" s="95"/>
    </row>
    <row r="47" spans="1:15" s="8" customFormat="1" ht="16.5">
      <c r="A47" s="82"/>
      <c r="B47" s="82"/>
      <c r="C47" s="57"/>
      <c r="D47" s="38"/>
      <c r="E47" s="58"/>
      <c r="F47" s="58"/>
      <c r="G47" s="46">
        <f t="shared" si="12"/>
        <v>0</v>
      </c>
      <c r="H47" s="46">
        <f t="shared" si="13"/>
        <v>0</v>
      </c>
      <c r="I47" s="46">
        <f t="shared" si="14"/>
        <v>0</v>
      </c>
      <c r="J47" s="47">
        <f t="shared" si="15"/>
        <v>0</v>
      </c>
      <c r="K47" s="49" t="e">
        <f t="shared" si="11"/>
        <v>#DIV/0!</v>
      </c>
      <c r="L47" s="95"/>
      <c r="M47" s="95"/>
      <c r="N47" s="95"/>
    </row>
    <row r="48" spans="1:15" s="8" customFormat="1" ht="16.5">
      <c r="A48" s="82"/>
      <c r="B48" s="82"/>
      <c r="C48" s="57"/>
      <c r="D48" s="38"/>
      <c r="E48" s="58"/>
      <c r="F48" s="58"/>
      <c r="G48" s="46">
        <f>IF(E48=0,0,F48-E48+1)</f>
        <v>0</v>
      </c>
      <c r="H48" s="46">
        <f t="shared" si="13"/>
        <v>0</v>
      </c>
      <c r="I48" s="46">
        <f t="shared" si="14"/>
        <v>0</v>
      </c>
      <c r="J48" s="47">
        <f t="shared" si="15"/>
        <v>0</v>
      </c>
      <c r="K48" s="49" t="e">
        <f t="shared" si="11"/>
        <v>#DIV/0!</v>
      </c>
      <c r="L48" s="95"/>
      <c r="M48" s="95"/>
      <c r="N48" s="95"/>
    </row>
    <row r="49" spans="1:14" s="8" customFormat="1" ht="16.5">
      <c r="A49" s="82"/>
      <c r="B49" s="82"/>
      <c r="C49" s="71"/>
      <c r="D49" s="72"/>
      <c r="E49" s="80"/>
      <c r="F49" s="81"/>
      <c r="G49" s="72">
        <f>SUM(G44:G48)</f>
        <v>0</v>
      </c>
      <c r="H49" s="72">
        <f>SUM(H44:H48)</f>
        <v>0</v>
      </c>
      <c r="I49" s="73">
        <f>(IF(H49&lt;30,0,H49-30))</f>
        <v>0</v>
      </c>
      <c r="J49" s="75">
        <f>SUM(J44:J48)-I49</f>
        <v>0</v>
      </c>
      <c r="K49" s="74"/>
      <c r="L49" s="95"/>
      <c r="M49" s="95"/>
      <c r="N49" s="95"/>
    </row>
    <row r="50" spans="1:14" s="8" customFormat="1" ht="16.5">
      <c r="A50" s="77" t="s">
        <v>27</v>
      </c>
      <c r="B50" s="78"/>
      <c r="C50" s="78"/>
      <c r="D50" s="78"/>
      <c r="E50" s="78"/>
      <c r="F50" s="78"/>
      <c r="G50" s="78"/>
      <c r="H50" s="78"/>
      <c r="I50" s="78"/>
      <c r="J50" s="79"/>
      <c r="K50" s="76" t="e">
        <f>$M$23/$B$21*J49</f>
        <v>#DIV/0!</v>
      </c>
      <c r="L50" s="65"/>
      <c r="M50" s="65"/>
      <c r="N50" s="65"/>
    </row>
    <row r="51" spans="1:14" s="8" customFormat="1" ht="16.5">
      <c r="A51" s="33"/>
      <c r="B51" s="33"/>
      <c r="C51" s="33"/>
      <c r="D51" s="12"/>
      <c r="E51" s="35"/>
      <c r="F51" s="35"/>
      <c r="G51" s="36"/>
      <c r="H51" s="36"/>
      <c r="I51" s="36"/>
      <c r="J51" s="36"/>
      <c r="K51" s="37"/>
      <c r="L51" s="65"/>
      <c r="M51" s="65"/>
      <c r="N51" s="65"/>
    </row>
    <row r="52" spans="1:14" s="8" customFormat="1" ht="28.5">
      <c r="A52" s="24" t="s">
        <v>14</v>
      </c>
      <c r="B52" s="24" t="s">
        <v>15</v>
      </c>
      <c r="C52" s="24" t="s">
        <v>16</v>
      </c>
      <c r="D52" s="24" t="s">
        <v>17</v>
      </c>
      <c r="E52" s="27" t="s">
        <v>18</v>
      </c>
      <c r="F52" s="28" t="s">
        <v>19</v>
      </c>
      <c r="G52" s="29" t="s">
        <v>20</v>
      </c>
      <c r="H52" s="29" t="s">
        <v>21</v>
      </c>
      <c r="I52" s="29" t="s">
        <v>22</v>
      </c>
      <c r="J52" s="29" t="s">
        <v>23</v>
      </c>
      <c r="K52" s="29" t="s">
        <v>24</v>
      </c>
      <c r="L52" s="96" t="s">
        <v>25</v>
      </c>
      <c r="M52" s="96"/>
      <c r="N52" s="96"/>
    </row>
    <row r="53" spans="1:14" s="8" customFormat="1" ht="16.5">
      <c r="A53" s="82">
        <v>2</v>
      </c>
      <c r="B53" s="82" t="s">
        <v>29</v>
      </c>
      <c r="C53" s="57"/>
      <c r="D53" s="38"/>
      <c r="E53" s="58"/>
      <c r="F53" s="58"/>
      <c r="G53" s="46">
        <f>IF(E53=0,0,F53-E53+1)</f>
        <v>0</v>
      </c>
      <c r="H53" s="46">
        <f>IF(E54&lt;F53,0,IF(OR(F53=$B$20,E54=""),0,E54-F53-1))</f>
        <v>0</v>
      </c>
      <c r="I53" s="46">
        <f>(IF(H53&lt;30,0,H53-30))*D53</f>
        <v>0</v>
      </c>
      <c r="J53" s="47">
        <f>(IF(H53&lt;30,(G53+H53),(G53+30)))*D53</f>
        <v>0</v>
      </c>
      <c r="K53" s="49" t="e">
        <f t="shared" ref="K53:K57" si="16">$M$23/$B$21*J53</f>
        <v>#DIV/0!</v>
      </c>
      <c r="L53" s="95"/>
      <c r="M53" s="95"/>
      <c r="N53" s="95"/>
    </row>
    <row r="54" spans="1:14" s="8" customFormat="1" ht="16.5">
      <c r="A54" s="82"/>
      <c r="B54" s="82"/>
      <c r="C54" s="57"/>
      <c r="D54" s="38"/>
      <c r="E54" s="58"/>
      <c r="F54" s="58"/>
      <c r="G54" s="46">
        <f t="shared" ref="G54" si="17">IF(E54=0,0,F54-E54+1)</f>
        <v>0</v>
      </c>
      <c r="H54" s="46">
        <f t="shared" ref="H54:H57" si="18">IF(E55&lt;F54,0,IF(OR(F54=$B$20,E55=""),0,E55-F54-1))</f>
        <v>0</v>
      </c>
      <c r="I54" s="46">
        <f t="shared" ref="I54:I57" si="19">(IF(H54&lt;30,0,H54-30))*D54</f>
        <v>0</v>
      </c>
      <c r="J54" s="47">
        <f t="shared" ref="J54:J57" si="20">(IF(H54&lt;30,(G54+H54),(G54+30)))*D54</f>
        <v>0</v>
      </c>
      <c r="K54" s="49" t="e">
        <f t="shared" si="16"/>
        <v>#DIV/0!</v>
      </c>
      <c r="L54" s="95"/>
      <c r="M54" s="95"/>
      <c r="N54" s="95"/>
    </row>
    <row r="55" spans="1:14" s="8" customFormat="1" ht="16.5">
      <c r="A55" s="82"/>
      <c r="B55" s="82"/>
      <c r="C55" s="57"/>
      <c r="D55" s="38"/>
      <c r="E55" s="58"/>
      <c r="F55" s="58"/>
      <c r="G55" s="46">
        <f>IF(E55=0,0,F55-E55+1)</f>
        <v>0</v>
      </c>
      <c r="H55" s="46">
        <f t="shared" si="18"/>
        <v>0</v>
      </c>
      <c r="I55" s="46">
        <f t="shared" si="19"/>
        <v>0</v>
      </c>
      <c r="J55" s="47">
        <f t="shared" si="20"/>
        <v>0</v>
      </c>
      <c r="K55" s="49" t="e">
        <f t="shared" si="16"/>
        <v>#DIV/0!</v>
      </c>
      <c r="L55" s="95"/>
      <c r="M55" s="95"/>
      <c r="N55" s="95"/>
    </row>
    <row r="56" spans="1:14" s="8" customFormat="1" ht="16.5">
      <c r="A56" s="82"/>
      <c r="B56" s="82"/>
      <c r="C56" s="57"/>
      <c r="D56" s="38"/>
      <c r="E56" s="58"/>
      <c r="F56" s="58"/>
      <c r="G56" s="46">
        <f t="shared" ref="G56" si="21">IF(E56=0,0,F56-E56+1)</f>
        <v>0</v>
      </c>
      <c r="H56" s="46">
        <f t="shared" si="18"/>
        <v>0</v>
      </c>
      <c r="I56" s="46">
        <f t="shared" si="19"/>
        <v>0</v>
      </c>
      <c r="J56" s="47">
        <f t="shared" si="20"/>
        <v>0</v>
      </c>
      <c r="K56" s="49" t="e">
        <f t="shared" si="16"/>
        <v>#DIV/0!</v>
      </c>
      <c r="L56" s="95"/>
      <c r="M56" s="95"/>
      <c r="N56" s="95"/>
    </row>
    <row r="57" spans="1:14" s="8" customFormat="1" ht="16.5">
      <c r="A57" s="82"/>
      <c r="B57" s="82"/>
      <c r="C57" s="57"/>
      <c r="D57" s="38"/>
      <c r="E57" s="58"/>
      <c r="F57" s="58"/>
      <c r="G57" s="46">
        <f>IF(E57=0,0,F57-E57+1)</f>
        <v>0</v>
      </c>
      <c r="H57" s="46">
        <f t="shared" si="18"/>
        <v>0</v>
      </c>
      <c r="I57" s="46">
        <f t="shared" si="19"/>
        <v>0</v>
      </c>
      <c r="J57" s="47">
        <f t="shared" si="20"/>
        <v>0</v>
      </c>
      <c r="K57" s="49" t="e">
        <f t="shared" si="16"/>
        <v>#DIV/0!</v>
      </c>
      <c r="L57" s="95"/>
      <c r="M57" s="95"/>
      <c r="N57" s="95"/>
    </row>
    <row r="58" spans="1:14" s="8" customFormat="1" ht="16.5">
      <c r="A58" s="82"/>
      <c r="B58" s="82"/>
      <c r="C58" s="71"/>
      <c r="D58" s="72"/>
      <c r="E58" s="80"/>
      <c r="F58" s="81"/>
      <c r="G58" s="72">
        <f>SUM(G53:G57)</f>
        <v>0</v>
      </c>
      <c r="H58" s="72">
        <f>SUM(H53:H57)</f>
        <v>0</v>
      </c>
      <c r="I58" s="73">
        <f>(IF(H58&lt;30,0,H58-30))</f>
        <v>0</v>
      </c>
      <c r="J58" s="75">
        <f>SUM(J53:J57)-I58</f>
        <v>0</v>
      </c>
      <c r="K58" s="74"/>
      <c r="L58" s="95"/>
      <c r="M58" s="95"/>
      <c r="N58" s="95"/>
    </row>
    <row r="59" spans="1:14" s="8" customFormat="1" ht="16.5">
      <c r="A59" s="77" t="s">
        <v>27</v>
      </c>
      <c r="B59" s="78"/>
      <c r="C59" s="78"/>
      <c r="D59" s="78"/>
      <c r="E59" s="78"/>
      <c r="F59" s="78"/>
      <c r="G59" s="78"/>
      <c r="H59" s="78"/>
      <c r="I59" s="78"/>
      <c r="J59" s="79"/>
      <c r="K59" s="76" t="e">
        <f>$M$23/$B$21*J58</f>
        <v>#DIV/0!</v>
      </c>
      <c r="L59" s="67"/>
      <c r="M59" s="68"/>
      <c r="N59" s="67"/>
    </row>
    <row r="60" spans="1:14" s="8" customFormat="1" ht="16.5">
      <c r="A60" s="12"/>
      <c r="B60" s="12"/>
      <c r="C60" s="12"/>
      <c r="D60" s="12"/>
      <c r="E60" s="12"/>
      <c r="F60" s="12"/>
      <c r="G60" s="12"/>
      <c r="H60" s="12"/>
      <c r="I60" s="12"/>
      <c r="J60" s="12"/>
      <c r="K60" s="39"/>
      <c r="L60" s="67"/>
      <c r="M60" s="68"/>
      <c r="N60" s="67"/>
    </row>
    <row r="61" spans="1:14" s="8" customFormat="1" ht="28.5">
      <c r="A61" s="24" t="s">
        <v>14</v>
      </c>
      <c r="B61" s="24" t="s">
        <v>15</v>
      </c>
      <c r="C61" s="24" t="s">
        <v>16</v>
      </c>
      <c r="D61" s="24" t="s">
        <v>17</v>
      </c>
      <c r="E61" s="27" t="s">
        <v>18</v>
      </c>
      <c r="F61" s="28" t="s">
        <v>19</v>
      </c>
      <c r="G61" s="29" t="s">
        <v>20</v>
      </c>
      <c r="H61" s="29" t="s">
        <v>21</v>
      </c>
      <c r="I61" s="29" t="s">
        <v>22</v>
      </c>
      <c r="J61" s="29" t="s">
        <v>23</v>
      </c>
      <c r="K61" s="29" t="s">
        <v>24</v>
      </c>
      <c r="L61" s="96" t="s">
        <v>25</v>
      </c>
      <c r="M61" s="96"/>
      <c r="N61" s="96"/>
    </row>
    <row r="62" spans="1:14" s="8" customFormat="1" ht="16.5">
      <c r="A62" s="82">
        <v>3</v>
      </c>
      <c r="B62" s="82" t="s">
        <v>29</v>
      </c>
      <c r="C62" s="57"/>
      <c r="D62" s="38"/>
      <c r="E62" s="32"/>
      <c r="F62" s="32"/>
      <c r="G62" s="46">
        <f>IF(E62=0,0,F62-E62+1)</f>
        <v>0</v>
      </c>
      <c r="H62" s="46">
        <f>IF(E63&lt;F62,0,IF(OR(F62=$B$20,E63=""),0,E63-F62-1))</f>
        <v>0</v>
      </c>
      <c r="I62" s="46">
        <f>(IF(H62&lt;30,0,H62-30))*D62</f>
        <v>0</v>
      </c>
      <c r="J62" s="47">
        <f>(IF(H62&lt;30,(G62+H62),(G62+30)))*D62</f>
        <v>0</v>
      </c>
      <c r="K62" s="49" t="e">
        <f t="shared" ref="K62:K66" si="22">$M$23/$B$21*J62</f>
        <v>#DIV/0!</v>
      </c>
      <c r="L62" s="95"/>
      <c r="M62" s="95"/>
      <c r="N62" s="95"/>
    </row>
    <row r="63" spans="1:14" s="8" customFormat="1" ht="16.5">
      <c r="A63" s="82"/>
      <c r="B63" s="82"/>
      <c r="C63" s="57"/>
      <c r="D63" s="38"/>
      <c r="E63" s="32"/>
      <c r="F63" s="32"/>
      <c r="G63" s="46">
        <f t="shared" ref="G63" si="23">IF(E63=0,0,F63-E63+1)</f>
        <v>0</v>
      </c>
      <c r="H63" s="46">
        <f t="shared" ref="H63:H66" si="24">IF(E64&lt;F63,0,IF(OR(F63=$B$20,E64=""),0,E64-F63-1))</f>
        <v>0</v>
      </c>
      <c r="I63" s="46">
        <f t="shared" ref="I63:I66" si="25">(IF(H63&lt;30,0,H63-30))*D63</f>
        <v>0</v>
      </c>
      <c r="J63" s="47">
        <f t="shared" ref="J63:J66" si="26">(IF(H63&lt;30,(G63+H63),(G63+30)))*D63</f>
        <v>0</v>
      </c>
      <c r="K63" s="49" t="e">
        <f t="shared" si="22"/>
        <v>#DIV/0!</v>
      </c>
      <c r="L63" s="95"/>
      <c r="M63" s="95"/>
      <c r="N63" s="95"/>
    </row>
    <row r="64" spans="1:14" s="8" customFormat="1" ht="16.5">
      <c r="A64" s="82"/>
      <c r="B64" s="82"/>
      <c r="C64" s="57"/>
      <c r="D64" s="38"/>
      <c r="E64" s="32"/>
      <c r="F64" s="32"/>
      <c r="G64" s="46">
        <f>IF(E64=0,0,F64-E64+1)</f>
        <v>0</v>
      </c>
      <c r="H64" s="46">
        <f t="shared" si="24"/>
        <v>0</v>
      </c>
      <c r="I64" s="46">
        <f t="shared" si="25"/>
        <v>0</v>
      </c>
      <c r="J64" s="47">
        <f t="shared" si="26"/>
        <v>0</v>
      </c>
      <c r="K64" s="49" t="e">
        <f t="shared" si="22"/>
        <v>#DIV/0!</v>
      </c>
      <c r="L64" s="95"/>
      <c r="M64" s="95"/>
      <c r="N64" s="95"/>
    </row>
    <row r="65" spans="1:14" s="8" customFormat="1" ht="16.5">
      <c r="A65" s="82"/>
      <c r="B65" s="82"/>
      <c r="C65" s="57"/>
      <c r="D65" s="38"/>
      <c r="E65" s="32"/>
      <c r="F65" s="32"/>
      <c r="G65" s="46">
        <f t="shared" ref="G65" si="27">IF(E65=0,0,F65-E65+1)</f>
        <v>0</v>
      </c>
      <c r="H65" s="46">
        <f t="shared" si="24"/>
        <v>0</v>
      </c>
      <c r="I65" s="46">
        <f t="shared" si="25"/>
        <v>0</v>
      </c>
      <c r="J65" s="47">
        <f t="shared" si="26"/>
        <v>0</v>
      </c>
      <c r="K65" s="49" t="e">
        <f t="shared" si="22"/>
        <v>#DIV/0!</v>
      </c>
      <c r="L65" s="95"/>
      <c r="M65" s="95"/>
      <c r="N65" s="95"/>
    </row>
    <row r="66" spans="1:14" s="8" customFormat="1" ht="16.5">
      <c r="A66" s="82"/>
      <c r="B66" s="82"/>
      <c r="C66" s="57"/>
      <c r="D66" s="38"/>
      <c r="E66" s="32"/>
      <c r="F66" s="32"/>
      <c r="G66" s="46">
        <f>IF(E66=0,0,F66-E66+1)</f>
        <v>0</v>
      </c>
      <c r="H66" s="46">
        <f t="shared" si="24"/>
        <v>0</v>
      </c>
      <c r="I66" s="46">
        <f t="shared" si="25"/>
        <v>0</v>
      </c>
      <c r="J66" s="47">
        <f t="shared" si="26"/>
        <v>0</v>
      </c>
      <c r="K66" s="49" t="e">
        <f t="shared" si="22"/>
        <v>#DIV/0!</v>
      </c>
      <c r="L66" s="95"/>
      <c r="M66" s="95"/>
      <c r="N66" s="95"/>
    </row>
    <row r="67" spans="1:14" s="8" customFormat="1" ht="16.5">
      <c r="A67" s="82"/>
      <c r="B67" s="82"/>
      <c r="C67" s="71"/>
      <c r="D67" s="72"/>
      <c r="E67" s="80"/>
      <c r="F67" s="81"/>
      <c r="G67" s="72">
        <f>SUM(G62:G66)</f>
        <v>0</v>
      </c>
      <c r="H67" s="72">
        <f>SUM(H62:H66)</f>
        <v>0</v>
      </c>
      <c r="I67" s="73">
        <f>(IF(H67&lt;30,0,H67-30))</f>
        <v>0</v>
      </c>
      <c r="J67" s="75">
        <f>SUM(J62:J66)-I67</f>
        <v>0</v>
      </c>
      <c r="K67" s="74"/>
      <c r="L67" s="95"/>
      <c r="M67" s="95"/>
      <c r="N67" s="95"/>
    </row>
    <row r="68" spans="1:14" s="8" customFormat="1" ht="16.5">
      <c r="A68" s="77" t="s">
        <v>27</v>
      </c>
      <c r="B68" s="78"/>
      <c r="C68" s="78"/>
      <c r="D68" s="78"/>
      <c r="E68" s="78"/>
      <c r="F68" s="78"/>
      <c r="G68" s="78"/>
      <c r="H68" s="78"/>
      <c r="I68" s="78"/>
      <c r="J68" s="79"/>
      <c r="K68" s="76" t="e">
        <f>$M$23/$B$21*J67</f>
        <v>#DIV/0!</v>
      </c>
      <c r="N68" s="33"/>
    </row>
    <row r="69" spans="1:14" s="8" customFormat="1" ht="16.5">
      <c r="A69" s="12"/>
      <c r="B69" s="12"/>
      <c r="C69" s="12"/>
      <c r="D69" s="12"/>
      <c r="E69" s="12"/>
      <c r="F69" s="12"/>
      <c r="G69" s="12"/>
      <c r="H69" s="12"/>
      <c r="I69" s="12"/>
      <c r="J69" s="12"/>
      <c r="K69" s="39"/>
      <c r="N69" s="33"/>
    </row>
    <row r="70" spans="1:14" s="8" customFormat="1" ht="16.5">
      <c r="A70" s="12"/>
      <c r="B70" s="12"/>
      <c r="C70" s="12"/>
      <c r="D70" s="12"/>
      <c r="E70" s="12"/>
      <c r="F70" s="12"/>
      <c r="G70" s="12"/>
      <c r="H70" s="12"/>
      <c r="I70" s="12"/>
      <c r="J70" s="12"/>
      <c r="K70" s="39"/>
      <c r="N70" s="33"/>
    </row>
    <row r="71" spans="1:14" s="8" customFormat="1" ht="16.5">
      <c r="A71" s="40" t="s">
        <v>30</v>
      </c>
      <c r="B71" s="61" t="e">
        <f>K32+K41+K50+K59+K68</f>
        <v>#DIV/0!</v>
      </c>
      <c r="C71" s="12"/>
      <c r="D71" s="12"/>
      <c r="E71" s="12"/>
      <c r="F71" s="12"/>
      <c r="G71" s="12"/>
      <c r="H71" s="12"/>
      <c r="I71" s="12"/>
      <c r="J71" s="12"/>
      <c r="K71" s="33"/>
      <c r="N71" s="33"/>
    </row>
    <row r="72" spans="1:14" s="8" customFormat="1" ht="42.75">
      <c r="A72" s="40" t="s">
        <v>31</v>
      </c>
      <c r="B72" s="53" t="s">
        <v>32</v>
      </c>
      <c r="C72" s="60" t="s">
        <v>33</v>
      </c>
      <c r="D72" s="12"/>
      <c r="E72" s="12"/>
      <c r="F72" s="12"/>
      <c r="G72" s="12"/>
      <c r="H72" s="12"/>
      <c r="I72" s="12"/>
      <c r="J72" s="12"/>
      <c r="K72" s="33"/>
      <c r="N72" s="33"/>
    </row>
    <row r="73" spans="1:14" s="8" customFormat="1" ht="16.5">
      <c r="A73" s="41"/>
      <c r="B73" s="42"/>
      <c r="C73" s="43"/>
      <c r="D73" s="44"/>
      <c r="F73" s="45"/>
      <c r="G73" s="45"/>
      <c r="H73" s="45"/>
      <c r="I73" s="45"/>
      <c r="J73" s="45"/>
      <c r="K73" s="45"/>
      <c r="L73" s="45"/>
      <c r="M73" s="45"/>
      <c r="N73" s="45"/>
    </row>
    <row r="74" spans="1:14" s="8" customFormat="1" ht="42.75">
      <c r="A74" s="50" t="s">
        <v>34</v>
      </c>
      <c r="B74" s="51" t="s">
        <v>35</v>
      </c>
      <c r="C74" s="50" t="s">
        <v>36</v>
      </c>
      <c r="D74" s="50" t="s">
        <v>37</v>
      </c>
    </row>
    <row r="75" spans="1:14" s="8" customFormat="1" ht="16.5">
      <c r="A75" s="54"/>
      <c r="B75" s="55"/>
      <c r="C75" s="56"/>
      <c r="D75" s="56"/>
    </row>
    <row r="76" spans="1:14" s="8" customFormat="1" ht="16.5"/>
    <row r="77" spans="1:14" s="8" customFormat="1" ht="16.5">
      <c r="A77" s="52" t="s">
        <v>38</v>
      </c>
    </row>
    <row r="78" spans="1:14" s="8" customFormat="1" ht="16.5">
      <c r="A78" s="52"/>
    </row>
    <row r="79" spans="1:14" s="8" customFormat="1" ht="16.5">
      <c r="A79" s="52" t="s">
        <v>39</v>
      </c>
    </row>
  </sheetData>
  <sheetProtection algorithmName="SHA-512" hashValue="ZBMXZjmIHSGIFxk2t8mWysQrwxhKpVcoO+/tqb3bAKlMwI38/Eu9EPGuG40M98/nsswSk8znvwJzBaFjnzlASA==" saltValue="8yv1+qPb3b+7GZ8IFanuxA==" spinCount="100000" sheet="1" scenarios="1" formatCells="0" formatColumns="0" formatRows="0" insertColumns="0" insertRows="0" deleteColumns="0" deleteRows="0" sort="0"/>
  <mergeCells count="61">
    <mergeCell ref="L35:N35"/>
    <mergeCell ref="L36:N36"/>
    <mergeCell ref="L37:N37"/>
    <mergeCell ref="L29:N29"/>
    <mergeCell ref="L30:N30"/>
    <mergeCell ref="L31:N31"/>
    <mergeCell ref="L52:N52"/>
    <mergeCell ref="L65:N65"/>
    <mergeCell ref="L66:N66"/>
    <mergeCell ref="L67:N67"/>
    <mergeCell ref="L56:N56"/>
    <mergeCell ref="L57:N57"/>
    <mergeCell ref="L58:N58"/>
    <mergeCell ref="L61:N61"/>
    <mergeCell ref="L62:N62"/>
    <mergeCell ref="L63:N63"/>
    <mergeCell ref="L64:N64"/>
    <mergeCell ref="L53:N53"/>
    <mergeCell ref="L54:N54"/>
    <mergeCell ref="L55:N55"/>
    <mergeCell ref="L39:N39"/>
    <mergeCell ref="L40:N40"/>
    <mergeCell ref="L47:N47"/>
    <mergeCell ref="L48:N48"/>
    <mergeCell ref="L49:N49"/>
    <mergeCell ref="L43:N43"/>
    <mergeCell ref="L44:N44"/>
    <mergeCell ref="L45:N45"/>
    <mergeCell ref="L46:N46"/>
    <mergeCell ref="A7:N7"/>
    <mergeCell ref="A11:N11"/>
    <mergeCell ref="A13:N13"/>
    <mergeCell ref="A12:N12"/>
    <mergeCell ref="L38:N38"/>
    <mergeCell ref="L34:N34"/>
    <mergeCell ref="A26:A31"/>
    <mergeCell ref="B26:B31"/>
    <mergeCell ref="L26:N26"/>
    <mergeCell ref="L27:N27"/>
    <mergeCell ref="L28:N28"/>
    <mergeCell ref="E31:F31"/>
    <mergeCell ref="A32:J32"/>
    <mergeCell ref="A9:D9"/>
    <mergeCell ref="A10:D10"/>
    <mergeCell ref="L25:N25"/>
    <mergeCell ref="A68:J68"/>
    <mergeCell ref="E40:F40"/>
    <mergeCell ref="E49:F49"/>
    <mergeCell ref="E58:F58"/>
    <mergeCell ref="E67:F67"/>
    <mergeCell ref="A41:J41"/>
    <mergeCell ref="A50:J50"/>
    <mergeCell ref="A59:J59"/>
    <mergeCell ref="A44:A49"/>
    <mergeCell ref="B44:B49"/>
    <mergeCell ref="A62:A67"/>
    <mergeCell ref="B62:B67"/>
    <mergeCell ref="A53:A58"/>
    <mergeCell ref="B53:B58"/>
    <mergeCell ref="A35:A40"/>
    <mergeCell ref="B35:B40"/>
  </mergeCells>
  <pageMargins left="0" right="0" top="0.39374999999999999" bottom="0.39374999999999999" header="0.51180555555555496" footer="0.51180555555555496"/>
  <pageSetup paperSize="9" scale="51" firstPageNumber="0" pageOrder="overThenDown" orientation="landscape" horizontalDpi="300" verticalDpi="300" r:id="rId1"/>
  <rowBreaks count="1" manualBreakCount="1">
    <brk id="51"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4789CF-9E77-444C-9265-34502EC10E8D}">
  <sheetPr>
    <pageSetUpPr fitToPage="1"/>
  </sheetPr>
  <dimension ref="A8:I42"/>
  <sheetViews>
    <sheetView topLeftCell="A16" zoomScaleNormal="100" workbookViewId="0">
      <selection activeCell="L19" sqref="L19"/>
    </sheetView>
  </sheetViews>
  <sheetFormatPr defaultColWidth="11" defaultRowHeight="16.5"/>
  <cols>
    <col min="1" max="1" width="11.75" style="63" customWidth="1"/>
    <col min="2" max="16384" width="11" style="63"/>
  </cols>
  <sheetData>
    <row r="8" spans="1:9">
      <c r="A8" s="103" t="s">
        <v>40</v>
      </c>
      <c r="B8" s="103"/>
      <c r="C8" s="103"/>
      <c r="D8" s="103"/>
      <c r="E8" s="103"/>
      <c r="F8" s="103"/>
      <c r="G8" s="103"/>
      <c r="H8" s="103"/>
      <c r="I8" s="103"/>
    </row>
    <row r="10" spans="1:9">
      <c r="A10" s="104" t="s">
        <v>41</v>
      </c>
      <c r="B10" s="104"/>
      <c r="C10" s="104"/>
      <c r="D10" s="104"/>
      <c r="E10" s="104"/>
      <c r="F10" s="104"/>
      <c r="G10" s="104"/>
      <c r="H10" s="104"/>
      <c r="I10" s="104"/>
    </row>
    <row r="12" spans="1:9">
      <c r="A12" s="62" t="s">
        <v>42</v>
      </c>
      <c r="B12" s="105" t="s">
        <v>43</v>
      </c>
      <c r="C12" s="105"/>
      <c r="D12" s="105"/>
      <c r="E12" s="105"/>
      <c r="F12" s="105"/>
      <c r="G12" s="105"/>
      <c r="H12" s="105"/>
      <c r="I12" s="105"/>
    </row>
    <row r="13" spans="1:9">
      <c r="A13" s="62" t="s">
        <v>44</v>
      </c>
      <c r="B13" s="105" t="s">
        <v>45</v>
      </c>
      <c r="C13" s="105"/>
      <c r="D13" s="105"/>
      <c r="E13" s="105"/>
      <c r="F13" s="105"/>
      <c r="G13" s="105"/>
      <c r="H13" s="105"/>
      <c r="I13" s="105"/>
    </row>
    <row r="15" spans="1:9">
      <c r="A15" s="107" t="s">
        <v>46</v>
      </c>
      <c r="B15" s="107"/>
    </row>
    <row r="16" spans="1:9" ht="29.25" customHeight="1">
      <c r="A16" s="108" t="s">
        <v>47</v>
      </c>
      <c r="B16" s="108"/>
      <c r="C16" s="108"/>
      <c r="D16" s="108"/>
      <c r="E16" s="108"/>
      <c r="F16" s="108"/>
      <c r="G16" s="108" t="s">
        <v>48</v>
      </c>
      <c r="H16" s="108"/>
      <c r="I16" s="108"/>
    </row>
    <row r="17" spans="1:9" ht="31.5" customHeight="1">
      <c r="A17" s="109" t="s">
        <v>49</v>
      </c>
      <c r="B17" s="110"/>
      <c r="C17" s="110"/>
      <c r="D17" s="110"/>
      <c r="E17" s="110"/>
      <c r="F17" s="110"/>
      <c r="G17" s="110"/>
      <c r="H17" s="110"/>
      <c r="I17" s="111"/>
    </row>
    <row r="18" spans="1:9" ht="33.75" customHeight="1">
      <c r="A18" s="108" t="s">
        <v>50</v>
      </c>
      <c r="B18" s="108"/>
      <c r="C18" s="108"/>
      <c r="D18" s="108" t="s">
        <v>51</v>
      </c>
      <c r="E18" s="108"/>
      <c r="F18" s="108"/>
      <c r="G18" s="108" t="s">
        <v>52</v>
      </c>
      <c r="H18" s="108"/>
      <c r="I18" s="108"/>
    </row>
    <row r="20" spans="1:9">
      <c r="A20" s="2" t="s">
        <v>53</v>
      </c>
      <c r="B20" s="2"/>
    </row>
    <row r="21" spans="1:9" ht="26.25" customHeight="1">
      <c r="A21" s="108" t="s">
        <v>54</v>
      </c>
      <c r="B21" s="108"/>
      <c r="C21" s="108"/>
      <c r="D21" s="108"/>
      <c r="E21" s="108"/>
      <c r="F21" s="108"/>
      <c r="G21" s="108" t="s">
        <v>48</v>
      </c>
      <c r="H21" s="108"/>
      <c r="I21" s="108"/>
    </row>
    <row r="22" spans="1:9" ht="30" customHeight="1">
      <c r="A22" s="108" t="s">
        <v>50</v>
      </c>
      <c r="B22" s="108"/>
      <c r="C22" s="108"/>
      <c r="D22" s="108" t="s">
        <v>51</v>
      </c>
      <c r="E22" s="108"/>
      <c r="F22" s="108"/>
      <c r="G22" s="108" t="s">
        <v>52</v>
      </c>
      <c r="H22" s="108"/>
      <c r="I22" s="108"/>
    </row>
    <row r="24" spans="1:9">
      <c r="A24" s="112" t="s">
        <v>55</v>
      </c>
      <c r="B24" s="112"/>
      <c r="C24" s="112"/>
      <c r="D24" s="112"/>
      <c r="E24" s="112"/>
      <c r="F24" s="112"/>
      <c r="G24" s="112"/>
      <c r="H24" s="112"/>
      <c r="I24" s="112"/>
    </row>
    <row r="25" spans="1:9">
      <c r="A25" s="112"/>
      <c r="B25" s="112"/>
      <c r="C25" s="112"/>
      <c r="D25" s="112"/>
      <c r="E25" s="112"/>
      <c r="F25" s="112"/>
      <c r="G25" s="112"/>
      <c r="H25" s="112"/>
      <c r="I25" s="112"/>
    </row>
    <row r="26" spans="1:9">
      <c r="A26" s="112"/>
      <c r="B26" s="112"/>
      <c r="C26" s="112"/>
      <c r="D26" s="112"/>
      <c r="E26" s="112"/>
      <c r="F26" s="112"/>
      <c r="G26" s="112"/>
      <c r="H26" s="112"/>
      <c r="I26" s="112"/>
    </row>
    <row r="27" spans="1:9" ht="13.5" customHeight="1">
      <c r="A27" s="112"/>
      <c r="B27" s="112"/>
      <c r="C27" s="112"/>
      <c r="D27" s="112"/>
      <c r="E27" s="112"/>
      <c r="F27" s="112"/>
      <c r="G27" s="112"/>
      <c r="H27" s="112"/>
      <c r="I27" s="112"/>
    </row>
    <row r="29" spans="1:9">
      <c r="A29" s="64" t="s">
        <v>56</v>
      </c>
    </row>
    <row r="30" spans="1:9" ht="15.75" customHeight="1">
      <c r="A30" s="113" t="s">
        <v>57</v>
      </c>
      <c r="B30" s="112" t="s">
        <v>58</v>
      </c>
      <c r="C30" s="112"/>
      <c r="D30" s="112"/>
      <c r="E30" s="112"/>
      <c r="F30" s="112"/>
      <c r="G30" s="112"/>
      <c r="H30" s="112"/>
      <c r="I30" s="112"/>
    </row>
    <row r="31" spans="1:9" ht="15.75" customHeight="1">
      <c r="A31" s="114"/>
      <c r="B31" s="112"/>
      <c r="C31" s="112"/>
      <c r="D31" s="112"/>
      <c r="E31" s="112"/>
      <c r="F31" s="112"/>
      <c r="G31" s="112"/>
      <c r="H31" s="112"/>
      <c r="I31" s="112"/>
    </row>
    <row r="32" spans="1:9">
      <c r="A32" s="1"/>
      <c r="B32" s="1"/>
      <c r="C32" s="1"/>
      <c r="D32" s="1"/>
      <c r="E32" s="1"/>
      <c r="F32" s="1"/>
      <c r="G32" s="1"/>
      <c r="H32" s="1"/>
      <c r="I32" s="1"/>
    </row>
    <row r="33" spans="1:9" ht="14.25" customHeight="1">
      <c r="A33" s="113" t="s">
        <v>57</v>
      </c>
      <c r="B33" s="115" t="s">
        <v>59</v>
      </c>
      <c r="C33" s="115"/>
      <c r="D33" s="115"/>
      <c r="E33" s="115"/>
      <c r="F33" s="115"/>
      <c r="G33" s="115"/>
      <c r="H33" s="115"/>
      <c r="I33" s="115"/>
    </row>
    <row r="34" spans="1:9" ht="15" customHeight="1">
      <c r="A34" s="114"/>
      <c r="B34" s="115"/>
      <c r="C34" s="115"/>
      <c r="D34" s="115"/>
      <c r="E34" s="115"/>
      <c r="F34" s="115"/>
      <c r="G34" s="115"/>
      <c r="H34" s="115"/>
      <c r="I34" s="115"/>
    </row>
    <row r="35" spans="1:9">
      <c r="A35" s="1"/>
      <c r="B35" s="1"/>
      <c r="C35" s="1"/>
      <c r="D35" s="1"/>
      <c r="E35" s="1"/>
      <c r="F35" s="1"/>
      <c r="G35" s="1"/>
      <c r="H35" s="1"/>
      <c r="I35" s="1"/>
    </row>
    <row r="36" spans="1:9">
      <c r="A36" s="106" t="s">
        <v>60</v>
      </c>
      <c r="B36" s="106"/>
      <c r="C36" s="106"/>
      <c r="D36" s="106" t="s">
        <v>61</v>
      </c>
      <c r="E36" s="106"/>
      <c r="F36" s="106" t="s">
        <v>62</v>
      </c>
      <c r="G36" s="106"/>
      <c r="H36" s="106"/>
      <c r="I36" s="106"/>
    </row>
    <row r="37" spans="1:9">
      <c r="A37" s="116"/>
      <c r="B37" s="116"/>
      <c r="C37" s="116"/>
      <c r="D37" s="117"/>
      <c r="E37" s="117"/>
      <c r="F37" s="116"/>
      <c r="G37" s="116"/>
      <c r="H37" s="116"/>
      <c r="I37" s="116"/>
    </row>
    <row r="38" spans="1:9">
      <c r="A38" s="116"/>
      <c r="B38" s="116"/>
      <c r="C38" s="116"/>
      <c r="D38" s="117"/>
      <c r="E38" s="117"/>
      <c r="F38" s="116"/>
      <c r="G38" s="116"/>
      <c r="H38" s="116"/>
      <c r="I38" s="116"/>
    </row>
    <row r="39" spans="1:9">
      <c r="A39" s="116"/>
      <c r="B39" s="116"/>
      <c r="C39" s="116"/>
      <c r="D39" s="117"/>
      <c r="E39" s="117"/>
      <c r="F39" s="116"/>
      <c r="G39" s="116"/>
      <c r="H39" s="116"/>
      <c r="I39" s="116"/>
    </row>
    <row r="41" spans="1:9">
      <c r="A41" s="3" t="s">
        <v>38</v>
      </c>
    </row>
    <row r="42" spans="1:9">
      <c r="A42" s="3" t="s">
        <v>63</v>
      </c>
    </row>
  </sheetData>
  <mergeCells count="33">
    <mergeCell ref="A33:A34"/>
    <mergeCell ref="B33:I34"/>
    <mergeCell ref="A39:C39"/>
    <mergeCell ref="D39:E39"/>
    <mergeCell ref="F39:I39"/>
    <mergeCell ref="A37:C37"/>
    <mergeCell ref="D37:E37"/>
    <mergeCell ref="F37:I37"/>
    <mergeCell ref="A38:C38"/>
    <mergeCell ref="D38:E38"/>
    <mergeCell ref="F38:I38"/>
    <mergeCell ref="A18:C18"/>
    <mergeCell ref="D18:F18"/>
    <mergeCell ref="G18:I18"/>
    <mergeCell ref="A24:I27"/>
    <mergeCell ref="B30:I31"/>
    <mergeCell ref="A30:A31"/>
    <mergeCell ref="A8:I8"/>
    <mergeCell ref="A10:I10"/>
    <mergeCell ref="B12:I12"/>
    <mergeCell ref="B13:I13"/>
    <mergeCell ref="A36:C36"/>
    <mergeCell ref="D36:E36"/>
    <mergeCell ref="F36:I36"/>
    <mergeCell ref="A15:B15"/>
    <mergeCell ref="A21:F21"/>
    <mergeCell ref="G21:I21"/>
    <mergeCell ref="A22:C22"/>
    <mergeCell ref="D22:F22"/>
    <mergeCell ref="G22:I22"/>
    <mergeCell ref="A16:F16"/>
    <mergeCell ref="G16:I16"/>
    <mergeCell ref="A17:I17"/>
  </mergeCells>
  <printOptions horizontalCentered="1"/>
  <pageMargins left="0.70866141732283472" right="0.70866141732283472" top="0.74803149606299213" bottom="0.74803149606299213" header="0.31496062992125984" footer="0.31496062992125984"/>
  <pageSetup paperSize="9" scale="81"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0051345C5EC822449975CFC5154EBFDB" ma:contentTypeVersion="29" ma:contentTypeDescription="Crea un document nou" ma:contentTypeScope="" ma:versionID="c106e4fb01eb20e92400519b0c1944a6">
  <xsd:schema xmlns:xsd="http://www.w3.org/2001/XMLSchema" xmlns:xs="http://www.w3.org/2001/XMLSchema" xmlns:p="http://schemas.microsoft.com/office/2006/metadata/properties" xmlns:ns2="39adf604-ba00-4eaf-81f7-fa7b221ef4dc" xmlns:ns3="5cd8363b-103d-482e-a584-665cb919f4de" targetNamespace="http://schemas.microsoft.com/office/2006/metadata/properties" ma:root="true" ma:fieldsID="3e4e2ba654eed98a2ac23da691ad72ce" ns2:_="" ns3:_="">
    <xsd:import namespace="39adf604-ba00-4eaf-81f7-fa7b221ef4dc"/>
    <xsd:import namespace="5cd8363b-103d-482e-a584-665cb919f4de"/>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DateTaken" minOccurs="0"/>
                <xsd:element ref="ns3:MediaServiceGenerationTime" minOccurs="0"/>
                <xsd:element ref="ns3:MediaServiceEventHashCode" minOccurs="0"/>
                <xsd:element ref="ns3:MediaLengthInSeconds" minOccurs="0"/>
                <xsd:element ref="ns3:MediaServiceBillingMetadata" minOccurs="0"/>
                <xsd:element ref="ns2:TaxCatchAll" minOccurs="0"/>
                <xsd:element ref="ns3:lcf76f155ced4ddcb4097134ff3c332f" minOccurs="0"/>
                <xsd:element ref="ns3:MediaServiceOCR"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9adf604-ba00-4eaf-81f7-fa7b221ef4dc"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19" nillable="true" ma:displayName="Taxonomy Catch All Column" ma:hidden="true" ma:list="{c7c24c7d-d7b6-4d5e-96a8-43e0d21422b4}" ma:internalName="TaxCatchAll" ma:readOnly="false" ma:showField="CatchAllData" ma:web="39adf604-ba00-4eaf-81f7-fa7b221ef4dc">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5cd8363b-103d-482e-a584-665cb919f4de"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element name="MediaServiceBillingMetadata" ma:index="18" nillable="true" ma:displayName="MediaServiceBillingMetadata" ma:hidden="true" ma:internalName="MediaServiceBillingMetadata" ma:readOnly="true">
      <xsd:simpleType>
        <xsd:restriction base="dms:Note"/>
      </xsd:simpleType>
    </xsd:element>
    <xsd:element name="lcf76f155ced4ddcb4097134ff3c332f" ma:index="21"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5cd8363b-103d-482e-a584-665cb919f4de">
      <Terms xmlns="http://schemas.microsoft.com/office/infopath/2007/PartnerControls"/>
    </lcf76f155ced4ddcb4097134ff3c332f>
    <TaxCatchAll xmlns="39adf604-ba00-4eaf-81f7-fa7b221ef4dc" xsi:nil="true"/>
    <_dlc_DocId xmlns="39adf604-ba00-4eaf-81f7-fa7b221ef4dc">7NAJHSFDS242-1295627390-3645835</_dlc_DocId>
    <_dlc_DocIdUrl xmlns="39adf604-ba00-4eaf-81f7-fa7b221ef4dc">
      <Url>https://caib.sharepoint.com/sites/ARXIUS-SOIB/_layouts/15/DocIdRedir.aspx?ID=7NAJHSFDS242-1295627390-3645835</Url>
      <Description>7NAJHSFDS242-1295627390-3645835</Description>
    </_dlc_DocIdUrl>
  </documentManagement>
</p:properties>
</file>

<file path=customXml/itemProps1.xml><?xml version="1.0" encoding="utf-8"?>
<ds:datastoreItem xmlns:ds="http://schemas.openxmlformats.org/officeDocument/2006/customXml" ds:itemID="{09AE566A-576B-44CB-97D9-D4EB01AFC394}"/>
</file>

<file path=customXml/itemProps2.xml><?xml version="1.0" encoding="utf-8"?>
<ds:datastoreItem xmlns:ds="http://schemas.openxmlformats.org/officeDocument/2006/customXml" ds:itemID="{194B248B-2B56-4BD6-B0B5-35575CEA9D02}"/>
</file>

<file path=customXml/itemProps3.xml><?xml version="1.0" encoding="utf-8"?>
<ds:datastoreItem xmlns:ds="http://schemas.openxmlformats.org/officeDocument/2006/customXml" ds:itemID="{5B894F8E-8FC3-472F-A20E-146F78AD2AC6}"/>
</file>

<file path=customXml/itemProps4.xml><?xml version="1.0" encoding="utf-8"?>
<ds:datastoreItem xmlns:ds="http://schemas.openxmlformats.org/officeDocument/2006/customXml" ds:itemID="{BE24A41C-D949-452D-A5E5-BF62EF7B0841}"/>
</file>

<file path=docProps/app.xml><?xml version="1.0" encoding="utf-8"?>
<Properties xmlns="http://schemas.openxmlformats.org/officeDocument/2006/extended-properties" xmlns:vt="http://schemas.openxmlformats.org/officeDocument/2006/docPropsVTypes">
  <Application>Microsoft Excel Online</Application>
  <Manager/>
  <Company>Govern de les Illes Balears</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Ana Maria Moranta Sastre</dc:creator>
  <cp:keywords/>
  <dc:description/>
  <cp:lastModifiedBy>Francisca Vadell Adrover</cp:lastModifiedBy>
  <cp:revision>1</cp:revision>
  <dcterms:created xsi:type="dcterms:W3CDTF">2025-05-07T11:57:45Z</dcterms:created>
  <dcterms:modified xsi:type="dcterms:W3CDTF">2026-03-09T08:45:32Z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Govern de les Illes Balears</vt:lpwstr>
  </property>
  <property fmtid="{D5CDD505-2E9C-101B-9397-08002B2CF9AE}" pid="4" name="ContentTypeId">
    <vt:lpwstr>0x0101000051345C5EC822449975CFC5154EBFDB</vt:lpwstr>
  </property>
  <property fmtid="{D5CDD505-2E9C-101B-9397-08002B2CF9AE}" pid="5" name="DocSecurity">
    <vt:i4>0</vt:i4>
  </property>
  <property fmtid="{D5CDD505-2E9C-101B-9397-08002B2CF9AE}" pid="6" name="HyperlinksChanged">
    <vt:bool>false</vt:bool>
  </property>
  <property fmtid="{D5CDD505-2E9C-101B-9397-08002B2CF9AE}" pid="7" name="LinksUpToDate">
    <vt:bool>false</vt:bool>
  </property>
  <property fmtid="{D5CDD505-2E9C-101B-9397-08002B2CF9AE}" pid="8" name="MediaServiceImageTags">
    <vt:lpwstr/>
  </property>
  <property fmtid="{D5CDD505-2E9C-101B-9397-08002B2CF9AE}" pid="9" name="Metadatos gestionados">
    <vt:lpwstr/>
  </property>
  <property fmtid="{D5CDD505-2E9C-101B-9397-08002B2CF9AE}" pid="10" name="Metadatos_x0020_gestionados">
    <vt:lpwstr/>
  </property>
  <property fmtid="{D5CDD505-2E9C-101B-9397-08002B2CF9AE}" pid="11" name="ScaleCrop">
    <vt:bool>false</vt:bool>
  </property>
  <property fmtid="{D5CDD505-2E9C-101B-9397-08002B2CF9AE}" pid="12" name="ShareDoc">
    <vt:bool>false</vt:bool>
  </property>
  <property fmtid="{D5CDD505-2E9C-101B-9397-08002B2CF9AE}" pid="13" name="_dlc_DocIdItemGuid">
    <vt:lpwstr>b8f6371b-e1b5-4df3-83af-4021659825e3</vt:lpwstr>
  </property>
  <property fmtid="{D5CDD505-2E9C-101B-9397-08002B2CF9AE}" pid="14" name="Order">
    <vt:r8>105785200</vt:r8>
  </property>
</Properties>
</file>